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berto.Esmeral\Desktop\"/>
    </mc:Choice>
  </mc:AlternateContent>
  <bookViews>
    <workbookView xWindow="120" yWindow="135" windowWidth="15480" windowHeight="6660" tabRatio="811" firstSheet="9" activeTab="10"/>
  </bookViews>
  <sheets>
    <sheet name="JURIDICA" sheetId="9" r:id="rId1"/>
    <sheet name=" UT CESAR 1 INF SGRA 5" sheetId="11" r:id="rId2"/>
    <sheet name=" UT Cesar 1 INF SGRA 10" sheetId="12" r:id="rId3"/>
    <sheet name=" Cesar  1 INF SGRA 13" sheetId="13" r:id="rId4"/>
    <sheet name=" CORAZON PAIS 14" sheetId="20" r:id="rId5"/>
    <sheet name=" CORAZON PAIS 15" sheetId="18" r:id="rId6"/>
    <sheet name=" CORAZON PAIS 17" sheetId="29" r:id="rId7"/>
    <sheet name=" COS FUT. 14" sheetId="71" r:id="rId8"/>
    <sheet name=" COS FUT. 9" sheetId="70" r:id="rId9"/>
    <sheet name=" MENORES DE FUTUROS 9" sheetId="27" r:id="rId10"/>
    <sheet name=" FUND ERA ECOLOGICA" sheetId="68" r:id="rId11"/>
    <sheet name=" APSEFACOM 9" sheetId="26" r:id="rId12"/>
    <sheet name="APSEFACOM 10" sheetId="25" r:id="rId13"/>
    <sheet name=" FUNAS 1" sheetId="22" r:id="rId14"/>
    <sheet name=" FUNAS 2" sheetId="32" r:id="rId15"/>
    <sheet name=" FUNAS 13" sheetId="34" r:id="rId16"/>
    <sheet name=" DON BOSCO 8" sheetId="33" r:id="rId17"/>
    <sheet name=" DON BOSCO 9" sheetId="64" r:id="rId18"/>
    <sheet name=" DON BOSCO 7" sheetId="63" r:id="rId19"/>
    <sheet name=" DON BOSCO 12" sheetId="65" r:id="rId20"/>
    <sheet name=" DON BOSCO 11" sheetId="66" r:id="rId21"/>
    <sheet name=" CODIMUMAG 12" sheetId="31" r:id="rId22"/>
    <sheet name=" NUTRI LA 1 INFANCIA 5" sheetId="74" r:id="rId23"/>
    <sheet name=" NUTRI. LA 1 INFANCIA 2" sheetId="73" r:id="rId24"/>
    <sheet name="CNUTRI. LA 1 INFANCIA 1" sheetId="76" r:id="rId25"/>
    <sheet name="FUN CONS PAIS" sheetId="41" r:id="rId26"/>
    <sheet name="UT  MANOS UNIDAD POR 1 PAIS" sheetId="67" r:id="rId27"/>
    <sheet name=" FUNPROVIDA 8" sheetId="69" r:id="rId28"/>
  </sheets>
  <calcPr calcId="152511"/>
</workbook>
</file>

<file path=xl/calcChain.xml><?xml version="1.0" encoding="utf-8"?>
<calcChain xmlns="http://schemas.openxmlformats.org/spreadsheetml/2006/main">
  <c r="D141" i="13" l="1"/>
  <c r="F133" i="13"/>
  <c r="E113" i="13"/>
  <c r="D140" i="13" s="1"/>
  <c r="E140" i="13" s="1"/>
  <c r="N107" i="13"/>
  <c r="M107" i="13"/>
  <c r="L107" i="13"/>
  <c r="K107" i="13"/>
  <c r="C109" i="13" s="1"/>
  <c r="A100" i="13"/>
  <c r="A101" i="13" s="1"/>
  <c r="A102" i="13" s="1"/>
  <c r="A103" i="13" s="1"/>
  <c r="A104" i="13" s="1"/>
  <c r="A105" i="13" s="1"/>
  <c r="A106" i="13" s="1"/>
  <c r="N99" i="13"/>
  <c r="C55" i="13"/>
  <c r="M50" i="13"/>
  <c r="L50" i="13"/>
  <c r="K50" i="13"/>
  <c r="C54" i="13" s="1"/>
  <c r="N49" i="13"/>
  <c r="N48" i="13"/>
  <c r="A48" i="13"/>
  <c r="N47" i="13"/>
  <c r="N46" i="13"/>
  <c r="N50" i="13" s="1"/>
  <c r="E39" i="13"/>
  <c r="E24" i="13"/>
  <c r="F22" i="13"/>
  <c r="C24" i="13" s="1"/>
  <c r="E22" i="13"/>
  <c r="F137" i="12"/>
  <c r="D148" i="12" s="1"/>
  <c r="E120" i="12"/>
  <c r="D147" i="12" s="1"/>
  <c r="E147" i="12" s="1"/>
  <c r="M114" i="12"/>
  <c r="L114" i="12"/>
  <c r="K114" i="12"/>
  <c r="C116" i="12" s="1"/>
  <c r="A108" i="12"/>
  <c r="A109" i="12" s="1"/>
  <c r="A110" i="12" s="1"/>
  <c r="A111" i="12" s="1"/>
  <c r="A112" i="12" s="1"/>
  <c r="A113" i="12" s="1"/>
  <c r="A107" i="12"/>
  <c r="N106" i="12"/>
  <c r="N114" i="12" s="1"/>
  <c r="M53" i="12"/>
  <c r="C58" i="12" s="1"/>
  <c r="L53" i="12"/>
  <c r="K53" i="12"/>
  <c r="C57" i="12" s="1"/>
  <c r="A52" i="12"/>
  <c r="N50" i="12"/>
  <c r="A50" i="12"/>
  <c r="A51" i="12" s="1"/>
  <c r="N49" i="12"/>
  <c r="N53" i="12" s="1"/>
  <c r="D41" i="12"/>
  <c r="E40" i="12" s="1"/>
  <c r="E24" i="12"/>
  <c r="F22" i="12"/>
  <c r="C24" i="12" s="1"/>
  <c r="E22" i="12"/>
  <c r="F137" i="11"/>
  <c r="D148" i="11" s="1"/>
  <c r="E116" i="11"/>
  <c r="D147" i="11" s="1"/>
  <c r="M110" i="11"/>
  <c r="L110" i="11"/>
  <c r="K110" i="11"/>
  <c r="C112" i="11" s="1"/>
  <c r="A104" i="11"/>
  <c r="A105" i="11" s="1"/>
  <c r="A106" i="11" s="1"/>
  <c r="A107" i="11" s="1"/>
  <c r="A108" i="11" s="1"/>
  <c r="A109" i="11" s="1"/>
  <c r="A103" i="11"/>
  <c r="N102" i="11"/>
  <c r="N110" i="11" s="1"/>
  <c r="M46" i="11"/>
  <c r="C51" i="11" s="1"/>
  <c r="L46" i="11"/>
  <c r="K46" i="11"/>
  <c r="C50" i="11" s="1"/>
  <c r="N45" i="11"/>
  <c r="N44" i="11"/>
  <c r="N43" i="11"/>
  <c r="A43" i="11"/>
  <c r="A44" i="11" s="1"/>
  <c r="A45" i="11" s="1"/>
  <c r="N42" i="11"/>
  <c r="N46" i="11" s="1"/>
  <c r="E36" i="11"/>
  <c r="C23" i="11"/>
  <c r="F21" i="11"/>
  <c r="E21" i="11"/>
  <c r="E23" i="11" s="1"/>
  <c r="E147" i="11" l="1"/>
  <c r="F126" i="67"/>
  <c r="E109" i="67"/>
  <c r="D136" i="67" s="1"/>
  <c r="E136" i="67" s="1"/>
  <c r="N103" i="67"/>
  <c r="M103" i="67"/>
  <c r="L103" i="67"/>
  <c r="K103" i="67"/>
  <c r="C105" i="67" s="1"/>
  <c r="A102" i="67"/>
  <c r="C57" i="67"/>
  <c r="O53" i="67"/>
  <c r="N53" i="67"/>
  <c r="M53" i="67"/>
  <c r="C58" i="67" s="1"/>
  <c r="L53" i="67"/>
  <c r="K53" i="67"/>
  <c r="A48" i="67"/>
  <c r="E38" i="67"/>
  <c r="E23" i="67"/>
  <c r="F21" i="67"/>
  <c r="C23" i="67" s="1"/>
  <c r="E21" i="67"/>
  <c r="E144" i="41" l="1"/>
  <c r="F136" i="41"/>
  <c r="E119" i="41"/>
  <c r="N113" i="41"/>
  <c r="M113" i="41"/>
  <c r="L113" i="41"/>
  <c r="K113" i="41"/>
  <c r="C115" i="41" s="1"/>
  <c r="A112" i="41"/>
  <c r="A111" i="41"/>
  <c r="C54" i="41"/>
  <c r="N50" i="41"/>
  <c r="M50" i="41"/>
  <c r="C55" i="41" s="1"/>
  <c r="L50" i="41"/>
  <c r="K50" i="41"/>
  <c r="O46" i="41"/>
  <c r="O50" i="41" s="1"/>
  <c r="E40" i="41"/>
  <c r="E24" i="41"/>
  <c r="F22" i="41"/>
  <c r="C24" i="41" s="1"/>
  <c r="E22" i="41"/>
  <c r="K48" i="74"/>
  <c r="D39" i="73"/>
  <c r="D118" i="73"/>
  <c r="K50" i="73"/>
  <c r="D126" i="76"/>
  <c r="K49" i="76"/>
  <c r="F119" i="76" l="1"/>
  <c r="D127" i="76" s="1"/>
  <c r="E126" i="76" s="1"/>
  <c r="O97" i="76"/>
  <c r="N97" i="76"/>
  <c r="M97" i="76"/>
  <c r="L97" i="76"/>
  <c r="K97" i="76"/>
  <c r="C99" i="76" s="1"/>
  <c r="A96" i="76"/>
  <c r="A95" i="76"/>
  <c r="O49" i="76"/>
  <c r="N49" i="76"/>
  <c r="M49" i="76"/>
  <c r="C54" i="76" s="1"/>
  <c r="L49" i="76"/>
  <c r="C53" i="76"/>
  <c r="E39" i="76"/>
  <c r="F23" i="76"/>
  <c r="C25" i="76" s="1"/>
  <c r="E23" i="76"/>
  <c r="E25" i="76" s="1"/>
  <c r="F111" i="73"/>
  <c r="E98" i="73"/>
  <c r="O93" i="73"/>
  <c r="N93" i="73"/>
  <c r="M93" i="73"/>
  <c r="L93" i="73"/>
  <c r="K93" i="73"/>
  <c r="C95" i="73" s="1"/>
  <c r="A92" i="73"/>
  <c r="A91" i="73"/>
  <c r="A90" i="73"/>
  <c r="A89" i="73"/>
  <c r="O50" i="73"/>
  <c r="N50" i="73"/>
  <c r="M50" i="73"/>
  <c r="C55" i="73" s="1"/>
  <c r="L50" i="73"/>
  <c r="C54" i="73"/>
  <c r="F23" i="73"/>
  <c r="C25" i="73" s="1"/>
  <c r="E23" i="73"/>
  <c r="E25" i="73" s="1"/>
  <c r="E136" i="74"/>
  <c r="F129" i="74"/>
  <c r="E114" i="74"/>
  <c r="N109" i="74"/>
  <c r="M109" i="74"/>
  <c r="L109" i="74"/>
  <c r="K109" i="74"/>
  <c r="C111" i="74" s="1"/>
  <c r="A108" i="74"/>
  <c r="A106" i="74"/>
  <c r="O48" i="74"/>
  <c r="N48" i="74"/>
  <c r="M48" i="74"/>
  <c r="C55" i="74" s="1"/>
  <c r="L48" i="74"/>
  <c r="C54" i="74"/>
  <c r="E37" i="74"/>
  <c r="C24" i="74"/>
  <c r="F22" i="74"/>
  <c r="E22" i="74"/>
  <c r="E24" i="74" s="1"/>
  <c r="D140" i="31"/>
  <c r="E114" i="31"/>
  <c r="D139" i="31" s="1"/>
  <c r="E139" i="31" s="1"/>
  <c r="O108" i="31"/>
  <c r="N108" i="31"/>
  <c r="M108" i="31"/>
  <c r="L108" i="31"/>
  <c r="K108" i="31"/>
  <c r="C110" i="31" s="1"/>
  <c r="A107" i="31"/>
  <c r="A104" i="31"/>
  <c r="A105" i="31" s="1"/>
  <c r="A106" i="31" s="1"/>
  <c r="A103" i="31"/>
  <c r="N49" i="31"/>
  <c r="M49" i="31"/>
  <c r="L49" i="31"/>
  <c r="K49" i="31"/>
  <c r="A46" i="31"/>
  <c r="A47" i="31" s="1"/>
  <c r="A48" i="31" s="1"/>
  <c r="E38" i="31"/>
  <c r="E24" i="31"/>
  <c r="F22" i="31"/>
  <c r="C24" i="31" s="1"/>
  <c r="E22" i="31"/>
  <c r="D40" i="73" l="1"/>
  <c r="E39" i="73" s="1"/>
  <c r="D119" i="73"/>
  <c r="E118" i="73" s="1"/>
  <c r="N47" i="26"/>
  <c r="F141" i="26" l="1"/>
  <c r="E123" i="26"/>
  <c r="M117" i="26"/>
  <c r="L117" i="26"/>
  <c r="K117" i="26"/>
  <c r="C119" i="26" s="1"/>
  <c r="N111" i="26"/>
  <c r="N110" i="26"/>
  <c r="A110" i="26"/>
  <c r="A111" i="26" s="1"/>
  <c r="A112" i="26" s="1"/>
  <c r="A113" i="26" s="1"/>
  <c r="A114" i="26" s="1"/>
  <c r="A115" i="26" s="1"/>
  <c r="A116" i="26" s="1"/>
  <c r="N109" i="26"/>
  <c r="M48" i="26"/>
  <c r="C53" i="26" s="1"/>
  <c r="L48" i="26"/>
  <c r="K48" i="26"/>
  <c r="C52" i="26" s="1"/>
  <c r="A47" i="26"/>
  <c r="N46" i="26"/>
  <c r="A46" i="26"/>
  <c r="N45" i="26"/>
  <c r="N48" i="26" s="1"/>
  <c r="E39" i="26"/>
  <c r="F22" i="26"/>
  <c r="C24" i="26" s="1"/>
  <c r="E22" i="26"/>
  <c r="E24" i="26" s="1"/>
  <c r="F127" i="25"/>
  <c r="D136" i="25" s="1"/>
  <c r="E112" i="25"/>
  <c r="D135" i="25" s="1"/>
  <c r="M106" i="25"/>
  <c r="L106" i="25"/>
  <c r="K106" i="25"/>
  <c r="C108" i="25" s="1"/>
  <c r="A104" i="25"/>
  <c r="A105" i="25" s="1"/>
  <c r="N103" i="25"/>
  <c r="A103" i="25"/>
  <c r="N102" i="25"/>
  <c r="N106" i="25" s="1"/>
  <c r="H66" i="25"/>
  <c r="M49" i="25"/>
  <c r="C54" i="25" s="1"/>
  <c r="L49" i="25"/>
  <c r="K49" i="25"/>
  <c r="C53" i="25" s="1"/>
  <c r="N46" i="25"/>
  <c r="N45" i="25"/>
  <c r="A45" i="25"/>
  <c r="N44" i="25"/>
  <c r="E38" i="25"/>
  <c r="F22" i="25"/>
  <c r="C24" i="25" s="1"/>
  <c r="E22" i="25"/>
  <c r="E24" i="25" s="1"/>
  <c r="N49" i="25" l="1"/>
  <c r="E135" i="25"/>
  <c r="N117" i="26"/>
  <c r="F134" i="66"/>
  <c r="D145" i="66" s="1"/>
  <c r="E118" i="66"/>
  <c r="D144" i="66" s="1"/>
  <c r="E144" i="66" s="1"/>
  <c r="M112" i="66"/>
  <c r="L112" i="66"/>
  <c r="K112" i="66"/>
  <c r="C114" i="66" s="1"/>
  <c r="A106" i="66"/>
  <c r="A107" i="66" s="1"/>
  <c r="A108" i="66" s="1"/>
  <c r="A109" i="66" s="1"/>
  <c r="A110" i="66" s="1"/>
  <c r="A111" i="66" s="1"/>
  <c r="A105" i="66"/>
  <c r="N104" i="66"/>
  <c r="N112" i="66" s="1"/>
  <c r="N52" i="66"/>
  <c r="M52" i="66"/>
  <c r="C57" i="66" s="1"/>
  <c r="L52" i="66"/>
  <c r="K52" i="66"/>
  <c r="C56" i="66" s="1"/>
  <c r="A50" i="66"/>
  <c r="A51" i="66" s="1"/>
  <c r="D41" i="66"/>
  <c r="E40" i="66"/>
  <c r="C24" i="66"/>
  <c r="F22" i="66"/>
  <c r="E22" i="66"/>
  <c r="E24" i="66" s="1"/>
  <c r="D145" i="65"/>
  <c r="F134" i="65"/>
  <c r="E118" i="65"/>
  <c r="D144" i="65" s="1"/>
  <c r="E144" i="65" s="1"/>
  <c r="N112" i="65"/>
  <c r="M112" i="65"/>
  <c r="L112" i="65"/>
  <c r="K112" i="65"/>
  <c r="C114" i="65" s="1"/>
  <c r="A105" i="65"/>
  <c r="A106" i="65" s="1"/>
  <c r="A107" i="65" s="1"/>
  <c r="A108" i="65" s="1"/>
  <c r="A109" i="65" s="1"/>
  <c r="A110" i="65" s="1"/>
  <c r="A111" i="65" s="1"/>
  <c r="N104" i="65"/>
  <c r="C56" i="65"/>
  <c r="N51" i="65"/>
  <c r="M51" i="65"/>
  <c r="L51" i="65"/>
  <c r="K51" i="65"/>
  <c r="C55" i="65" s="1"/>
  <c r="A50" i="65"/>
  <c r="D41" i="65"/>
  <c r="E40" i="65"/>
  <c r="C24" i="65"/>
  <c r="F22" i="65"/>
  <c r="E22" i="65"/>
  <c r="E24" i="65" s="1"/>
  <c r="F127" i="63"/>
  <c r="D137" i="63" s="1"/>
  <c r="E111" i="63"/>
  <c r="D136" i="63" s="1"/>
  <c r="E136" i="63" s="1"/>
  <c r="M105" i="63"/>
  <c r="L105" i="63"/>
  <c r="K105" i="63"/>
  <c r="C107" i="63" s="1"/>
  <c r="A99" i="63"/>
  <c r="A100" i="63" s="1"/>
  <c r="A101" i="63" s="1"/>
  <c r="A102" i="63" s="1"/>
  <c r="A103" i="63" s="1"/>
  <c r="A104" i="63" s="1"/>
  <c r="A98" i="63"/>
  <c r="N97" i="63"/>
  <c r="N105" i="63" s="1"/>
  <c r="M49" i="63"/>
  <c r="C54" i="63" s="1"/>
  <c r="L49" i="63"/>
  <c r="K49" i="63"/>
  <c r="C53" i="63" s="1"/>
  <c r="A47" i="63"/>
  <c r="A48" i="63" s="1"/>
  <c r="N46" i="63"/>
  <c r="N49" i="63" s="1"/>
  <c r="D40" i="63"/>
  <c r="E39" i="63" s="1"/>
  <c r="F22" i="63"/>
  <c r="C24" i="63" s="1"/>
  <c r="E22" i="63"/>
  <c r="E24" i="63" s="1"/>
  <c r="F135" i="64"/>
  <c r="D144" i="64" s="1"/>
  <c r="E117" i="64"/>
  <c r="D143" i="64" s="1"/>
  <c r="M111" i="64"/>
  <c r="L111" i="64"/>
  <c r="K111" i="64"/>
  <c r="C113" i="64" s="1"/>
  <c r="A104" i="64"/>
  <c r="A105" i="64" s="1"/>
  <c r="A106" i="64" s="1"/>
  <c r="A107" i="64" s="1"/>
  <c r="A108" i="64" s="1"/>
  <c r="A109" i="64" s="1"/>
  <c r="A110" i="64" s="1"/>
  <c r="N103" i="64"/>
  <c r="N111" i="64" s="1"/>
  <c r="M49" i="64"/>
  <c r="C54" i="64" s="1"/>
  <c r="L49" i="64"/>
  <c r="K49" i="64"/>
  <c r="C53" i="64" s="1"/>
  <c r="A47" i="64"/>
  <c r="A48" i="64" s="1"/>
  <c r="N46" i="64"/>
  <c r="N49" i="64" s="1"/>
  <c r="D40" i="64"/>
  <c r="E39" i="64" s="1"/>
  <c r="F22" i="64"/>
  <c r="C24" i="64" s="1"/>
  <c r="E22" i="64"/>
  <c r="E24" i="64" s="1"/>
  <c r="F134" i="33"/>
  <c r="D145" i="33" s="1"/>
  <c r="E118" i="33"/>
  <c r="D144" i="33" s="1"/>
  <c r="E144" i="33" s="1"/>
  <c r="M112" i="33"/>
  <c r="L112" i="33"/>
  <c r="K112" i="33"/>
  <c r="C114" i="33" s="1"/>
  <c r="A106" i="33"/>
  <c r="A107" i="33" s="1"/>
  <c r="A108" i="33" s="1"/>
  <c r="A109" i="33" s="1"/>
  <c r="A110" i="33" s="1"/>
  <c r="A111" i="33" s="1"/>
  <c r="A105" i="33"/>
  <c r="N104" i="33"/>
  <c r="N112" i="33" s="1"/>
  <c r="M52" i="33"/>
  <c r="C57" i="33" s="1"/>
  <c r="L52" i="33"/>
  <c r="K52" i="33"/>
  <c r="C56" i="33" s="1"/>
  <c r="A50" i="33"/>
  <c r="A51" i="33" s="1"/>
  <c r="N49" i="33"/>
  <c r="N52" i="33" s="1"/>
  <c r="D41" i="33"/>
  <c r="E40" i="33" s="1"/>
  <c r="E24" i="33"/>
  <c r="F22" i="33"/>
  <c r="C24" i="33" s="1"/>
  <c r="E22" i="33"/>
  <c r="E22" i="34"/>
  <c r="F22" i="34"/>
  <c r="C24" i="34" s="1"/>
  <c r="E24" i="34"/>
  <c r="E40" i="34"/>
  <c r="K50" i="34"/>
  <c r="L50" i="34"/>
  <c r="M50" i="34"/>
  <c r="C55" i="34" s="1"/>
  <c r="N50" i="34"/>
  <c r="C54" i="34"/>
  <c r="A118" i="34"/>
  <c r="K119" i="34"/>
  <c r="L119" i="34"/>
  <c r="M119" i="34"/>
  <c r="N119" i="34"/>
  <c r="C121" i="34"/>
  <c r="E125" i="34"/>
  <c r="F144" i="34"/>
  <c r="D154" i="34"/>
  <c r="E154" i="34" s="1"/>
  <c r="D155" i="34"/>
  <c r="F141" i="32"/>
  <c r="D152" i="32" s="1"/>
  <c r="E123" i="32"/>
  <c r="D151" i="32" s="1"/>
  <c r="E151" i="32" s="1"/>
  <c r="M117" i="32"/>
  <c r="L117" i="32"/>
  <c r="K117" i="32"/>
  <c r="C119" i="32" s="1"/>
  <c r="N116" i="32"/>
  <c r="A116" i="32"/>
  <c r="N115" i="32"/>
  <c r="N117" i="32" s="1"/>
  <c r="C56" i="32"/>
  <c r="N51" i="32"/>
  <c r="M51" i="32"/>
  <c r="L51" i="32"/>
  <c r="K51" i="32"/>
  <c r="C55" i="32" s="1"/>
  <c r="A50" i="32"/>
  <c r="N49" i="32"/>
  <c r="E40" i="32"/>
  <c r="C24" i="32"/>
  <c r="F22" i="32"/>
  <c r="E22" i="32"/>
  <c r="E24" i="32" s="1"/>
  <c r="F126" i="22"/>
  <c r="D137" i="22" s="1"/>
  <c r="E109" i="22"/>
  <c r="D136" i="22" s="1"/>
  <c r="M103" i="22"/>
  <c r="L103" i="22"/>
  <c r="K103" i="22"/>
  <c r="C105" i="22" s="1"/>
  <c r="A102" i="22"/>
  <c r="N101" i="22"/>
  <c r="N103" i="22" s="1"/>
  <c r="N48" i="22"/>
  <c r="M48" i="22"/>
  <c r="C53" i="22" s="1"/>
  <c r="L48" i="22"/>
  <c r="K48" i="22"/>
  <c r="C52" i="22" s="1"/>
  <c r="A46" i="22"/>
  <c r="D39" i="22"/>
  <c r="C24" i="22"/>
  <c r="F22" i="22"/>
  <c r="E22" i="22"/>
  <c r="E24" i="22" s="1"/>
  <c r="D38" i="22" l="1"/>
  <c r="E38" i="22" s="1"/>
  <c r="E143" i="64"/>
  <c r="E136" i="22"/>
  <c r="N104" i="68" l="1"/>
  <c r="C20" i="27"/>
  <c r="F113" i="71"/>
  <c r="C23" i="20"/>
  <c r="K45" i="18"/>
  <c r="L45" i="18"/>
  <c r="M45" i="18"/>
  <c r="F131" i="68" l="1"/>
  <c r="E111" i="68"/>
  <c r="D142" i="68" s="1"/>
  <c r="E142" i="68" s="1"/>
  <c r="O105" i="68"/>
  <c r="M105" i="68"/>
  <c r="L105" i="68"/>
  <c r="K105" i="68"/>
  <c r="C107" i="68" s="1"/>
  <c r="N103" i="68"/>
  <c r="N102" i="68"/>
  <c r="N101" i="68"/>
  <c r="N100" i="68"/>
  <c r="N99" i="68"/>
  <c r="N98" i="68"/>
  <c r="A98" i="68"/>
  <c r="A99" i="68" s="1"/>
  <c r="A100" i="68" s="1"/>
  <c r="A101" i="68" s="1"/>
  <c r="A102" i="68" s="1"/>
  <c r="A103" i="68" s="1"/>
  <c r="A104" i="68" s="1"/>
  <c r="N97" i="68"/>
  <c r="M45" i="68"/>
  <c r="C50" i="68" s="1"/>
  <c r="L45" i="68"/>
  <c r="K45" i="68"/>
  <c r="C49" i="68" s="1"/>
  <c r="N43" i="68"/>
  <c r="N42" i="68"/>
  <c r="A42" i="68"/>
  <c r="A43" i="68" s="1"/>
  <c r="A44" i="68" s="1"/>
  <c r="N41" i="68"/>
  <c r="F22" i="68"/>
  <c r="C24" i="68" s="1"/>
  <c r="E22" i="68"/>
  <c r="E24" i="68" s="1"/>
  <c r="N45" i="68" l="1"/>
  <c r="N105" i="68"/>
  <c r="F120" i="69"/>
  <c r="D131" i="69" s="1"/>
  <c r="E104" i="69"/>
  <c r="D130" i="69" s="1"/>
  <c r="M98" i="69"/>
  <c r="L98" i="69"/>
  <c r="K98" i="69"/>
  <c r="C100" i="69" s="1"/>
  <c r="N96" i="69"/>
  <c r="N95" i="69"/>
  <c r="A95" i="69"/>
  <c r="A96" i="69" s="1"/>
  <c r="A97" i="69" s="1"/>
  <c r="N94" i="69"/>
  <c r="M47" i="69"/>
  <c r="C52" i="69" s="1"/>
  <c r="L47" i="69"/>
  <c r="K47" i="69"/>
  <c r="C51" i="69" s="1"/>
  <c r="A44" i="69"/>
  <c r="A45" i="69" s="1"/>
  <c r="A46" i="69" s="1"/>
  <c r="N43" i="69"/>
  <c r="N47" i="69" s="1"/>
  <c r="B43" i="69"/>
  <c r="E37" i="69"/>
  <c r="F22" i="69"/>
  <c r="C24" i="69" s="1"/>
  <c r="E22" i="69"/>
  <c r="E24" i="69" s="1"/>
  <c r="N98" i="69" l="1"/>
  <c r="E130" i="69"/>
  <c r="F132" i="20" l="1"/>
  <c r="D143" i="20" s="1"/>
  <c r="E111" i="20"/>
  <c r="D142" i="20" s="1"/>
  <c r="M105" i="20"/>
  <c r="L105" i="20"/>
  <c r="K105" i="20"/>
  <c r="C107" i="20" s="1"/>
  <c r="A98" i="20"/>
  <c r="A99" i="20" s="1"/>
  <c r="A100" i="20" s="1"/>
  <c r="A101" i="20" s="1"/>
  <c r="A102" i="20" s="1"/>
  <c r="A103" i="20" s="1"/>
  <c r="A104" i="20" s="1"/>
  <c r="N97" i="20"/>
  <c r="N105" i="20" s="1"/>
  <c r="M45" i="20"/>
  <c r="C50" i="20" s="1"/>
  <c r="L45" i="20"/>
  <c r="K45" i="20"/>
  <c r="C49" i="20" s="1"/>
  <c r="N44" i="20"/>
  <c r="A44" i="20"/>
  <c r="N43" i="20"/>
  <c r="N45" i="20" s="1"/>
  <c r="E36" i="20"/>
  <c r="F21" i="20"/>
  <c r="E21" i="20"/>
  <c r="E23" i="20" s="1"/>
  <c r="F120" i="29"/>
  <c r="D131" i="29" s="1"/>
  <c r="E104" i="29"/>
  <c r="D130" i="29" s="1"/>
  <c r="M98" i="29"/>
  <c r="L98" i="29"/>
  <c r="K98" i="29"/>
  <c r="C100" i="29" s="1"/>
  <c r="A91" i="29"/>
  <c r="A92" i="29" s="1"/>
  <c r="A93" i="29" s="1"/>
  <c r="A94" i="29" s="1"/>
  <c r="A95" i="29" s="1"/>
  <c r="A96" i="29" s="1"/>
  <c r="A97" i="29" s="1"/>
  <c r="N90" i="29"/>
  <c r="N98" i="29" s="1"/>
  <c r="M45" i="29"/>
  <c r="C50" i="29" s="1"/>
  <c r="L45" i="29"/>
  <c r="K45" i="29"/>
  <c r="C49" i="29" s="1"/>
  <c r="N44" i="29"/>
  <c r="N43" i="29"/>
  <c r="A43" i="29"/>
  <c r="A44" i="29" s="1"/>
  <c r="N42" i="29"/>
  <c r="F21" i="29"/>
  <c r="C23" i="29" s="1"/>
  <c r="E21" i="29"/>
  <c r="E23" i="29" s="1"/>
  <c r="F134" i="18"/>
  <c r="D142" i="18" s="1"/>
  <c r="E116" i="18"/>
  <c r="D141" i="18" s="1"/>
  <c r="M111" i="18"/>
  <c r="L111" i="18"/>
  <c r="K111" i="18"/>
  <c r="C113" i="18" s="1"/>
  <c r="A104" i="18"/>
  <c r="A105" i="18" s="1"/>
  <c r="A106" i="18" s="1"/>
  <c r="A107" i="18" s="1"/>
  <c r="A108" i="18" s="1"/>
  <c r="A109" i="18" s="1"/>
  <c r="A110" i="18" s="1"/>
  <c r="N103" i="18"/>
  <c r="N111" i="18" s="1"/>
  <c r="C50" i="18"/>
  <c r="C49" i="18"/>
  <c r="N44" i="18"/>
  <c r="N45" i="18" s="1"/>
  <c r="E36" i="18"/>
  <c r="F21" i="18"/>
  <c r="C23" i="18" s="1"/>
  <c r="E21" i="18"/>
  <c r="E23" i="18" s="1"/>
  <c r="N45" i="29" l="1"/>
  <c r="E130" i="29"/>
  <c r="E141" i="18"/>
  <c r="E142" i="20"/>
  <c r="N90" i="71" l="1"/>
  <c r="N92" i="71" s="1"/>
  <c r="E96" i="71"/>
  <c r="D120" i="71" s="1"/>
  <c r="M92" i="71"/>
  <c r="L92" i="71"/>
  <c r="K92" i="71"/>
  <c r="N42" i="71"/>
  <c r="M42" i="71"/>
  <c r="C47" i="71" s="1"/>
  <c r="L42" i="71"/>
  <c r="K42" i="71"/>
  <c r="C46" i="71" s="1"/>
  <c r="A40" i="71"/>
  <c r="A41" i="71" s="1"/>
  <c r="E33" i="71"/>
  <c r="F18" i="71"/>
  <c r="C20" i="71" s="1"/>
  <c r="E18" i="71"/>
  <c r="E20" i="71" s="1"/>
  <c r="K40" i="70"/>
  <c r="C44" i="70" s="1"/>
  <c r="L40" i="70"/>
  <c r="M40" i="70"/>
  <c r="N40" i="70"/>
  <c r="F111" i="70"/>
  <c r="D120" i="70" s="1"/>
  <c r="E89" i="70"/>
  <c r="D119" i="70" s="1"/>
  <c r="M85" i="70"/>
  <c r="L85" i="70"/>
  <c r="K85" i="70"/>
  <c r="N83" i="70"/>
  <c r="N85" i="70" s="1"/>
  <c r="C45" i="70"/>
  <c r="E33" i="70"/>
  <c r="F18" i="70"/>
  <c r="C20" i="70" s="1"/>
  <c r="E18" i="70"/>
  <c r="E20" i="70" s="1"/>
  <c r="M100" i="27"/>
  <c r="K100" i="27"/>
  <c r="E120" i="71" l="1"/>
  <c r="E119" i="70"/>
  <c r="F126" i="27" l="1"/>
  <c r="D137" i="27" s="1"/>
  <c r="E104" i="27"/>
  <c r="D136" i="27" s="1"/>
  <c r="L100" i="27"/>
  <c r="N98" i="27"/>
  <c r="N100" i="27" s="1"/>
  <c r="M44" i="27"/>
  <c r="C49" i="27" s="1"/>
  <c r="L44" i="27"/>
  <c r="K44" i="27"/>
  <c r="C48" i="27" s="1"/>
  <c r="N43" i="27"/>
  <c r="N42" i="27"/>
  <c r="N41" i="27"/>
  <c r="N40" i="27"/>
  <c r="A40" i="27"/>
  <c r="A41" i="27" s="1"/>
  <c r="A42" i="27" s="1"/>
  <c r="A43" i="27" s="1"/>
  <c r="N39" i="27"/>
  <c r="E33" i="27"/>
  <c r="F18" i="27"/>
  <c r="E18" i="27"/>
  <c r="E20" i="27" s="1"/>
  <c r="E136" i="27" l="1"/>
  <c r="N44" i="27"/>
</calcChain>
</file>

<file path=xl/comments1.xml><?xml version="1.0" encoding="utf-8"?>
<comments xmlns="http://schemas.openxmlformats.org/spreadsheetml/2006/main">
  <authors>
    <author>15-P003</author>
  </authors>
  <commentList>
    <comment ref="N127" authorId="0" shapeId="0">
      <text>
        <r>
          <rPr>
            <b/>
            <sz val="9"/>
            <color indexed="81"/>
            <rFont val="Tahoma"/>
            <family val="2"/>
          </rPr>
          <t>15-P003:</t>
        </r>
        <r>
          <rPr>
            <sz val="9"/>
            <color indexed="81"/>
            <rFont val="Tahoma"/>
            <family val="2"/>
          </rPr>
          <t xml:space="preserve">
VERIFICAR SEGÚN SU EXPERIENCIA SI CUMPLE O NO
</t>
        </r>
      </text>
    </comment>
  </commentList>
</comments>
</file>

<file path=xl/sharedStrings.xml><?xml version="1.0" encoding="utf-8"?>
<sst xmlns="http://schemas.openxmlformats.org/spreadsheetml/2006/main" count="10360" uniqueCount="2050">
  <si>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</si>
  <si>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</si>
  <si>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</si>
  <si>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</si>
  <si>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</si>
  <si>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</si>
  <si>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</si>
  <si>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</si>
  <si>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</si>
  <si>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</si>
  <si>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</si>
  <si>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</si>
  <si>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</si>
  <si>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</si>
  <si>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</si>
  <si>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</si>
  <si>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</si>
  <si>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</si>
  <si>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</si>
  <si>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</si>
  <si>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</si>
  <si>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</si>
  <si>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</si>
  <si>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</si>
  <si>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</si>
  <si>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</si>
  <si>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</si>
  <si>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</si>
  <si>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</si>
  <si>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</si>
  <si>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</si>
  <si>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</si>
  <si>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</si>
  <si>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</si>
  <si>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</si>
  <si>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</si>
  <si>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</si>
  <si>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</si>
  <si>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</si>
  <si>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</si>
  <si>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</si>
  <si>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</si>
  <si>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</si>
  <si>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</si>
  <si>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</si>
  <si>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</si>
  <si>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</si>
  <si>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</si>
  <si>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</si>
  <si>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</si>
  <si>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</si>
  <si>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</si>
  <si>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</si>
  <si>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</si>
  <si>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</si>
  <si>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</si>
  <si>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</si>
  <si>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</si>
  <si>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</si>
  <si>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</si>
  <si>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</si>
  <si>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</si>
  <si>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</si>
  <si>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</si>
  <si>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</si>
  <si>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</si>
  <si>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</si>
  <si>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</si>
  <si>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</si>
  <si>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</si>
  <si>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</si>
  <si>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</si>
  <si>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</si>
  <si>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</si>
  <si>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</si>
  <si>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</si>
  <si>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</si>
  <si>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</si>
  <si>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</si>
  <si>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</si>
  <si>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</si>
  <si>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</si>
  <si>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</si>
  <si>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</si>
  <si>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</si>
  <si>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</si>
  <si>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</si>
  <si>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</si>
  <si>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</si>
  <si>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</si>
  <si>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</si>
  <si>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</si>
  <si>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</si>
  <si>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</si>
  <si>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</si>
  <si>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</si>
  <si>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</si>
  <si>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</si>
  <si>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</si>
  <si>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</si>
  <si>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</si>
  <si>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</si>
  <si>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</si>
  <si>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</si>
  <si>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</si>
  <si>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</si>
  <si>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</si>
  <si>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</si>
  <si>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</si>
  <si>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</si>
  <si>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</si>
  <si>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</si>
  <si>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</si>
  <si>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</si>
  <si>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</si>
  <si>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</si>
  <si>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</si>
  <si>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</si>
  <si>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</si>
  <si>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</si>
  <si>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</si>
  <si>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</si>
  <si>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</si>
  <si>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</si>
  <si>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</si>
  <si>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</si>
  <si>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</si>
  <si>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</si>
  <si>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</si>
  <si>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</si>
  <si>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</si>
  <si>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</si>
  <si>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</si>
  <si>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</si>
  <si>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</si>
  <si>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</si>
  <si>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</si>
  <si>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</si>
  <si>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</si>
  <si>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CUMPLE PERFIL
SI /NO</t>
  </si>
  <si>
    <t>CUMPLE PROPORCION
SI /NO</t>
  </si>
  <si>
    <t>XXXX</t>
  </si>
  <si>
    <t>XXX</t>
  </si>
  <si>
    <t>XXXXX</t>
  </si>
  <si>
    <t xml:space="preserve">FUNDACION MENORES DE FUTURO </t>
  </si>
  <si>
    <t xml:space="preserve">NO APLICA </t>
  </si>
  <si>
    <t>FUNDACIÓN APOYO SOCIAL FUNAS</t>
  </si>
  <si>
    <t>GRUPO 5</t>
  </si>
  <si>
    <t>GRUPO 2</t>
  </si>
  <si>
    <t>GRUPO 1</t>
  </si>
  <si>
    <t>GRUPO 12</t>
  </si>
  <si>
    <t>GRUPO 8</t>
  </si>
  <si>
    <t>GRUPO 13</t>
  </si>
  <si>
    <t>GRUPO 9</t>
  </si>
  <si>
    <t>GRUPO 10</t>
  </si>
  <si>
    <t>GRUPO 7</t>
  </si>
  <si>
    <t>GRUPO 14</t>
  </si>
  <si>
    <t>GRUPO 15</t>
  </si>
  <si>
    <t>GRUPO 17</t>
  </si>
  <si>
    <t xml:space="preserve">FUNDACION MANOS UNIDAS CONSTRUYENDO PAIS </t>
  </si>
  <si>
    <t>ICBF</t>
  </si>
  <si>
    <t xml:space="preserve">MODALIDAD FAMILIAR </t>
  </si>
  <si>
    <t xml:space="preserve">FAMILIAR </t>
  </si>
  <si>
    <t>COMFACESAR</t>
  </si>
  <si>
    <t>FUNDACION APOYO SOCIAL "FUNAS"</t>
  </si>
  <si>
    <t>MARITZA TATIANA  PEREZ PORTILLA</t>
  </si>
  <si>
    <t>PSICOLOGA</t>
  </si>
  <si>
    <t>UNIVERSIDAD DE PAMPLONA</t>
  </si>
  <si>
    <t>FUNDACION DE APOYO SOCIAL</t>
  </si>
  <si>
    <t>1/02/2012-9/12/2012</t>
  </si>
  <si>
    <t>5/02/2013-19/12/2013</t>
  </si>
  <si>
    <t>SICOLOGA</t>
  </si>
  <si>
    <t>MARGARET QUIÑONES CALDERA</t>
  </si>
  <si>
    <t>LICENCIADA EN ESPAÑOY Y LITERATURA Y ADMINISTRADORA DE EMPRESA</t>
  </si>
  <si>
    <t>UNIVERSIDAD DEL ATLANTICO-UNIVERSIDAD POPULAR DEL CESAR</t>
  </si>
  <si>
    <t>30/10/2010-19/11/204</t>
  </si>
  <si>
    <t>CENTRO EDUCATIVO RETOÑITOS</t>
  </si>
  <si>
    <t>2/01/2005-30/12/20018</t>
  </si>
  <si>
    <t>COORDINADORA GENERAL</t>
  </si>
  <si>
    <t>LINA MARIA BARRERA CASELLES</t>
  </si>
  <si>
    <t>TRABAJADORA SOCIAL</t>
  </si>
  <si>
    <t>UNIVESIDAD DE LA SALLE</t>
  </si>
  <si>
    <t>153285311-1</t>
  </si>
  <si>
    <t>5/02/2014-19/12/2014</t>
  </si>
  <si>
    <t>APOYO SICOSOCIAL</t>
  </si>
  <si>
    <t>NO ANEXA</t>
  </si>
  <si>
    <t>GLORIA MERCEDES TRILLOS PALLARES</t>
  </si>
  <si>
    <t>UNIVERSIDAD ANTONIO NARIÑO DE BUCARAMANGA</t>
  </si>
  <si>
    <t>05793-2003</t>
  </si>
  <si>
    <t>ANDREA CAROLINA QUIN ALONSO</t>
  </si>
  <si>
    <t>ASOCIACION NUEVO HORIZONTE</t>
  </si>
  <si>
    <t>02/09/2013-30/07/2014</t>
  </si>
  <si>
    <t>38-2013</t>
  </si>
  <si>
    <t>47-2010</t>
  </si>
  <si>
    <t>LUZ ADRIANA DE LA HOZ QUIÑONES</t>
  </si>
  <si>
    <t>JAIRO ALFONSO DIA CLAVIJO</t>
  </si>
  <si>
    <t>SANDRA PATRICIA CRUZ ARANGO</t>
  </si>
  <si>
    <t>LICENCIADA EN NECESIDADES EDUCATIVAS ESPECIALES</t>
  </si>
  <si>
    <t>UNIVERSIDAD DEL MAGDALENA</t>
  </si>
  <si>
    <t>FUNDACION APOYO SOCIAL FUNAS</t>
  </si>
  <si>
    <t>7/03/2005-24/01/2011</t>
  </si>
  <si>
    <t>DIRECTORA DE LA FUNDACION</t>
  </si>
  <si>
    <t>LICENCIADO EN EDUCACION FISICA</t>
  </si>
  <si>
    <t>UNIVERSIDAD DEL MAGDALENA-UNIVERSIDAD DEL TOLIMA</t>
  </si>
  <si>
    <t>GRANJA DE FORMACION INTEGRAL</t>
  </si>
  <si>
    <t>1/09/2009-30/11/2009</t>
  </si>
  <si>
    <t>INSITUTCION TECNICA EDUCATIVA NUESTRA SEÑORA DEL CARMEN</t>
  </si>
  <si>
    <t>DOCENTE</t>
  </si>
  <si>
    <t>ADMINISTRADOR DE EMPRESAS</t>
  </si>
  <si>
    <t>UNIVERSIDAD POPULAR DEL CESAR</t>
  </si>
  <si>
    <t>24/10/2008-12/11/201</t>
  </si>
  <si>
    <t>tiempo traslapados</t>
  </si>
  <si>
    <t>MARITZA ALVAREZ CARVAJALINO</t>
  </si>
  <si>
    <t>LICENCIADA EN CIENCIAS SOCIALES</t>
  </si>
  <si>
    <t>INTITUTO FRANCISCO JOSE DE CALDAS</t>
  </si>
  <si>
    <t>7/002/2000-30/11/2013</t>
  </si>
  <si>
    <t>COORDINADORA ACADEMICA</t>
  </si>
  <si>
    <t>01/02/2014-30/11/2006</t>
  </si>
  <si>
    <t>COLEGIO TERESIANO REINA DEL CARMELO</t>
  </si>
  <si>
    <t>12/01/2007-9/07/2012</t>
  </si>
  <si>
    <t>CONSUELO MACEA SILVERA</t>
  </si>
  <si>
    <t>LICENCIADA EN EDUCACION PREESCOLAR</t>
  </si>
  <si>
    <t>RECTORA DE LA INTITUCION</t>
  </si>
  <si>
    <t>DIRECCION DE NUCLEO MUNICIPIO AGUACHICA</t>
  </si>
  <si>
    <t>2/01/2004-11/05/2009</t>
  </si>
  <si>
    <t>CDI HOGAR INFANTIL AGAUACHICA</t>
  </si>
  <si>
    <t>1/07/2012-30/09/2012</t>
  </si>
  <si>
    <t>UNIDADE DE SAN BUENAVENTURA</t>
  </si>
  <si>
    <t xml:space="preserve">INGRID ASTRID QUIN ALONSO </t>
  </si>
  <si>
    <t>20 - 347 - 2010</t>
  </si>
  <si>
    <t>20 - 353 - 2010</t>
  </si>
  <si>
    <t>20 - 355 - 2011</t>
  </si>
  <si>
    <t>31/O6/2014</t>
  </si>
  <si>
    <t>20 - 315 - 2011</t>
  </si>
  <si>
    <t>20 - 268 - 2014</t>
  </si>
  <si>
    <t>MODALIDAD FAMILIAR</t>
  </si>
  <si>
    <t>ASTREA,  EL PASO</t>
  </si>
  <si>
    <t>NO APLICA</t>
  </si>
  <si>
    <t xml:space="preserve">LORENA PATRICIA GUERRERO RUIZ </t>
  </si>
  <si>
    <t xml:space="preserve">TRABAJADORA SOCIAL </t>
  </si>
  <si>
    <t xml:space="preserve">UNIVERSIDAD SIMON BOLIVAR </t>
  </si>
  <si>
    <t>QUIMIO SALUD</t>
  </si>
  <si>
    <t>27/09/2010 - 14/01/2011</t>
  </si>
  <si>
    <t>AREA SOCIAL</t>
  </si>
  <si>
    <t>ONCOVIHDA IPS</t>
  </si>
  <si>
    <t>01/06/2009 - 09/07/2010</t>
  </si>
  <si>
    <t xml:space="preserve">PROSALUD </t>
  </si>
  <si>
    <t>02/01/2008 - 31/12/2008</t>
  </si>
  <si>
    <t>LUZMY URBANA VENTURA</t>
  </si>
  <si>
    <t>NO ANEXO</t>
  </si>
  <si>
    <t xml:space="preserve">ASOCIACIÓN POPULAR DE MUJERES DEL CEAR </t>
  </si>
  <si>
    <t>01/09/2011 - 30/11/2014</t>
  </si>
  <si>
    <t>INTERVENCIÓN DE APOYO PARA LA TENCIÓN INTEGRAL EN MODALIDAD POR CONDICIÓN DE AMENAZA VULNERACIÓN</t>
  </si>
  <si>
    <t>01/11/2010 - 30/07/2011</t>
  </si>
  <si>
    <t>ELVIS ERRIQUE VALERA  GUERRA</t>
  </si>
  <si>
    <t>ADMINISTRADOR DE EMPRESA</t>
  </si>
  <si>
    <t>UNAD</t>
  </si>
  <si>
    <t xml:space="preserve">FUNDACIÓN MEÑORES DE FUTUROS </t>
  </si>
  <si>
    <t>0270172000 - 30/06/2011</t>
  </si>
  <si>
    <t>FORMADOR EDUCATIVO</t>
  </si>
  <si>
    <t>MARISOL CASTRO PACHECO</t>
  </si>
  <si>
    <t>099314914 - A</t>
  </si>
  <si>
    <t>30/08/1994-15/01/1995</t>
  </si>
  <si>
    <t>TRABAJADORA SOCIAL DEL CENTRO ZONAL AGUACHIA</t>
  </si>
  <si>
    <t xml:space="preserve">JULIETH RINCON GARCIA </t>
  </si>
  <si>
    <t xml:space="preserve">HOGAR SANTA ROSA DE LIMA </t>
  </si>
  <si>
    <t>07/02/2007 -  07/06/2009</t>
  </si>
  <si>
    <t>INGRITH MAGOLA HERRAR TORO</t>
  </si>
  <si>
    <t>063154914-A</t>
  </si>
  <si>
    <t>SERVICIO Y ASESORIA DEL LITORAL</t>
  </si>
  <si>
    <t>26/03/2007 - 22/07/2007</t>
  </si>
  <si>
    <t>SECRETARIADO DE PASTORAL SOCIAL</t>
  </si>
  <si>
    <t>01/07/1994 - 01/07/1995</t>
  </si>
  <si>
    <t>SONIA RUTH ANGARITA GARCIA</t>
  </si>
  <si>
    <t xml:space="preserve">FUNDACION APOYO SOCIAL </t>
  </si>
  <si>
    <t>05/02/2013 - 19/12/2013</t>
  </si>
  <si>
    <t>01/02/2012 - 09/12/2012</t>
  </si>
  <si>
    <t>BELYANITH RODRIGUEZ PEDRAZA</t>
  </si>
  <si>
    <t xml:space="preserve">FUNDACION APOYO SOCIAL JOSE MARIA SORANIO </t>
  </si>
  <si>
    <t>01/01/2013 - 15/12/2013</t>
  </si>
  <si>
    <t>AIXA ENIC BALETA PALOMINO</t>
  </si>
  <si>
    <t>UNIVERSIDAD DE SAN BUENAVENTURA</t>
  </si>
  <si>
    <t>6/03/229</t>
  </si>
  <si>
    <t xml:space="preserve">CRUZ ROJAS COLOMBIANA </t>
  </si>
  <si>
    <t>09/08/2010 - 08/03/2012</t>
  </si>
  <si>
    <t>CAROLINA GARCIA HERNANDEZ</t>
  </si>
  <si>
    <t>HOSPITAL LOCAL DE AGUACHICA</t>
  </si>
  <si>
    <t>1/11/2010-12/09/2014</t>
  </si>
  <si>
    <t>AGUACHICA</t>
  </si>
  <si>
    <t xml:space="preserve">NO SE TIENE EN CUENTA LA CERTIFICACION DE RECREACIONISTA </t>
  </si>
  <si>
    <t xml:space="preserve">COMFACESAR </t>
  </si>
  <si>
    <t>ESTE CONTRATO FUE APORTADO COMO EXPERIENCIA EN EL GRUPO 1</t>
  </si>
  <si>
    <t>X</t>
  </si>
  <si>
    <t>UNIVERSIDAD INDUSTRIAL DE SANTANDER</t>
  </si>
  <si>
    <t>FUNDCION APOYO SOCIAL</t>
  </si>
  <si>
    <t>15/0/2/2011-14/12/2011</t>
  </si>
  <si>
    <t>1/09/2012-9/12/2012</t>
  </si>
  <si>
    <t>ANA LUCIA QUINTERO CRIADO</t>
  </si>
  <si>
    <t>COLEGIO TEESIANO REINA DEL CARMELÑO</t>
  </si>
  <si>
    <t>02/08/2010 - 30/11/2012</t>
  </si>
  <si>
    <t>JAZMIN  NAVARRO CESAR</t>
  </si>
  <si>
    <t xml:space="preserve">UNIVERSIDAD DE PAMPLONA </t>
  </si>
  <si>
    <t>ARQUIDIOCESIS DE NUEVA PAMPLONA</t>
  </si>
  <si>
    <t>2/03/2012-30/07/2012</t>
  </si>
  <si>
    <t xml:space="preserve">ALCALDI DE SAN JOSE DE CUCUTA </t>
  </si>
  <si>
    <t>01/09/2012 - 30/12/2012</t>
  </si>
  <si>
    <t>ROSA MARLY SORACA AGAMEZ</t>
  </si>
  <si>
    <t>SENA</t>
  </si>
  <si>
    <t>FUNDACION EL ARTE DE VIVIR</t>
  </si>
  <si>
    <t>1/09/2013-30/04/2014</t>
  </si>
  <si>
    <t>23/01/2012 - 23/06/2012</t>
  </si>
  <si>
    <t>ESTA CEDRTIFICACIÓN FUE APORTADO POR LA ENTIDAD CONTRATIOSTA EN EL GRUPO N° 1</t>
  </si>
  <si>
    <t>INGRITH MAGOLA HERRERA TORO</t>
  </si>
  <si>
    <t>NORITZA ESTRADA MANRRIQUEZ</t>
  </si>
  <si>
    <t>CORPORACION EDUCATIVA SIMON BOLIVAR</t>
  </si>
  <si>
    <t>HOSPITAL JOSE DAVID PADILLA</t>
  </si>
  <si>
    <t>11/06/1996-31/12/1996</t>
  </si>
  <si>
    <t>SECRETARIADO DE PASTORAL SOCIAL1/07/1994-30/07/1995</t>
  </si>
  <si>
    <t>11/06/1994-30/07/1995</t>
  </si>
  <si>
    <t>FUNDACION APOYO SOCIAL</t>
  </si>
  <si>
    <t>licenciada en educacion preescolar</t>
  </si>
  <si>
    <t>ESCUELA NUEVA ESMERALDA</t>
  </si>
  <si>
    <t>1/02/1990-14/06/1994</t>
  </si>
  <si>
    <t>ADMINISTRADORA DE EMPRESAS</t>
  </si>
  <si>
    <t>25/10/25008</t>
  </si>
  <si>
    <t>XX</t>
  </si>
  <si>
    <t>VALLEDUPAR</t>
  </si>
  <si>
    <t>MAIRA PATRICIA AVILA ROMERO</t>
  </si>
  <si>
    <t>CONTADORA PUBLICA</t>
  </si>
  <si>
    <t>113654-T</t>
  </si>
  <si>
    <t>C&amp;M CONSULTORES</t>
  </si>
  <si>
    <t>1/02/2013-31/12/2013</t>
  </si>
  <si>
    <t>SUPERVISICON HCB BIENESTAR</t>
  </si>
  <si>
    <t>1/07/2008-31/12/2009</t>
  </si>
  <si>
    <t>COORDINADORA TECNICA</t>
  </si>
  <si>
    <t>YANIRIS KARINA GUERRA GONZALEZ</t>
  </si>
  <si>
    <t>PSICOLOGA SOCIAL COMUNITARIA</t>
  </si>
  <si>
    <t>COMULTICOOP</t>
  </si>
  <si>
    <t>21/07/2008-30/08/2009</t>
  </si>
  <si>
    <t>SANDRA MILENA GUTIERREZ OÑATE</t>
  </si>
  <si>
    <t>LICENCIADA EN PEDAGOGIA INFANTIL</t>
  </si>
  <si>
    <t>INSITTUTO NACIONAL DE FORMACION TECNICA PROFESIONAL DE SAN JUAN DEL CESAR -GUAJIRA</t>
  </si>
  <si>
    <t>GIMNASIO BRITANICO</t>
  </si>
  <si>
    <t>1/02/2011-1/10/2013</t>
  </si>
  <si>
    <t>KATI PATRICIA FERNADEZ CORONEL</t>
  </si>
  <si>
    <t>UNIVERSIDAD ABIERTA Y A DISTANCIA "UNAD"</t>
  </si>
  <si>
    <t xml:space="preserve">SECRETARIA DE EDUCACIO CULTURA Y DEPORTES DEL CESAR </t>
  </si>
  <si>
    <t>2/01/2006-30/12/2009</t>
  </si>
  <si>
    <t>NORELVIS CECILIA REYES VILLERO</t>
  </si>
  <si>
    <t>FUNDESCOM</t>
  </si>
  <si>
    <t>15/02/2010 - 15/12/010</t>
  </si>
  <si>
    <t>02/03/2009 - 15/12/009</t>
  </si>
  <si>
    <t>OSIRIS LUZ GUTIERREZ DIAS</t>
  </si>
  <si>
    <t>COOPROSAD</t>
  </si>
  <si>
    <t>19/05/2010-30/09/2011</t>
  </si>
  <si>
    <t>NUBIA SOFIA MENDOZA MENDOZA</t>
  </si>
  <si>
    <t>CORPORACION EDUCATIVA MAYOR DEL DESARROLLO SIMON BOLIVAR</t>
  </si>
  <si>
    <t>FONVISOCIAL</t>
  </si>
  <si>
    <t>25/11/2005-19/01/2006</t>
  </si>
  <si>
    <t>CROMI</t>
  </si>
  <si>
    <t>06/01/1997-30/05/2005</t>
  </si>
  <si>
    <t>NATAYLDE GUTIERREZ VARGAS</t>
  </si>
  <si>
    <t>UNIVERSIDAD METROPOLITANA DE BARRANQUILLA</t>
  </si>
  <si>
    <t>NO ES CLARA LA COPIA</t>
  </si>
  <si>
    <t>25/06/2007 - 20/11/2007</t>
  </si>
  <si>
    <t>C&amp;R</t>
  </si>
  <si>
    <t>01/02/2008 - 30/06/2008</t>
  </si>
  <si>
    <t>CYM CONSULTORES</t>
  </si>
  <si>
    <t>15/06/2012 - 05/12/2012</t>
  </si>
  <si>
    <t>ANA MERCEDES VILLADA PLATA</t>
  </si>
  <si>
    <t xml:space="preserve">COLEGIO MARIA AUXILIADORA </t>
  </si>
  <si>
    <t>4/02/2013-4/12/2013</t>
  </si>
  <si>
    <t>ALCALDIA MUNICIPAL LA JAGUA DE IBIRICO</t>
  </si>
  <si>
    <t>LIZNEDERLAN DIAZ PEREZ</t>
  </si>
  <si>
    <t>ACCION CONTRA EL HAMBRE</t>
  </si>
  <si>
    <t>20/09/2004- 20/1/2006</t>
  </si>
  <si>
    <t>SANDRA MILENA CASTILLA GONZALEZ</t>
  </si>
  <si>
    <t>07/03/2012 - 20/10/2012</t>
  </si>
  <si>
    <t xml:space="preserve">FUNDACIÓN PARA EL DESARROLLO EDUCATIVO PARA EL CESAR </t>
  </si>
  <si>
    <t>02/01/2013 - 2802/2014</t>
  </si>
  <si>
    <t xml:space="preserve">LIRIOLA MARIA DE LEON ROBINSON </t>
  </si>
  <si>
    <t xml:space="preserve">FUNDIS   </t>
  </si>
  <si>
    <t>01/02/20008 30/12/2009</t>
  </si>
  <si>
    <t>15/02/2010-</t>
  </si>
  <si>
    <t>PRESENTANDO COMO EXPERIENCIA HABILITANTE EN EL GRUPO 1</t>
  </si>
  <si>
    <t>AISNAX MERCADO BAYONA</t>
  </si>
  <si>
    <t>GRISNALDA RIZO BARRAGAN</t>
  </si>
  <si>
    <t>KATERINE PAOLA CARRILLO BARRIOS</t>
  </si>
  <si>
    <t xml:space="preserve">UNIVERSIDAD SANTO OMAS </t>
  </si>
  <si>
    <t>LICENCIADA EN EDUCACIÓN PREESCOLAR Y PROMOCIÓN A LA FAMILIA N</t>
  </si>
  <si>
    <t>ALIANZA FUNAS CRECIENDO JUNTOS</t>
  </si>
  <si>
    <t>02/01/2012 - 30/12/2012</t>
  </si>
  <si>
    <t xml:space="preserve">DIRECTORA </t>
  </si>
  <si>
    <t>05/02/2008 - 30/11/2008</t>
  </si>
  <si>
    <t>05/02/2009 - 30/12/2009</t>
  </si>
  <si>
    <t>ASESORA PROGRAMAS SOCIALES</t>
  </si>
  <si>
    <t xml:space="preserve">LICENCIADA EN NECESIDADES EDUCATIVA ESPECIALES </t>
  </si>
  <si>
    <t>CRECIENDO JUNTOS</t>
  </si>
  <si>
    <t>26/01/2009-29/11/2010</t>
  </si>
  <si>
    <t>26/01/2013-29/11/2013</t>
  </si>
  <si>
    <t>CONTADOR PUBLICA</t>
  </si>
  <si>
    <t>189622-T</t>
  </si>
  <si>
    <t>NO APORTA CERTIFICACIONES DE TRABAJO</t>
  </si>
  <si>
    <t>UNIVERSIDAD DE LA GUAJIRA</t>
  </si>
  <si>
    <t>MANOS UNIDAS</t>
  </si>
  <si>
    <t>16/06/2008-12/12/2008</t>
  </si>
  <si>
    <t>COORDINADOR PEDAGOGICO</t>
  </si>
  <si>
    <t>25/06/2009-12/10/2009</t>
  </si>
  <si>
    <t>02/03/2010-5/11/2010</t>
  </si>
  <si>
    <t>30/08/2001-15/12/2011</t>
  </si>
  <si>
    <t>FUNDACION MENORES DEL FUTURO</t>
  </si>
  <si>
    <t xml:space="preserve">672 DOCUMENTO  SUBSANADO </t>
  </si>
  <si>
    <t>CORPORACION WAKUSARI</t>
  </si>
  <si>
    <t xml:space="preserve">ASOCIACION DE MANIPULADORES DE ALIMENTOS DEL CESAR </t>
  </si>
  <si>
    <t xml:space="preserve">FUNDACION KABALA </t>
  </si>
  <si>
    <t xml:space="preserve">WAKUSARI </t>
  </si>
  <si>
    <t xml:space="preserve">CONSOCIO NUTRIENDO A CHIRIGUANA </t>
  </si>
  <si>
    <t xml:space="preserve">SECRETARIA DE SALUD MUNICIPAL DE CHIRIGUANA </t>
  </si>
  <si>
    <t>146-2010</t>
  </si>
  <si>
    <t xml:space="preserve">SUBSANACION </t>
  </si>
  <si>
    <t>330/2013</t>
  </si>
  <si>
    <t xml:space="preserve">KABALA </t>
  </si>
  <si>
    <t xml:space="preserve">CONSORCIO PRIMERO LA NUTRICION </t>
  </si>
  <si>
    <t xml:space="preserve">GOBERNACION DE LA GUAJIRA </t>
  </si>
  <si>
    <t>199-2013</t>
  </si>
  <si>
    <t xml:space="preserve">ASOCIACION DE MANIPULADORAS DEL CESAR  ASOALIMENTARSE </t>
  </si>
  <si>
    <t>FAMILIAR</t>
  </si>
  <si>
    <t xml:space="preserve">MUNICIPIOS DE LA GLORIA, SAN MARTIN , PELAYA,  PAILITAS, TAMALAMEQUE, SAN ALBERTO, TAMALAMEQUE </t>
  </si>
  <si>
    <t>SUBSANACION</t>
  </si>
  <si>
    <t>NO SE TIENE EN CUENTA  DEBIDO A QUE LO PRESENTO  PARA EL GRUPO 5</t>
  </si>
  <si>
    <t>SECRETARIA DE SALUD  MUNICIPIO DE CHIRIGUANA</t>
  </si>
  <si>
    <t>225-2010</t>
  </si>
  <si>
    <t xml:space="preserve">MESES TRASLAPADOS </t>
  </si>
  <si>
    <t xml:space="preserve">MUNICIPIO DE CHIMICHAGUA </t>
  </si>
  <si>
    <t xml:space="preserve">FUNADCION KABALA </t>
  </si>
  <si>
    <t>301-2012</t>
  </si>
  <si>
    <t xml:space="preserve">211-2013 </t>
  </si>
  <si>
    <t xml:space="preserve">SUSANACION </t>
  </si>
  <si>
    <t>WAKUSARI</t>
  </si>
  <si>
    <t xml:space="preserve">CONSORCIO EN BUENAS MANOS </t>
  </si>
  <si>
    <t xml:space="preserve">SECRETARIA  DE SALUD MUNICIPIO  DE CHIRIGUANA  </t>
  </si>
  <si>
    <t>049-2009</t>
  </si>
  <si>
    <t>BARRIO GUASIMALES  MUNICIPIO DE VALLEDUPAR</t>
  </si>
  <si>
    <t>FUNDACION DON BOSCO</t>
  </si>
  <si>
    <t>UNIDAD MEDICA SU SALU EU</t>
  </si>
  <si>
    <t>UMSS103</t>
  </si>
  <si>
    <t>NO SE TIENE EN CUENTA  ESTA CERTIFICACION  POR  QUE ESTA CERTIFICACION FUE EXPEDIDA CUNADO LA FUNDACION SOCIAL DON BOSCON NO TENIA VIDA JURIDICA</t>
  </si>
  <si>
    <t>SALUD HUMANA SAS</t>
  </si>
  <si>
    <t>019SH</t>
  </si>
  <si>
    <t>1/07/20136</t>
  </si>
  <si>
    <t>LA EXPERIENCIA APORTADA DEL FOLIO 28 AL FOLIO 101 NO SE TENDRA EAN CUENTA YA QUE LOS CONTRATOS FUERON SUSCRITOS POR UNA PERSONA JURIDICA DIFERENTE AL PROPONENTE. (INSTITUTO DON BOSCO)</t>
  </si>
  <si>
    <t>UMSS095</t>
  </si>
  <si>
    <t>014SH</t>
  </si>
  <si>
    <t>7/012011</t>
  </si>
  <si>
    <t>MINISTERIO DE EDUCACION INICIAL</t>
  </si>
  <si>
    <t>NO SE TIENE EN CUENTA  ESTA CERTIFICACION  POR  QUE ESTA CERTIFICACION A NOMBRE DE OTA PERSONA JURIDICA CON NIT DIFERENTE.</t>
  </si>
  <si>
    <t>LA EXPERIENCIA APORTADA DEL FOLIO 18 AL FOLIO 84 NO SE TENDRA EAN CUENTA YA QUE LOS CONTRATOS FUERON SUSCRITOS POR UNA PERSONA JURIDICA DIFERENTE AL PROPONENTE. (INSTITUTO DON BOSCO)</t>
  </si>
  <si>
    <t xml:space="preserve">ICBF </t>
  </si>
  <si>
    <t>x</t>
  </si>
  <si>
    <t>GRUPO 11</t>
  </si>
  <si>
    <t>DEL 12 AL 99</t>
  </si>
  <si>
    <t>NO SE ACEPTAN ESTA CERTIFICACIONES POR ESTAR A NOMBRE DE OTRA INSTITUCION QUE NO ES EL NOMBRE DEL OFERENTE, Y ALGUNAS ESTAN A NOMBRE DEL OFERENTE PERO CON FECHA ANTERIOR A SU CONSTITUCION COMO FUNDACION.</t>
  </si>
  <si>
    <t xml:space="preserve">LOS FOLIOS DEL 173 ALA 233 </t>
  </si>
  <si>
    <t xml:space="preserve">FUNDACION SOCIAL  DON BOSCO </t>
  </si>
  <si>
    <t xml:space="preserve">FUNDACION SOCIAL DON BOSCO </t>
  </si>
  <si>
    <t xml:space="preserve">UNIIDAD MEDICA SU SALUD EU </t>
  </si>
  <si>
    <t>UMSS  189</t>
  </si>
  <si>
    <t>IPS SALUD HUMANA SAS</t>
  </si>
  <si>
    <t>022-HS</t>
  </si>
  <si>
    <t>FUNDACION MANOS UNIDAS CONSTRUYENDO PAIS</t>
  </si>
  <si>
    <t>FUNDACION MANOS UNIDOS CONSTRUYENDO PAIS</t>
  </si>
  <si>
    <t>MANOS UNIDAS CONSTRUYENDO PAIS</t>
  </si>
  <si>
    <t>ICBF CESAR</t>
  </si>
  <si>
    <t>LA GLORIA, SAN MARTIN, PAILITAS, PELAYA, TAMALAMEQUE, SAN ALBERTO</t>
  </si>
  <si>
    <t>NA</t>
  </si>
  <si>
    <t>YAID BOHORQUEZ RIOS</t>
  </si>
  <si>
    <t xml:space="preserve">LICENCIADO EN LENGUA CASTELLANA Y COMUNICACIÓN </t>
  </si>
  <si>
    <t>UNIVERSIDAD PAMPLONA</t>
  </si>
  <si>
    <t>NO APORTA</t>
  </si>
  <si>
    <t xml:space="preserve">COORDINADOR Y DOCENTE MODALIDAD FAMILIAR </t>
  </si>
  <si>
    <t xml:space="preserve">SI </t>
  </si>
  <si>
    <t xml:space="preserve">LILIANA FONSECA RINCON </t>
  </si>
  <si>
    <t xml:space="preserve">PSICOLOGA </t>
  </si>
  <si>
    <t xml:space="preserve">CORPORACION UNIVERSITARIA IBEROAMERICANA </t>
  </si>
  <si>
    <t xml:space="preserve">VIAS Y CONSTRUCCIONES S.A. - FUNDACION MANOS UNIDAS CONSTRUYENDO PAIS </t>
  </si>
  <si>
    <t xml:space="preserve">TRABAJO SOCIAL - PROFESIOAL DE ATENCION PSICOSOCIAL - COORDINADORA </t>
  </si>
  <si>
    <t>AMELIA HOYOS RINCON</t>
  </si>
  <si>
    <t xml:space="preserve">LICENCIADA EN EDUCACION PREESCOLAR </t>
  </si>
  <si>
    <t xml:space="preserve">UNIVERSIDAD SAN BUENAVENTURA </t>
  </si>
  <si>
    <t>1 OCTUBRE HASTA 30 DICIEMBRE 2013 - DEL 2 DE ENERO 2014 HASTA 30 DE MARZO DE 2014 - 2 DE ABRIL HASTA 31 JULIO DE 2014 -  4 AGOSTO 2014 HASTA 30 OCTUBRE 2014 - 1 NOVIEMBRE AL 15 DICIEMBRE 2014</t>
  </si>
  <si>
    <t xml:space="preserve">COORDINADOR  MODALIDAD FAMILIAR </t>
  </si>
  <si>
    <t xml:space="preserve">MARY EUGENIA LOBO ORTEGA </t>
  </si>
  <si>
    <t xml:space="preserve">LICENCIADA EN EDUCACION BASICA CON ENFASIS EN EDUCACION ARTISTICA </t>
  </si>
  <si>
    <t>COORDINADOR MODALIDAD FAMILIAR</t>
  </si>
  <si>
    <t xml:space="preserve">YOLANDA AVILA VACCA </t>
  </si>
  <si>
    <t xml:space="preserve">LICENCIADA EN EDUCACION BASICA CON ENFASIS EN CIENCIAS NATURALES </t>
  </si>
  <si>
    <t xml:space="preserve">UNIVESIDADA PAMPLONA </t>
  </si>
  <si>
    <t>COORDINADORA MODALIDAD FAMILIAR</t>
  </si>
  <si>
    <t xml:space="preserve">NAIRI NAYIVE DEL RISCO ARRIERA </t>
  </si>
  <si>
    <t xml:space="preserve">ADMINISTADORA DE EMPRESAS </t>
  </si>
  <si>
    <t xml:space="preserve">UNIVESIDAD DE LA GUAJIRA </t>
  </si>
  <si>
    <t xml:space="preserve">ELIZABETH BETANCOURT FORERO </t>
  </si>
  <si>
    <t xml:space="preserve">PSICOLOGA SOCIAL COMUNTARIA </t>
  </si>
  <si>
    <t>UNIVERSIDAD NACIONAL ABIERTA Y A DISTANCIA "UNAD"</t>
  </si>
  <si>
    <t xml:space="preserve">APSEFACOM Y FUNDACION MANOS UNIDAS CONSTRUYENDO PAIS </t>
  </si>
  <si>
    <t>27 DE MAYO 2013 AL 31 DE DICIEMBRE DE 2013 - DEL 2 DE ENERO 2014 HASTA 30 DE MARZO DE 2014 - 2 DE ABRIL HASTA 31 JULIO DE 2014 -  4 AGOSTO 2014 HASTA 30 OCTUBRE 2014 - 1 NOVIEMBRE AL 15 DICIEMBRE 2014</t>
  </si>
  <si>
    <t xml:space="preserve">AGENTE EDUCATIVO PROGRAMA FAMILIAS CON BIENESTAR Y PROFESIONAL DE ATENCION PSICOSOCIAL </t>
  </si>
  <si>
    <t xml:space="preserve">DIANA PATRICIA GARZON QUINTERO </t>
  </si>
  <si>
    <t xml:space="preserve"> FUNDACION MANOS UNIDAS CONSTRUYENDO PAIS </t>
  </si>
  <si>
    <t xml:space="preserve">PROFESIONAL DE ATENCION PSICOSOCIAL </t>
  </si>
  <si>
    <t xml:space="preserve">MAYRA TERESA HERRERA FERRER </t>
  </si>
  <si>
    <t>YESSICA ROBLES MENCO</t>
  </si>
  <si>
    <t xml:space="preserve">UNIVERSIDAD INCCA DE COLOMBIA </t>
  </si>
  <si>
    <t>DEL 2 DE ENERO 2014 HASTA 30 DE MARZO DE 2014 - 2 DE ABRIL HASTA 31 JULIO DE 2014 -  4 AGOSTO 2014 HASTA 30 OCTUBRE 2014 - 1 NOVIEMBRE AL 15 DICIEMBRE 2014</t>
  </si>
  <si>
    <t>BRILLIHT MARIA VILORIA VEGA</t>
  </si>
  <si>
    <t>UNIVERSIDAD UNIVERSIDAD NACIONAL ABIERTA Y A DISTANCIA "UNAD"</t>
  </si>
  <si>
    <t>DEL 1 OCTUBRE 2013 AL 30 DE DICIEMBRE 2013 - 2 DE ENERO 2014 HASTA 30 DE MARZO DE 2014 - 2 DE ABRIL HASTA 31 JULIO DE 2014 -  4 AGOSTO 2014 HASTA 30 OCTUBRE 2014 - 1 NOVIEMBRE AL 15 DICIEMBRE 2014</t>
  </si>
  <si>
    <t xml:space="preserve">ROSALYN MARIA CALDERON RODRIGUEZ </t>
  </si>
  <si>
    <t>DEL  2 DE ENERO 2014 HASTA 30 DE MARZO DE 2014 - 2 DE ABRIL HASTA 31 JULIO DE 2014 -  4 AGOSTO 2014 HASTA 30 OCTUBRE 2014 - 1 NOVIEMBRE AL 15 DICIEMBRE 2014</t>
  </si>
  <si>
    <t xml:space="preserve">RUTH MARCELA CELEDON CASTILLO </t>
  </si>
  <si>
    <t xml:space="preserve">UNIVERSIDAD DEL NORTE </t>
  </si>
  <si>
    <t xml:space="preserve">1 DE NOVIEMBRE AL 15 DE DICIEMBRE DE 2014 </t>
  </si>
  <si>
    <t xml:space="preserve">NO </t>
  </si>
  <si>
    <t xml:space="preserve">OLGA LUCIA ORDOÑEZ </t>
  </si>
  <si>
    <t xml:space="preserve">UNIVERSIDAD ANTONIO NARIÑO </t>
  </si>
  <si>
    <t xml:space="preserve">YULEIDYS PATRICIA PEREA ARIAS </t>
  </si>
  <si>
    <t>UNIVERSIDADA NACIONAL ABIERTA Y A DISTANCIA "UNAD"</t>
  </si>
  <si>
    <t xml:space="preserve">4 AGOSTO 2014 AL 30 DE OCTUBRE DE 2014 Y 1 DE NOVIEMBRE DE 2014 AL 15 DICIEMBRE DE 2014 </t>
  </si>
  <si>
    <t xml:space="preserve">NAIMARA GUTIERREZ PARODYS </t>
  </si>
  <si>
    <t xml:space="preserve">UNIVERSIDAD DE SAN BUENAVENTURA </t>
  </si>
  <si>
    <t>ANA MARCELA ARIAS ORTEGA</t>
  </si>
  <si>
    <t>EDNA MARIA ENRIQUE</t>
  </si>
  <si>
    <t>ADMINISTRADOR FINANCIERO Y DE SISTEMA</t>
  </si>
  <si>
    <t xml:space="preserve">CORPORACION UNIVERSITARIA DE SANTANDER </t>
  </si>
  <si>
    <t xml:space="preserve">COORDINADOR GENERAL  MODALIDAD FAMILIAR </t>
  </si>
  <si>
    <t xml:space="preserve">MIGUEL FERNANDO MENDEZ MISAL </t>
  </si>
  <si>
    <t xml:space="preserve">LICENCIADO EN EDUCACION INFANTIL CON ENFASIS EN TECNOLOGIA E INFORMATICA </t>
  </si>
  <si>
    <t xml:space="preserve">CORPORACION UNIVERSITARIA DEL CARIBE </t>
  </si>
  <si>
    <t xml:space="preserve">FUNDACION VISIONANDO EL FUTURO - COLEGIO INSTITUTO AGUSTIN CODAZZI -FUNDACION MANOS UNIDAS CONSTRUYENDO PAIS </t>
  </si>
  <si>
    <t xml:space="preserve">1 JULIO HASTA 31 DICIEMBRE DE 2009 - 1 DE MARZO 2010 HASTA 15 DICIEMBRE DE 2011 - 10 DE ENERO AL 15 DICIEMBRE DE 2012 - 2 DE ABRIL AL 28 DE JUNIO DE 2013 - 2 DE ENERO AL 30 DE MARZO DE 2014 - 2 DE ABRIL HASTA 31 DE JULIO DE 2014 - 4 DE AGOSTO HASTA EL 30 DE OCTUBRE DE 2014 Y 1 DE NOVIEMBRE AL 15 DE DICIEMBRE DE 2014 </t>
  </si>
  <si>
    <t xml:space="preserve">ORIENTADOR AGENTE EDUCATIVO PROGRAMA ATENCION A LA PRIMERA INFANCIA PAIPI - COORDINADOR DEL PROGRAMA ATENCION A LA PRIMERA INFANCIA PAIPI -  DOCENTE EN PROGRAMA MODALIDAD FAMILIAR </t>
  </si>
  <si>
    <t xml:space="preserve">KAREN MARGARITA RODRIGUEZ PINTO </t>
  </si>
  <si>
    <t xml:space="preserve">CONTADOR PUBLICO </t>
  </si>
  <si>
    <t xml:space="preserve">UNIVERSIDAD DE LA GUAJIRA </t>
  </si>
  <si>
    <t>138556-T</t>
  </si>
  <si>
    <t xml:space="preserve">1 OCTUBRE AL 31 DE DICIEMBRE DE 2013 </t>
  </si>
  <si>
    <t xml:space="preserve">AREA FINANCIERA Y ADMINISTRATIVA PROGRAMA ATENCION INTEGRAL A LA PRIMERA INFANCIA </t>
  </si>
  <si>
    <t>UNION TEMPORAL MANOS UNIDAS POR UN PAIS</t>
  </si>
  <si>
    <t xml:space="preserve">FUNDACION CONSTRUYENDO TEJIDO SOCIAL </t>
  </si>
  <si>
    <t>LICEO GALOIS</t>
  </si>
  <si>
    <t>SUNILDA MARIA LOPEZ BLANCO</t>
  </si>
  <si>
    <t>PSICOLOGO</t>
  </si>
  <si>
    <t xml:space="preserve"> ASOCACION DE DISCAPACITADOS DE PELAYA </t>
  </si>
  <si>
    <t>1 DE MARZO DEL 2002 AL 1 MARZO DE 2006</t>
  </si>
  <si>
    <t xml:space="preserve"> COORDINADORA DEL PROGRAMA DE DE DISCAPACIDAD Y REHABILITACION</t>
  </si>
  <si>
    <t>OBED PABON CHONA</t>
  </si>
  <si>
    <t>UNIVERSIDAD DEL TOLIMA - CONVENIO UNIVERSIDAD DEL MAGDALENA</t>
  </si>
  <si>
    <t>APSEFACOM Y CONSULADO INTERNACIONAL DE PROTO ALEGRE EN BUENOS AIRES</t>
  </si>
  <si>
    <t>DEL 2 DE ENERO DE 2014 AL 31 DE JULIO DE 2014 Y DEL 2 DE JULIO DE 2012 AL 15 DE DICIEMBRE DE 2012</t>
  </si>
  <si>
    <t xml:space="preserve">COORDINADOR PEDEGOGICO Y ENTRENADOR DEPORTIVO EN LAS CATEGORIAS INFANTIL Y JUVENIL </t>
  </si>
  <si>
    <t xml:space="preserve">LUISA FERNANDA SALINAS GALLARDO </t>
  </si>
  <si>
    <t>CORPORACION UNIVERSITARIA DEL CARIBE</t>
  </si>
  <si>
    <t>DEL 2 DE ENERO HASTA EL 30 DE MARZO 2014 -DEL 2 DE ABRIL AL 31 DE JULIO DE 2014 Y DEL 1 NOVIEMBRE AL 15 DE DICIEMBRE DE 2014</t>
  </si>
  <si>
    <t>PROFESIONAL DE ATENCION PSICOSOCIAL</t>
  </si>
  <si>
    <t xml:space="preserve">MILENA PATRICIA ANDRADE CASTAÑEDA </t>
  </si>
  <si>
    <t xml:space="preserve">UNIVERSIDAD METROPOLITANA </t>
  </si>
  <si>
    <t>APSEFACOM Y GOBERNACION DEL CESAR</t>
  </si>
  <si>
    <t>DEL 1 DE JULIO 2014 AL 32 DE DICIEMBRE DE 2014 Y DEL 11 DE MARZO DE 2011 AL  21  NOVIEMBRE DE 2011.</t>
  </si>
  <si>
    <t xml:space="preserve">PSICOLOGA- EDUCADORA FAMILIAR Y PSICOLOGA DE LAS VICTIMAS DEL CONFLICTO ARMADO </t>
  </si>
  <si>
    <t>CATERINE NAVAS ROJAS</t>
  </si>
  <si>
    <t xml:space="preserve">CORPORACION EDUCATIVA MAYOR DEL DESARROLLO SIMON BOLIVAR </t>
  </si>
  <si>
    <t>DEL 1 NOVIEMBRE 2013 AL 30 DICIEMBRE 2013 - DEL 2 DE ENERO 2014 AL 30 ENERO 2014 - DEL 2 DE ABRIL 2014 AL 31 JULIO 2014 - DEL 4 DE AGOSTO AL 30 DE OCTUBRE DE 2014 Y DEL 1 DE NOVIEMBRE AL 15 DE DICIEMBRE DE 2014</t>
  </si>
  <si>
    <t xml:space="preserve">TRABAJADORA SOCIAL - PROFESIONAL DE ATENCION PSICOSOCIAL </t>
  </si>
  <si>
    <t xml:space="preserve">MARIA DEL CARMEN JACOME GARCIA </t>
  </si>
  <si>
    <t>DEL 1 OCTUBRE AL 30 DE DICIEMBRE DE 2013 - DEL 2 DE ENERO AL 30 DE MARZO DE 2014 - DEL 2 DE ABRIL AL 31 DE JULIO DE 2014 - 1 DE NOVIEMBR AL 15 DE DICIEMBRE DE 2014</t>
  </si>
  <si>
    <t xml:space="preserve">PAOLA  YURIANA ROSADO GUERRA </t>
  </si>
  <si>
    <t>INVERSIONES JSDM S.AS</t>
  </si>
  <si>
    <t>DEL 13 AGOSTO DEL 2010 AL 16 JUNIO DE 2014</t>
  </si>
  <si>
    <t xml:space="preserve">ADMINISTRADORA - CONTADORA </t>
  </si>
  <si>
    <t>GLADYS ELENA GONZALEZ CASTILLEJO</t>
  </si>
  <si>
    <t>UNIVERSIDAD SIMON BOLIVAR</t>
  </si>
  <si>
    <t>FUNDACION MANOS UNIDAS …</t>
  </si>
  <si>
    <t>01/10/13-VIGENTE</t>
  </si>
  <si>
    <t xml:space="preserve">COORDINADORA GENERAL </t>
  </si>
  <si>
    <t>RAIZA NADIME RODRIGUEZ MARQUEZ</t>
  </si>
  <si>
    <t>LICENCIAD EN PEDAGOGIA INFANTIL</t>
  </si>
  <si>
    <t>UNIVERSIDAD DEL NORTE</t>
  </si>
  <si>
    <t>FUNDACIÓN MANOS UNIDAS CONSTRUYENDO PAIS</t>
  </si>
  <si>
    <t>PAOLA YULIANA ROSADO GUERRA</t>
  </si>
  <si>
    <t>CONTADOR PUBLICO</t>
  </si>
  <si>
    <t>COORDINADORA</t>
  </si>
  <si>
    <t xml:space="preserve">AURA MILENA ROA MADARIAGA </t>
  </si>
  <si>
    <t>UNIVERSIDAD SAN BUENA AVENTURA</t>
  </si>
  <si>
    <t>FUNDACION SOCIAL DON BOSCO</t>
  </si>
  <si>
    <t>01/10/2013 HASTA 05/11/2014</t>
  </si>
  <si>
    <t>COORDINADO PEDAGOGIGOGICO,SE DESEPEÑAMA EN LA MODALIDAD FAMILIAR DEL ICBF EN EL MARCO DE LA ESTRATEGIA DE 0 A SIEMPRE</t>
  </si>
  <si>
    <t>ANDRY NORENA NAVARRO RANGEL</t>
  </si>
  <si>
    <t xml:space="preserve">UNIVERSIDAD NACIONAL ABIERTA Y A DISTACIA UNAD </t>
  </si>
  <si>
    <t>01/10/2013 HASTA EL 05/11/2014</t>
  </si>
  <si>
    <t>PROFESIONAL DE APOYO PSICOSOCIAL EN LA MODALIDAD FAMILIAR EN LA ESTRATEGIA DE  0 A SIEMPRE</t>
  </si>
  <si>
    <t>ROSIRIS DEL ROSARIO CALDERON CALDERON</t>
  </si>
  <si>
    <t xml:space="preserve">TRABAJADORA  SOCIAL </t>
  </si>
  <si>
    <t>NO APORTO</t>
  </si>
  <si>
    <t>NANCY ESTHER OCHOA HERRERA</t>
  </si>
  <si>
    <t>LICENCIADA EN EDUCACION BASICA CON EFASIS EN TECNOLOGI INFORMATICA</t>
  </si>
  <si>
    <t>INSTITUTO DON BOSCO</t>
  </si>
  <si>
    <t>15/05/2011 HASTA 28/06/2013</t>
  </si>
  <si>
    <t>COORDINADOR PEDAGOGICO DEL PROGRAMA DE ANTENCION INTEGRAL PARA LA PRIMERA INFANCIA PAIPI</t>
  </si>
  <si>
    <t>PROFESIONAL APOYO PEDAGOGICO</t>
  </si>
  <si>
    <t>MARILIS JUDITH OROZCOS PERTUZ</t>
  </si>
  <si>
    <t>LICENCIA EN CIENCIAS SOCIALES</t>
  </si>
  <si>
    <t xml:space="preserve">REALIZO FUNCIONES DE DOCENTES EN PROGRAMA DE ANTENCION INTEGRAL PARA LA PRIMERA INFANCIA PAIPI </t>
  </si>
  <si>
    <t xml:space="preserve">FINANCIERO </t>
  </si>
  <si>
    <t>HERNANDO RAFAEL MENDEZ GANDARA</t>
  </si>
  <si>
    <t>NO HAY SOPORTES</t>
  </si>
  <si>
    <t>15/11/2012 HASTA 14/12/2012</t>
  </si>
  <si>
    <t>INSTRUCTOR CONTRATISTA EN EL CENTRO DE COMERCIO Y SERVICIO</t>
  </si>
  <si>
    <t>LEIDIS RUEDAS HERNANDEZ</t>
  </si>
  <si>
    <t>LICENCIADA EN CIENCIAS NATURALES Y EDUCACION AMBIENTAL</t>
  </si>
  <si>
    <t xml:space="preserve">UNIVERSIDAD POPULAR DEL CESAR </t>
  </si>
  <si>
    <t xml:space="preserve">INSTITUTO DON BOSCO </t>
  </si>
  <si>
    <t>01-01-2008 HASTA 31-12-2010</t>
  </si>
  <si>
    <t>EN CALIDAD DE COORDINADORA INTEGRAL PARA LA PRIMERA INFANCIA-PAIPI</t>
  </si>
  <si>
    <t>YESICA PATRICIA SERNA MOJICA</t>
  </si>
  <si>
    <t>LICENCICIDA  EN EDUCACION  BASICA CON ENFACIS EN EDUCACION ARTISTICA</t>
  </si>
  <si>
    <t>14-03-2011 HASTA 28-06-2013</t>
  </si>
  <si>
    <t xml:space="preserve">PROFESIONAL DE APOYO PSICOSOCIAL </t>
  </si>
  <si>
    <t>MARYURIS YANETH RUMBO MORELLI</t>
  </si>
  <si>
    <t>UNIVERSIDAD COOPERATIVA DE COLOMBIA</t>
  </si>
  <si>
    <t>14-05-2011 HASTA 28-06-2013</t>
  </si>
  <si>
    <t>PROFESIONAL DE APOYO PSICOSOCIAL EN E PROGRAMA DE ATENCION INTEGRAL PAIPI</t>
  </si>
  <si>
    <t>YULEIDIS  ELISA CUADRO MARTINEZ</t>
  </si>
  <si>
    <t xml:space="preserve">UNIVERSIDAD NACIONAL ABIERTA Y A DISTANCIA </t>
  </si>
  <si>
    <t>HOGAR INFANTIL COMUNITARIO L JAGUA DE IBIRICO</t>
  </si>
  <si>
    <t>01-05-1998 HASTA 30-08-2006</t>
  </si>
  <si>
    <t>DESPEÑANDO EL CARGO DE MAESTRA JARDINERA DEL GRADO PREESCOLAR</t>
  </si>
  <si>
    <t>KATIANA SILENA RIOS RIOS</t>
  </si>
  <si>
    <t>UNIVERSIDAD ANTONIO NARIÑO</t>
  </si>
  <si>
    <t>01/10/2013 HASTA DE 05/11/2014</t>
  </si>
  <si>
    <t>PROFESIONAL DE APOYO PSICOSOCIAL EN LA MODALIDAD FAMILIAR DEL ICBF EN EL MARCO DE LA ESTRATEGIA DE CERO A SIEMPRE.</t>
  </si>
  <si>
    <t>COORDINADOR GENERAL DE PROYECTO</t>
  </si>
  <si>
    <t>YASALLYS JACKELINE MOJICA MOREN</t>
  </si>
  <si>
    <t>14/3/2011 HASTA 208/06/2013</t>
  </si>
  <si>
    <t xml:space="preserve">COORDINADOR PEDAGOGICO EN EL PROGRAMA DE ATENCION INTEGRAL PARA LA PRIMERA INFANCIA </t>
  </si>
  <si>
    <t>PROFESIONAL DE APOYO PEDAGOGICO</t>
  </si>
  <si>
    <t>YOLIMA DIAZ PEÑA</t>
  </si>
  <si>
    <t>LICENCIADA EN LENGUAS CASTELLANA</t>
  </si>
  <si>
    <t>ANA MARIA RODRIGUEZ MERLANO</t>
  </si>
  <si>
    <t>contadora publica</t>
  </si>
  <si>
    <t>LILIANA SOFIA ESTRADA NAVARRO</t>
  </si>
  <si>
    <t xml:space="preserve">LICENCIADA EN CIENCIAS SOCIALES </t>
  </si>
  <si>
    <t>COORDINADOR PEDAGOGICO EN LA MODALIDAD FAMILIAR DEL EN EL MARCO DE LA ESTRATEGIA DE 0 A SIEMPRE</t>
  </si>
  <si>
    <t>AURA LUCIA BARRIOS ORTEGA</t>
  </si>
  <si>
    <t>LICENCICA EN EDUCACION BASICA PRIMARIA</t>
  </si>
  <si>
    <t>13/04/2010 HASTA 24/03/2012</t>
  </si>
  <si>
    <t xml:space="preserve">COORDINADORA PEDAGOGICA EN EL PROGRAMA DE ATENCION INTEGRAL A LA PRIMERA INFANCIA </t>
  </si>
  <si>
    <t>SADRIS PATRICIA BARROS PEREZ</t>
  </si>
  <si>
    <t>25/01/2008 HASTA EL 26/11/2010</t>
  </si>
  <si>
    <t xml:space="preserve">PROFESIONAL DE APOYO PSICOSOCIAL EN EL PROGRAMA DE ATENCION INTEGRAL A LA PRIMERA INFANCIA </t>
  </si>
  <si>
    <t>PROFESIONAL DE APOYO  PSICOSOCIAL</t>
  </si>
  <si>
    <t>GLISSETH  RODRIGUEZ DE LA CRUZ</t>
  </si>
  <si>
    <t>01/07/2011 HASTA 15/12/2012</t>
  </si>
  <si>
    <t>YOLENIS BEATRIZ MONTERO QUINTERO</t>
  </si>
  <si>
    <t>NOREINE MILENA TORRES MORELLI</t>
  </si>
  <si>
    <t>LICENCIADA EN CIENCIAS NATURALES EDUCACION AMBIENTAL</t>
  </si>
  <si>
    <t>ENALBA ROSA CAMPO PEINADO</t>
  </si>
  <si>
    <t xml:space="preserve">LICENCIADO EN EDUCACION BASICA </t>
  </si>
  <si>
    <t xml:space="preserve">PROFESIONAL EN APOYO PSICOSOCIAL </t>
  </si>
  <si>
    <t>ANYELIS GARCIA GUTIERREZ</t>
  </si>
  <si>
    <t>ILEGIBLE</t>
  </si>
  <si>
    <t>MAIRA ROSA  LOPEZ ZULETA</t>
  </si>
  <si>
    <t>PS ICOLOGA SOCIAL</t>
  </si>
  <si>
    <t>UNIVERSIDAD NACIONAL ABIERTA Y A DISTACIA UNAD</t>
  </si>
  <si>
    <t>15/05/2012 HASTA EL 15/12/2012</t>
  </si>
  <si>
    <t>PRIFESIONAL DE APOYO PSICOSOCIAL</t>
  </si>
  <si>
    <t>ETILVIA ROSA RUIZ CANTILLO</t>
  </si>
  <si>
    <t>NO APORTO TARJETA PROFESIONAL</t>
  </si>
  <si>
    <t>COORDINADOR GENERAL DEL PROYECTO</t>
  </si>
  <si>
    <t>ADRIANA ESTHER VIÑA ASIS</t>
  </si>
  <si>
    <t xml:space="preserve">INSTITUTO EDUCATIVO ROBINSO DE LA HOZ </t>
  </si>
  <si>
    <t>01/09/2008 HASTA 30/12/2008 - 01/04/2009 HASTA EL 01/04/2009 HASTA EL 30/08/2009</t>
  </si>
  <si>
    <t>1, SICOLOGA EN LOS ENTORNOS INSTITUCIONAL Y COMUNITARIO DENTRO DEL PROGRAMA DE LA ANTECION INTEGRAL ALA PRIMERA  PAIPI 2, DIRECTORA DEL PROGRAMA DE ANTENCON INTEGRAL PRIMERA INFANCIA PAIPI.</t>
  </si>
  <si>
    <t>LAHIDENELA SANJUAN AMAYA</t>
  </si>
  <si>
    <t>UNIVERSIDAD NACIONAL ABIERTA Y A DISTACIOA UNAD</t>
  </si>
  <si>
    <t xml:space="preserve">SERVICIO TECNICO </t>
  </si>
  <si>
    <t>11/01/2010 HASTA 31/03/2011</t>
  </si>
  <si>
    <t>SE DESPEÑO COMO ASISTENTE ADMINISTRATIVO EN EL AREA DE BIOMEDICINA</t>
  </si>
  <si>
    <t>ROSIRSI DEL CARMEN LEON JIMENEZ</t>
  </si>
  <si>
    <t>LICENCIADAS EN CIENCIAS NATURALES Y MEDIO AMBIENTE</t>
  </si>
  <si>
    <t>15/05/2012 HASTA 15/12/2012</t>
  </si>
  <si>
    <t>CALIDAD DE DOCENTE EN EL PROGRAMA DE ATENCION INTEGRAL PARA LA PRIMERA INFACIA PAIPI</t>
  </si>
  <si>
    <t>MADELEYNE GUERRERO ACOSTA</t>
  </si>
  <si>
    <t>LICENCIADA EN EDUCACION BASICA</t>
  </si>
  <si>
    <t>EL INSTITUTO SUPERIO DE EDUCACION RURAL ISER DE PAMPLONA</t>
  </si>
  <si>
    <t>COLEGIO LUIS ALEJANDRO ALBARES  VAN-STRHALEN</t>
  </si>
  <si>
    <t>16/01/2011 HASTA 30/11/2013</t>
  </si>
  <si>
    <t>DOCENTE DE CASTELLANO</t>
  </si>
  <si>
    <t>FINANCIERO</t>
  </si>
  <si>
    <t>SALVADOR DE JESUS FLOREZ MUÑOZ</t>
  </si>
  <si>
    <t>01/12/2013 HASTA 31/10/2014</t>
  </si>
  <si>
    <t>DESEMPEÑANDO FUNCIONES DE AUXILIAR CONTABLE</t>
  </si>
  <si>
    <t>NINI JOHANA PEÑA PEÑA</t>
  </si>
  <si>
    <t>LICENCICIADA EN LENGUA CASTELLANA</t>
  </si>
  <si>
    <t>COORDINADO PEDAGOGICO EN LA MODALIDAD FAMILIAR DEL ICBF EN EL MARCO DE LA ESTRATEGIA DE 0 A SIEMPRE</t>
  </si>
  <si>
    <t>LAUDITH DELFINA GOMEZ RIBON</t>
  </si>
  <si>
    <t xml:space="preserve">LICENCICIDA EN EDUCACION BASICA </t>
  </si>
  <si>
    <t>UNIVERSIDAD DEL ATLATINCO</t>
  </si>
  <si>
    <t>26/05/2012 HASTA 28/06/2013</t>
  </si>
  <si>
    <t>EN CALIDAD DE APOYO PSICOSOCIAL EN EL PROGRAMA DE ATENCION INTEGRAL PARA LA PRIMERA INFACIA PAIPI</t>
  </si>
  <si>
    <t>KAREN DEL CARMEN PEREZ MENDOZA</t>
  </si>
  <si>
    <t>CORPORACION UNIVERSITARIA DE LA COSTA CUC</t>
  </si>
  <si>
    <t>01/10/2015 HASTA EL 05/11/2014</t>
  </si>
  <si>
    <t>EN CALIDAD DE APOYO PSICOSOCIAL EN LA MODALIDAD FAMILIAR DEL ICBF EN EL MARCO DE LA ESTRATEGIA DE 0 A SIEMPRE.</t>
  </si>
  <si>
    <t>MILETSY CENTENO VEGA</t>
  </si>
  <si>
    <t>31/09/2001</t>
  </si>
  <si>
    <t>ARELIS TRUJILLO PABON</t>
  </si>
  <si>
    <t>LICENCIADA EN CIENCIAS NATURALES Y MEDIO AMBIENTE</t>
  </si>
  <si>
    <t>02/02/2011 HASTA 25/12/2013</t>
  </si>
  <si>
    <t xml:space="preserve">RECTORA EJECUTANDO FUNCIONES DE COORDINACION SUPERVICION DEL PLANTEL EDUCATIVO </t>
  </si>
  <si>
    <t>MIGUEL FERNANDO MENDEZ MISAL</t>
  </si>
  <si>
    <t>LICENCIADA EN EDUCACION INFANITL</t>
  </si>
  <si>
    <t>CORPORACION SOCIAL Y EDUCATIVA SAGRADO CORAZON DE JESUS</t>
  </si>
  <si>
    <t>01/01/2006 HASTA 31/12/2007</t>
  </si>
  <si>
    <t xml:space="preserve">COMODOCENTE DE PREESCOLA Y COORDINADOR DOCENTE </t>
  </si>
  <si>
    <t>ANGELICA MARIA GUERRA SOTO</t>
  </si>
  <si>
    <t xml:space="preserve">NO APORTO </t>
  </si>
  <si>
    <t>ELVIA ROSA BUELVA TORRES</t>
  </si>
  <si>
    <t xml:space="preserve">LICENCICIDA EN EDUCACION INFANTIL </t>
  </si>
  <si>
    <t>UNIVERISIDAD DE CORDOBA</t>
  </si>
  <si>
    <t xml:space="preserve">COORDINADOR PEDAGOGICO DE LA MODALIDAD FAMILIAR DEL ICBF DESDE EL MARCO DE LA ESTRATEGIA DE 0 A SIEMPRE </t>
  </si>
  <si>
    <t xml:space="preserve">SANDRA MILENA GARCIA OSPINO </t>
  </si>
  <si>
    <t>LICENCIADA EN CIENCIAS SOCILAES</t>
  </si>
  <si>
    <t>UNIVERSIDAD DEL ATLATICO</t>
  </si>
  <si>
    <t>16/05/2011 HASTA EL 28/06/2013</t>
  </si>
  <si>
    <t>COORDINADOR PEDAGOGICO EN EL PORGRAMA DE ATENCION INTEGRAL PARA LA PRIMERA INFANCIA PAIPI.</t>
  </si>
  <si>
    <t>CARLOS EBENCIO BARRGAN BUSTOS</t>
  </si>
  <si>
    <t>DITHNERIS HERNANDEZ PIDENA</t>
  </si>
  <si>
    <t>KATIA MARCELA  ROJAS LEON</t>
  </si>
  <si>
    <t>JAVIER ENRIQUE OSPINO SANCHEZ</t>
  </si>
  <si>
    <t>LINCENCIA EN CIENCIA DE LA EDUCACION</t>
  </si>
  <si>
    <t>IBETH JOHANA MANRIQUE AMAYA</t>
  </si>
  <si>
    <t>LINCENCIADO EN EDUCACION BASICA PRIMARIA</t>
  </si>
  <si>
    <t>LISNEY JHOANA SERANO GONZALEZ</t>
  </si>
  <si>
    <t>FUNDACION PROYECTO VIDA  FUNPROVIDA</t>
  </si>
  <si>
    <t>FUNDACION PROYECTO  DE VIDA  FUNPROVIDA</t>
  </si>
  <si>
    <t xml:space="preserve">ALCALDIA MUNICIAPL DEL MUNCIPIO DE TENERIFE </t>
  </si>
  <si>
    <t>025-2012</t>
  </si>
  <si>
    <t>001-2011</t>
  </si>
  <si>
    <t>032-2010</t>
  </si>
  <si>
    <t>LA JAGUA DE IBIRICO</t>
  </si>
  <si>
    <t>FAROUX ELIAS MOLINA MANZUR</t>
  </si>
  <si>
    <t>ABOGADO</t>
  </si>
  <si>
    <t>CORPORACION UNIVERSITARIA RAFAEL NUÑEZ</t>
  </si>
  <si>
    <t>FUNDACION MARIPOSAS AMARILLAS</t>
  </si>
  <si>
    <t>8 DE MARZO DE 2010 HASTA AGOSTO DE 2013</t>
  </si>
  <si>
    <t xml:space="preserve">SINSIBILIZACION A NIÑOS Y ADULTOS POTENCIALIZADOS EN CONOCIMIENTO DE LOS FACTORES DE RIESGO </t>
  </si>
  <si>
    <t xml:space="preserve">ENRIQUE JAVIER VANEGAS BAQUERO </t>
  </si>
  <si>
    <t>22 OCTUBRE DE 2010</t>
  </si>
  <si>
    <t xml:space="preserve">SERVICIO NACIONAL DE APRENDIZAJE "SENA" </t>
  </si>
  <si>
    <t>1 DE MARZO AL 16 DE DICIEMBRE DE 2013 Y DEL 24 DE ENERO AL 31 DE AGOSTO DE 2014</t>
  </si>
  <si>
    <t>INSTRUCTOR EN LOS PROGRAMAS FORMACION TITULADA Y COMPLEMENTARIA EN EL AREA APOYO ADMINISTRATIVO EN SALUD  Y MERCADEO, VENTAS Y SERVICIO AL CLIENTE</t>
  </si>
  <si>
    <t>KIMBERLY SAYURIS MELENDEZ RETAMOZO</t>
  </si>
  <si>
    <t xml:space="preserve">SERVICIOS MEDICOS OLIMPUS </t>
  </si>
  <si>
    <t>DESDE EL 11 DE FEBRERO 2014 HASTA EL 26 DE SEPTIEMBRE DE 2014</t>
  </si>
  <si>
    <t xml:space="preserve">PSICOLOGA SALUD OCUPACIONAL </t>
  </si>
  <si>
    <t>SANDRA MILENA JIMENEZ SUAREZ</t>
  </si>
  <si>
    <t>25 ABRIL DE 2014</t>
  </si>
  <si>
    <t xml:space="preserve">ICBF - REGIONAL MAGDALENA - GENERADORA Y COMERCIALIZADORA DE ENERGIA DEL CARIBE S.A E.S.P </t>
  </si>
  <si>
    <t xml:space="preserve">1-AGOSTO DE 2012 AL 20 -NOVIEMBRE-2012 Y DEL 18 DE FEBRERO 2013 AL 17 DE AGOSTO DE 2013 </t>
  </si>
  <si>
    <t xml:space="preserve">ACCIONES EDUCATIVAS PARA UNA MEJOR INFANCIA ENCAMINADAS AL FORTALECIMIENTOS DE VALORES - </t>
  </si>
  <si>
    <t>KARINA VANESSA LOPEZ PARODI</t>
  </si>
  <si>
    <t>UNIVERSIDAD NACIONAL ABIERTA Y A DISTANCOA "UNAD"</t>
  </si>
  <si>
    <t>INTRANSPORTES CARGAR DE COLOMBIA S.A.S.</t>
  </si>
  <si>
    <t xml:space="preserve"> 17 ENERO 2013 AL 7 DE FEBRERO DE 2014</t>
  </si>
  <si>
    <t xml:space="preserve">PSICOLOGA DE SELECCIÓN DE PERSONAL Y CAPACITACION DE PERSONAL </t>
  </si>
  <si>
    <t>KEINER ALFONSO MORALES RAMIREZ</t>
  </si>
  <si>
    <t>191528-T</t>
  </si>
  <si>
    <t xml:space="preserve">FABRICA DE LICORES DEL MAGDALENA Y NATIVIDAD DE JESUS DAZA GOMEZ </t>
  </si>
  <si>
    <t xml:space="preserve">15 DE AGOSTO DE 2012 AL 15 DE FEBRERO DE 2013 Y DEL 13 DE JUNIO DE 2011 AL 6 DE JULIO DE 2012 </t>
  </si>
  <si>
    <t xml:space="preserve">AUXILIAR CONTABLE Y DIGITADOR INFORMACION CONTABLE - ELABORACION DE  INFORMES FINANCIEROS Y PRESENTAR DECLARACIONES TRIBUTARIAS </t>
  </si>
  <si>
    <t xml:space="preserve">ALCALDIA DE SAN ZENON </t>
  </si>
  <si>
    <t>123-2014</t>
  </si>
  <si>
    <t xml:space="preserve">ALCALDIA DE CONCORDIA </t>
  </si>
  <si>
    <t>085-2013</t>
  </si>
  <si>
    <t>113-2009</t>
  </si>
  <si>
    <t>SHAROL MERCEDES CORTES MIRANDA</t>
  </si>
  <si>
    <t xml:space="preserve">UNIVERSIDAD DEL MAGDALENA </t>
  </si>
  <si>
    <t>CORPORACION FUTURO DE COLOMBIA - CONSORCIO C &amp; M</t>
  </si>
  <si>
    <t xml:space="preserve">DEL 20 DE AGOSTO DE 2013 AL 26 DE JUNIO DE 2014 Y 19 DE FEBRERO DEL 2013 AL 31 DE AGOSTO AL  2013 </t>
  </si>
  <si>
    <t xml:space="preserve">PROMOTORA REGIONAL DE SANTA MARTA Y COORDINADORA REGIONAL </t>
  </si>
  <si>
    <t>CARMEN EDITH GOMEZ ORTIZ</t>
  </si>
  <si>
    <t>INSTITUTO NACIONAL DE FORMACION TECNICA PROFESIONAL "HUMBERTO VELASQUEZ GARCIA"</t>
  </si>
  <si>
    <t xml:space="preserve">JARDIN INFANTIL ALUNA </t>
  </si>
  <si>
    <t>1-FEBRERO-2009 AL 20 JUNIO DE 2011</t>
  </si>
  <si>
    <t>DOCENTE DE PREESCOLAR</t>
  </si>
  <si>
    <t>FUNDACION NUEVA ERA ECOLOGICA</t>
  </si>
  <si>
    <t xml:space="preserve">FUNDACION NUEVA ERA ECOLOGICA </t>
  </si>
  <si>
    <t>FUNDACION  NUEVA ERA ECOLOGICA</t>
  </si>
  <si>
    <t>MINISTERIO DE EDUCACION NACIONAL</t>
  </si>
  <si>
    <t>FPI20176-2009</t>
  </si>
  <si>
    <t>232208-2012</t>
  </si>
  <si>
    <t>544-2013</t>
  </si>
  <si>
    <t xml:space="preserve">BARRIO GUASIMALES </t>
  </si>
  <si>
    <t xml:space="preserve">INES MARGARITA SUAREZ RONDON </t>
  </si>
  <si>
    <t>UNIVERSIDAD SAN BUENAVENTURA EN CONVENIO UNIVERSIDAD POPULAR DEL CESAR</t>
  </si>
  <si>
    <t>AÑO 2010 Y 2012</t>
  </si>
  <si>
    <t>COORDINADORA PEDAGOGICA</t>
  </si>
  <si>
    <t xml:space="preserve">KATIA MORALES SALGADO </t>
  </si>
  <si>
    <t xml:space="preserve">LICENCIADA EN EDUCACION BASICA CON ENFASIS EN TECNOLOGIA E INFORMACION </t>
  </si>
  <si>
    <t>10 OCTUBRE DE 2011 HASTA EL 10 NOVIEMBRE 2012</t>
  </si>
  <si>
    <t>MARIA ANDREA DORIA HERNANDEZ</t>
  </si>
  <si>
    <t>10 FEBRERO 2012 HASTA 10 DE ENERO DE 2013</t>
  </si>
  <si>
    <t>LAURA MURGAS OCHOA</t>
  </si>
  <si>
    <t xml:space="preserve">ADMINISTRADORA DE EMPRESAS </t>
  </si>
  <si>
    <t xml:space="preserve">FUNDACION UNIVERSITARIA SAN MARTIN </t>
  </si>
  <si>
    <t xml:space="preserve">30 SEPT. 2011 AL 15 DIC. 2011 - 18 DE MAYO DE 2012 AL 18 DIC. 2012 - 15 ABRIL DE 2013 AL 28 DE JULIO DE 2013 Y FEBRERO 2013 AL 28 DE JUNIO DE 2013 </t>
  </si>
  <si>
    <t>AUXILIAR PEDAGOGICA EN PAIPI Y COORDINADORA PEDAGOGICA</t>
  </si>
  <si>
    <t xml:space="preserve">SIOMARA ESTHER MENDOZA OROZCO </t>
  </si>
  <si>
    <t>YULIETH TATIANA QUINTERO PEREZ</t>
  </si>
  <si>
    <t>NO SE OBSERVA BIEN EL NUMERO DE LA TARJETA</t>
  </si>
  <si>
    <t xml:space="preserve">APSEFACOM </t>
  </si>
  <si>
    <t xml:space="preserve">DEL 1 DE JUNIO DE 2012 AL 31 DE DICIEMBRE DE 2012 Y 27 DE MAYO DE 2013 AL 31 DE DICIEMBRE DE 2013 </t>
  </si>
  <si>
    <t xml:space="preserve">PSICOLOGA  Y  EDUCADORA FAMILIAR PROGRAMA FAMILIAS CON BIENESTAR </t>
  </si>
  <si>
    <t xml:space="preserve">SUGEY MILENA ZULETA GUERRA </t>
  </si>
  <si>
    <t xml:space="preserve">CARMEN JOSEFINA DAGOVETH MIRAVAL </t>
  </si>
  <si>
    <t>UNIVERIDAD NACIONAL ABIERTA Y A DISTANCIA "UNAD"</t>
  </si>
  <si>
    <t xml:space="preserve">FUNDACION CENTRO JUVENIL Y CASA TALLER DE LA ADOLESCENTE EMBARAZADA -FUNDACION PARA EL BIENESTAR SOCIAL DE LA INFACIA, LA FAMILIA Y EL MEDIO AMBIENTE - INSTITUCION EDUCATIVA VILLA CORELCA </t>
  </si>
  <si>
    <t xml:space="preserve">DEL 26 DE JUNIO 2012 AL 13 DE NOVIEMBRE DE 2013 - AÑOS 2009  Y  2011  Y 2007 </t>
  </si>
  <si>
    <t xml:space="preserve">FORMADORA  Y PSICOORIENTADORA </t>
  </si>
  <si>
    <t xml:space="preserve">LEIDIS ARZUAGA SANCHEZ </t>
  </si>
  <si>
    <t xml:space="preserve">UNIVERSIDADA AUTONOMA DE BUCARAMANGA </t>
  </si>
  <si>
    <t xml:space="preserve">ORGANIZACIÓN INTERNACIONAL PARA LAS MIGRACIONES OIM </t>
  </si>
  <si>
    <t>17 ABRIL DE 2006 AL 31 DE MAYO DE 2007</t>
  </si>
  <si>
    <t xml:space="preserve">PSICOLOGA INTEGRANDO UNA UNIDAD MOVIL PARA ATENCION DIRECTA Y ESPECIALIZADA A POBLACION VICTIMA DEL DESPLAZAMIENTO FORZADO </t>
  </si>
  <si>
    <t>CIELO DEL CARMEN HERNANDEZ  MARTINEZ</t>
  </si>
  <si>
    <t>044663014-R</t>
  </si>
  <si>
    <t>UNIVERSIDAD PONTIFICIA BOLIVARIANA SECCION BUCARAMANGA</t>
  </si>
  <si>
    <t xml:space="preserve">19 ENERO DE 2009 AL 11 OCTUBRE DE 2009 Y 7 DE FEBRERO 2011 AL 31 DE OCTUBRE DE 2011 - 01 DE FEBRERO 2010 AL 30 DE ENERO DE 2011 </t>
  </si>
  <si>
    <t xml:space="preserve">COGESTORA SOCIAL DE LA ESTRATEGIA JUNTOS Y UNIDOS </t>
  </si>
  <si>
    <t>FONDO FINANCIERO DE PROYECTOS DE DESARROLLO</t>
  </si>
  <si>
    <t>CORPORACION  AUTONOMA  REGIONAL  DEL ATLANTICO</t>
  </si>
  <si>
    <t>NO REGISTRA</t>
  </si>
  <si>
    <t>EN LA CERTIFICACION REGISTRAN LAS EDADES DE 7 A13 AÑOS COMO BENEFICIARIOS DEL PROYECTO. NO SE CONTABILIZA EXPERIENCIA DEBIDO A QUE  LA FECHA DE EJECUCION ESTA POR FUERA DEL RANGO DEL TIEMPO REQUERIDO COMO EXPERIENCIA EN LA CONVOCATORIA.</t>
  </si>
  <si>
    <t>INSTITUTO  ENSEÑANZA DE MALAMBO</t>
  </si>
  <si>
    <t xml:space="preserve">EN LA CERTIFICACION REGISTRAN COMO BENEFICIARIOS DEL PROYECTO A DOCENTES Y PADRES E FAMILIA EN MANEJO DE mODELO PEDAGOGIO VARIABLE AMBIENTAL. . NO SE CONTABILIZA EXPERIENCIA DEBIDO A QUE  LA FECHA DE EJECUCION ESTA POR FUERA DEL RANGO DEL TIEMPO REQUERIDO  COMO EXPERIENCIA EN LA CONVOCATORIA. </t>
  </si>
  <si>
    <t>ASOCIACION DE VICTIMAS  Y VULNERABLES DE SILVANIA "ASOVIVSIL"</t>
  </si>
  <si>
    <t xml:space="preserve">LICEO  CULTURAL DE SANTO TOMAS </t>
  </si>
  <si>
    <t xml:space="preserve">NO REGISTRA </t>
  </si>
  <si>
    <t xml:space="preserve">GERENTES </t>
  </si>
  <si>
    <t xml:space="preserve">JOSE LUIS MURGAS OCHOA </t>
  </si>
  <si>
    <t>LICENCIADO EN EDUCACION BASICA CON ENFASIS EN CIENCIAS NATURALES Y EDUCACION AMBIENTAL</t>
  </si>
  <si>
    <t>FUNDACION NUEVA ERA ECOLOGICA- ASOCIACION INSTITUCION EDUCATIVA LICEO DEL CARIBE</t>
  </si>
  <si>
    <t>30 SEPTIEMBRE 2011 AL 15 DICIEMBRE DE 2011 - 18 DE MAYO 2012 AL 18 DE DICIEMBRE DE 2012 - DEL 15 DE ABRIL AL 28 DE JULIO DE 2013 - FEBRERO 2005 A DICIEMBRE DE 2009</t>
  </si>
  <si>
    <t xml:space="preserve">COORDINADOR PEDAGOGICO EN PAIPI Y COORDINADORA EN EDUCACION PREESCOLAR Y BASICA PRIMARIA </t>
  </si>
  <si>
    <t xml:space="preserve">MARGARITA TAMAYO DITTA </t>
  </si>
  <si>
    <t xml:space="preserve">LICENCIADA EN PEDAGOGIA INFANTIL </t>
  </si>
  <si>
    <t>FUNDACION NUEVA ERA ECOLOGICA- ALCALDIA DE VALELDUPAR</t>
  </si>
  <si>
    <t xml:space="preserve">14 ABRIL DE 2010 AL 14 DICIEMBRE DE 2010 - 15 DE FEBRERO DE 2011 A 15 DICIEMBRE 2011 - </t>
  </si>
  <si>
    <t xml:space="preserve">COORDINADOR PEDAGOGICO EN PAIPI </t>
  </si>
  <si>
    <t>KIANNA GUERRA ARGOTE</t>
  </si>
  <si>
    <t>LICENCIACIADA EN PEDAGOGIA INFANTIL</t>
  </si>
  <si>
    <t xml:space="preserve">INSTITUO NACIONAL DE FORMACION TECNICA PROFESIONAL DE SAN JUAN DEL CESAR - GUAJIRA </t>
  </si>
  <si>
    <t xml:space="preserve">CLAUDIA PATRICIA QUINTANA BOHORQUEZ </t>
  </si>
  <si>
    <t xml:space="preserve">LICENCIADA EN LENGUA CASTELLANA Y COMUNICACIÓN </t>
  </si>
  <si>
    <t xml:space="preserve">JARDININFANTIL MI GLOBO MAGICO </t>
  </si>
  <si>
    <t xml:space="preserve">DEL 1999 AL 2004 - </t>
  </si>
  <si>
    <t xml:space="preserve">DOCENTE PREESCOLAR </t>
  </si>
  <si>
    <t>ROCIO CAMARGO CARDONA</t>
  </si>
  <si>
    <t xml:space="preserve">CONTADORA PUBLICA </t>
  </si>
  <si>
    <t xml:space="preserve">UNIVERSIDAD CENTRAL </t>
  </si>
  <si>
    <t>42461-T</t>
  </si>
  <si>
    <t>BANCO AGRARIO DE COLOMBIA</t>
  </si>
  <si>
    <t>15-07-2013 AL 4 DE JUNIO DE 2014</t>
  </si>
  <si>
    <t xml:space="preserve">VICEPRESIDENTE COMERCIAL </t>
  </si>
  <si>
    <t>CORPORACION CORAZON PAIS</t>
  </si>
  <si>
    <t>SECRETARIA DE SALUD MUNICIPAL DE LA JAGUA DE IBIRICO</t>
  </si>
  <si>
    <t>188- 2013</t>
  </si>
  <si>
    <t>173-2014</t>
  </si>
  <si>
    <t>BARRIO EL ROCIO</t>
  </si>
  <si>
    <t xml:space="preserve">PATRICIA CASTELLAR AVILA </t>
  </si>
  <si>
    <t>LICENCIADA EN EDUCACION BASICA PRIMARIA</t>
  </si>
  <si>
    <t>UNIVERSIDAD SAN BUENAVENTURA CONVENIO UNIVERSIDAD POPULAR DEL CESAR</t>
  </si>
  <si>
    <t xml:space="preserve">01-10-2013 AL 31 DE OCTUBRE DE 2014 </t>
  </si>
  <si>
    <t xml:space="preserve">COORDINADORA PEDAGOGICA PROGRAMA ATENCIÓN INTEGRAL A LA PRIMERA MODALIDAD FAMILIAR </t>
  </si>
  <si>
    <t>MAIRA ALEJANDRA RESTREPO CASTILLA</t>
  </si>
  <si>
    <t>UNIVERSIDAD CATOLICA DE COLOMBIA</t>
  </si>
  <si>
    <t>CONCESONARIA YUMA - CORPORACION CORAZON PAIS</t>
  </si>
  <si>
    <t xml:space="preserve">13 DE JUNIO DE 2011HASTA 20 AGOSTO 2013 Y DEL 1 OCTUBRE DE 2013 AL 31 OCTUBRE DE 2014  </t>
  </si>
  <si>
    <t xml:space="preserve">COORDINADORA SOCIAL Y COORDINADORA PEDAGOGICA PROGRAMA ATENCION INTEGRAL A LA PRIMERA INFACIA MODALIDAD FAMILIAR </t>
  </si>
  <si>
    <t xml:space="preserve">NATALY JOHANA ORTIZ ECHAVARRIA </t>
  </si>
  <si>
    <t xml:space="preserve"> CORPORACION CORAZON PAIS</t>
  </si>
  <si>
    <t xml:space="preserve"> DEL 1 OCTUBRE DE 2013 AL 31 OCTUBRE DE 2014  </t>
  </si>
  <si>
    <t xml:space="preserve">COORDINADORA PEDAGOGICA PROGRAMA ATENCION INTEGRAL A LA PRIMERA INFACIA MODALIDAD FAMILIAR </t>
  </si>
  <si>
    <t>ANA JOSEFA MENDOZA DANGOND</t>
  </si>
  <si>
    <t>ABOGADA</t>
  </si>
  <si>
    <t xml:space="preserve">UNIVERSIDAD SANTO TOMAS </t>
  </si>
  <si>
    <t xml:space="preserve">EDUARDO DE JESUS RINCONES CHARRIS </t>
  </si>
  <si>
    <t xml:space="preserve">UDES </t>
  </si>
  <si>
    <t xml:space="preserve">NO APORTA </t>
  </si>
  <si>
    <t xml:space="preserve">CORPORACION CORAZON PAIS </t>
  </si>
  <si>
    <t xml:space="preserve">DEL 1 OCTUBRE DE 2013 HASTA 31 OCTUBRE DE 2014 </t>
  </si>
  <si>
    <t xml:space="preserve"> COORDINADORA PEDAGOGICA DEL PROGRAMA ATENCION INTEGRAL DE LA PRIMERA INFANCIA MODALIDAD FAMILIAR </t>
  </si>
  <si>
    <t xml:space="preserve">TANIA PAOLA HERNANDEZ SOLANO </t>
  </si>
  <si>
    <t>LICENCIADA EN BASICA CON ENFASIS EN HUMANIDADES E IDIOMAS</t>
  </si>
  <si>
    <t xml:space="preserve">CORPORACION UNIVERSITARIA ADVENTISTA </t>
  </si>
  <si>
    <t>VISMIA YANETH MARQUEZ SUAREZ</t>
  </si>
  <si>
    <t xml:space="preserve"> PROFESIONAL DE APOYO PSICOSOCIAL DEL PROGRAMA ATENCION INTEGRAL DE LA PRIMERA INFANCIA MODALIDAD FAMILIAR </t>
  </si>
  <si>
    <t xml:space="preserve">MARIBETH GUERRERO MEJIA </t>
  </si>
  <si>
    <t xml:space="preserve">PSICOPEDAGOGA </t>
  </si>
  <si>
    <t xml:space="preserve">CORPORACION UNIVERSITARIA DE LA COSTA </t>
  </si>
  <si>
    <t xml:space="preserve">MARYELEN ROJAS DAVILA </t>
  </si>
  <si>
    <t>APSEFACOM - CORPORACION CORAZON PAIS</t>
  </si>
  <si>
    <t xml:space="preserve">DEL 27 MAYO DE 2013 AL 31 DE DICIEMBRE DE 2013 Y 1 DE OCTUBRE DE 2013 AL 31 OCTUBRE DE 2014 </t>
  </si>
  <si>
    <t xml:space="preserve">AGENTE EDUCATIVO PROGRAMA FAMILIAS CON BIENESTAR Y PROFESIONAL DE APOYO PSICOSOCIAL PROGRAMA ATENCION INTEGRAL A LA PRIMERA INFANCIA DE LA MODALIDAD FAMILIAR </t>
  </si>
  <si>
    <t>DIANA MARCELA GONZALEZ BENJUMEA</t>
  </si>
  <si>
    <t>LA TARJETA NO TIENE NUMERO</t>
  </si>
  <si>
    <t xml:space="preserve">DEL 1 DE OCTUBRE DE 2013 AL 31 OCTUBRE DE 2014 </t>
  </si>
  <si>
    <t xml:space="preserve">PROFESIONAL DE APOYO PSICOSOCIAL PROGRAMA ATENCION INTEGRAL A LA PRIMERA INFANCIA DE LA MODALIDAD FAMILIAR </t>
  </si>
  <si>
    <t xml:space="preserve">MARIA TERESA MANJARREZ HERNANDEZ </t>
  </si>
  <si>
    <t>AGUEDA BARRIOS CARRILLO</t>
  </si>
  <si>
    <t xml:space="preserve">ELSA ISABELA MAESTRE UHIA </t>
  </si>
  <si>
    <t>OSCARINA LACOUTURE SALINAS</t>
  </si>
  <si>
    <t xml:space="preserve">MARIA BEATRIZ LOPEZ ARAUJO </t>
  </si>
  <si>
    <t>CORAZON PAIS</t>
  </si>
  <si>
    <t>323-2012</t>
  </si>
  <si>
    <t xml:space="preserve">DANIELA PUMAREJO MEDINA </t>
  </si>
  <si>
    <t xml:space="preserve">OBOGADA </t>
  </si>
  <si>
    <t xml:space="preserve">UNIVERSIDAD DEL ROSARIO </t>
  </si>
  <si>
    <t xml:space="preserve">ASOALIMENTARCE Y CORPORACION CORAZON PAIS </t>
  </si>
  <si>
    <t xml:space="preserve">DEL 1 FEBRERO DE 2013 AL 30 SEPTIEMBRE DE 2013 Y  DEL 1 OCTUBRE DE 2013 HASTA 31 OCTUBRE DE 2014 </t>
  </si>
  <si>
    <t xml:space="preserve">COORDINADORA DEL PROGRAMA DE ALIMENTACION ESCOLAR PAE Y COORDINADORA PEDAGOGICA DEL PROGRAMA ATENCION INTEGRAL DE LA PRIMERA INFANCIA MODALIDAD FAMILIAR </t>
  </si>
  <si>
    <t>NO CUMPLE EL TIEMPO DE EXPERIENCIA</t>
  </si>
  <si>
    <t xml:space="preserve">MARIA DEL ROSARIO TAFUR RICO </t>
  </si>
  <si>
    <t>UNIVERSIDAD PONTIFICIA BOLIVARIANA</t>
  </si>
  <si>
    <t xml:space="preserve">FUNDESVI  Y CORPORACION CORAZON PAIS </t>
  </si>
  <si>
    <t xml:space="preserve">1 DE OCTUBRE DE 2012 AL 30 DICIEMBRE DE 2012 -15 JULIO 2013 A DICIEMBRE 2013 -  DEL 1 FEBRERO DE 2013 AL 30 SEPTIEMBRE DE 2013 Y  DEL 1 OCTUBRE DE 2013 HASTA 31 OCTUBRE DE 2014 </t>
  </si>
  <si>
    <t xml:space="preserve">COORDINADORA GENERAL  - COORDINADOR TECNICA Y COORDINADORA PEDAGOGICA DEL PROGRAMA ATENCION INTEGRAL DE LA PRIMERA INFANCIA MODALIDAD FAMILIAR </t>
  </si>
  <si>
    <t xml:space="preserve">RITA INES PITRE LLERENA </t>
  </si>
  <si>
    <t xml:space="preserve">LICENCIADA EN EDUCACION ESPECIAL </t>
  </si>
  <si>
    <t xml:space="preserve">CORPORACION INSTITUTO DE ARTES Y CIENCIAS </t>
  </si>
  <si>
    <t xml:space="preserve">ALCALDIA DE VALLEDUPAR - COMFACESAR Y CORPORACION CORAZON PAIS </t>
  </si>
  <si>
    <t xml:space="preserve">12 ABRIL DEL 2002 HASTA 27 ENERO DE 2006 - DESDE MARZO HASTA NOVIEMBRE DE 2011 Y 1 OCTUBRE DE 2013 HASTA 31 DE OCTUBRE DE 2014 </t>
  </si>
  <si>
    <t xml:space="preserve">APOYO AL PROGRAMA LUDOTECAS NAVES CARITAS FELICES - SUPERVISORA AL PROGRAMA DE LA PRIMERA INFANCIA DE LOS HOGARES DE ESTACION DEL ICBF - DOCENTE DEL PROGRAMA ATENCIÓN A LA PRIMERA INFANCIA MODALIDADA FAMILIAR </t>
  </si>
  <si>
    <t xml:space="preserve">NASLI DEL CARMEN DORIA RAMOS </t>
  </si>
  <si>
    <t xml:space="preserve">LICENCIADA EN EDUCACION BASICA PRIMARIA </t>
  </si>
  <si>
    <t>UNIVERSIDAD SAN BUENAVENTURA</t>
  </si>
  <si>
    <t xml:space="preserve"> CORPORACION CORAZON PAIS </t>
  </si>
  <si>
    <t xml:space="preserve">DEL OCTUBRE DE 2013 HASTA 31 DE OCTUBRE DE 2014 </t>
  </si>
  <si>
    <t xml:space="preserve">DOCENTE DEL PROGRAMA ATENCIÓN A LA PRIMERA INFANCIA MODALIDADA FAMILIAR </t>
  </si>
  <si>
    <t xml:space="preserve">NO CUMPLE EL TIEMPO DE EXPERIENCIA PARA ESTE CARGO </t>
  </si>
  <si>
    <t>GREGORIA ESTHER DE ARMAS DE LA ROSA</t>
  </si>
  <si>
    <t xml:space="preserve">SERVICIO NACIONAL DE APRENDIZAJE SENA </t>
  </si>
  <si>
    <t xml:space="preserve">DEL 26 DE JULIO HASTA EL 30 DE NOVIEMBRE - </t>
  </si>
  <si>
    <t xml:space="preserve">INSTRUCTOR EN LOS PROGRAMAS DE ANALISIS CONTABILIDAD, FINANZAS, DOCUMENTACION Y REGISTRO DE OPERACIONES CONTABLES </t>
  </si>
  <si>
    <t xml:space="preserve">SECRETARIA DE SALUD MUNCIPIO DE CHIRIGUANA </t>
  </si>
  <si>
    <t xml:space="preserve">LACALDIA DE CHIRIGUANA </t>
  </si>
  <si>
    <t>BARRIO TIERRA PROMETIDA</t>
  </si>
  <si>
    <t>TADIA PAOLI SALTAREN TORRES</t>
  </si>
  <si>
    <t>201311121-1</t>
  </si>
  <si>
    <t xml:space="preserve">FUNDACION SOCIAL HORAS DE AMOR ESPERANZA Y VIDA "FUNDESVI" YCORPORACION CORAZON PAIS </t>
  </si>
  <si>
    <t xml:space="preserve">DEL 1 AGOSTO 2013 HASTA 31 DICIEMBRE 2013 Y DEL 1 OCTUBRE DE 2013 HASTA 31 OCTUBRE DE 2014 </t>
  </si>
  <si>
    <t xml:space="preserve">COORDINADORA ZONAL NORTE DEL PROGRAMA ATENCION INTEGRAL AL DESARROLLO INFANTIL AL DESARROLLO INFANTIL EN LA PRIMERA INFACIA Y COORDINADORA PEDAGOGICA DEL PROGRAMA ATENCION INTEGRAL DE LA PRIMERA INFANCIA MODALIDAD FAMILIAR </t>
  </si>
  <si>
    <t>NELLYS DEL ROSARIO SANTIAGO VIDES</t>
  </si>
  <si>
    <t xml:space="preserve">LICENCIADA EN EDUCACION INFANTIL Y PREESCOLAR </t>
  </si>
  <si>
    <t xml:space="preserve">UNIVERSIDAD DEL TOLIMA </t>
  </si>
  <si>
    <t>JOICE SMITH OROZCO MOLINA</t>
  </si>
  <si>
    <t xml:space="preserve"> DEL 1 OCTUBRE DE 2013 HASTA 31 OCTUBRE DE 2014 </t>
  </si>
  <si>
    <t xml:space="preserve">COORDINADORA PEDAGOGICA DEL PROGRAMA ATENCION INTEGRAL DE LA PRIMERA INFANCIA MODALIDAD FAMILIAR </t>
  </si>
  <si>
    <t>ALEJANDRA MILENA DAVID DE LUQUEZ</t>
  </si>
  <si>
    <t xml:space="preserve">DEYANIRA PADILLA ARRIETA </t>
  </si>
  <si>
    <t>DUNIA PAOLA HENAO CAMARGO</t>
  </si>
  <si>
    <t>DAYIBETH PATRICIA DAZA DAZA</t>
  </si>
  <si>
    <t>130475621-1</t>
  </si>
  <si>
    <t xml:space="preserve">KRYSTLE LOPEZ CASTILLA </t>
  </si>
  <si>
    <t xml:space="preserve">COLEGIO INSTITUTO AGUSTIN CODAZZI </t>
  </si>
  <si>
    <t xml:space="preserve">DEL 7 DE MAYO DE 2012 HASTA 28 DE JUNIO DE 2013 </t>
  </si>
  <si>
    <t xml:space="preserve">ATENCION PSICOLOGICA INTEGRAL DE LOS NIÑOS Y NIÑAS INSCRITOS EN EL PROGRAMA DE PRIMERA INFACIA </t>
  </si>
  <si>
    <t xml:space="preserve">YOHANA PAOLA ACOSTA ZABALETA </t>
  </si>
  <si>
    <t xml:space="preserve">TRABAJO  SOCIAL </t>
  </si>
  <si>
    <t>134653921-1</t>
  </si>
  <si>
    <t xml:space="preserve">COMFAGUAJIRA </t>
  </si>
  <si>
    <t xml:space="preserve">15 DE MARZO DE 2011 AL 15 DE DICIEMBRE DE 2011 </t>
  </si>
  <si>
    <t xml:space="preserve">FACILICTADORA EN EL PROGRAMA ATENCIÓN INTEGRAL A LA NIÑEZ </t>
  </si>
  <si>
    <t xml:space="preserve">MERCY LORENA ANGULO VILLAREAL </t>
  </si>
  <si>
    <t>099864914-A</t>
  </si>
  <si>
    <t xml:space="preserve">YENIS GUTIERREZ GALINDO </t>
  </si>
  <si>
    <t>JENNIFFER ANDREA LOPEZ SUAREZ</t>
  </si>
  <si>
    <t>SOCIOLOGA</t>
  </si>
  <si>
    <t xml:space="preserve">LILIANA MARIA GARCIA SOCARRAS </t>
  </si>
  <si>
    <t>FLORENTINA INES DAZA MARTINEZ</t>
  </si>
  <si>
    <t xml:space="preserve">DEL 1 DE OCTUBRE DE 2013 AL 31 OCTUBRE DE 2014  </t>
  </si>
  <si>
    <t>MARIA ANGELICA DIAZ RAMIREZ</t>
  </si>
  <si>
    <t>UNIVERSIDAD JAVERIANA</t>
  </si>
  <si>
    <t>KAREM DARINE CASTRO BRU</t>
  </si>
  <si>
    <t xml:space="preserve">ABOGADA </t>
  </si>
  <si>
    <t xml:space="preserve">COORDINADORA DEL PROGRAMA DE ALIMENTACION ESCOLAR PAE Y APOYO A LA COORDINACION DEL PROGRAMA ATENCION INTEGRAL DE LA PRIMERA INFANCIA MODALIDAD FAMILIAR </t>
  </si>
  <si>
    <t xml:space="preserve">MARIBEL HERNANDEZ VILLANUEVA </t>
  </si>
  <si>
    <t xml:space="preserve">DEL  1 OCTUBRE DE 2013 HASTA 31 DE OCTUBRE DE 2014 </t>
  </si>
  <si>
    <t xml:space="preserve"> DOCENTE DEL PROGRAMA ATENCIÓN A LA PRIMERA INFANCIA MODALIDADA FAMILIAR </t>
  </si>
  <si>
    <t xml:space="preserve">NO CUMPLE EL TIEMPO DE EXPERIENCIA PARA ESTE CARGO (LA CERTIFICACION DE MC NO VALIDA NO ES DE LA ASOCIACION) </t>
  </si>
  <si>
    <t>RUBIELA PALLARES GAMEZ</t>
  </si>
  <si>
    <t xml:space="preserve">LICENCIADA EN EDUCACION PRESCOLAR </t>
  </si>
  <si>
    <t>UNIVERSIDAD DEL ATLANTICO</t>
  </si>
  <si>
    <t xml:space="preserve">COLEGIO MIS PRIMERAS LETRAS - COLEGIO SAN JOSE - CORPORACION CORAZON PAIS </t>
  </si>
  <si>
    <t xml:space="preserve">DEL 12 ENERO DEL 2009 HASTA 5 DICIEMBRE DE 2012 - 8 FEBRERO DE 2012 HASTA 28 DE NOVIEMBRE DE 2012 Y DEL OCTUBRE DE 2013 HASTA 31 DE OCTUBRE DE 2014 </t>
  </si>
  <si>
    <t xml:space="preserve">DOCENTE DEL GRADO JARDIN - DOCENTE Y DOCENTE DEL PROGRAMA ATENCIÓN A LA PRIMERA INFANCIA MODALIDADA FAMILIAR </t>
  </si>
  <si>
    <t>GERGORIA ESTHER DE ARMAS DE LA ROSA</t>
  </si>
  <si>
    <t>ESTA HOJA DE VIDA  FUE ACEPTADA EN EL GRUPO 15 SUBSANDO  COMO  PRIORIDAD  POR EL OFERENTE</t>
  </si>
  <si>
    <t>GOBERNACION DE LA GUAJIRA</t>
  </si>
  <si>
    <t xml:space="preserve">MAIRA LUZ DAZA MIRANDA </t>
  </si>
  <si>
    <t xml:space="preserve">JUDITH SANTODOMINGO CANTILLO </t>
  </si>
  <si>
    <t xml:space="preserve">ADMINISTRADOR DE EMPRESAS </t>
  </si>
  <si>
    <t xml:space="preserve">SUBSANAR </t>
  </si>
  <si>
    <t>NO TIENE EXPERIENCIA LABORAL PARA ESTE CARGO</t>
  </si>
  <si>
    <t>LINA TOMASA SOTO DURAN</t>
  </si>
  <si>
    <t xml:space="preserve">NO LEJIBLE </t>
  </si>
  <si>
    <t xml:space="preserve">JULIA ESTHER JIMENEZ TORRES </t>
  </si>
  <si>
    <t xml:space="preserve">PSICOLOGA SOCIAL COMUNITARIA </t>
  </si>
  <si>
    <t xml:space="preserve">UNIVERSIDAD NACIONAL ABIERTA Y A DISTANCIA "UNAD" </t>
  </si>
  <si>
    <t xml:space="preserve">WA'KUZARI </t>
  </si>
  <si>
    <t xml:space="preserve">DEL 1 DE OCTUBRE DE 2013 AL 15 DE DICIEMBRE DE 2014 </t>
  </si>
  <si>
    <t>ZULLY YOLETH LOPEZ ROZO</t>
  </si>
  <si>
    <t xml:space="preserve">SIXTA ROSA CERCHAR ORTIZ </t>
  </si>
  <si>
    <t>106365614-A</t>
  </si>
  <si>
    <t xml:space="preserve">KAREN VILLA PADILLA </t>
  </si>
  <si>
    <t>UNIVERSIDAD DE SANTANDER "UDES"</t>
  </si>
  <si>
    <t xml:space="preserve">JANUTH PAOLA  CORZO ACUÑA </t>
  </si>
  <si>
    <t xml:space="preserve">ANA HELENA DE LA ROSA </t>
  </si>
  <si>
    <t xml:space="preserve">ADMINISTRADORA FINANCIERA Y DE SISTEMA </t>
  </si>
  <si>
    <t xml:space="preserve"> UDES</t>
  </si>
  <si>
    <t xml:space="preserve">NO CUMPLE EL TIEMPO DE EXPERIENCIA PARA EL CARGO </t>
  </si>
  <si>
    <t xml:space="preserve">LOLA MARY GOMEZ PACHECO </t>
  </si>
  <si>
    <t>MAESTRA</t>
  </si>
  <si>
    <t>ESCUELA NORMAL NACIONAL PARA SEÑORITAS SANTA MARTA</t>
  </si>
  <si>
    <t>ESCUELA NORMAL NACIONAL PARA SEÑORITAS SANTA MARTA Y CORPORACION  CORAZON PAIS</t>
  </si>
  <si>
    <t>1 DE OCTUBRE DE 1073 HASTA 16 DE JULIO DE 1978 Y 1 OCTUBRE DE 2013 HASTA 31 OCTUBRE DE 2014</t>
  </si>
  <si>
    <t xml:space="preserve">DOCENTE TIEMPO COMPLETO EN LA ESCUELA ANEXA -  DOCENTE DEL PROGRAMA ATENCIÓN A LA PRIMERA INFANCIA MODALIDADA FAMILIAR </t>
  </si>
  <si>
    <t>ESTE PROFESIONAL ESTA PARA EL GRUPO 15 FUE EL GRUPO RPIORIZADO POR EL OPERADOR EN LA SUBSANACION</t>
  </si>
  <si>
    <t>ASOCIACION DE PROFESIONALES EN PROGRAMAS DE PROMOCION Y PREVENCION PARA  LA SALUD, LA EDUCACION, LA FAMILIA  Y LA COMUNIDAD (APSEFACOM)</t>
  </si>
  <si>
    <t>328-2013</t>
  </si>
  <si>
    <t>MUNCIIPIOS DE ASTREA Y EL PASO</t>
  </si>
  <si>
    <t>ANA ISABEL VALDERRAMA MONTES</t>
  </si>
  <si>
    <t>COORPORACION UNIVERSITARIA  DEL CARIBE</t>
  </si>
  <si>
    <t>29 DE AGOSTO DEL 2003</t>
  </si>
  <si>
    <t>252856422-1</t>
  </si>
  <si>
    <t>APSEFACOM</t>
  </si>
  <si>
    <t xml:space="preserve">AGENTE EDUCATIVO, EJECUTANDO EL PROGRAMA FAMILIAS CON BIENESTAR </t>
  </si>
  <si>
    <t>ARIADNA YULIZA DUARTE QUINTERO</t>
  </si>
  <si>
    <t>FUNDACION UNIVERSITARIA MARIA CANO</t>
  </si>
  <si>
    <t>12 DE DICIEMBRE DEL 2011</t>
  </si>
  <si>
    <t>GOBERNACION DEL CESAR - HOSPITAL FRANCISCO CANOSSA-PELAYA CESAR</t>
  </si>
  <si>
    <t>13 MESES DEL 24 ENERO AL 30 DE JULIO DEL 2014 Y 16 DE MAYO AL 31 DE DIC.2012</t>
  </si>
  <si>
    <t>PSICOLOGA DE SALUD MENTAL Y PROGRAMA OPERATIVO ANUAL DE SALUD MENTAL</t>
  </si>
  <si>
    <t>NEREYDA ISABEL GARCIA CARBAL</t>
  </si>
  <si>
    <t>25 DE JULIO DEL 2002</t>
  </si>
  <si>
    <t>PSICOLOGA EJECUTANDO EL PROGRAMA FAMILIAS CON BIENESTAR</t>
  </si>
  <si>
    <t>TALMA LUZ MARIA MEJIA MOLINA</t>
  </si>
  <si>
    <t>UNIVERSIDAD NACIONAL ABIERTA Y A DISTANCIA- UNAD</t>
  </si>
  <si>
    <t>18 DE DICIEMBRE 2009</t>
  </si>
  <si>
    <t>DORYS MARIA MANJARREZ</t>
  </si>
  <si>
    <t>13 DE DICIEMBRE DEL 2013</t>
  </si>
  <si>
    <t>AUXILIAR DE ENFERMERIA</t>
  </si>
  <si>
    <t>PAOLA ANDREA ORDOÑEZ GOMEZCASSERES</t>
  </si>
  <si>
    <t>CENTRO EDUCATIVO SAN RAFAEL</t>
  </si>
  <si>
    <t>DEL 2 MARZO DEL 2012 AL 20 DE MAYO DEL 2013</t>
  </si>
  <si>
    <t>PSICOLOGA BRINDANDO UNA INTERVENCION ADECUADA, A PARTIR DE LAS NECESITDADES ENCONTRADAS</t>
  </si>
  <si>
    <t>ROSALIA ROMERO MEJIA</t>
  </si>
  <si>
    <t>17 DE DICIEMBRE DE 1994</t>
  </si>
  <si>
    <t>153614914-1</t>
  </si>
  <si>
    <t>DEL 2 DE ENERO A 15 DE DICIEMBRE DEL 2013</t>
  </si>
  <si>
    <t>BRINDAR ATENCION INTEGRAL EN LA MODALIDAD POR CONDICION DE AMENAZA O VULNERACION</t>
  </si>
  <si>
    <t>SONIA STELLA JAIMES RIVERA</t>
  </si>
  <si>
    <t>15 DE DICEIMBRE 1998</t>
  </si>
  <si>
    <t>121474914-1</t>
  </si>
  <si>
    <t>BRNDAR ATENCION INTEGRAL EN LA MODALIDAD POR CONDICION DE AMENAZA O VULNERACION - INTERVENCION DE APOYO GENERAL</t>
  </si>
  <si>
    <t>VILMA ROSA MARTINEZ CARDENAS</t>
  </si>
  <si>
    <t>49,667,331</t>
  </si>
  <si>
    <t>1 DE NOVIEMBRE DEL 2001</t>
  </si>
  <si>
    <t>143395212-3</t>
  </si>
  <si>
    <t xml:space="preserve">GESTORA SOCIAL ENCARGADA DE SENSIBILIZAT A LA COMUNIDAD EN TEMAS DE EDUCACION DE LOS NNA </t>
  </si>
  <si>
    <t>MARTHA CECILIA TRESPALACIOS SOTO</t>
  </si>
  <si>
    <t>24 DE JULIO DEL 1998</t>
  </si>
  <si>
    <t>075014914-R</t>
  </si>
  <si>
    <t xml:space="preserve">GOBERNACION DEL CESAR  </t>
  </si>
  <si>
    <t xml:space="preserve">APOYO A LOS PROCESOS DE PROMOCION SOCIAL EN SALUD RELACIONADAS CON LA CONVIVIENCIA Y PREVENCION DE LAS VIOLENCIAS CON ENFASIS EN POBLACIONES ESPECIALES CONTEMPLADAS EN EL PLAN TERRITORIAL DE SALUD </t>
  </si>
  <si>
    <t>282-2013</t>
  </si>
  <si>
    <t>ORGANIZACIÓN INTERNACIONAL PARA LAS MIGRACIONES OIM</t>
  </si>
  <si>
    <t>PSPJ895 NAJ 467</t>
  </si>
  <si>
    <t>275-298</t>
  </si>
  <si>
    <t>MAUREEN KATHERINE AURELA PEÑARANDA</t>
  </si>
  <si>
    <t>27 DE JUNIO DEL 2014</t>
  </si>
  <si>
    <t>2 DE ENERO DEL 2012 AL 28 DE SEPTIEMBRE DEL 2013 Y 1 DE OCTUBRE DEL 2013 HASTA LA FECHA</t>
  </si>
  <si>
    <t>ESPECIALISTA DE AREA PROGRAMA EXTERNADO - APOYO Y FORTALECIMIENTO A LA FAMILIA</t>
  </si>
  <si>
    <t>MILDRETH CERVANTES RAMIREZ</t>
  </si>
  <si>
    <t>LICENCIADA CIENCIAS NATURALES Y SALUD</t>
  </si>
  <si>
    <t>24 DE FEBRERO DEL 2001</t>
  </si>
  <si>
    <t>INSTITUCION EDUCATIVA PALMAR CAÑO HONDO</t>
  </si>
  <si>
    <t>DEL 20 DE ABRIL DEL 2004 AL 8 DE NOVIEMBRE 2008</t>
  </si>
  <si>
    <t xml:space="preserve">COMO DOCENTE </t>
  </si>
  <si>
    <t xml:space="preserve">YINA MARCELA BANDERA TURIZO </t>
  </si>
  <si>
    <t>TECNICO LABORAL EN CONTABILIDAD SISTEMATIZADA</t>
  </si>
  <si>
    <t>INSTITUTO SOCIAL DE CAPACITACION COLOMBIA</t>
  </si>
  <si>
    <t xml:space="preserve"> DICIEMBRE 2011</t>
  </si>
  <si>
    <t>DEL 1 DE NOVIEMBRE DEL 2013 HASTA LA FECHA</t>
  </si>
  <si>
    <t xml:space="preserve">AUXILIAR CONTABLE Y ADMINISTRATIVO DEL PROGRAMA MODALIDAD FAMILIAR </t>
  </si>
  <si>
    <t>212-2010</t>
  </si>
  <si>
    <t>215-2011</t>
  </si>
  <si>
    <t>212-2012</t>
  </si>
  <si>
    <t>MUNICIPIO DE CHIMICHAGUA</t>
  </si>
  <si>
    <t>ADRIAN ERNESTO GARRIDO SANCHEZ</t>
  </si>
  <si>
    <t>12 DE JUNIO DEL 2013</t>
  </si>
  <si>
    <t>COORDINADOR PEDAGOGICO DEL PROGRAMA MODALIDAD FAMILIAR</t>
  </si>
  <si>
    <t>FABIO ALBERTO SALAZAR MARTINEZ</t>
  </si>
  <si>
    <t>26 DE SEPTIEMBRE DEL 2013</t>
  </si>
  <si>
    <t>LAURA MARCELA MARTINEZ MARTINEZ</t>
  </si>
  <si>
    <t>UNIVERSIDAD METROPOLITANA</t>
  </si>
  <si>
    <t>ADRIANA CAROLINA CERVANTES RAMIREZ</t>
  </si>
  <si>
    <t>29 DE OCTUBRE DEL 2010</t>
  </si>
  <si>
    <t>COORDINADORA PEDAGOGICA PROGRAMA MODALIDAD FAMILIAR</t>
  </si>
  <si>
    <t>LEIDY PINILLA BRETSCHANEIDER</t>
  </si>
  <si>
    <t>DE 1 DE OCTUBRE DEL 2013 A LA FECHA</t>
  </si>
  <si>
    <t>PSICOLOGA PROGRAMA DE MODALIDAD FAMILIAR</t>
  </si>
  <si>
    <t>MAGDA ALEJANDRA PARRA LOPEZ</t>
  </si>
  <si>
    <t>FUNDACION UNIVERSITARIA MONSERRATE</t>
  </si>
  <si>
    <t>10 DE AGOSTO DEL 2012</t>
  </si>
  <si>
    <t>207095213-1</t>
  </si>
  <si>
    <t>DEL 1 DE OCTUBRE DEL 2013 HASTA LA FECHA</t>
  </si>
  <si>
    <t>PSICOSOCIAL DEL PROGRAMA MODALIDAD FAMILIAR</t>
  </si>
  <si>
    <t>KELLYN ROCIO REALES GUILLEN</t>
  </si>
  <si>
    <t xml:space="preserve">UNIVERSIDAD DE LA COSTA </t>
  </si>
  <si>
    <t>23 DE MAYO DEL 2014</t>
  </si>
  <si>
    <t>DEL 3 DE FEBRERO DEL 2014 HASTA LA FECHA</t>
  </si>
  <si>
    <t>PRESTAR SERVICIOS COMO PSICOSOCIAL DEL PROGRAMA MODALIAD FAMILIAR</t>
  </si>
  <si>
    <t>ELY JOHANNA GARCIA CASTILLEJO</t>
  </si>
  <si>
    <t>18 DE MAYO DEL 2012</t>
  </si>
  <si>
    <t>212174021-1</t>
  </si>
  <si>
    <t>DEL 1 DE OCTUBRE HASTA LA FECHA</t>
  </si>
  <si>
    <t>ANA TERESA GALINDO MARTINEZ</t>
  </si>
  <si>
    <t>11 DE JULIO DEL 2014</t>
  </si>
  <si>
    <t>DEL 7 DE ENERO DEL 2014  A LA FECHA</t>
  </si>
  <si>
    <t>JOSE ANTONIO MEDINA TORRES</t>
  </si>
  <si>
    <t>322-2012</t>
  </si>
  <si>
    <t>ERIKA BEATRIZ TEJEDA OVALLE</t>
  </si>
  <si>
    <t>24 DE JULIO 1998</t>
  </si>
  <si>
    <t xml:space="preserve">AGENTE EDUCATIVO DEL PROGRAMA FAMILIAS CON BIENESTAR Y DOCENTE </t>
  </si>
  <si>
    <t>SANDRA MARCELA CASTRO AVILA</t>
  </si>
  <si>
    <t>LICENCIADA EN EDUCACION BASICA CON ENFASIS EN CIENCIAS NATURALES Y EDUCACION AMBIENTAL</t>
  </si>
  <si>
    <t>12 DE ABRL 2014</t>
  </si>
  <si>
    <t>APSEFACOM - INSTITUCION EDECATIVA LICEO COLOMBIA- CENTRO EDUCATIVO PIO XII - CENTRO EDUCATIVO LA PICHE</t>
  </si>
  <si>
    <t>16 DE SEPTIEMBRE DEL 2013 HASTA LA FECHA - DEL 21 DE JULIO 2010 A 2 DE NOVIEMBRE 2010 - 23 DE FEBRERO AL 7 DE MAYO 2012 - 29 DE ENERO HASTA EL 19 DE ABRIL 2013</t>
  </si>
  <si>
    <t>AGENTE EDUCATIVO DEL PROGRAMA MODALIDAD FAMILIAR</t>
  </si>
  <si>
    <t>MIGUEL ANTONIO PIÑERES FLOREZ</t>
  </si>
  <si>
    <t>27 DE ENERO DEL 2012</t>
  </si>
  <si>
    <t>175678-T</t>
  </si>
  <si>
    <t>DEL 1  DE OCTUBRE DEL 2013 HASTA LA FECHA</t>
  </si>
  <si>
    <t xml:space="preserve">COORDINADORA </t>
  </si>
  <si>
    <t xml:space="preserve">AURA MARITZA AVILA ESTRADA </t>
  </si>
  <si>
    <t xml:space="preserve">CORPORACION EDUCATIVA MAYOR SIMON BOLIVAR </t>
  </si>
  <si>
    <t>ASOCREF</t>
  </si>
  <si>
    <t>COORDINADORA DE PROYECTO DE SOCIALES DREIGIDOS A LA POBLACION VULNERABLE, PRIMERAINFANCIA MADRE GESTANTES, LACTANTE.</t>
  </si>
  <si>
    <t>JULITH CELINA FLOREZ SANCHEZ</t>
  </si>
  <si>
    <t>ADMINISTRACION FIANACIERA Y DE SISTEMA</t>
  </si>
  <si>
    <t>UDES</t>
  </si>
  <si>
    <t>68876-025415-STD</t>
  </si>
  <si>
    <t>ASOCOM</t>
  </si>
  <si>
    <t>03/04/2008 A 12/05/2009</t>
  </si>
  <si>
    <t>COORDINADORA DE LOS PROGRAMAS DE ATENCION A LA PRIMERA INFANCIA MADRES GESTANTES.</t>
  </si>
  <si>
    <t>PROFESIONAL DE APOYOPSICOSOCIAL</t>
  </si>
  <si>
    <t>SCHENEIDER JOSE TORRES AVENNDAÑO</t>
  </si>
  <si>
    <t>02/04/2014 A 31/07/2014</t>
  </si>
  <si>
    <t>PROFESIONAL DE ATENCION PSICOSOCIAL DEL PORGRAMA MODALIDAD FAMILIAR DE EDUCACION INICIAL EN EL MARCO DE UNA ATENCION INTREGAL PARA LA PRIMERA INFANCIA</t>
  </si>
  <si>
    <t>MIGUEL ANGEL GUTIERREZ ORTIZ</t>
  </si>
  <si>
    <t>UNIVERSIDA AUTONOMA DE BUCARAMAGA</t>
  </si>
  <si>
    <t>01/10/2013 A 30/03/2014</t>
  </si>
  <si>
    <t>OLGA LUCIA COGOLLO DORIA</t>
  </si>
  <si>
    <t xml:space="preserve">ADMINISTRADORA DE EMPRESA </t>
  </si>
  <si>
    <t>UNIVERSIDAD AUTONOMA DE BUCARAMANGA</t>
  </si>
  <si>
    <t>FUNDACION VILLASOÑADA</t>
  </si>
  <si>
    <t>10/1/2012 A 31/03/2014</t>
  </si>
  <si>
    <t xml:space="preserve">COORDINADORA DE PROGRAMA DE CERO A SIEMPRE </t>
  </si>
  <si>
    <t>MIRIAM ROSA PACHCO CARVAJALINO</t>
  </si>
  <si>
    <t>LICENCIADO EN ESPAÑOL Y LITERATURA</t>
  </si>
  <si>
    <t>UNIVERSIDAD DEL QUINDIO</t>
  </si>
  <si>
    <t>COLEGIO GABRIELA MISTRAL</t>
  </si>
  <si>
    <t>09/05/2012 A 01/06/2013</t>
  </si>
  <si>
    <t>DOCENTE PEDAGOGICO DEL PROGRAMA DE ATENCION INTEGRAL DE PRIMERA INFANCIAS</t>
  </si>
  <si>
    <t>JORGE RINCONES RONDON</t>
  </si>
  <si>
    <t>1/04/2013 A 7/11/2014</t>
  </si>
  <si>
    <t>CONTADOR</t>
  </si>
  <si>
    <t>MARIA MARGARITA TIRADO VIDES</t>
  </si>
  <si>
    <t>JUAN CAMILO GOMEZ AMAYA</t>
  </si>
  <si>
    <t>MILAGROS LOPEZ GARCIA</t>
  </si>
  <si>
    <t>UNIVERSIDAD SIIMON BOLIVAR</t>
  </si>
  <si>
    <t>RESOLUCION 001480  DEL 5 DE OCT  2002</t>
  </si>
  <si>
    <t>1/03/2008-6/06/2008</t>
  </si>
  <si>
    <t>13/09/2004-30/06/20141</t>
  </si>
  <si>
    <t>LICENCIADO EN EDUCACION BASICA CON ENFASIS EN IDIOMAS EXTRANJEROS</t>
  </si>
  <si>
    <t>9/07/2012-9/07/2014</t>
  </si>
  <si>
    <t>16/12/1996-15/10/1998</t>
  </si>
  <si>
    <t>CORPORACION ELECTRICA DE LA COSTA ATLANTICA CORELCA</t>
  </si>
  <si>
    <t>REMEDIO BEATRIZ VARGAZ GOMEZ</t>
  </si>
  <si>
    <t>CORPORACION JUNTOS CONSTRUYENDO FUTURO</t>
  </si>
  <si>
    <t>CORPORACION COSTRUYENDO FUTURO</t>
  </si>
  <si>
    <t>CORPORACION  COSTRUYENDO FUTURO</t>
  </si>
  <si>
    <t>FUNDACION TELEFONICA COLOMBIA</t>
  </si>
  <si>
    <t>NO SE TIENEN EN CUENTA POR QUE LA POBLACION NO ES OBJETO DE CONVOCATORIA</t>
  </si>
  <si>
    <t>C0422-2010</t>
  </si>
  <si>
    <t>C199--12</t>
  </si>
  <si>
    <t>C0200-11</t>
  </si>
  <si>
    <t>C-199-12</t>
  </si>
  <si>
    <t>FUNDACION SURAMERICADA</t>
  </si>
  <si>
    <t>CONVENIO DE COOPERACION TECNICA</t>
  </si>
  <si>
    <t xml:space="preserve">NO  SE ESPECIFICA VALOR </t>
  </si>
  <si>
    <t>NO REGISTRA INFORMACION DE CONTRATO NI ANEXA LOS CONTRATOS</t>
  </si>
  <si>
    <t>WILSON RAFAEL SIMANCA MEJIA</t>
  </si>
  <si>
    <t>ADMINISTRADOR COMERCIAL Y DE SISTEMA</t>
  </si>
  <si>
    <t>APOYO ADMINISTRATIVO</t>
  </si>
  <si>
    <t>MAIA IMACULADA BRAVO GUERRERO</t>
  </si>
  <si>
    <t>LICENCIADA EN ESPAÑOL Y OCMUNICACION</t>
  </si>
  <si>
    <t>26/209/2003</t>
  </si>
  <si>
    <t>20/08/2013-20/11/2014</t>
  </si>
  <si>
    <t xml:space="preserve">COSTUYENDO FUTURO </t>
  </si>
  <si>
    <t>1/07/2011-24/07/2012</t>
  </si>
  <si>
    <t>MONITORA DE CAMPO</t>
  </si>
  <si>
    <t>JUANA BARROS GONZALEZ</t>
  </si>
  <si>
    <t>ORGANIZACIÓN SOCIO CULTURAL Y DEPRTES LA PAJARA</t>
  </si>
  <si>
    <t>15/111/2009-14/07/2001</t>
  </si>
  <si>
    <t>MONICA PAOLA OÑATE AROCA</t>
  </si>
  <si>
    <t>NO ANEXA CERTIFICACIONES DE EXPERIENCIAS</t>
  </si>
  <si>
    <t>NORALBA AROCA RAMIREZ</t>
  </si>
  <si>
    <t>47/03/1994</t>
  </si>
  <si>
    <t>INSTITUTO TECNICO AGROPECUARIO ANTONIO GALO LAFAURIE CELEDOS</t>
  </si>
  <si>
    <t>12/02/1193-22/03/2000</t>
  </si>
  <si>
    <t>DERLIS GUZMAN CASTRILLO</t>
  </si>
  <si>
    <t>132293914-1</t>
  </si>
  <si>
    <t>COSTRUYENDO FUTURO</t>
  </si>
  <si>
    <t>1/04/2013-20/11/2014</t>
  </si>
  <si>
    <t>IVAN DARIOI FERNADEZ CUELLO</t>
  </si>
  <si>
    <t>SICOLOGO</t>
  </si>
  <si>
    <t>HOSPITAL AGUSTIN CODAZZI</t>
  </si>
  <si>
    <t>08/08/2011-15/08/2012</t>
  </si>
  <si>
    <t>ANA MILENA ZAMBRANO JIMENEZ</t>
  </si>
  <si>
    <t>UNIVERSIDAD NACIONAL ABIERTA Y A DISTANCIA</t>
  </si>
  <si>
    <t>CRUZ ROJA COLOMBIANA</t>
  </si>
  <si>
    <t>18/04/2010-18/04/2013</t>
  </si>
  <si>
    <t>LAURENTH DIANETH LOAIZA SIERRA</t>
  </si>
  <si>
    <t>FUNDACION  DESPIERTA GUAJIRA</t>
  </si>
  <si>
    <t>22/04/2013-22/12/2013</t>
  </si>
  <si>
    <t>UT ARAURAYU-PAINWASHI</t>
  </si>
  <si>
    <t>2/05/2012-30/12/2012</t>
  </si>
  <si>
    <t>ROSA ELENA MARTINEZ  VILLADIEGO</t>
  </si>
  <si>
    <t>ESTUDIANTE EN PERIDO DE PRACTICA</t>
  </si>
  <si>
    <t>CORPORACION ESCUELA SUPERIOR DE TEOLOGIA SEMINARIO MAYOR VETEROCATOLICO</t>
  </si>
  <si>
    <t>1/08/201420/08/2014</t>
  </si>
  <si>
    <t>HERMINIA DEL TORO ORTIZ</t>
  </si>
  <si>
    <t>UNIVERSIDAD DE CARTAGENA</t>
  </si>
  <si>
    <t>246421006-1</t>
  </si>
  <si>
    <t>FUERZA NAVAL DEL CARIBE</t>
  </si>
  <si>
    <t>1/07/2013-1/07-2014</t>
  </si>
  <si>
    <t>TRABAJADORA SOCIAL EN PRACTICAS</t>
  </si>
  <si>
    <t>ZADIG  FRANCISCO CAICEDO VALVERDE</t>
  </si>
  <si>
    <t>INGENIERO INDUSTRIAL</t>
  </si>
  <si>
    <t>IUNIVERSIDAD INCCA  DE COLOMBIA</t>
  </si>
  <si>
    <t>23/02/2012-30/12/2012</t>
  </si>
  <si>
    <t>APOYO SISTEMA DE INFORMACION</t>
  </si>
  <si>
    <t>IBORIIS MILENA QUINTERO ARIAS</t>
  </si>
  <si>
    <t>SICOLOGA SOCIAL COMUNITARIAS</t>
  </si>
  <si>
    <t>UNIVERSIDAD ABIERTA Y A DISTANCIA</t>
  </si>
  <si>
    <t>CONSTRUYENDO FUTUROI</t>
  </si>
  <si>
    <t>2/01/2008-30/12/2009</t>
  </si>
  <si>
    <t>MONITORA DE CAMPO EN LOS PROGRAMAS DE TECERA EDAD</t>
  </si>
  <si>
    <t>GEMIMA ESTHER PAZ CABRERA</t>
  </si>
  <si>
    <t>122/05/2014</t>
  </si>
  <si>
    <t>FUNDACION GRANITO DE PAZ</t>
  </si>
  <si>
    <t>4/08/2013-28/10/2013</t>
  </si>
  <si>
    <t>TRABAJO SOCIAL</t>
  </si>
  <si>
    <t>08/08/2012-13/08/2012</t>
  </si>
  <si>
    <t>MARGARITA ARIAS NOBLES</t>
  </si>
  <si>
    <t>1608/2013</t>
  </si>
  <si>
    <t>FUNDACION MARIO SANTO DOMINGO</t>
  </si>
  <si>
    <t>21/08/2012-30/11/2012</t>
  </si>
  <si>
    <t>18/02/2013-6/06/2013</t>
  </si>
  <si>
    <t>NELVIS HERRERA ARJONA</t>
  </si>
  <si>
    <t>FUNDACION OTRO CESAR ES POSIBLE</t>
  </si>
  <si>
    <t>08/07/2010-15/07/2012</t>
  </si>
  <si>
    <t>JAVIER ALFONSO MIELES CASTILLA</t>
  </si>
  <si>
    <t>SICOLOGO SOCIAL</t>
  </si>
  <si>
    <t>UNIVESIDAD NACIONAL ABIERTA Y A DISTANCIA</t>
  </si>
  <si>
    <t>JUNTOSA CONSTRUYENDO FUTURO</t>
  </si>
  <si>
    <t>16/06/2014-20/11/2014</t>
  </si>
  <si>
    <t>MONITOR</t>
  </si>
  <si>
    <t>COLEGIO SAN JOSE LA PAZ</t>
  </si>
  <si>
    <t>01/03/1992-30/11/1992</t>
  </si>
  <si>
    <t>LIZETH MILENA ECHEVERRIA VIDAL</t>
  </si>
  <si>
    <t>COSTRUYENO FUTURO</t>
  </si>
  <si>
    <t>1/03/201-20/11/2014</t>
  </si>
  <si>
    <t>LORENA SIERRA UREÑA</t>
  </si>
  <si>
    <t>LACTEOS LA ESTRELLA</t>
  </si>
  <si>
    <t>14/05/12-31/05/2013</t>
  </si>
  <si>
    <t>PSCOLOGA</t>
  </si>
  <si>
    <t>MARCELA SANTIAGO MORENO</t>
  </si>
  <si>
    <t>UNIVERSIDAD EXTERNADO DE COLOMBIA</t>
  </si>
  <si>
    <t>PROFESIONAL DE GOBIERNO Y RELACIONES INTERNACIONALES</t>
  </si>
  <si>
    <t>16/01/2012-31/12/2013</t>
  </si>
  <si>
    <t>2/01/2014-20/11/2014</t>
  </si>
  <si>
    <t>COORDINADORA DE APOYO</t>
  </si>
  <si>
    <t>ESPERANZA RAMIREZ VALERA</t>
  </si>
  <si>
    <t>NUTRICIONISTA-DIETISTA</t>
  </si>
  <si>
    <t>LINA MARCELA MARTINEZ QUIÑONES</t>
  </si>
  <si>
    <t>LICENCIADA EN EDUCACION BASICA CON ENFASIS EN CIENCIAS SOCIALES</t>
  </si>
  <si>
    <t>UNIVERSIDAD FRANCISCO JOSE DE CALDAS</t>
  </si>
  <si>
    <t>4/08/2012-20/11/2014</t>
  </si>
  <si>
    <t>MONITOR DE CAMPO</t>
  </si>
  <si>
    <t>SANDRA PATRICIA CASTRO MARROQUIN</t>
  </si>
  <si>
    <t>UNIVERSIDAD PEDAGOGICA NACIONAL</t>
  </si>
  <si>
    <t>1/06/2013-20/11/204</t>
  </si>
  <si>
    <t>ACOMPAÑAMIENTO EN EL PROGRAMA</t>
  </si>
  <si>
    <t>EMERITH YOHANA FERRER GONZALEZ</t>
  </si>
  <si>
    <t>ADMINISTRACION EMPRESARIAL</t>
  </si>
  <si>
    <t>NO ANEXA DIPLOMA</t>
  </si>
  <si>
    <t>2/01/2012-20/11/2014</t>
  </si>
  <si>
    <t>ADMINISTRADOR</t>
  </si>
  <si>
    <t>NO ANEXA EXPERIENCIA ADICIONALES</t>
  </si>
  <si>
    <t>CODIMUMAG</t>
  </si>
  <si>
    <t>ALCALDIA MUNICIPAL DEL CARMEN DE BOLIVAR</t>
  </si>
  <si>
    <t>-</t>
  </si>
  <si>
    <t>31/11/12</t>
  </si>
  <si>
    <t>ALCALDIA DE PIVIJAY</t>
  </si>
  <si>
    <t>MUNICIPIO DE SABANALARGA</t>
  </si>
  <si>
    <t>CURUMANI</t>
  </si>
  <si>
    <t>ALAIN YESID HURTADO QUINTERO</t>
  </si>
  <si>
    <t>NO REQUIERE</t>
  </si>
  <si>
    <t>FUNDACION PROYECTO DE VIDA</t>
  </si>
  <si>
    <t>01/01/10-30/06/10</t>
  </si>
  <si>
    <t>COORDINADOR GENERAL</t>
  </si>
  <si>
    <t>HOSPITAL DEL REMOLINO</t>
  </si>
  <si>
    <t>01/10/2013-30/12/2013</t>
  </si>
  <si>
    <t>COORINADOR DE PRESUPUESTO</t>
  </si>
  <si>
    <t>CAJANAL LIQUIDACION EPS</t>
  </si>
  <si>
    <t>28/03/1981-20/04/2008</t>
  </si>
  <si>
    <t>PROFESIONAL UNIVERSITARIO</t>
  </si>
  <si>
    <t>AUXILIAR ADMINISTRATIVO</t>
  </si>
  <si>
    <t>DAYRA DEL ROSARIO MOZO GUERRERO</t>
  </si>
  <si>
    <t>UNIVERSIDAD SERGUI ARBOLEDA</t>
  </si>
  <si>
    <t>TURISMERK LTDA</t>
  </si>
  <si>
    <t>07/01/2014-20/04/2014</t>
  </si>
  <si>
    <t>ASESORA JURIDICA</t>
  </si>
  <si>
    <t>09/01/2013-31/12/2013</t>
  </si>
  <si>
    <t>COORDINADORA GEMNERAL</t>
  </si>
  <si>
    <t>DADMA</t>
  </si>
  <si>
    <t>02/03/2012-02/08/2012</t>
  </si>
  <si>
    <t>ASESOR JURIDICO</t>
  </si>
  <si>
    <t>NINI ARLET MOZO GUERRERO</t>
  </si>
  <si>
    <t>ORGANIZACIÓN CLINICA GENERAL DEL NORTE</t>
  </si>
  <si>
    <t>13/01/2014 -</t>
  </si>
  <si>
    <t>PISCOLOGA EXTRAMURAL</t>
  </si>
  <si>
    <t>CERSALUD</t>
  </si>
  <si>
    <t>02/07/12-31/07/13</t>
  </si>
  <si>
    <t>FUNSANES</t>
  </si>
  <si>
    <t>02/02/2011-01/08/2011</t>
  </si>
  <si>
    <t>MAXWELL RHENALS BANDERA</t>
  </si>
  <si>
    <t>EN TRAMITE</t>
  </si>
  <si>
    <t>CORPORACION CONVIVENCIA PRODUCTIVA</t>
  </si>
  <si>
    <t>01/08/2012-31/12/2012</t>
  </si>
  <si>
    <t>YERALDINE BERTEL GUERRA</t>
  </si>
  <si>
    <t>CORFAMAG</t>
  </si>
  <si>
    <t>15/03/2014- VIGENTE</t>
  </si>
  <si>
    <t>GRUPO DE INVESTIGACION COGNICION Y EDUCACION</t>
  </si>
  <si>
    <t>11/11/2013-30/01/2014</t>
  </si>
  <si>
    <t>AUXILIAR DE INVESTIGACION</t>
  </si>
  <si>
    <t>NO APARECE VALOR DE CONTRATO</t>
  </si>
  <si>
    <t>MUNICIPIO CERRO SAN ANTONIO</t>
  </si>
  <si>
    <t>SE TRASLAPA CON CONTRATO 045 DE LOS HABILITANTES</t>
  </si>
  <si>
    <t>31/06/11</t>
  </si>
  <si>
    <t>SANDY PAOLA SALTARIN MARTINEZ</t>
  </si>
  <si>
    <t>TECNOLOGO EN GESTION HOTELERA Y TURISTICA</t>
  </si>
  <si>
    <t xml:space="preserve">NO APORTA CERTIFICACIÓN </t>
  </si>
  <si>
    <t>NO APORTA CERTIFICACIONES</t>
  </si>
  <si>
    <t>YURIS MARIA BATISTA VARGAS</t>
  </si>
  <si>
    <t xml:space="preserve">NO APORTA CERTIFICACIONES </t>
  </si>
  <si>
    <t>GUSTAVO ADOLFO BARRAGAN BARRIOS</t>
  </si>
  <si>
    <t>UNION TEMPORAL NUTRIENDO LA PRIMERA INFANCIA</t>
  </si>
  <si>
    <t>FUNDACION DESARROLLO INTEGRAL PARA LOS NIÑOS, JOVENES Y ADULTOS MAYORES- DINM</t>
  </si>
  <si>
    <t>FUNDACION AMIGOS DE LA COMUNIDAD DE COLOMBIA</t>
  </si>
  <si>
    <t>CORPORACION DESARROLLO SOCIAL Y COMUNITARIO CORDESCO</t>
  </si>
  <si>
    <t>FUNDACION ASOCIACION CREANDO FUTURO</t>
  </si>
  <si>
    <t>ALCALDIA DE SAN ALBERTO</t>
  </si>
  <si>
    <t>342-343</t>
  </si>
  <si>
    <t>CORPORACION DESARROLLO SOCIAL Y COMUNITARIO</t>
  </si>
  <si>
    <t>ICBF MAGDALENA</t>
  </si>
  <si>
    <t>348-349</t>
  </si>
  <si>
    <t>24/04/2014-31/11/14 Y 01/06/13- 30/12/13</t>
  </si>
  <si>
    <t xml:space="preserve">FONDO FINANCIERO DE PROYECTOS DE DESARROLLO FONADE </t>
  </si>
  <si>
    <t>IBCF ATLANTICO</t>
  </si>
  <si>
    <t>UT</t>
  </si>
  <si>
    <t>FUNDACION ASOCIACION CREANDO FUTURO ASOCREF</t>
  </si>
  <si>
    <t>SECRETARIA DE GOBIERNO DEL  MUNICIPIO DE SAN ALBERTO</t>
  </si>
  <si>
    <t>FONDO FINANCIERO DE PROYECTOS DE DESARROLLO FONADE</t>
  </si>
  <si>
    <t>ANGEL ALFONSO JIMENEZ SIERRA</t>
  </si>
  <si>
    <t>LICENCIADO EN EDUCACION BASICA CON ENFASIS EN INFORMATICA</t>
  </si>
  <si>
    <t xml:space="preserve">CORPORACION INFANCIA  Y DESARROLLO </t>
  </si>
  <si>
    <t>30/01/2013 A30/11/2013</t>
  </si>
  <si>
    <t>COORDINAR CON LOS ASESORES LA ENTREGA Y TRASFERENCIA DE LOS NNAS.</t>
  </si>
  <si>
    <t>CLAUDIA VAQUERO COSME</t>
  </si>
  <si>
    <t>ASOMIN</t>
  </si>
  <si>
    <t>14/01/2013 A 28/02/2014</t>
  </si>
  <si>
    <t xml:space="preserve">COORDINADORA PEDAGOGICA EN LOS PROGRAMA DE MODALIDAD DE FAMILIAR EN EL MARCO DE LA ESTRATEGIA DE CERO A SIEMPRE </t>
  </si>
  <si>
    <t>CLAUDIA PARTRICIA VELEZ HUERTAS</t>
  </si>
  <si>
    <t>TRABAJADOR SOCIAL</t>
  </si>
  <si>
    <t>162115621-I</t>
  </si>
  <si>
    <t>FUNDACION SOCIAL GUAJIRA</t>
  </si>
  <si>
    <t>01/01/2007 A 01/01/2009</t>
  </si>
  <si>
    <t>TRABAJADORASOCIAL VISITADORA DOMICILIARIA Y PROMOTORA EN DESARROLLO COMUNITARIO</t>
  </si>
  <si>
    <t>ELIANA AMAYA SEOHANES</t>
  </si>
  <si>
    <t>UNIVERSIDAD NACIONAL ABIERTA  A DISTACIA</t>
  </si>
  <si>
    <t>PAIPI</t>
  </si>
  <si>
    <t>05/01/2010 A 5/02/2012</t>
  </si>
  <si>
    <t xml:space="preserve">PSICOLOGA DE CAMPO EN EL ENTORNO FAMILIAR </t>
  </si>
  <si>
    <t>KAREN JULIETH LOZANO RINCON</t>
  </si>
  <si>
    <t xml:space="preserve">HOSPITAL OLAYA HERRERA </t>
  </si>
  <si>
    <t>04/07/2013 A 30/12/2013</t>
  </si>
  <si>
    <t>COMO PISCOLOGA</t>
  </si>
  <si>
    <t>ICBF REGIONAL ATLANTICO</t>
  </si>
  <si>
    <t>ASOCIACIÓN CREANDO FUTURO ASOCREF</t>
  </si>
  <si>
    <t>ALCALDIA DE SAN ALBERTO CESAR</t>
  </si>
  <si>
    <t>COORDINADORA GENERAL DE PROYECTO</t>
  </si>
  <si>
    <t>PATRIA ESTHER FRANCO RAMOS</t>
  </si>
  <si>
    <t>LICENCIADA EN PSICOPEDAGOGIA</t>
  </si>
  <si>
    <t>CORPORACION UNIVERSIARIA DE LA COSTA</t>
  </si>
  <si>
    <t>COLEGIO NAZARENO</t>
  </si>
  <si>
    <t>20/03/2006 A14/06/2007</t>
  </si>
  <si>
    <t xml:space="preserve">DIRECTORA DE ACADEMICA </t>
  </si>
  <si>
    <t>LICENCIADO EN LEGUA CSTELLANA E INGLES</t>
  </si>
  <si>
    <t>ALCALDIA DE EL PASO</t>
  </si>
  <si>
    <t>1878</t>
  </si>
  <si>
    <t>95</t>
  </si>
  <si>
    <t>900</t>
  </si>
  <si>
    <t>325</t>
  </si>
  <si>
    <t>LA GLORIA, SAN MARTIN, PAILITAS, PELAYA</t>
  </si>
  <si>
    <t>MARLEN CECILIA CORONEL VELEÑO</t>
  </si>
  <si>
    <t>LINCENCIADA EN LENGUA CASTELLA E INGLES</t>
  </si>
  <si>
    <t xml:space="preserve">UNIVERSIDAD DEL POPULA DEL CESAR </t>
  </si>
  <si>
    <t>17/01/2011 HASTA 29/02/2012</t>
  </si>
  <si>
    <t>COORDINADORA DE LA FUNDACION VILLASOÑADA EN EL EL DESARROLLO DEL OBJETO SOCIAL PARA LOS PORGRAMAS DE 0 A SIEMPRE</t>
  </si>
  <si>
    <t xml:space="preserve">YURIS ESTHER SALAS ARIAS </t>
  </si>
  <si>
    <t xml:space="preserve">LICENCIADO EN PREESCOLAR </t>
  </si>
  <si>
    <t>LAS MORAS</t>
  </si>
  <si>
    <t>01/01/2010 HASTA EL 31/12/2013</t>
  </si>
  <si>
    <t>COORDINADOR Y APOYAS LA REALIZACION DE LA VISITAS EN EL PROGRAMA DE LA PRIMERA INFACIA.</t>
  </si>
  <si>
    <t>ELIS YOHANA QUINTERO RODRIGUEZ</t>
  </si>
  <si>
    <t>01/04/2012 - 31/12/2012</t>
  </si>
  <si>
    <t>COORDINADORA DE LA SEGURIDAD ALIMENTARIA  DIRIGIDA A LOS NIÑOS U NIÑAS DE 0-5 AÑOS</t>
  </si>
  <si>
    <t>01/03/11-31/12/11</t>
  </si>
  <si>
    <t>COORDINADORA PROGRAMA NUTRICIÓN</t>
  </si>
  <si>
    <t>LEIDYS TATIANA MORALES CASTILLO</t>
  </si>
  <si>
    <t>CORPORACION INSTITUTO DE ARTES Y CIENCIAS</t>
  </si>
  <si>
    <t>01/01/2010 HASTA EL 31/12/2011 Y 2013</t>
  </si>
  <si>
    <t>FARIDES MARIA MONTERO HERRERA</t>
  </si>
  <si>
    <t>INSTITUTO MIXTO LAS MORAS</t>
  </si>
  <si>
    <t>01/02/2010 HASTA 28/02/2012</t>
  </si>
  <si>
    <t>RAUL ENRIQUE CALDERON SOCARRAS</t>
  </si>
  <si>
    <t>ECONOMISTA</t>
  </si>
  <si>
    <t>31/09/1992</t>
  </si>
  <si>
    <t>CENTRO DE DESARROLLO INFANTIL TEMPRANO CAÑAGUATE</t>
  </si>
  <si>
    <t>22/08/2013 HASTA EL 30/09/2014</t>
  </si>
  <si>
    <t>COORDINADORDE PROGRAMA DE ATENCION INGREAL A LA PRIMERA INFANCIA Y MEDIO FAMILIAR</t>
  </si>
  <si>
    <t>NAIRA VIVIANA CAMACHO LEYVA</t>
  </si>
  <si>
    <t>ASOCIACION DE PADRES DE FAMILIA DEL HOGAR INFANTIL DE CURUMANI</t>
  </si>
  <si>
    <t>01/07/2012 HASTA 30/08/2013</t>
  </si>
  <si>
    <t>EN APOYO PSICOSOCIAL EN PRIMERA INFACIA Y ATENCION A FAMILIAS</t>
  </si>
  <si>
    <t>LUIS JOSE DIAZ PEREZ</t>
  </si>
  <si>
    <t>FUNDACION MAKENKE</t>
  </si>
  <si>
    <t>06/02/2012 A 31/07/2012</t>
  </si>
  <si>
    <t>PSICOLOGO DE PROCESO DE FORMACION ARTISTICA PARA INFANTIL</t>
  </si>
  <si>
    <t xml:space="preserve">NEIDIS KETTYL CAPATAZ </t>
  </si>
  <si>
    <t>MEDICOS ASOCIADOS S.A</t>
  </si>
  <si>
    <t>13/01/2007 HASTA 31/01/2008</t>
  </si>
  <si>
    <t>PSICOLOGA EN APOYO PROFESIONAL  RECUPERACION NUTRICONAL EN LOS NIÑOS DE 0 A 12 PAD.</t>
  </si>
  <si>
    <t>SUHAY LEONOR AÑEZ SAURITH</t>
  </si>
  <si>
    <t>03/06/2009 A 15/06/2012</t>
  </si>
  <si>
    <t>DESEMPEÑO EL CARGO DE PSICOLOGA Y REALIZO LA FUNCION DE CHARLA Y CAPACITACIONES A NIÑOS Y NIÑAS Y MADRES GESTANTES DE LA ZONA RURAL</t>
  </si>
  <si>
    <t>ALEXANDER JAVIER CAEZ QUESADA</t>
  </si>
  <si>
    <t xml:space="preserve">ASOCIACION COMUNITARIOS PINILLOS </t>
  </si>
  <si>
    <t>28/01/2013 A 19/12/2014</t>
  </si>
  <si>
    <t>DE MATERIAL DIDACTICO DE ACUERDO A EDAD DILIGENCIAR FORMATO PARA DE LA AECION DE LA PRIMERA INFACIA</t>
  </si>
  <si>
    <t>DAVID SEBASTIAN GUAQUETA RIVERA</t>
  </si>
  <si>
    <t>UNIVERSIDAD DE LOS ANDES</t>
  </si>
  <si>
    <t>DICIEMBRE DEL 2011</t>
  </si>
  <si>
    <t>DIDIER ALFONSO SAENZ RODRIGUEZ</t>
  </si>
  <si>
    <t>UNION TEMPORAL DEJANDO HUELLAS POR EL CESAR</t>
  </si>
  <si>
    <t>08/02/2014 HASTA 22/8/2014</t>
  </si>
  <si>
    <t>COORDINADOR METODOLOGICO EN EL PROGRAMA GENERACIONES CON BIENESTAR</t>
  </si>
  <si>
    <t>LAURA ZADIG OBESO VELASQUEZ</t>
  </si>
  <si>
    <t>CORPORACION UNIVERSITARIA MINUTO DE DIOS</t>
  </si>
  <si>
    <t>176921023-I</t>
  </si>
  <si>
    <t xml:space="preserve">01/06/2012 - 31/12/2012  Y </t>
  </si>
  <si>
    <t>TRABAJADORA SOCIAL EDUCADORA FAMILIAR</t>
  </si>
  <si>
    <t>CARME MARIA SALAZAR VERDOOREN</t>
  </si>
  <si>
    <t>27/05/2013 A 31/12/2013</t>
  </si>
  <si>
    <t>AGENTE EDUCATIVO DESARRANDO EL PROGRAMA  DE LA MODALIDAD FAMILIA CON BIENESTAR</t>
  </si>
  <si>
    <t>DILIAN LUZ VEGA VELEÑO</t>
  </si>
  <si>
    <t>INSTITUCION EDUCATIVA ANIBAL MARTINEZ ZULETA</t>
  </si>
  <si>
    <t>04/03/2013 A 30/11/2013</t>
  </si>
  <si>
    <t>ORIENTADORA EN EL PROGRAMA ATENCION A LA PRIMERA INFANCIA</t>
  </si>
  <si>
    <t>LEYLA YESENIA CRUZ PINILLA</t>
  </si>
  <si>
    <t>PRESTO SU SERVICIO COMO AGENTE EDUCATIVO DEL AREA PSICOSOCIAL DESARROLLANDO EL PROGRAMA DELA MODALIDAD FAMILIA CON BIENEAR</t>
  </si>
  <si>
    <t>285-287</t>
  </si>
  <si>
    <t>294-298</t>
  </si>
  <si>
    <t>LUZ GRABIELA MERLANO BARRAZA</t>
  </si>
  <si>
    <t xml:space="preserve">LINCENCIADO EN PREESCOLAR </t>
  </si>
  <si>
    <t xml:space="preserve">UNIVERSIDAD DEL MAGADALENA </t>
  </si>
  <si>
    <t>19/01/2011 A 028/03/2013</t>
  </si>
  <si>
    <t>COORDINADORA  DE LA FUNDACION VILLASOÑADA EN EL DESARROLLO DEL OBJETO SOCIAL PARA LOS PROGRAMAS DE O A SIEMPRE</t>
  </si>
  <si>
    <t xml:space="preserve">ALCIBER ALFONSO BRACHO DAZA </t>
  </si>
  <si>
    <t>UNINERSIDAD INDUSTRIAL DE SANTANDER</t>
  </si>
  <si>
    <t>FUNDACOL</t>
  </si>
  <si>
    <t xml:space="preserve">19/01/2009 A 31/12/2010 </t>
  </si>
  <si>
    <t>COMO COORDINADOR DE LA FUNDACION FUNDACOL EN EL DESARROLLO DEL OBJETO SOCIAL PARA EL PROGRAMA DE PRIMERA INFANCIA.</t>
  </si>
  <si>
    <t>MARTHA YANETH URON MARQUEZ</t>
  </si>
  <si>
    <t xml:space="preserve">LICENCIADA EN EDUCACION BASICA CON ENFASIS EN CIENCIAS SOCIAL </t>
  </si>
  <si>
    <t>COLEGIA GABRIELA MISTRAL</t>
  </si>
  <si>
    <t>DOCENTE PEDAGOGICO DEL PROGRAMA ATENCION INTEGRAL A LA  PRIMERA INFANCIA MODALIDAD FAMILIAR</t>
  </si>
  <si>
    <t>VICTOR ALFONSO GUERRERO ANGEL</t>
  </si>
  <si>
    <t>LICENCIADO EN INFORMATICA Y MEDIOS AUDIO VISUALES</t>
  </si>
  <si>
    <t>UNIVERSIDAD DE CORDOBA</t>
  </si>
  <si>
    <t>24/01/2011 A 31/12/2011</t>
  </si>
  <si>
    <t>APOYO PEDAGOGICO EN EL DESARROLLO DEL OBJETO SOCIAL PARA EL PROGRAMA D EL APRIMERA INFANCIA</t>
  </si>
  <si>
    <t>FACULTAD DE PSICOLOGIA UNIVERSIDAD DE SEVILLA</t>
  </si>
  <si>
    <t>01/06/12- 01/09/13</t>
  </si>
  <si>
    <t>ASISTENTE DE INVESTIGACION EN PROYECTO-REDES FAMILIAS DESPLAZADAS</t>
  </si>
  <si>
    <t>FUNDACION PARA EL DESARROLLO DEL NIÑO LA FAMILIA Y LA COMUNIDAD</t>
  </si>
  <si>
    <t>01/03/12- 01/05/12</t>
  </si>
  <si>
    <t>INTERVENCION PSICOSOCIAL</t>
  </si>
  <si>
    <t>ALCALDIA DE SAN MARTIN</t>
  </si>
  <si>
    <t>01/08/13- 14/07/14</t>
  </si>
  <si>
    <t>01/02/13- 30/11/13</t>
  </si>
  <si>
    <t>CONSULTORIO PSICOLOGICO</t>
  </si>
  <si>
    <t>FUNDACION PARA LA ATENCION A LA FAMILIA Y LA SOCIEDAD</t>
  </si>
  <si>
    <t>01/05/14- 01/11/14</t>
  </si>
  <si>
    <t xml:space="preserve">PROFESIONAL PARA LA SALUD MENTAL DE LAS FAMILIAS DESPLAZADAS POR CONFLICTO ARMADO </t>
  </si>
  <si>
    <t xml:space="preserve">NO PRESENTA CUADRO DE EXPERIENCIA ESPECIFICA ADICIONAL </t>
  </si>
  <si>
    <t>23 DE SEPTIEMBRE 2011</t>
  </si>
  <si>
    <t>SUBSANADA</t>
  </si>
  <si>
    <t>050-2011</t>
  </si>
  <si>
    <t>047-2012</t>
  </si>
  <si>
    <t>037-2014</t>
  </si>
  <si>
    <t xml:space="preserve">JENNIFER ANDREA  BECERRA GUALDRON </t>
  </si>
  <si>
    <t>INSTITUCION EDUCATIVA BETHLEMITAS BRIGHTON</t>
  </si>
  <si>
    <t>16/08/2011-23/02/2012</t>
  </si>
  <si>
    <t xml:space="preserve">ESTA PROFESIONAL SE ENCUENTRA EN LA FUNDACION MENORES DEL FUTURO  DONDE SE ACEPA DEBIDO A QUE LA PROPUESTA  DE ESTA FUNDACION LLEGO PRIMERO </t>
  </si>
  <si>
    <t xml:space="preserve">LA CERTFICACIO FUE REUBICADA EN EL GRUPO 1 POR SOLICITUD DEL OFERENTE EN LA SUBSANACION </t>
  </si>
  <si>
    <t xml:space="preserve">LORNA DE JESUS CARVAJAL QUIROZ </t>
  </si>
  <si>
    <t xml:space="preserve">FUNDACION UNIVERSITARIA LUIS AMIGO </t>
  </si>
  <si>
    <t xml:space="preserve">FUNDACION VILLA SOÑADA </t>
  </si>
  <si>
    <t>15/07/2013 AL 15/01/2014</t>
  </si>
  <si>
    <t xml:space="preserve">ANA PAOLA GARCIA YEPES </t>
  </si>
  <si>
    <t xml:space="preserve">AURIGA(PRECOOPERATIVA DE TRABAJO ASOCIADO) - ADMINISTRATIVOS - INTRASALUD- </t>
  </si>
  <si>
    <t>25 DE 10/2005 AL 01/01/2006 - 02/01/2006 AL 10/05/2006 - 29/02/2008 AL 16/03/2009</t>
  </si>
  <si>
    <t xml:space="preserve">FUNDACION NUEVA ERA  ECOLOGICA </t>
  </si>
  <si>
    <t>15/09/2011 AL 15/12/2012</t>
  </si>
  <si>
    <t>14/04/2010 AL 10/12/2010</t>
  </si>
  <si>
    <t xml:space="preserve">LUDY RINCON PALACIO </t>
  </si>
  <si>
    <t>COMCAJA</t>
  </si>
  <si>
    <t>1 FEBRERO 1997 HASTA 31 DICIEMBRE 1999</t>
  </si>
  <si>
    <t>COORDINADORA DEPARTAMENTAL GUAJIRA NIVEL EJECUTIVO</t>
  </si>
  <si>
    <t xml:space="preserve">JUDITH DEL SOCORRO ROMERO MARTINEZ </t>
  </si>
  <si>
    <t xml:space="preserve">UNIVERSIDAD AUTONOMA DEL CARIBE </t>
  </si>
  <si>
    <t>HOGAR INFANTIL  COMUNITARIO CHIRIGUANA</t>
  </si>
  <si>
    <t>1/06/1989 A 01/12/1991</t>
  </si>
  <si>
    <t xml:space="preserve">JANETH DEL PILAR  PAZ PALACIO </t>
  </si>
  <si>
    <t xml:space="preserve">GRUPO EMPRESARIAL  VAI - GENTE ESTRATEGICA </t>
  </si>
  <si>
    <t>28/06/2010 AL 19/01/2011 - 21/02/2008 AL 30/07/2009</t>
  </si>
  <si>
    <t>COORDINADORA DE TALENTO HUMANO</t>
  </si>
  <si>
    <t xml:space="preserve">GLORIA JASMIN OSORIO HURTADO </t>
  </si>
  <si>
    <t xml:space="preserve">LA UNIVERSIDAD DE SAN BUENAVENTURA </t>
  </si>
  <si>
    <t xml:space="preserve">LICENCIADA EN ADMINISTRACION EDUCATIVA </t>
  </si>
  <si>
    <t>SISTEM CENTER</t>
  </si>
  <si>
    <t xml:space="preserve">6/02/2002 AL 30/12/2002 - DEL 01/11/2006 AL 20/12/2007 - </t>
  </si>
  <si>
    <t xml:space="preserve">TUTORA DEL PROGRAMA ADMINISTRATIVO- DIRECTORA GENERAL </t>
  </si>
  <si>
    <t xml:space="preserve">AMALFE PAEZ ROJAS </t>
  </si>
  <si>
    <t xml:space="preserve">CORPORACION DIA DE LA NIÑEZ </t>
  </si>
  <si>
    <t xml:space="preserve">DEL 17 ENERO 2010 HASTA 15 DICIEMBRE 2011 </t>
  </si>
  <si>
    <t xml:space="preserve">COORDINADORA LUDOTECARIA </t>
  </si>
  <si>
    <t xml:space="preserve">MARIA MARGARITA  TIRADO VIDES </t>
  </si>
  <si>
    <t xml:space="preserve">ALCALDIA DE BOSCONIA </t>
  </si>
  <si>
    <t>14/06/2009 AL 14/10/2011</t>
  </si>
  <si>
    <t xml:space="preserve">COORDINADORA DE LOS PROGRAMS RED UNIDOS - ADULTO MAYO Y PRIMERA INFANCIA </t>
  </si>
  <si>
    <t xml:space="preserve">FIDIA GRACIELA ROMAN URRUTIA </t>
  </si>
  <si>
    <t xml:space="preserve"> WA'KUSARI</t>
  </si>
  <si>
    <t xml:space="preserve">DEL 1 OCTUBRE 2013 AL 15 DICIEMBRE DE 2014 </t>
  </si>
  <si>
    <t xml:space="preserve">APOYO AREA PSICOSOCIAL  PROGRAMA ATENCION INTEGRAL DE LA PRIMERA INFANCIA MODALIDAD FAMILIAR </t>
  </si>
  <si>
    <t xml:space="preserve">ELIANA VANESSA CORPAS ROBLES </t>
  </si>
  <si>
    <t>WA'KUSARI</t>
  </si>
  <si>
    <t xml:space="preserve">DESDE 1 OCTUBRE 2013 AL 15  DICIEMBRE DE 2014 </t>
  </si>
  <si>
    <t xml:space="preserve">APOYO AREA PSICOSOCIAL DEL PROGRAMA ATENCION INTEGRAL DE LA PRIMERA INFANCIA MODALIDAD FAMILIAR </t>
  </si>
  <si>
    <t xml:space="preserve">MARIA GABRIELA BARRERA DAZA </t>
  </si>
  <si>
    <t xml:space="preserve">FIDUAGRARIA </t>
  </si>
  <si>
    <t>DEL 1 MARZO 2008 HASTA 28 FEBRERO 2009</t>
  </si>
  <si>
    <t xml:space="preserve">INTERVENSION PSICOSOCIAL A LOS PARTICIPANTES DEL PROGRAMA NACIONAL PARA LA RENTEGRACION SOCIAL </t>
  </si>
  <si>
    <t xml:space="preserve">ANA EUFEMIA ACUÑA MARTINEZ </t>
  </si>
  <si>
    <t>CASA DE LA NIÑA</t>
  </si>
  <si>
    <t xml:space="preserve">FEBRERO 2004 A NOVIEMBRE DE 2004 </t>
  </si>
  <si>
    <t xml:space="preserve">BRINDAR ATENCION A LAS NIÑAS INTERNAS EN LA INSTITUCION </t>
  </si>
  <si>
    <t xml:space="preserve">DAYIBETH PATRICIA DAZA DAZA </t>
  </si>
  <si>
    <t>130475621-I</t>
  </si>
  <si>
    <t xml:space="preserve">HOSPITAL NUESTRA SEÑORA DEL CARMEN Y COMISARIA DE FAMILIA DE SAN JUAN DEL CESAR </t>
  </si>
  <si>
    <t xml:space="preserve">1 OCTUBRE 2005 HASTA 1 DE MARZO 2006  Y MARZO 2006 HASTA 1 JUNIO 2006 </t>
  </si>
  <si>
    <t xml:space="preserve">PRACTICAS COMO TRABAJADORA SOCIAL </t>
  </si>
  <si>
    <t xml:space="preserve">ADRIANA CRISTINA COTES CRUZ </t>
  </si>
  <si>
    <t xml:space="preserve">UNIVERSIDAD PEDAGOGICA Y TECNOLOGICA DE COLOMBIA </t>
  </si>
  <si>
    <t xml:space="preserve">ALCALDIA DE VALLEDUPAR </t>
  </si>
  <si>
    <t xml:space="preserve">ENERO 27 2010 HASTA 26 JULIO 2010 - 1 OCTUBRE 20 HASTA 31 DICIEMBRE 2010 - 24 DE FEBRERO 2011 HASTA 23 NOVIEMBRE 2011 Y 9 DICIEMBRE HASTA 29 DICIEMBRE 2011 </t>
  </si>
  <si>
    <t xml:space="preserve">PSICOLOGA EN EL PROGRAMA FAMILIAS EN ACCION PARA LA POBLACION DESPLAZADA Y VINCULADA AL SISTEMA IDENTIFICACION DE POTENCIALES BENEFICIARIOS </t>
  </si>
  <si>
    <t xml:space="preserve">EINE LEONOR MOLINA SOTO </t>
  </si>
  <si>
    <t xml:space="preserve">ASOCIACION DE HOGARES COMUNITARIOS CANDELARIA SUR </t>
  </si>
  <si>
    <t xml:space="preserve">MARZO DEL 2011 HASTA NOVIEMBRE DE 2011 </t>
  </si>
  <si>
    <t xml:space="preserve">PSICOLOGA AD-HONOREM </t>
  </si>
  <si>
    <t xml:space="preserve">NEL JOHAN PEREZ ROMANI </t>
  </si>
  <si>
    <t xml:space="preserve">PSICOLOGO </t>
  </si>
  <si>
    <t xml:space="preserve">CORPORACION MINUTO DE DIOS </t>
  </si>
  <si>
    <t xml:space="preserve">1 OCTUBRE 2010 HASTA 31 MARZO DE 2011 </t>
  </si>
  <si>
    <t>ORIENTAR, APOYAR EL ALISTAMIENTO, REUBICACION E INCLUSION SOCIAL Y RESTABLECIMIENTO DE SU PLAN DE VIDA DE LAS FAMILIAS</t>
  </si>
  <si>
    <t xml:space="preserve">RUTH ESTHER MONTESINOS </t>
  </si>
  <si>
    <t xml:space="preserve">GOBERNACION DE SANTANDER </t>
  </si>
  <si>
    <t>5 ABRIL 2009 HASTA 24 ENERO DE 2011</t>
  </si>
  <si>
    <t xml:space="preserve">MARIA JULIA BAUTE ARGOTE </t>
  </si>
  <si>
    <t xml:space="preserve">FUNDACION MENORES DEL FUTURO </t>
  </si>
  <si>
    <t>DEL 1 FEBRERO 2000 HASTA 31 DICIEMBRE DE 2002</t>
  </si>
  <si>
    <t xml:space="preserve">SILENIA MASSIEL RINCONES GUERRA </t>
  </si>
  <si>
    <t xml:space="preserve">INSTITUCION DE APRENDIZAJE LA PAZ </t>
  </si>
  <si>
    <t>DEL 2 MARZO  2002 HASTA EL 13 DE JUNIO DE 2003</t>
  </si>
  <si>
    <t xml:space="preserve">PSICOORIENTADORA COMUNIDAD EDUCATIVA </t>
  </si>
  <si>
    <t xml:space="preserve">LICENCIADA EN CIENCIAS NATURALES Y EDUCACION AMBIENTAL </t>
  </si>
  <si>
    <t xml:space="preserve">WA'KUSARI </t>
  </si>
  <si>
    <t xml:space="preserve">DOCENTE DEL PROGRAMA ATENCION INTEGRAL DE LA PRIMERA INFANCIA MODALIDAD FAMILIAR </t>
  </si>
  <si>
    <t xml:space="preserve">NO CALIFICA LA EXPERIENCIA PARA EL CARGO </t>
  </si>
  <si>
    <t xml:space="preserve">DOCENTE </t>
  </si>
  <si>
    <t>CARMEN TERESA VEGA PICAZA</t>
  </si>
  <si>
    <t>CONSORCIO CORAZON MAGDALENA Y  WA'KUSARI</t>
  </si>
  <si>
    <t xml:space="preserve">DEL 3 ENERO 2012 AL 30 DICIEMBRE 2012 Y  16 ENERO 2014 AL 30 DICIEMBRE DE 2014 </t>
  </si>
  <si>
    <t xml:space="preserve">COORDINADORA ZONAL DE ALIMENTOS Y COORDINADORA DEL PROGRAMA ATENCION INTEGRAL DE LA PRIMERA INFANCIA MODALIDAD FAMILIAR </t>
  </si>
  <si>
    <t xml:space="preserve">SARA MATILDE TORRES JIMENEZ </t>
  </si>
  <si>
    <t xml:space="preserve">LICENCIADA EN EDUCACION BASICA CON ENFASIS EN CIENCIAS NATURALES Y EDUCACION AMBIENTAL </t>
  </si>
  <si>
    <t xml:space="preserve">INSTITUTO SUPERIOR DE EDUCACION RURAL DE PAMPLONA </t>
  </si>
  <si>
    <t>FUNDACION ASER Y WA'KUSARI</t>
  </si>
  <si>
    <t xml:space="preserve">14 SEPTIEMBRE 2008 HASTA 15 DICIEMBRE 2010  Y 16 ENERO 2014 AL 30 DICIEMBRE DE 2014 </t>
  </si>
  <si>
    <t xml:space="preserve">COORDINADORA PROGRAMA INFANTIL LA GUAJIRA SIN HAMUSHIRI Y COORDINADORA DEL PROGRAMA ATENCION INTEGRAL DE LA PRIMERA INFANCIA MODALIDAD FAMILIAR </t>
  </si>
  <si>
    <t xml:space="preserve">ROSSANA AYALA PUERTAS </t>
  </si>
  <si>
    <t xml:space="preserve">CONTADOR PUBLICA </t>
  </si>
  <si>
    <t xml:space="preserve">DEL 1 OCTUBRE 2013 AL 30 DICIEMBRE DE 2014 </t>
  </si>
  <si>
    <t xml:space="preserve">COORDINADORA DEL PROGRAMA ATENCION INTEGRAL DE LA PRIMERA INFANCIA MODALIDAD FAMILIAR </t>
  </si>
  <si>
    <t xml:space="preserve">LIBIA ESTHER ANDRADE ARIAS </t>
  </si>
  <si>
    <t xml:space="preserve"> SALUD VIDA EPS Y  WA'KUSARI</t>
  </si>
  <si>
    <t xml:space="preserve">DEL 23 ABRIL 2012 AL 1 FEBRERO DE 2013 Y DEL 16 ENERO 2014 AL 30 DICIEMBRE DE 2014 </t>
  </si>
  <si>
    <t xml:space="preserve">DIRECTORA MUNICIPAL DE GESTION INTEGRAL DE SALUD -  COORDINADORA DEL PROGRAMA ATENCION INTEGRAL DE LA PRIMERA INFANCIA MODALIDAD FAMILIAR </t>
  </si>
  <si>
    <t>NIYIRETH SILVA TOSCANO</t>
  </si>
  <si>
    <t>FUNDACION CENTRO INTERNACIONAL DE EDUCACION Y DESARROLLO HUMANO CINDE</t>
  </si>
  <si>
    <t>01/06/2010 AL 17/12/2010</t>
  </si>
  <si>
    <t xml:space="preserve">FORMACION EN DESARROLLO INFANTIL  Y EDUCACION INICIAL A CUIDADORE FAMILIARES  BENEFICIARIOS  DEL PROGRAMA FAMILIAS EN ACCION </t>
  </si>
  <si>
    <t xml:space="preserve">GLISSETH PAOLA RODRIGUEZ DE LA CRUZ </t>
  </si>
  <si>
    <t xml:space="preserve">KAROL VANESSA ACOSTA LOPEZ </t>
  </si>
  <si>
    <t xml:space="preserve">UNIVERSIDAD METROPOLINA </t>
  </si>
  <si>
    <t>HOSPITAL HERNANDO QUINTERO BLANCO DEL PASO CESAR Y WA'KUSARI</t>
  </si>
  <si>
    <t xml:space="preserve">DEL 17 JUNIO 2004 HASTA 17 DICIEMBRE 2004 Y DEL  1 AGOSTO 2014  AL 15  DICIEMBRE DE 2014 </t>
  </si>
  <si>
    <t xml:space="preserve">PSICOLOGA Y APOYO AREA PSICOSOCIAL DEL PROGRAMA ATENCION INTEGRAL DE LA PRIMERA INFANCIA MODALIDAD FAMILIAR </t>
  </si>
  <si>
    <t>MAIRA ROSA LOPEZ ZULETA</t>
  </si>
  <si>
    <t xml:space="preserve">PSICOLOGO SOCIAL COMUNITARIA </t>
  </si>
  <si>
    <t xml:space="preserve">DEL 1 OCTUBRE DE 2013  AL 15  DICIEMBRE DE 2014 </t>
  </si>
  <si>
    <t>GINA PAOLA TORRES DIAZ</t>
  </si>
  <si>
    <t>INSTITUTO DE APRENDIZAJE LA PAZ Y EMBISER S.A.S</t>
  </si>
  <si>
    <t>DEL 2 MAYO 2013  AL 4 OCTUBRE DE 2013 Y DEL 15 ENERO 2013 HASTA 29 NOVIEMBRE 2013</t>
  </si>
  <si>
    <t xml:space="preserve">PROFESIONAL EN PSICOLOGIA </t>
  </si>
  <si>
    <t xml:space="preserve">ANA MILENA MUEGUES BAQUERO </t>
  </si>
  <si>
    <t xml:space="preserve">PSICOLOGA SOCIAL COMUNITARIO </t>
  </si>
  <si>
    <t xml:space="preserve">ELVIA KARINA QUINTERO CASTRO </t>
  </si>
  <si>
    <t xml:space="preserve">UNIVESIDAD DE LA COSTA </t>
  </si>
  <si>
    <t xml:space="preserve">KAREN MARGARITA CORONEL </t>
  </si>
  <si>
    <t>2242714921-1</t>
  </si>
  <si>
    <t>YENIS TAFUR PEREZ</t>
  </si>
  <si>
    <t xml:space="preserve">LICENCIADA EN EDUCACION BASICA Y PROMOCION DE LA COMUNIDAD </t>
  </si>
  <si>
    <t xml:space="preserve">1 OCTUBRE AL 15 DICIEMBRE DE 2014 </t>
  </si>
  <si>
    <t>MARBELUZ DAZA MAESTRE</t>
  </si>
  <si>
    <t xml:space="preserve">UNIVERSIDAD DE SAN BUENAVENTURA CONVENIO UNIVERSIDAD POPULAR DEL CESAR </t>
  </si>
  <si>
    <t>INSTITUTO MARCO FIDEL SUAREZ</t>
  </si>
  <si>
    <t>AÑOS LECTIVOS 1996- 1997 Y 1998</t>
  </si>
  <si>
    <t xml:space="preserve">DOCENTE EN EL NIVEL DE EDUCACION BASICA Y MEDIA </t>
  </si>
  <si>
    <t>LEONOR IBEHT JIMENEZ CHIQUILLO</t>
  </si>
  <si>
    <t>PSICOLOGO SOCIAL COMUNITARIO</t>
  </si>
  <si>
    <t xml:space="preserve">1-OCTUBRE-2013 AL 30 DICIEMBRE DE 2014 </t>
  </si>
  <si>
    <t xml:space="preserve">FAVIO MIGUEL MONTENEGRO GONZALEZ </t>
  </si>
  <si>
    <t>RAMON IVAN ROLON PARADA</t>
  </si>
  <si>
    <t>CORAZON PAIS Y WA'KUSARI</t>
  </si>
  <si>
    <t xml:space="preserve">DEL 30  ENERO DE 2012 AL 30 NOVIEMBRE DE 2012 Y 1 OCTUBRE 2013 AL 30 DICIEMBRE DE 2014 </t>
  </si>
  <si>
    <t xml:space="preserve">COORDINADOR PAE Y COORDINADORA DEL PROGRAMA ATENCION INTEGRAL DE LA PRIMERA INFANCIA MODALIDAD FAMILIAR </t>
  </si>
  <si>
    <t xml:space="preserve">EDUARDO ANDRES QUINTERO RODRIGUEZ </t>
  </si>
  <si>
    <t xml:space="preserve">ABOGADO </t>
  </si>
  <si>
    <t>CORPERIJA Y  WA'KUSARI</t>
  </si>
  <si>
    <t xml:space="preserve">DEL 10 MARZO 2005 AL 30 SEPTIEMBRE 2007 Y 1 OCTUBRE 2013 AL 30 DICIEMBRE DE 2014 </t>
  </si>
  <si>
    <t>LAUDITH PALACIN JULIO</t>
  </si>
  <si>
    <t xml:space="preserve">MELBA ROSA CORTES MORENO </t>
  </si>
  <si>
    <t xml:space="preserve">UNIVERSIDAD NACIONAL ABIERTA Y A DISTACIA "UNAD" </t>
  </si>
  <si>
    <t xml:space="preserve">DESDE EL 16 DE ENERO 2014 AL 15  DICIEMBRE DE 2014 </t>
  </si>
  <si>
    <t>ROSANGELINA DAZA RIVERO</t>
  </si>
  <si>
    <t>UNIVERSIDAD DEL BOSQUE</t>
  </si>
  <si>
    <t xml:space="preserve">DESDE 1 OCTUBRE DE 2013  AL 15  DICIEMBRE DE 2014 </t>
  </si>
  <si>
    <t xml:space="preserve">OLGA ECHEVERRIA SILVA </t>
  </si>
  <si>
    <t>UNIVERSIDAD PILOTO DE COLOMBIA</t>
  </si>
  <si>
    <t xml:space="preserve">DESDE EL 16 DE MARZO  2014 AL 15  DICIEMBRE DE 2014 </t>
  </si>
  <si>
    <t xml:space="preserve">DINA LUZ MAESTRE FERRER </t>
  </si>
  <si>
    <t>FUNDACION NUEVA ERA ECOLOGICA Y WA'KUSARI</t>
  </si>
  <si>
    <t xml:space="preserve">18 DE MAYO DE 2012 AL 28 DE JUNIO DE 2013 Y DEL 1 OCTUBRE 2013  AL 15  DICIEMBRE DE 2014 </t>
  </si>
  <si>
    <t xml:space="preserve">PSICOLOGO SOCIAL Y APOYO AREA PSICOSOCIAL DEL PROGRAMA ATENCION INTEGRAL DE LA PRIMERA INFANCIA MODALIDAD FAMILIAR </t>
  </si>
  <si>
    <t xml:space="preserve">DENNIS MARIA REALES MOVILLA </t>
  </si>
  <si>
    <t xml:space="preserve">CORPORACION EDUCATIVA MAYO DEL DESARROLLO SIMON BOLIVAR </t>
  </si>
  <si>
    <t>121623214-I</t>
  </si>
  <si>
    <t>ALCALDIA MUNICIPAL DE BOSCONIA Y WA'KUSARI</t>
  </si>
  <si>
    <t xml:space="preserve">DEL 1 SEPTIEMBRE 2006 HASTA 30 MARZO DE 2007 Y 16 DEL 16 AGOSTO 2014 AL 15 DICIEMBRE DE 2014 </t>
  </si>
  <si>
    <t xml:space="preserve">INTEGRACION DE COMUNIDAD, REACION DE UNA CULTURA DE PARTICIPACION ENTRE LOS DISTINTOS SECTORES Y ACTORES DE LA COMUNIDAD Y APOYO PSICOSOCIAL PROGRAMA ATENCION A LA PRIMERA INFANCIA MODALIDAD FAMILIAR </t>
  </si>
  <si>
    <t xml:space="preserve">MARTHA CECILIA OCAMPO OCHOA </t>
  </si>
  <si>
    <t xml:space="preserve">DEL 1 OCTUBRE DE 2013 AL 15  DICIEMBRE DE 2014 </t>
  </si>
  <si>
    <t xml:space="preserve">ROSA MARIA JIMENEZ BARRAGAN </t>
  </si>
  <si>
    <t xml:space="preserve">JARDIN ALICIA CAROLINA Y WA'KUSARI </t>
  </si>
  <si>
    <t>6 OCTUBRE 2008 AL 29 NOVIEMBRE  2009 Y 16 AGOSTO 2014 HASTA 15 DICIEMBRE 2014</t>
  </si>
  <si>
    <t xml:space="preserve">PSICOLOGA Y APOYO PSICOSOCIAL PROGRAMA ATENCION A LA PRIMERA INFANCIA MODALIDAD FAMILIAR </t>
  </si>
  <si>
    <t xml:space="preserve">ORIANA VICTORIA CASTILLO PARODY </t>
  </si>
  <si>
    <t xml:space="preserve">UNIVERSIDAS DE PAMPLONA </t>
  </si>
  <si>
    <t xml:space="preserve">16 ENERO 2014 AL 15 DICIEMBRE DE 2014 </t>
  </si>
  <si>
    <t xml:space="preserve">ANA REGINA QUINTERO URBINA </t>
  </si>
  <si>
    <t xml:space="preserve">SONIA ESTHER RUIZ SRMIENTO </t>
  </si>
  <si>
    <t xml:space="preserve">LICENCIADA EN ETNOEDUCACION </t>
  </si>
  <si>
    <t xml:space="preserve">INSTITUCION EDUCATIVA LUIS RODRIGUE VALERA </t>
  </si>
  <si>
    <t xml:space="preserve">DEL 1 ABRIL 2004 HASTA 1 ABRIL DE 2006 </t>
  </si>
  <si>
    <t xml:space="preserve">EYLEEN ASTID BERNAL GAMEZ </t>
  </si>
  <si>
    <t xml:space="preserve">INSTITUCION EDUCATIVA NICANOR MONTERO ARIAS </t>
  </si>
  <si>
    <t xml:space="preserve">DEL 2009 HASTA 2011 </t>
  </si>
  <si>
    <t xml:space="preserve">DOCENTE DE LA BASICA PRIMARIA </t>
  </si>
  <si>
    <t>MARIA DEL MAR OÑATE ARAUJO</t>
  </si>
  <si>
    <t xml:space="preserve">DEL 1 OCTUBRE 2013 HASTA 31 DE OCTUBRE DE 2014 </t>
  </si>
  <si>
    <t xml:space="preserve">PROFESIONAL DE APOYO FINANCIERO PROGRAMA DE ATENCION INTEGRAL A LA PRIMERA INFANCIA </t>
  </si>
  <si>
    <t xml:space="preserve">DELIA  MARGARITA  PALACIO GUTIERREZ </t>
  </si>
  <si>
    <t>01/06/2012 AL 31/12/2012</t>
  </si>
  <si>
    <t>PSICOLOGA- EDUCADORA FAMILIAR</t>
  </si>
  <si>
    <t xml:space="preserve">SUSANADA </t>
  </si>
  <si>
    <t>no cumple con el tiempo</t>
  </si>
  <si>
    <t>UNION TEMPORAL EN EL CESAR  LA PRIMERA INFANCIA SEGURA</t>
  </si>
  <si>
    <t>CORPORACION PARA EL DESARROLLO E INTEGRACION DE LOS MUNICIPIOS DEL MAGDALENA Y COLOMBIA "CODIMUMAG"</t>
  </si>
  <si>
    <t>29</t>
  </si>
  <si>
    <t>1550</t>
  </si>
  <si>
    <t>NO CUMPLE CON EL TIMEPO DE LOS DOS AÑOS</t>
  </si>
  <si>
    <t xml:space="preserve">FUNDACION DON BOSCO </t>
  </si>
  <si>
    <t>CONVOCATORIA PÚBLICA DE APORTE No CP01 DE 2014</t>
  </si>
  <si>
    <t xml:space="preserve">FUNDACIÓN NUEVA ERA ECOLÓGICA </t>
  </si>
  <si>
    <t xml:space="preserve">FUNDACIÓN PROYECTO VIDA </t>
  </si>
  <si>
    <t>CORPORACIÓN JUNTOS CONSTRUYENDO FUTURO</t>
  </si>
  <si>
    <t xml:space="preserve">ASOCIACIÓN DE PROFESIONALES EN PROGRAMAS DE PROMOCIÓN Y PREVENCIÓN PARA LA SALUD LA EDUDACIÓN LA FAMILIA Y LA COMUNIDAD " APSEFACOM" </t>
  </si>
  <si>
    <t xml:space="preserve">FUNDACIÓN MENORES DEL FUTURO </t>
  </si>
  <si>
    <t>CORPORACIÓN PARA EL DESARROLLO E INTEGRACIÓN  DE LOS MUNICIPIOS DEL MAGDALENA Y COLOMBIA " CODIMUMAG"</t>
  </si>
  <si>
    <t xml:space="preserve">FUNDACIÓN MANOS UNIDAS CONSTRUYENDO PAIS </t>
  </si>
  <si>
    <t>UNIÓN TEMPORAL  MANOS UNIDAS POR UN PAIS</t>
  </si>
  <si>
    <t xml:space="preserve">FUNDACIÓN CORAZÓN PAIS </t>
  </si>
  <si>
    <t>UINION TEMPORAL NUTRIENDO LA PRIMERA INFANCIA</t>
  </si>
  <si>
    <t>UNIÓN TEMPORAL EN EL CESAR LA PRIMERA INFANCIA SEGURA</t>
  </si>
  <si>
    <t xml:space="preserve">UNIVERSIADA DEL MAGDALENA </t>
  </si>
  <si>
    <t xml:space="preserve">FUNDACIÓN SOCIAL DON BOSCO </t>
  </si>
  <si>
    <t xml:space="preserve">PROPONENTE No. 1.FUNDACIÓN  NUEVA ERA ECOLÓGICA </t>
  </si>
  <si>
    <t>420-417</t>
  </si>
  <si>
    <t>396-389</t>
  </si>
  <si>
    <t>416-412</t>
  </si>
  <si>
    <t>408-407</t>
  </si>
  <si>
    <t>410-409</t>
  </si>
  <si>
    <t>SUB</t>
  </si>
  <si>
    <t>NO HA SUBSANADO LA RESOLUCION DE LA GOBERNACION</t>
  </si>
  <si>
    <t>404-402</t>
  </si>
  <si>
    <t>PROPONENTE No. 2. FUNDACIÓN PROYECTO DE VIDA</t>
  </si>
  <si>
    <t>39-43</t>
  </si>
  <si>
    <t>10--13</t>
  </si>
  <si>
    <t>35--37</t>
  </si>
  <si>
    <t>25--27</t>
  </si>
  <si>
    <t>29--31</t>
  </si>
  <si>
    <t>15-17</t>
  </si>
  <si>
    <t>22-23</t>
  </si>
  <si>
    <t xml:space="preserve">PROPONENTE No. 3 CORPORACIÓN JUNTOS CONSTRUYENDO FUTURO </t>
  </si>
  <si>
    <t>2--4</t>
  </si>
  <si>
    <t>19--26</t>
  </si>
  <si>
    <t>5--7</t>
  </si>
  <si>
    <t>15--16</t>
  </si>
  <si>
    <t>8--9</t>
  </si>
  <si>
    <t>12--13</t>
  </si>
  <si>
    <t xml:space="preserve">PROPONENTE No. 4 . FUNDACIÓN APOYO SOCIAL FUNAS </t>
  </si>
  <si>
    <t>1--3</t>
  </si>
  <si>
    <t>29--30</t>
  </si>
  <si>
    <t>8--12</t>
  </si>
  <si>
    <t>17--18</t>
  </si>
  <si>
    <t>23--25</t>
  </si>
  <si>
    <t>26--28</t>
  </si>
  <si>
    <t>PROPONENTE No. 5. APSEFACOM</t>
  </si>
  <si>
    <t>10--11</t>
  </si>
  <si>
    <t>17--19</t>
  </si>
  <si>
    <t>PROPONENTE No. 6. FUNDACION MENORES DEL FUTURO</t>
  </si>
  <si>
    <t>48--49</t>
  </si>
  <si>
    <t>22--24</t>
  </si>
  <si>
    <t>33--34</t>
  </si>
  <si>
    <t>30--31</t>
  </si>
  <si>
    <t>44--46</t>
  </si>
  <si>
    <t>38--39</t>
  </si>
  <si>
    <t>PROPONENTE No. 7 CORPORACIÓN PARA EL DESARROLLO E INTEGRACIÓN  DE LOS MUNICIPIOS DEL MAGDALENA Y COLOMBIA " CODIMUMAG"</t>
  </si>
  <si>
    <t>39--43</t>
  </si>
  <si>
    <t>SUBSANARON LA POLIZA ACLARANDO QUE EL PROPONENTE ERA EL TOMADOR</t>
  </si>
  <si>
    <t>9--13</t>
  </si>
  <si>
    <t>36--37</t>
  </si>
  <si>
    <t>15--17</t>
  </si>
  <si>
    <t>22--23</t>
  </si>
  <si>
    <t xml:space="preserve">PROPONENTE No. 8 FUNDACIÓN MANOS UNIDAS CONSTRUYENDO PAIS </t>
  </si>
  <si>
    <t>3--4</t>
  </si>
  <si>
    <t>8--13</t>
  </si>
  <si>
    <t>18--19</t>
  </si>
  <si>
    <t>1--2</t>
  </si>
  <si>
    <t>PROPONENTE No. 9 UNIÓN TEMPORAL  MANOS UNIDAS POR UN PAIS</t>
  </si>
  <si>
    <t>11--13</t>
  </si>
  <si>
    <t>17--22</t>
  </si>
  <si>
    <t>45-46</t>
  </si>
  <si>
    <t>33-34</t>
  </si>
  <si>
    <t>9--10</t>
  </si>
  <si>
    <t>PROPONENTE No. 10 FUNDACION CORAZON PAIS</t>
  </si>
  <si>
    <t>4--7C1</t>
  </si>
  <si>
    <t>14--18</t>
  </si>
  <si>
    <t>23--24</t>
  </si>
  <si>
    <t>10--12</t>
  </si>
  <si>
    <t>25--26</t>
  </si>
  <si>
    <t>PROPONENTE No. 11 UNION TEMPORAL NUTRIENDO LA PRIMERA INFANCIA</t>
  </si>
  <si>
    <t>6--8</t>
  </si>
  <si>
    <t>64--66</t>
  </si>
  <si>
    <t>81--83</t>
  </si>
  <si>
    <t>33--36</t>
  </si>
  <si>
    <t>67-70</t>
  </si>
  <si>
    <t>55-62</t>
  </si>
  <si>
    <t>47--54</t>
  </si>
  <si>
    <t>43--46</t>
  </si>
  <si>
    <t>84-95</t>
  </si>
  <si>
    <t>37-39</t>
  </si>
  <si>
    <t>PROPONENTE No. 12 UNIÓN TEMPORAL EN EL CESAR LA PRIMERA INFANCIA SEGURA</t>
  </si>
  <si>
    <t>51-49-50</t>
  </si>
  <si>
    <t>10--19</t>
  </si>
  <si>
    <t>41--42-45-48-38-40</t>
  </si>
  <si>
    <t>24-25-23</t>
  </si>
  <si>
    <t>21-22-20</t>
  </si>
  <si>
    <t>57-55-59</t>
  </si>
  <si>
    <t>60--61-62-63-58-59</t>
  </si>
  <si>
    <t>52-53-54</t>
  </si>
  <si>
    <t>30-32-26-28-34-36</t>
  </si>
  <si>
    <t>PROPONENTE No. 13 UNIVERSIDAD DEL MAGDALENA</t>
  </si>
  <si>
    <t>16--18</t>
  </si>
  <si>
    <t>61-62</t>
  </si>
  <si>
    <t>PROPONENTE No. 14 FUNDACION SOCIAL DON BOSCO</t>
  </si>
  <si>
    <t>EL PROPONENTE SUBSANO OPORTUNAMENTE</t>
  </si>
  <si>
    <t>20-29</t>
  </si>
  <si>
    <t>7--8</t>
  </si>
  <si>
    <r>
      <t xml:space="preserve">En Valledupar, a los veintinueve (29) dias del mes de Noviembre </t>
    </r>
    <r>
      <rPr>
        <b/>
        <sz val="11"/>
        <color theme="1"/>
        <rFont val="Arial Narrow"/>
        <family val="2"/>
      </rPr>
      <t xml:space="preserve"> </t>
    </r>
    <r>
      <rPr>
        <sz val="11"/>
        <color theme="1"/>
        <rFont val="Arial Narrow"/>
        <family val="2"/>
      </rPr>
      <t>de 2014, en las instalaciones del Instituto Colombiano de Bienestar Familiar –ICBF- de la Regional Cesar se reunieron los integrantes del Comité Evaluador, a saber: Estudio Técnico</t>
    </r>
    <r>
      <rPr>
        <b/>
        <sz val="11"/>
        <color theme="1"/>
        <rFont val="Arial Narrow"/>
        <family val="2"/>
      </rPr>
      <t xml:space="preserve">: </t>
    </r>
    <r>
      <rPr>
        <sz val="11"/>
        <color theme="1"/>
        <rFont val="Arial Narrow"/>
        <family val="2"/>
      </rPr>
      <t>; Esmeralda  Rosa   Ariza Hernandez; Marco Tulio Moreno Raudales; Luisa Leonor Lopez Maestre; Diana Maestre Archila, Gloria Esneda Carvalho  Estudio Financiero</t>
    </r>
    <r>
      <rPr>
        <b/>
        <sz val="11"/>
        <color theme="1"/>
        <rFont val="Arial Narrow"/>
        <family val="2"/>
      </rPr>
      <t>:</t>
    </r>
    <r>
      <rPr>
        <sz val="11"/>
        <color theme="1"/>
        <rFont val="Arial Narrow"/>
        <family val="2"/>
      </rPr>
      <t xml:space="preserve"> Nohora Cecilia Valera Cantillo; Luis Gregorio Valera Manjarres; y Estudio Jurídico</t>
    </r>
    <r>
      <rPr>
        <b/>
        <sz val="11"/>
        <color theme="1"/>
        <rFont val="Arial Narrow"/>
        <family val="2"/>
      </rPr>
      <t>:</t>
    </r>
    <r>
      <rPr>
        <sz val="11"/>
        <color theme="1"/>
        <rFont val="Arial Narrow"/>
        <family val="2"/>
      </rPr>
      <t xml:space="preserve">  Beronica Rocha Villegas; Victor Mario Petit Bula; Maria Isabel Moreno Galindo; con el fin de estudiar y evaluar las propuestas presentadas con ocasión de la Convocatoria Pública de aporte No. CP01 de 2014, cuyo objeto consiste en</t>
    </r>
    <r>
      <rPr>
        <b/>
        <sz val="11"/>
        <color theme="1"/>
        <rFont val="Arial Narrow"/>
        <family val="2"/>
      </rPr>
      <t xml:space="preserve">: </t>
    </r>
    <r>
      <rPr>
        <sz val="11"/>
        <color theme="1"/>
        <rFont val="Arial Narrow"/>
        <family val="2"/>
      </rPr>
      <t xml:space="preserve">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 </t>
    </r>
  </si>
  <si>
    <t>S</t>
  </si>
  <si>
    <t>6/03/2013-30/11/2013</t>
  </si>
  <si>
    <t>29/01/2014-30/10/2014</t>
  </si>
  <si>
    <t>ATENCION INTEGRAL A LA PRIMERA INFANCIA</t>
  </si>
  <si>
    <t>PSICOLGA DEL PROGRAMA</t>
  </si>
  <si>
    <t xml:space="preserve">se validad los cupos que especifica en  el anexo  6 </t>
  </si>
  <si>
    <t>Se tomo el folio de la certificación.</t>
  </si>
  <si>
    <t>14 MESES DEL 1 DE OCTUBRE DEL 2013 A LA FECHA</t>
  </si>
  <si>
    <t xml:space="preserve">ELKE YOHANA KASES MENDOZA </t>
  </si>
  <si>
    <t>26 DE JUNIO DEL 2014</t>
  </si>
  <si>
    <t xml:space="preserve">NO REPORTA </t>
  </si>
  <si>
    <t>DEL 7 DE ENERO AL 6 DE NOVIEMBRE DEL 2014</t>
  </si>
  <si>
    <t>SE  VALIDAD LAS EXPERIENCIA DE LOS MESES DE JULIO A DICIEMBRE DEL 2012 DEBIDO A QUE   EN LA EXPERIENCIA DELL CONTRATO 212 DEL 2012 EXPERIENCIA HABILITANTE , SE TRASLAPAN LOS MESE DE MAYO Y  DE JUNIO 2012</t>
  </si>
  <si>
    <t>SE REQUIERE UN COORDINADOR POR CADA 1000 CUPOS Y EL GRUPO POR EL QUE ESTA OFERTANDO TIENE 1162 CUPOS SIGNFICA QUE REQUIERE 2 PROFESIONALES PARA ESTE GRUPO</t>
  </si>
  <si>
    <t>SE REQUIERE UN APOYO PSICOSOCIAL  POR CADA 1000 CUPOS Y EL GRUPO POR EL QUE ESTA OFERTANDO TIENE 1162 CUPOS SIGNFICA QUE REQUIERE 2 PROFESIONALES PARA ESTE GRUPO</t>
  </si>
  <si>
    <t xml:space="preserve">ESTA CERTIFICACION FUE PRESENTADA EN EL GRUPO 10 POR LO TANTO NO SE VALIDA PARA EL GRUPO 9.  SE TIENE EN CUENTA  POR SOLICITUD DEL OFERENTE  VALIDAR 1039 DE LOS 2293 CUPOS  DE ESTA CERTIFICACION , LOS CUALES CUMPLEN EL REQUERIDO. </t>
  </si>
  <si>
    <t xml:space="preserve">354 -2011 </t>
  </si>
  <si>
    <t xml:space="preserve">LOS MESES DE DICIEMBRE DEL 2011  HASTA EL 15 DE DICIEMBRE DE 2013 SE ENCUENTRAN TRASLAPADOS  EN LAS CERTIFICACIONES DE LOS CONTRATO 328 Y 212 DEL GRUPO 10. </t>
  </si>
  <si>
    <t>14 MESES DEL 30 DE MAYO 3013 A DIC. 31 2013 - MAYO 22 2014 A DIC.22 DEL 2014</t>
  </si>
  <si>
    <t xml:space="preserve">No cumple con la experiencia de un año como director, coordinador o jefe de programa </t>
  </si>
  <si>
    <t>NO CUMPLE CON LA EXPERIENCIA DE UN AÑO COMO DIRECTOR, COORDINADOR O JEFE DE PROGRAMA</t>
  </si>
  <si>
    <t>2 DE ENERO 2013-15 DICIEMBRE 2013</t>
  </si>
  <si>
    <t>1/09/2011-29/12/2011</t>
  </si>
  <si>
    <t>30/12/2011-30/12/2012</t>
  </si>
  <si>
    <t>DEL 2 MARZO DEL 2000 AL 3 DICIEMBRE DEL 2008</t>
  </si>
  <si>
    <t>PSICOLOGA-AUXILIAR DE ENFERMERIA</t>
  </si>
  <si>
    <t>SANICOOP</t>
  </si>
  <si>
    <t>15/10/2006-15/01/2010</t>
  </si>
  <si>
    <t>EN ESTA EXPERIENCIA NO SE TIENE EN CUENTA EL PERFIL POR QUE NO CUMPLE PARA SICOLOGA</t>
  </si>
  <si>
    <t>COOPERATIVA DE TRABAJO ASOCIACO #COOPRESER"</t>
  </si>
  <si>
    <t>5 MESES 22/08/2006-22/01/2007</t>
  </si>
  <si>
    <t>6 MESES 18/05/2014-26/11/2014</t>
  </si>
  <si>
    <t>NO CUMPLE CON EL TIEMPO DE EXPERIENCIA</t>
  </si>
  <si>
    <t>FUNDACION CENTRO JUVENIL Y CASA TALLER DE LA ADOLESCENTE EMBARAZADA</t>
  </si>
  <si>
    <t>2/02/2014-12/09/2014</t>
  </si>
  <si>
    <t>11 MESES DEL 2/01/2013-15/12/2013</t>
  </si>
  <si>
    <t>11 MESES DEL 1/09/2011-29/12/2011</t>
  </si>
  <si>
    <t xml:space="preserve">CONSERVICIOS S.A. - </t>
  </si>
  <si>
    <t>9 MESES 11/01/2006-10/09/2006</t>
  </si>
  <si>
    <t>3 MESES 1/08/2014-6/11/2014</t>
  </si>
  <si>
    <t>ETILVIA  ROSA  RUIZ CANTILLO</t>
  </si>
  <si>
    <t>18 DE DICIEMBRE DE 2009</t>
  </si>
  <si>
    <t>FUNDACION VIDA DIGNA</t>
  </si>
  <si>
    <t>14 MESES 1/08/2009-30/10/2010</t>
  </si>
  <si>
    <t xml:space="preserve"> PSICOSOCIAL DEL PROGRAMA </t>
  </si>
  <si>
    <t>INSITUTO DON BOSCO</t>
  </si>
  <si>
    <t>6 MESS 15/06/2010-15/12/2010</t>
  </si>
  <si>
    <t>9 MESES DEL 18 DE MARZO AL 17 DE DICIEMBRE DEL 2011</t>
  </si>
  <si>
    <t>6 MESES 1/06/2013-31/12/2013</t>
  </si>
  <si>
    <t>MESES TRASLAPADOS SEPTIEMBRE, OCTUBRE, NOVIEMBRE Y DICIEMBRE CON LA CERTFICACION DEL CONTRATO 328 PARA EL GRUPO 10</t>
  </si>
  <si>
    <t>NO SE LE VALIDAD LOS MESES DEL 16 DE OCTUBRE  DEL 2009 AL  AL 3 DE ENERO  DEL 2010  DEBIDO A QUE SE ENCUENTRAN TRASLAPADOS  EN LA CERTIFICACION DEL CONTRATO 212 DEL 2010 PRESENTADOS EN EL  GRUPO 10</t>
  </si>
  <si>
    <t>285-2014</t>
  </si>
  <si>
    <t xml:space="preserve">NO SE VALIDAN LOS MESES  DE LOS AÑOS 2011, 2012 Y 2013 DEBIDO A QUE SE ENCUENTRAN TRASLAPADOS  EN LAS CERTIFICACIONES  DE LOS CONTRATOS 328 Y 212 PRESENTADOS EN EL GRUPO 10 </t>
  </si>
  <si>
    <t xml:space="preserve">APSEFACOM -  </t>
  </si>
  <si>
    <t xml:space="preserve">1 DE JUNIO DEL 2012 HASTA EL 31 DE DICIEMBRE 2012 (6 MESES)  </t>
  </si>
  <si>
    <t>SE REQUIERE UN COORDINADOR POR CADA 1000 CUPOS Y EL GRUPO POR EL QUE ESTA OFERTANDO TIENE 1039 CUPOS SIGNFICA QUE REQUIERE 2 PROFESIONALES PARA ESTE GRUPO.</t>
  </si>
  <si>
    <t>2/05/2013-30/12/2013 (7 MESES</t>
  </si>
  <si>
    <t>2/05/2014-30/12/2014 (7 MESES</t>
  </si>
  <si>
    <t>12 MESES DEL 2004</t>
  </si>
  <si>
    <t>SE REQUIERE UN APOYO PSICOSOCIAL  POR CADA 1000 CUPOS Y EL GRUPO POR EL QUE ESTA OFERTANDO TIENE 1039 CUPOS SIGNFICA QUE REQUIERE 2 PROFESIONALES PARA ESTE GRUPO</t>
  </si>
  <si>
    <t>NO SE COLOCA PUENTAJE A PESAR DE TENER EL FINANCIERO POR NO ESTAR HABILITADA</t>
  </si>
  <si>
    <t xml:space="preserve">ASOCIACION DE JUNTAS DE ACCION COMUNAL DEL MUNICIPIO DE  SILVANIA </t>
  </si>
  <si>
    <t xml:space="preserve">SE SUBSANA TENIENDO EN CUENTA LA OBSERVACION REALIZADA POR EL OFERENTE </t>
  </si>
  <si>
    <t xml:space="preserve">NO SE VALIDA  LA EXPERIENCIA DEBIDO A QUE A LA FECHA NO PRESENTO  EL CONVENIO QUE RATIFICARA LA INFORMACION SUMINISTRADA EN LA CERTIFICACION.  </t>
  </si>
  <si>
    <t>ICBF GUAJIRA</t>
  </si>
  <si>
    <t xml:space="preserve">YUNIS ZAILI BOTELLO ORSINI </t>
  </si>
  <si>
    <t>UNIVERSIDAD NACIONAL ABIERTA Y A DISTACIA "UNAD"</t>
  </si>
  <si>
    <t>01/02/11- 30/11/11</t>
  </si>
  <si>
    <t xml:space="preserve">COORDINADORA GENERAL DE EDUCACION PREESCOLAR </t>
  </si>
  <si>
    <t>MARICELA ESTHER ARELLANOS DE HENRIQUE</t>
  </si>
  <si>
    <t xml:space="preserve">LICENCIADO EN EDUCACION BASICA PRIMARIA </t>
  </si>
  <si>
    <t xml:space="preserve">UNIVERSIDAD DE SAN BUENAVENTURA EN CONVENIO CON LA UNIVERSIDAD POPULAR DEL CESAR </t>
  </si>
  <si>
    <t>GOBERNACION DEL CESAR</t>
  </si>
  <si>
    <t>15/05/68-26/06/73</t>
  </si>
  <si>
    <t>COLEGIO PATIOBONITO</t>
  </si>
  <si>
    <t>01/02/01-20/11/2001</t>
  </si>
  <si>
    <t>DOCENTE TRANSICION</t>
  </si>
  <si>
    <t>COLEGIO ANDINO SUPERIOR</t>
  </si>
  <si>
    <t>DOCENTE GRADO TRANSICION</t>
  </si>
  <si>
    <t>314-2011</t>
  </si>
  <si>
    <t xml:space="preserve">NO SE VALIDA EXPERIENCIA DEBIDO A QUE SE TRASLAPA CON EL CONTRATO 215-2011 PRESENTADO EN EL GRUPO 10. </t>
  </si>
  <si>
    <t xml:space="preserve">CONSORCIO AYUDANDO A SANTANDER </t>
  </si>
  <si>
    <t>GOBERNACION DE SANTANDER</t>
  </si>
  <si>
    <t>87-2011</t>
  </si>
  <si>
    <t>FUNPROVIDA</t>
  </si>
  <si>
    <t>01/03/13- AGOSTO 2013</t>
  </si>
  <si>
    <t>APOYO PSICOSOCIAL</t>
  </si>
  <si>
    <t>ENERO-27/08/14</t>
  </si>
  <si>
    <t>AMIGOS DE LA COMUNIDAD DE COLOMBIA</t>
  </si>
  <si>
    <t>LILIA  AMPARO CACERES QUINTERO</t>
  </si>
  <si>
    <t>03704/03</t>
  </si>
  <si>
    <t>APORTA LA DE SALUD</t>
  </si>
  <si>
    <t>CAFABA</t>
  </si>
  <si>
    <t>14/03/12-13/11/12</t>
  </si>
  <si>
    <t>ALCALDIA MUNICIPAL DE BARRANCABERMEJA</t>
  </si>
  <si>
    <t>03/05/11-31/12/11</t>
  </si>
  <si>
    <t>29/09/10-31/12/10</t>
  </si>
  <si>
    <t>UNIVERSIDAD MAGDALENA</t>
  </si>
  <si>
    <t>10/10/12 A  20/12/12</t>
  </si>
  <si>
    <t>PROMOTOR DE DERECHO</t>
  </si>
  <si>
    <t>CORPORACION EMPRESARIOS CONVIVENCIA PRODUCTIVA</t>
  </si>
  <si>
    <t>ASESOR PEDAGOGICO AULAS DE PAZ-CONVENIO NATURA</t>
  </si>
  <si>
    <t>NO SE VALIDA PORQUE SE REPITE EN LOS OTRO GRUPO</t>
  </si>
  <si>
    <t>KATIA PATRICIA FERNANDEZ CORONEL</t>
  </si>
  <si>
    <t>PSICOLOGA SOCIAL</t>
  </si>
  <si>
    <t>UNIVERSIDAD ABIERTA Y A DISTANCIA UNAD</t>
  </si>
  <si>
    <t>SECRETARIA DE EDUCACION Y CULTURA DE TRUJILLO</t>
  </si>
  <si>
    <t>2006 A 2009</t>
  </si>
  <si>
    <t>ESCUELA DE PADRES</t>
  </si>
  <si>
    <t>MINEDUCACION- PROYECTO CIRCULOS DE APRENDIZAJE ZONA NORTE</t>
  </si>
  <si>
    <t>15/09/08-31/09/10</t>
  </si>
  <si>
    <t>TUTOR DE PROGRAMA</t>
  </si>
  <si>
    <t>ASOCIACION CRENDO FUTURO ASOCREF</t>
  </si>
  <si>
    <t>SUBSANADO</t>
  </si>
  <si>
    <t>HOSPITAL MARIO ZULETA RAMIREZ DE LA PAZ</t>
  </si>
  <si>
    <t>24/07/13-31712/13</t>
  </si>
  <si>
    <t>CINDE</t>
  </si>
  <si>
    <t>O1/06/10-31/12/10</t>
  </si>
  <si>
    <t>PROGRAMA CUIDARTE-FAMILIAS EN ACCION</t>
  </si>
  <si>
    <t>ALTA CONSEJERIA PARA LA REINTEGRACION SOCIAL</t>
  </si>
  <si>
    <t>02/03/09- 30/11/09</t>
  </si>
  <si>
    <t>ATENCION PSICOSOCIAL</t>
  </si>
  <si>
    <t>SECRETARIA DE SALUD DEPARTAMENTAL</t>
  </si>
  <si>
    <t>12/06/12-12/12/12</t>
  </si>
  <si>
    <t>APOYO A PROCESOS DE PARTICIPACION SOCIAL</t>
  </si>
  <si>
    <t>NASLY DEL PILAR SALDAÑA QUIÑONES</t>
  </si>
  <si>
    <t>RED UNIDOS  MICROREGION AGUACHICA</t>
  </si>
  <si>
    <t>OCTUBRE 2010 A 31 NOVIEMBRE 2011</t>
  </si>
  <si>
    <t>CAPACITACION A GESTORES SOCIALES</t>
  </si>
  <si>
    <t>NO SE VALIDA LA EXPERIENCIA ADICIONAL POR NO ESTAR HABILITADO PARA CONTINUAR CON EL PROCESO</t>
  </si>
  <si>
    <t>SE VALIDAN 3 MESES DE 2013 Y  8 DIAS DE 2014, PUES EL RESTO S TRASLAPA CON LA CERTIFICACION DE EXPERIENCIA  137 DE LA FUNDACIÓN MANOS UNIDAS CONSTRUYENDO PRESENTADO PARA LA UT</t>
  </si>
  <si>
    <t>NO SE VALIDA PORQUE SU OBJETO ES DE PAE</t>
  </si>
  <si>
    <t>PROYECTO TRABAJO INFANTIL</t>
  </si>
  <si>
    <t>CASCANUECES PRESCHOOL</t>
  </si>
  <si>
    <t>DOCENTE TRANSICIÓN</t>
  </si>
  <si>
    <t>COLEGIO NUESTRA SEÑORA DE LOURDES</t>
  </si>
  <si>
    <t>10/01/13-06/12/13</t>
  </si>
  <si>
    <t>COORDINADORA GRUPO GRADO JARDIN</t>
  </si>
  <si>
    <t xml:space="preserve">CONTADOR </t>
  </si>
  <si>
    <t>1  OCTUBRE 2013 AL 30 DICIEMBRE 2013- 2 ENERO 2014 AL 30 DE MARZO DE 2014 DEL 2 DE ABRIL 2014 AL 31 DE JULIO DE 2014 - 4 AGOSTO 2014 AL 30 DE OCTUBRE 2014 - DE NOVIEMBRE DEL 2014-20 DE NOVIEMBRE DEL 2014</t>
  </si>
  <si>
    <t xml:space="preserve">18 DE MARZO 2009 HASTA 11 DE MARZO DE 2011 -  2 DE ENERO DE 2014 AL 30 DE MARZO DE 2014 - 2 DE ABRIL  2014  AL 31 DE JULIO DE 2014 - 4 DE AGOSTO HASTA EL 30 DE OCTUBRE - </t>
  </si>
  <si>
    <t>1/10/2013-</t>
  </si>
  <si>
    <t>NO SE VALIDAN LAS LIQUIDACIONES RELACIONADAS YA QUE LA EXPERIENCIA ES COMO REPRESENTANTE LEGAL Y LE SIRVE PARA LA PERSONA JURIDICA</t>
  </si>
  <si>
    <t xml:space="preserve">FUNDACION DESARROLLO INTEGRAL  PARA NIÑOS JOVENES Y ADULTOS MAYORES </t>
  </si>
  <si>
    <t xml:space="preserve">ESTA CERTIFICACION NO SE VALIDA DEBIDO  A QUE SE ENCUENTRA  VALIDADA EN LA EXPERIENCIA HABILITANTE </t>
  </si>
  <si>
    <t>AÑOS ELECTIVO 1999</t>
  </si>
  <si>
    <t xml:space="preserve">FUNDACION DESARROLLO INTEGRAL PARA LOS NIÑOS, JOVENES Y ADULTOS MAYORES </t>
  </si>
  <si>
    <t>FONDO FINANCIERO  DE PROYECTOS DE DESARROLLO FONADE</t>
  </si>
  <si>
    <t>DIC. 2008 A MARZO DEL 2012</t>
  </si>
  <si>
    <t xml:space="preserve">NO SE VALIDA LA EXPERIENCIA DEBDIO A QUE ESTA CERTIFICACION FUE PRESENTADA EN  LA EXPERIENCIA HABILITANTE </t>
  </si>
  <si>
    <t>ADMINISTRADOR  PEDAGOGICO</t>
  </si>
  <si>
    <t xml:space="preserve">EN TRAMITE </t>
  </si>
  <si>
    <t xml:space="preserve">NO SE  VALIDADA POR ESTAR TRASLAPADO CON EL CONTRATO 261 EN LA EXPERIENCIA ADICIONAL DEL GRUPO 1 </t>
  </si>
  <si>
    <t xml:space="preserve">FUNDACION DESARROLLO INTEGRAL PARA NIÑOS JOVENES Y ADULTOS MAYORES  </t>
  </si>
  <si>
    <t>NO SE VALIDA DEBIDO  A QUE ESTA CERTIFCACION FUE VALIDAD EN LA EXPERIENCIA HABILITANTE</t>
  </si>
  <si>
    <t>NO SE VALIDA DEBIDO A QUE QUE ENCUENTRA TRASLAPADO CON EL CONTRATO 2111139  REPORTADO EN  LA EXPERIENCIA ADICIONAL DEL GRUPO 1</t>
  </si>
  <si>
    <t xml:space="preserve">NO  SE VALIDA DEBIDO A QUE NO PRESENTA CERTIFICACION. </t>
  </si>
  <si>
    <t>NO SE TIENE EN CUENTA ESTE CONTRATO POR SER PAE</t>
  </si>
  <si>
    <t>FUNDACION CONSTRUYENDO TEJIDO SOCIAL</t>
  </si>
  <si>
    <t>4/08/201-30/10/2014</t>
  </si>
  <si>
    <t>LA CERTIFICACION DEL FOLIO 406 NO ES TENIDA EN CUETA POR NO SER FIRMADA POR LA REPRESENTANTE LEGAL</t>
  </si>
  <si>
    <t>09/03/09-27/11/09</t>
  </si>
  <si>
    <t>21/04/14-5/08/2014</t>
  </si>
  <si>
    <t>COOFINAMAG</t>
  </si>
  <si>
    <t>25/09/2006-22/02/2008</t>
  </si>
  <si>
    <t>ESTEFANNY CASTRILLO ALUNNY</t>
  </si>
  <si>
    <t>ECONOMIA</t>
  </si>
  <si>
    <t>1/10/2013-20/11/2013</t>
  </si>
  <si>
    <t>GIMNASIO MODERNO DE BOSCONIA</t>
  </si>
  <si>
    <t>10/01/2011-29/03/2013</t>
  </si>
  <si>
    <t>YORLEIDYS CARDENA RAMIREZ</t>
  </si>
  <si>
    <t>COMERCIO INTERNACIONAL</t>
  </si>
  <si>
    <t>WAKUZARI</t>
  </si>
  <si>
    <t>16/01/2014-20/11/2014</t>
  </si>
  <si>
    <t>AMALFE PAEZ ROJAS</t>
  </si>
  <si>
    <t>UNIVERSIDADSAN BUENAVENTURA</t>
  </si>
  <si>
    <t>CORPORACION DIA DE LA NIÑEZ</t>
  </si>
  <si>
    <t>1/06/2008-15/12/2009</t>
  </si>
  <si>
    <t>COLEGIO ADVENTISTA EL PARAISO</t>
  </si>
  <si>
    <t>02/2003-11/2004</t>
  </si>
  <si>
    <t>1/10/2013-15/12/2014</t>
  </si>
  <si>
    <t>WILFRIDO RAFAEL BLANCO HERNANDEZ</t>
  </si>
  <si>
    <t>7,481,264</t>
  </si>
  <si>
    <t>LICENCIADO EN CIENCIAS SOCIALES</t>
  </si>
  <si>
    <t xml:space="preserve">CENTRO EDUCATIVO MIXTO SAN JUAN </t>
  </si>
  <si>
    <t>VIGENCIAS 2008-2009-2010-2011</t>
  </si>
  <si>
    <t>NO ANEXA EXPERIENCIAS</t>
  </si>
  <si>
    <t xml:space="preserve"> NO CUMPLE  CON   EL TIEMPO DE EXPERIENCIA  REQUERIDO  </t>
  </si>
  <si>
    <t xml:space="preserve">NO SE VALIDA  DEBIDO  QUE  SE ENCUENTRA TRASLAPADA LA EXPERIENCIA  CON EL CONTRATO FPI-25-119/2009 DE LA REGIONAL CORDOBA  DONDE PRESENTO PRIMERO SU PROPUESTA. </t>
  </si>
  <si>
    <t xml:space="preserve">NO SE VALIDA LA EXPERIENCIA DEL TIEMPO DE ABRIL A JUNIO DEBIDO  QUE  SE ENCUENTRA TRASLAPADA LA EXPERIENCIA  CON EL CONTRATO FPI2130517 DE LA REGIONAL CORDOBA  DONDE PRESENTO PRIMERO SU PROPUESTA. </t>
  </si>
  <si>
    <t xml:space="preserve">NO SE VALIDA  DEBIDO  QUE  SE ENCUENTRA TRASLAPADA LA EXPERIENCIA  CON EL CONTRATO 2121266 DE LA REGIONAL CORDOBA  DONDE PRESENTO PRIMERO SU PROPUESTA.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</si>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</sst>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 #,##0_);[Red]\(&quot;$&quot;\ #,##0\)"/>
    <numFmt numFmtId="41" formatCode="_(* #,##0_);_(* \(#,##0\);_(* &quot;-&quot;_);_(@_)"/>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 numFmtId="171" formatCode="#,##0.00_ ;\-#,##0.00\ "/>
    <numFmt numFmtId="172" formatCode="#,##0_ ;\-#,##0\ "/>
    <numFmt numFmtId="173" formatCode="0.00;[Red]0.00"/>
    <numFmt numFmtId="174" formatCode="0;[Red]0"/>
    <numFmt numFmtId="175" formatCode="0.0;[Red]0.0"/>
    <numFmt numFmtId="176" formatCode="0.0"/>
    <numFmt numFmtId="177" formatCode="&quot;$&quot;#,##0;[Red]&quot;$&quot;#,##0"/>
    <numFmt numFmtId="178" formatCode="0.0%"/>
    <numFmt numFmtId="179" formatCode="_-* #,##0_-;\-* #,##0_-;_-* &quot;-&quot;??_-;_-@_-"/>
    <numFmt numFmtId="180" formatCode="_-&quot;$&quot;* #,##0_-;\-&quot;$&quot;* #,##0_-;_-&quot;$&quot;* &quot;-&quot;??_-;_-@_-"/>
    <numFmt numFmtId="181" formatCode="_(* #,##0.00_);_(* \(#,##0.00\);_(* &quot;-&quot;_);_(@_)"/>
  </numFmts>
  <fonts count="49"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sz val="12"/>
      <name val="Arial"/>
      <family val="2"/>
    </font>
    <font>
      <sz val="12"/>
      <name val="Arial"/>
      <family val="2"/>
    </font>
    <font>
      <b/>
      <sz val="12"/>
      <color theme="1"/>
      <name val="Arial"/>
      <family val="2"/>
    </font>
    <font>
      <i/>
      <sz val="12"/>
      <color rgb="FFFF0000"/>
      <name val="Arial"/>
      <family val="2"/>
    </font>
    <font>
      <b/>
      <sz val="12"/>
      <color indexed="9"/>
      <name val="Arial"/>
      <family val="2"/>
    </font>
    <font>
      <sz val="12"/>
      <color indexed="8"/>
      <name val="Arial"/>
      <family val="2"/>
    </font>
    <font>
      <sz val="14"/>
      <color theme="1"/>
      <name val="Arial"/>
      <family val="2"/>
    </font>
    <font>
      <b/>
      <sz val="11"/>
      <name val="Arial"/>
      <family val="2"/>
    </font>
    <font>
      <b/>
      <sz val="9"/>
      <color indexed="81"/>
      <name val="Tahoma"/>
      <family val="2"/>
    </font>
    <font>
      <sz val="9"/>
      <color indexed="81"/>
      <name val="Tahoma"/>
      <family val="2"/>
    </font>
    <font>
      <b/>
      <sz val="11"/>
      <color rgb="FFFF0000"/>
      <name val="Calibri"/>
      <family val="2"/>
      <scheme val="minor"/>
    </font>
    <font>
      <sz val="11"/>
      <color rgb="FFFF0000"/>
      <name val="Calibri"/>
      <family val="2"/>
      <scheme val="minor"/>
    </font>
    <font>
      <b/>
      <sz val="11"/>
      <name val="Calibri"/>
      <family val="2"/>
      <scheme val="minor"/>
    </font>
    <font>
      <sz val="12"/>
      <color theme="1"/>
      <name val="Calibri"/>
      <family val="2"/>
      <scheme val="minor"/>
    </font>
    <font>
      <sz val="12"/>
      <color rgb="FFFF0000"/>
      <name val="Arial"/>
      <family val="2"/>
    </font>
    <font>
      <i/>
      <sz val="11"/>
      <color rgb="FFFF0000"/>
      <name val="Arial"/>
      <family val="2"/>
    </font>
    <font>
      <b/>
      <sz val="11"/>
      <color indexed="9"/>
      <name val="Arial"/>
      <family val="2"/>
    </font>
    <font>
      <sz val="11"/>
      <color indexed="8"/>
      <name val="Arial"/>
      <family val="2"/>
    </font>
    <font>
      <sz val="11"/>
      <color rgb="FF000000"/>
      <name val="Arial"/>
      <family val="2"/>
    </font>
    <font>
      <sz val="12"/>
      <color rgb="FF00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rgb="FF000000"/>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57"/>
      </bottom>
      <diagonal/>
    </border>
    <border>
      <left/>
      <right/>
      <top style="thin">
        <color indexed="64"/>
      </top>
      <bottom/>
      <diagonal/>
    </border>
    <border>
      <left/>
      <right/>
      <top/>
      <bottom style="thin">
        <color indexed="64"/>
      </bottom>
      <diagonal/>
    </border>
    <border>
      <left style="thin">
        <color auto="1"/>
      </left>
      <right style="thin">
        <color auto="1"/>
      </right>
      <top/>
      <bottom style="medium">
        <color auto="1"/>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57"/>
      </left>
      <right/>
      <top/>
      <bottom style="medium">
        <color indexed="57"/>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indexed="64"/>
      </left>
      <right/>
      <top/>
      <bottom/>
      <diagonal/>
    </border>
    <border>
      <left/>
      <right style="thin">
        <color indexed="64"/>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8">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cellStyleXfs>
  <cellXfs count="1433">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10"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169" fontId="13" fillId="0" borderId="1" xfId="1" applyNumberFormat="1" applyFont="1" applyFill="1" applyBorder="1" applyAlignment="1">
      <alignment horizontal="righ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70" fontId="1" fillId="0" borderId="1" xfId="0" applyNumberFormat="1" applyFont="1" applyFill="1" applyBorder="1" applyAlignment="1">
      <alignment horizontal="center" vertical="center"/>
    </xf>
    <xf numFmtId="167" fontId="0" fillId="3" borderId="1" xfId="0" applyNumberFormat="1" applyFill="1" applyBorder="1" applyAlignment="1">
      <alignment horizontal="center" vertical="center"/>
    </xf>
    <xf numFmtId="0" fontId="17" fillId="0" borderId="0" xfId="0" applyFont="1" applyBorder="1" applyAlignment="1">
      <alignment horizontal="center" vertical="center"/>
    </xf>
    <xf numFmtId="0" fontId="18"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22" fillId="0" borderId="0" xfId="0" applyFont="1" applyAlignment="1">
      <alignment horizontal="justify" vertical="center"/>
    </xf>
    <xf numFmtId="0" fontId="23" fillId="5" borderId="17" xfId="0"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Border="1" applyAlignment="1">
      <alignment horizontal="center" vertical="center" wrapText="1"/>
    </xf>
    <xf numFmtId="0" fontId="26" fillId="0" borderId="0" xfId="0" applyFont="1" applyAlignment="1">
      <alignment horizontal="justify"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6" fillId="0" borderId="1" xfId="0" applyNumberFormat="1" applyFont="1" applyFill="1" applyBorder="1" applyAlignment="1" applyProtection="1">
      <alignment horizontal="center" vertical="center" wrapText="1"/>
      <protection locked="0"/>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5" fillId="0" borderId="0" xfId="0" applyFont="1"/>
    <xf numFmtId="2" fontId="16"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0" fillId="0" borderId="6" xfId="0" applyFont="1" applyFill="1" applyBorder="1" applyAlignment="1">
      <alignment vertical="center"/>
    </xf>
    <xf numFmtId="0" fontId="30" fillId="0" borderId="7" xfId="0" applyFont="1" applyFill="1" applyBorder="1" applyAlignment="1">
      <alignment vertical="center"/>
    </xf>
    <xf numFmtId="0" fontId="30" fillId="0" borderId="0" xfId="0" applyFont="1" applyFill="1" applyBorder="1" applyAlignment="1">
      <alignment vertical="center"/>
    </xf>
    <xf numFmtId="0" fontId="29" fillId="0" borderId="0" xfId="0" applyFont="1" applyFill="1" applyBorder="1" applyAlignment="1" applyProtection="1">
      <alignment horizontal="left" vertical="center"/>
      <protection locked="0"/>
    </xf>
    <xf numFmtId="0" fontId="25" fillId="0" borderId="0" xfId="0" applyFont="1" applyAlignment="1">
      <alignment vertical="center"/>
    </xf>
    <xf numFmtId="0" fontId="29" fillId="3" borderId="8" xfId="0" applyFont="1" applyFill="1" applyBorder="1" applyAlignment="1" applyProtection="1">
      <alignment vertical="center"/>
      <protection locked="0"/>
    </xf>
    <xf numFmtId="0" fontId="29" fillId="3" borderId="9" xfId="0" applyFont="1" applyFill="1" applyBorder="1" applyAlignment="1" applyProtection="1">
      <alignment vertical="center"/>
      <protection locked="0"/>
    </xf>
    <xf numFmtId="15" fontId="25" fillId="0" borderId="7" xfId="0" applyNumberFormat="1" applyFont="1" applyFill="1" applyBorder="1" applyAlignment="1" applyProtection="1">
      <alignment horizontal="left" vertical="center"/>
      <protection locked="0"/>
    </xf>
    <xf numFmtId="0" fontId="29" fillId="0" borderId="8" xfId="0" applyFont="1" applyFill="1" applyBorder="1" applyAlignment="1" applyProtection="1">
      <alignment horizontal="left" vertical="center"/>
      <protection locked="0"/>
    </xf>
    <xf numFmtId="0" fontId="29" fillId="0" borderId="9" xfId="0" applyFont="1" applyFill="1" applyBorder="1" applyAlignment="1" applyProtection="1">
      <alignment horizontal="left" vertical="center"/>
      <protection locked="0"/>
    </xf>
    <xf numFmtId="14" fontId="25" fillId="0" borderId="0" xfId="0" applyNumberFormat="1" applyFont="1" applyFill="1" applyBorder="1" applyAlignment="1" applyProtection="1">
      <alignment vertical="center"/>
      <protection locked="0"/>
    </xf>
    <xf numFmtId="0" fontId="25" fillId="0" borderId="0" xfId="0" applyFont="1" applyAlignment="1">
      <alignment horizontal="center" vertical="center"/>
    </xf>
    <xf numFmtId="0" fontId="31" fillId="0" borderId="0" xfId="0" applyFont="1" applyAlignment="1">
      <alignment horizontal="center" vertical="center"/>
    </xf>
    <xf numFmtId="0" fontId="29" fillId="2" borderId="0" xfId="0" applyFont="1" applyFill="1" applyBorder="1" applyAlignment="1">
      <alignment horizontal="center" vertical="center" wrapText="1"/>
    </xf>
    <xf numFmtId="0" fontId="25" fillId="0" borderId="0" xfId="0" applyFont="1" applyFill="1" applyBorder="1" applyAlignment="1">
      <alignment vertical="center" wrapText="1"/>
    </xf>
    <xf numFmtId="167" fontId="25" fillId="3" borderId="0" xfId="0" applyNumberFormat="1" applyFont="1" applyFill="1" applyBorder="1" applyAlignment="1">
      <alignment horizontal="right" vertical="center"/>
    </xf>
    <xf numFmtId="168" fontId="25" fillId="0" borderId="0" xfId="0" applyNumberFormat="1" applyFont="1" applyFill="1" applyBorder="1" applyAlignment="1">
      <alignment vertical="center"/>
    </xf>
    <xf numFmtId="0" fontId="25" fillId="3" borderId="1" xfId="0" applyFont="1" applyFill="1" applyBorder="1" applyAlignment="1">
      <alignment vertical="center"/>
    </xf>
    <xf numFmtId="167" fontId="25" fillId="0" borderId="0" xfId="0" applyNumberFormat="1" applyFont="1" applyFill="1" applyBorder="1" applyAlignment="1">
      <alignment horizontal="center" vertical="center"/>
    </xf>
    <xf numFmtId="6" fontId="25" fillId="0" borderId="0" xfId="0" applyNumberFormat="1" applyFont="1" applyAlignment="1">
      <alignment horizontal="center" vertical="center"/>
    </xf>
    <xf numFmtId="0" fontId="25" fillId="0" borderId="0" xfId="0" applyFont="1" applyFill="1" applyBorder="1" applyAlignment="1">
      <alignment horizontal="center" vertical="center"/>
    </xf>
    <xf numFmtId="167" fontId="25" fillId="3" borderId="1" xfId="0" applyNumberFormat="1" applyFont="1" applyFill="1" applyBorder="1" applyAlignment="1">
      <alignment horizontal="center" vertical="center"/>
    </xf>
    <xf numFmtId="0" fontId="25" fillId="0" borderId="7" xfId="0" applyFont="1" applyBorder="1" applyAlignment="1">
      <alignment vertical="center"/>
    </xf>
    <xf numFmtId="0" fontId="25" fillId="2" borderId="1" xfId="0" applyFont="1" applyFill="1" applyBorder="1" applyAlignment="1">
      <alignment vertical="center" wrapText="1"/>
    </xf>
    <xf numFmtId="0" fontId="25" fillId="0" borderId="0" xfId="0" applyFont="1" applyBorder="1" applyAlignment="1">
      <alignment vertical="center"/>
    </xf>
    <xf numFmtId="0" fontId="25" fillId="0" borderId="7" xfId="0" applyFont="1" applyBorder="1" applyAlignment="1">
      <alignment horizontal="center" vertical="center" wrapText="1"/>
    </xf>
    <xf numFmtId="3" fontId="30" fillId="4" borderId="1" xfId="0" applyNumberFormat="1" applyFont="1" applyFill="1" applyBorder="1" applyAlignment="1">
      <alignment horizontal="right" vertical="center" wrapText="1"/>
    </xf>
    <xf numFmtId="168" fontId="25" fillId="0" borderId="0" xfId="0" applyNumberFormat="1" applyFont="1" applyBorder="1" applyAlignment="1">
      <alignment vertical="center"/>
    </xf>
    <xf numFmtId="167" fontId="25" fillId="4" borderId="1" xfId="0" applyNumberFormat="1" applyFont="1" applyFill="1" applyBorder="1" applyAlignment="1" applyProtection="1">
      <alignment vertical="center"/>
      <protection locked="0"/>
    </xf>
    <xf numFmtId="0" fontId="31" fillId="0" borderId="0" xfId="0" applyFont="1" applyFill="1" applyBorder="1" applyAlignment="1">
      <alignment vertical="center" wrapText="1"/>
    </xf>
    <xf numFmtId="166" fontId="25" fillId="0" borderId="0" xfId="0" applyNumberFormat="1" applyFont="1" applyBorder="1" applyAlignment="1">
      <alignment vertical="center"/>
    </xf>
    <xf numFmtId="0" fontId="25" fillId="0" borderId="0" xfId="0" applyFont="1" applyBorder="1" applyAlignment="1">
      <alignment horizontal="center" vertical="center" wrapText="1"/>
    </xf>
    <xf numFmtId="3" fontId="30" fillId="0" borderId="0" xfId="0" applyNumberFormat="1" applyFont="1" applyFill="1" applyBorder="1" applyAlignment="1">
      <alignment horizontal="right" vertical="center" wrapText="1"/>
    </xf>
    <xf numFmtId="167" fontId="25" fillId="0" borderId="0" xfId="0" applyNumberFormat="1" applyFont="1" applyFill="1" applyBorder="1" applyAlignment="1" applyProtection="1">
      <alignment vertical="center"/>
      <protection locked="0"/>
    </xf>
    <xf numFmtId="0" fontId="31" fillId="0" borderId="0" xfId="0" applyFont="1" applyAlignment="1">
      <alignment vertical="center"/>
    </xf>
    <xf numFmtId="0" fontId="31" fillId="2" borderId="1" xfId="0" applyFont="1" applyFill="1" applyBorder="1" applyAlignment="1">
      <alignment horizontal="center" vertical="center" wrapText="1"/>
    </xf>
    <xf numFmtId="0" fontId="25" fillId="0" borderId="1" xfId="0" applyFont="1" applyBorder="1" applyAlignment="1">
      <alignment vertical="center"/>
    </xf>
    <xf numFmtId="0" fontId="31" fillId="2" borderId="1" xfId="0" applyFont="1" applyFill="1" applyBorder="1" applyAlignment="1">
      <alignment horizontal="center" vertical="center"/>
    </xf>
    <xf numFmtId="0" fontId="25" fillId="0" borderId="1" xfId="0" applyFont="1" applyBorder="1" applyAlignment="1">
      <alignment horizontal="justify" vertical="center" wrapText="1"/>
    </xf>
    <xf numFmtId="0" fontId="25" fillId="0" borderId="1" xfId="0" applyFont="1" applyBorder="1" applyAlignment="1">
      <alignment horizontal="center" vertical="center" wrapText="1"/>
    </xf>
    <xf numFmtId="0" fontId="32" fillId="0" borderId="0" xfId="0" applyFont="1" applyBorder="1" applyAlignment="1">
      <alignment horizontal="center" vertical="center"/>
    </xf>
    <xf numFmtId="0" fontId="31" fillId="2" borderId="11" xfId="0" applyFont="1" applyFill="1" applyBorder="1" applyAlignment="1">
      <alignment horizontal="center" vertical="center" wrapText="1"/>
    </xf>
    <xf numFmtId="2" fontId="31" fillId="2" borderId="1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49" fontId="30" fillId="0" borderId="1" xfId="0" applyNumberFormat="1"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9" fontId="30" fillId="0" borderId="1" xfId="0" applyNumberFormat="1" applyFont="1" applyFill="1" applyBorder="1" applyAlignment="1" applyProtection="1">
      <alignment horizontal="center" vertical="center" wrapText="1"/>
      <protection locked="0"/>
    </xf>
    <xf numFmtId="9" fontId="30" fillId="0" borderId="1" xfId="4" applyFont="1" applyFill="1" applyBorder="1" applyAlignment="1" applyProtection="1">
      <alignment horizontal="center" vertical="center" wrapText="1"/>
      <protection locked="0"/>
    </xf>
    <xf numFmtId="14" fontId="30" fillId="0" borderId="1" xfId="0" applyNumberFormat="1" applyFont="1" applyFill="1" applyBorder="1" applyAlignment="1" applyProtection="1">
      <alignment horizontal="center" vertical="center" wrapText="1"/>
      <protection locked="0"/>
    </xf>
    <xf numFmtId="15" fontId="30" fillId="0" borderId="1" xfId="0" applyNumberFormat="1" applyFont="1" applyFill="1" applyBorder="1" applyAlignment="1" applyProtection="1">
      <alignment horizontal="center" vertical="center" wrapText="1"/>
      <protection locked="0"/>
    </xf>
    <xf numFmtId="2" fontId="30" fillId="0" borderId="1" xfId="0" applyNumberFormat="1" applyFont="1" applyFill="1" applyBorder="1" applyAlignment="1" applyProtection="1">
      <alignment horizontal="center" vertical="center" wrapText="1"/>
      <protection locked="0"/>
    </xf>
    <xf numFmtId="169" fontId="30" fillId="0" borderId="1" xfId="1" applyNumberFormat="1" applyFont="1" applyFill="1" applyBorder="1" applyAlignment="1">
      <alignment horizontal="right" vertical="center" wrapText="1"/>
    </xf>
    <xf numFmtId="0" fontId="30" fillId="0" borderId="1" xfId="0" applyFont="1" applyFill="1" applyBorder="1" applyAlignment="1">
      <alignment horizontal="left" vertical="center" wrapText="1"/>
    </xf>
    <xf numFmtId="0" fontId="30" fillId="0" borderId="0" xfId="0" applyFont="1" applyFill="1" applyBorder="1" applyAlignment="1">
      <alignment horizontal="left" vertical="center" wrapText="1"/>
    </xf>
    <xf numFmtId="49" fontId="30" fillId="0" borderId="1" xfId="0" applyNumberFormat="1" applyFont="1" applyFill="1" applyBorder="1" applyAlignment="1" applyProtection="1">
      <alignment horizontal="left" vertical="center" wrapText="1"/>
      <protection locked="0"/>
    </xf>
    <xf numFmtId="49" fontId="29" fillId="0" borderId="1" xfId="0" applyNumberFormat="1" applyFont="1" applyFill="1" applyBorder="1" applyAlignment="1" applyProtection="1">
      <alignment horizontal="center" vertical="center" wrapText="1"/>
      <protection locked="0"/>
    </xf>
    <xf numFmtId="2" fontId="29" fillId="0" borderId="1" xfId="0" applyNumberFormat="1" applyFont="1" applyFill="1" applyBorder="1" applyAlignment="1" applyProtection="1">
      <alignment horizontal="center" vertical="center" wrapText="1"/>
      <protection locked="0"/>
    </xf>
    <xf numFmtId="0" fontId="25" fillId="0" borderId="0" xfId="0" applyFont="1" applyFill="1" applyAlignment="1">
      <alignment vertical="center"/>
    </xf>
    <xf numFmtId="168" fontId="25" fillId="0" borderId="0" xfId="0" applyNumberFormat="1" applyFont="1" applyFill="1" applyAlignment="1">
      <alignment vertical="center"/>
    </xf>
    <xf numFmtId="170" fontId="31" fillId="0" borderId="1" xfId="0" applyNumberFormat="1" applyFont="1" applyFill="1" applyBorder="1" applyAlignment="1">
      <alignment horizontal="center" vertical="center"/>
    </xf>
    <xf numFmtId="0" fontId="31" fillId="0" borderId="1" xfId="0" applyFont="1" applyFill="1" applyBorder="1" applyAlignment="1">
      <alignment vertical="center"/>
    </xf>
    <xf numFmtId="49" fontId="25" fillId="0" borderId="1" xfId="0" applyNumberFormat="1" applyFont="1" applyFill="1" applyBorder="1" applyAlignment="1">
      <alignment horizontal="center" vertical="center"/>
    </xf>
    <xf numFmtId="0" fontId="25" fillId="0" borderId="1" xfId="0" applyFont="1" applyFill="1" applyBorder="1" applyAlignment="1">
      <alignment vertical="center"/>
    </xf>
    <xf numFmtId="0" fontId="33"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1" fillId="2" borderId="1" xfId="0" applyFont="1" applyFill="1" applyBorder="1" applyAlignment="1">
      <alignment horizontal="center" wrapText="1"/>
    </xf>
    <xf numFmtId="0" fontId="31" fillId="2" borderId="5" xfId="0" applyFont="1" applyFill="1" applyBorder="1" applyAlignment="1">
      <alignment horizontal="center" wrapText="1"/>
    </xf>
    <xf numFmtId="0" fontId="25" fillId="0" borderId="1" xfId="0" applyFont="1" applyBorder="1" applyAlignment="1"/>
    <xf numFmtId="0" fontId="25" fillId="0" borderId="1" xfId="0" applyFont="1" applyFill="1" applyBorder="1"/>
    <xf numFmtId="0" fontId="25" fillId="0" borderId="1" xfId="0" applyFont="1" applyFill="1" applyBorder="1" applyAlignment="1"/>
    <xf numFmtId="0" fontId="25" fillId="0" borderId="1" xfId="0" applyFont="1" applyBorder="1" applyAlignment="1">
      <alignment wrapText="1"/>
    </xf>
    <xf numFmtId="0" fontId="25" fillId="0" borderId="1" xfId="0" applyFont="1" applyBorder="1"/>
    <xf numFmtId="0" fontId="25" fillId="0" borderId="1" xfId="0" applyFont="1" applyFill="1" applyBorder="1" applyAlignment="1">
      <alignment wrapText="1"/>
    </xf>
    <xf numFmtId="0" fontId="25" fillId="0" borderId="1" xfId="0" applyFont="1" applyBorder="1" applyAlignment="1">
      <alignment vertical="center" wrapText="1"/>
    </xf>
    <xf numFmtId="49" fontId="25" fillId="2" borderId="1" xfId="0" applyNumberFormat="1" applyFont="1" applyFill="1" applyBorder="1" applyAlignment="1">
      <alignment horizontal="center" vertical="center"/>
    </xf>
    <xf numFmtId="0" fontId="31" fillId="2" borderId="15" xfId="0" applyFont="1" applyFill="1" applyBorder="1" applyAlignment="1">
      <alignment horizontal="center" vertical="center"/>
    </xf>
    <xf numFmtId="0" fontId="31" fillId="2" borderId="15"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1" xfId="0" applyFont="1" applyFill="1" applyBorder="1" applyAlignment="1">
      <alignment horizontal="center" vertical="center"/>
    </xf>
    <xf numFmtId="0" fontId="25" fillId="0" borderId="3" xfId="0" applyFont="1" applyBorder="1" applyAlignment="1">
      <alignment horizontal="center" vertical="center"/>
    </xf>
    <xf numFmtId="0" fontId="31" fillId="2" borderId="0" xfId="0" applyFont="1" applyFill="1" applyBorder="1" applyAlignment="1">
      <alignment horizontal="center" vertical="center" wrapText="1"/>
    </xf>
    <xf numFmtId="0" fontId="30" fillId="0" borderId="1" xfId="0" applyFont="1" applyBorder="1" applyAlignment="1">
      <alignment horizontal="center" wrapText="1"/>
    </xf>
    <xf numFmtId="0" fontId="31" fillId="0" borderId="0" xfId="0" applyFont="1" applyBorder="1" applyAlignment="1">
      <alignment horizontal="center" vertical="center"/>
    </xf>
    <xf numFmtId="164" fontId="25" fillId="3" borderId="1" xfId="3" applyFont="1" applyFill="1" applyBorder="1" applyAlignment="1">
      <alignment horizontal="right" vertical="center"/>
    </xf>
    <xf numFmtId="171" fontId="25" fillId="3" borderId="1" xfId="3" applyNumberFormat="1" applyFont="1" applyFill="1" applyBorder="1" applyAlignment="1">
      <alignment horizontal="right" vertical="center"/>
    </xf>
    <xf numFmtId="167" fontId="25" fillId="3" borderId="1" xfId="0" applyNumberFormat="1" applyFont="1" applyFill="1" applyBorder="1" applyAlignment="1">
      <alignment vertical="center"/>
    </xf>
    <xf numFmtId="167" fontId="25" fillId="3" borderId="1" xfId="3" applyNumberFormat="1" applyFont="1" applyFill="1" applyBorder="1" applyAlignment="1">
      <alignment vertical="center"/>
    </xf>
    <xf numFmtId="172" fontId="25" fillId="3" borderId="1" xfId="3" applyNumberFormat="1" applyFont="1" applyFill="1" applyBorder="1" applyAlignment="1">
      <alignment horizontal="right" vertical="center"/>
    </xf>
    <xf numFmtId="1" fontId="30" fillId="0" borderId="1" xfId="0" applyNumberFormat="1" applyFont="1" applyFill="1" applyBorder="1" applyAlignment="1" applyProtection="1">
      <alignment horizontal="center" vertical="center" wrapText="1"/>
      <protection locked="0"/>
    </xf>
    <xf numFmtId="4" fontId="30" fillId="0" borderId="1" xfId="0" applyNumberFormat="1" applyFont="1" applyFill="1" applyBorder="1" applyAlignment="1" applyProtection="1">
      <alignment horizontal="center" vertical="center" wrapText="1"/>
      <protection locked="0"/>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0" borderId="1" xfId="0" applyFont="1" applyBorder="1" applyAlignment="1">
      <alignment horizontal="center" vertical="center"/>
    </xf>
    <xf numFmtId="173" fontId="30" fillId="0" borderId="1" xfId="0" applyNumberFormat="1" applyFont="1" applyFill="1" applyBorder="1" applyAlignment="1" applyProtection="1">
      <alignment horizontal="center" vertical="center" wrapText="1"/>
      <protection locked="0"/>
    </xf>
    <xf numFmtId="0" fontId="31" fillId="2" borderId="13" xfId="0" applyFont="1" applyFill="1" applyBorder="1" applyAlignment="1">
      <alignment horizontal="center" vertical="center" wrapText="1"/>
    </xf>
    <xf numFmtId="14" fontId="25" fillId="0" borderId="1" xfId="0" applyNumberFormat="1" applyFont="1" applyBorder="1" applyAlignment="1"/>
    <xf numFmtId="0" fontId="25" fillId="0" borderId="1" xfId="0" applyFont="1" applyFill="1" applyBorder="1" applyAlignment="1">
      <alignment horizontal="center"/>
    </xf>
    <xf numFmtId="14" fontId="25" fillId="0" borderId="1" xfId="0" applyNumberFormat="1" applyFont="1" applyBorder="1" applyAlignment="1">
      <alignment vertical="center"/>
    </xf>
    <xf numFmtId="174" fontId="30" fillId="0" borderId="1" xfId="0" applyNumberFormat="1" applyFont="1" applyFill="1" applyBorder="1" applyAlignment="1" applyProtection="1">
      <alignment horizontal="center" vertical="center" wrapText="1"/>
      <protection locked="0"/>
    </xf>
    <xf numFmtId="175" fontId="30" fillId="0" borderId="1" xfId="0" applyNumberFormat="1" applyFont="1" applyFill="1" applyBorder="1" applyAlignment="1" applyProtection="1">
      <alignment horizontal="center" vertical="center" wrapText="1"/>
      <protection locked="0"/>
    </xf>
    <xf numFmtId="174" fontId="30" fillId="0" borderId="1" xfId="1" applyNumberFormat="1" applyFont="1" applyFill="1" applyBorder="1" applyAlignment="1">
      <alignment horizontal="right" vertical="center" wrapText="1"/>
    </xf>
    <xf numFmtId="0" fontId="25" fillId="0" borderId="1" xfId="0" applyFont="1" applyBorder="1" applyAlignment="1">
      <alignment horizontal="center" wrapText="1"/>
    </xf>
    <xf numFmtId="16" fontId="25" fillId="0" borderId="1" xfId="0" applyNumberFormat="1" applyFont="1" applyFill="1" applyBorder="1" applyAlignment="1">
      <alignment wrapText="1"/>
    </xf>
    <xf numFmtId="0" fontId="25" fillId="4" borderId="1" xfId="0" applyFont="1" applyFill="1" applyBorder="1" applyAlignment="1">
      <alignment vertical="center"/>
    </xf>
    <xf numFmtId="0" fontId="25" fillId="9" borderId="4" xfId="0" applyFont="1" applyFill="1" applyBorder="1" applyAlignment="1">
      <alignment horizontal="center" vertical="center" wrapText="1"/>
    </xf>
    <xf numFmtId="14" fontId="25" fillId="9" borderId="4" xfId="0" applyNumberFormat="1" applyFont="1" applyFill="1" applyBorder="1" applyAlignment="1">
      <alignment horizontal="center"/>
    </xf>
    <xf numFmtId="0" fontId="25" fillId="9" borderId="4" xfId="0" applyFont="1" applyFill="1" applyBorder="1" applyAlignment="1">
      <alignment horizontal="center" vertical="center"/>
    </xf>
    <xf numFmtId="0" fontId="25" fillId="9" borderId="1" xfId="0" applyFont="1" applyFill="1" applyBorder="1" applyAlignment="1">
      <alignment horizontal="center" vertical="center" wrapText="1"/>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wrapText="1"/>
    </xf>
    <xf numFmtId="0" fontId="25" fillId="9" borderId="1" xfId="0" applyFont="1" applyFill="1" applyBorder="1" applyAlignment="1">
      <alignment vertical="center" wrapText="1"/>
    </xf>
    <xf numFmtId="0" fontId="25" fillId="9" borderId="29" xfId="0" applyFont="1" applyFill="1" applyBorder="1" applyAlignment="1">
      <alignment horizontal="center" vertical="center" wrapText="1"/>
    </xf>
    <xf numFmtId="49" fontId="30" fillId="0" borderId="1" xfId="0" applyNumberFormat="1" applyFont="1" applyFill="1" applyBorder="1" applyAlignment="1" applyProtection="1">
      <alignment horizontal="left" vertical="top" wrapText="1"/>
      <protection locked="0"/>
    </xf>
    <xf numFmtId="0" fontId="25" fillId="0" borderId="0" xfId="0" applyFont="1" applyBorder="1" applyAlignment="1">
      <alignment wrapText="1"/>
    </xf>
    <xf numFmtId="0" fontId="25" fillId="0" borderId="0" xfId="0" applyFont="1" applyBorder="1" applyAlignment="1"/>
    <xf numFmtId="14" fontId="25" fillId="0" borderId="0" xfId="0" applyNumberFormat="1" applyFont="1" applyBorder="1" applyAlignment="1"/>
    <xf numFmtId="0" fontId="25" fillId="0" borderId="0" xfId="0" applyFont="1" applyFill="1" applyBorder="1"/>
    <xf numFmtId="0" fontId="25" fillId="0" borderId="0" xfId="0" applyFont="1" applyBorder="1"/>
    <xf numFmtId="0" fontId="25" fillId="0" borderId="0" xfId="0" applyFont="1" applyFill="1" applyBorder="1" applyAlignment="1"/>
    <xf numFmtId="0" fontId="25" fillId="0" borderId="0" xfId="0" applyFont="1" applyBorder="1" applyAlignment="1">
      <alignment horizontal="center" vertical="center"/>
    </xf>
    <xf numFmtId="9" fontId="25" fillId="0" borderId="0" xfId="4" applyFont="1" applyAlignment="1">
      <alignment vertical="center"/>
    </xf>
    <xf numFmtId="0" fontId="31" fillId="2" borderId="13" xfId="0" applyFont="1" applyFill="1" applyBorder="1" applyAlignment="1">
      <alignment vertical="center" wrapText="1"/>
    </xf>
    <xf numFmtId="0" fontId="31" fillId="2" borderId="4" xfId="0" applyFont="1" applyFill="1" applyBorder="1" applyAlignment="1">
      <alignment vertical="center" wrapText="1"/>
    </xf>
    <xf numFmtId="0" fontId="31" fillId="2" borderId="1" xfId="0" applyFont="1" applyFill="1" applyBorder="1"/>
    <xf numFmtId="0" fontId="31" fillId="2" borderId="1" xfId="0" applyFont="1" applyFill="1" applyBorder="1" applyAlignment="1">
      <alignment wrapText="1"/>
    </xf>
    <xf numFmtId="0" fontId="31" fillId="2" borderId="1" xfId="0" applyFont="1" applyFill="1" applyBorder="1" applyAlignment="1"/>
    <xf numFmtId="0" fontId="25" fillId="0" borderId="1" xfId="0" applyFont="1" applyFill="1" applyBorder="1" applyAlignment="1">
      <alignment horizontal="center" vertical="center" wrapText="1"/>
    </xf>
    <xf numFmtId="14" fontId="25" fillId="0" borderId="1" xfId="0" applyNumberFormat="1" applyFont="1" applyFill="1" applyBorder="1" applyAlignment="1">
      <alignment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5" fillId="4" borderId="4" xfId="0" applyFont="1" applyFill="1" applyBorder="1" applyAlignment="1">
      <alignment horizontal="center" vertical="center" wrapText="1"/>
    </xf>
    <xf numFmtId="14" fontId="30" fillId="0" borderId="1" xfId="4" applyNumberFormat="1" applyFont="1" applyFill="1" applyBorder="1" applyAlignment="1" applyProtection="1">
      <alignment horizontal="center" vertical="center" wrapText="1"/>
      <protection locked="0"/>
    </xf>
    <xf numFmtId="0" fontId="25" fillId="2" borderId="1" xfId="0" applyFont="1" applyFill="1" applyBorder="1"/>
    <xf numFmtId="0" fontId="25" fillId="2" borderId="1" xfId="0" applyFont="1" applyFill="1" applyBorder="1" applyAlignment="1">
      <alignment wrapText="1"/>
    </xf>
    <xf numFmtId="0" fontId="25" fillId="2" borderId="1" xfId="0" applyFont="1" applyFill="1" applyBorder="1" applyAlignment="1"/>
    <xf numFmtId="0" fontId="25" fillId="9" borderId="1" xfId="0" applyFont="1" applyFill="1" applyBorder="1" applyAlignment="1"/>
    <xf numFmtId="14" fontId="25" fillId="9" borderId="1" xfId="0" applyNumberFormat="1" applyFont="1" applyFill="1" applyBorder="1" applyAlignment="1"/>
    <xf numFmtId="0" fontId="25" fillId="0" borderId="13" xfId="0" applyFont="1" applyBorder="1" applyAlignment="1"/>
    <xf numFmtId="0" fontId="25" fillId="9" borderId="13" xfId="0" applyFont="1" applyFill="1" applyBorder="1" applyAlignment="1"/>
    <xf numFmtId="14" fontId="25" fillId="9" borderId="13" xfId="0" applyNumberFormat="1" applyFont="1" applyFill="1" applyBorder="1" applyAlignment="1"/>
    <xf numFmtId="0" fontId="25" fillId="0" borderId="13" xfId="0" applyFont="1" applyFill="1" applyBorder="1"/>
    <xf numFmtId="0" fontId="30" fillId="0"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5" fillId="0" borderId="1" xfId="0" applyFont="1" applyBorder="1" applyAlignment="1">
      <alignment horizontal="center" vertical="center"/>
    </xf>
    <xf numFmtId="0" fontId="25" fillId="0" borderId="4" xfId="0" applyFont="1" applyBorder="1" applyAlignment="1">
      <alignment horizontal="center" vertical="center"/>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xf>
    <xf numFmtId="0" fontId="31" fillId="2" borderId="13" xfId="0" applyFont="1" applyFill="1" applyBorder="1" applyAlignment="1">
      <alignment horizontal="center" vertical="center" wrapText="1"/>
    </xf>
    <xf numFmtId="14" fontId="25" fillId="0" borderId="4" xfId="0" applyNumberFormat="1" applyFont="1" applyBorder="1" applyAlignment="1">
      <alignment horizontal="center" vertical="center"/>
    </xf>
    <xf numFmtId="0" fontId="25" fillId="0" borderId="28" xfId="0" applyFont="1" applyBorder="1" applyAlignment="1">
      <alignment horizontal="center" vertical="center" wrapText="1"/>
    </xf>
    <xf numFmtId="0" fontId="25" fillId="0" borderId="13" xfId="0" applyFont="1" applyBorder="1" applyAlignment="1">
      <alignment horizontal="center" wrapText="1"/>
    </xf>
    <xf numFmtId="0" fontId="25" fillId="0" borderId="1" xfId="0" applyFont="1" applyFill="1" applyBorder="1" applyAlignment="1">
      <alignment horizontal="center"/>
    </xf>
    <xf numFmtId="14" fontId="25" fillId="0" borderId="1" xfId="0" applyNumberFormat="1" applyFont="1" applyBorder="1" applyAlignment="1">
      <alignment horizontal="center" vertical="center"/>
    </xf>
    <xf numFmtId="0" fontId="25" fillId="0" borderId="1" xfId="0" applyFont="1" applyFill="1" applyBorder="1" applyAlignment="1">
      <alignment horizontal="center" vertical="center"/>
    </xf>
    <xf numFmtId="0" fontId="25" fillId="0" borderId="1" xfId="0" applyFont="1" applyBorder="1" applyAlignment="1">
      <alignment horizontal="center" vertical="center" wrapText="1"/>
    </xf>
    <xf numFmtId="0" fontId="30" fillId="0" borderId="1" xfId="0" applyNumberFormat="1" applyFont="1" applyFill="1" applyBorder="1" applyAlignment="1" applyProtection="1">
      <alignment horizontal="center" vertical="center" wrapText="1"/>
      <protection locked="0"/>
    </xf>
    <xf numFmtId="169" fontId="30" fillId="4" borderId="1" xfId="1" applyNumberFormat="1" applyFont="1" applyFill="1" applyBorder="1" applyAlignment="1">
      <alignment horizontal="right" vertical="center" wrapText="1"/>
    </xf>
    <xf numFmtId="176" fontId="30" fillId="0" borderId="1" xfId="0" applyNumberFormat="1" applyFont="1" applyFill="1" applyBorder="1" applyAlignment="1" applyProtection="1">
      <alignment horizontal="center" vertical="center" wrapText="1"/>
      <protection locked="0"/>
    </xf>
    <xf numFmtId="0" fontId="35" fillId="0" borderId="1" xfId="0" applyFont="1" applyBorder="1" applyAlignment="1">
      <alignment vertical="center"/>
    </xf>
    <xf numFmtId="0" fontId="2" fillId="0" borderId="1" xfId="0" applyFont="1" applyBorder="1" applyAlignment="1">
      <alignment vertical="center"/>
    </xf>
    <xf numFmtId="0" fontId="35" fillId="0" borderId="1" xfId="0" applyFont="1" applyBorder="1" applyAlignment="1">
      <alignment horizontal="center" vertical="center"/>
    </xf>
    <xf numFmtId="1" fontId="25" fillId="0" borderId="0" xfId="0" applyNumberFormat="1" applyFont="1" applyAlignment="1">
      <alignment vertical="center"/>
    </xf>
    <xf numFmtId="9" fontId="25" fillId="0" borderId="0" xfId="0" applyNumberFormat="1" applyFont="1" applyAlignment="1">
      <alignment vertical="center"/>
    </xf>
    <xf numFmtId="14" fontId="25" fillId="0" borderId="0" xfId="0" applyNumberFormat="1" applyFont="1" applyAlignment="1">
      <alignment vertical="center"/>
    </xf>
    <xf numFmtId="176" fontId="25" fillId="0" borderId="0" xfId="0" applyNumberFormat="1" applyFont="1" applyAlignment="1">
      <alignment vertical="center"/>
    </xf>
    <xf numFmtId="41" fontId="25" fillId="0" borderId="0" xfId="7" applyFont="1" applyAlignment="1">
      <alignment vertical="center"/>
    </xf>
    <xf numFmtId="177" fontId="25" fillId="0" borderId="0" xfId="0" applyNumberFormat="1" applyFont="1" applyAlignment="1">
      <alignment vertical="center"/>
    </xf>
    <xf numFmtId="1" fontId="29" fillId="0" borderId="0" xfId="0" applyNumberFormat="1" applyFont="1" applyFill="1" applyBorder="1" applyAlignment="1" applyProtection="1">
      <alignment horizontal="left" vertical="center"/>
      <protection locked="0"/>
    </xf>
    <xf numFmtId="9" fontId="29" fillId="0" borderId="0" xfId="0" applyNumberFormat="1" applyFont="1" applyFill="1" applyBorder="1" applyAlignment="1" applyProtection="1">
      <alignment horizontal="left" vertical="center"/>
      <protection locked="0"/>
    </xf>
    <xf numFmtId="14" fontId="25" fillId="0" borderId="0" xfId="0" applyNumberFormat="1" applyFont="1" applyAlignment="1">
      <alignment horizontal="center" vertical="center"/>
    </xf>
    <xf numFmtId="176" fontId="25" fillId="0" borderId="0" xfId="0" applyNumberFormat="1" applyFont="1" applyAlignment="1">
      <alignment horizontal="center" vertical="center"/>
    </xf>
    <xf numFmtId="1" fontId="25" fillId="0" borderId="0" xfId="0" applyNumberFormat="1" applyFont="1" applyAlignment="1">
      <alignment horizontal="center" vertical="center"/>
    </xf>
    <xf numFmtId="41" fontId="25" fillId="0" borderId="0" xfId="7" applyFont="1" applyAlignment="1">
      <alignment horizontal="center" vertical="center"/>
    </xf>
    <xf numFmtId="177" fontId="29" fillId="2" borderId="1" xfId="0" applyNumberFormat="1" applyFont="1" applyFill="1" applyBorder="1" applyAlignment="1">
      <alignment horizontal="right" vertical="center" wrapText="1"/>
    </xf>
    <xf numFmtId="9" fontId="29" fillId="2" borderId="0" xfId="0" applyNumberFormat="1" applyFont="1" applyFill="1" applyBorder="1" applyAlignment="1">
      <alignment horizontal="center" vertical="center" wrapText="1"/>
    </xf>
    <xf numFmtId="14" fontId="25" fillId="0" borderId="0" xfId="0" applyNumberFormat="1" applyFont="1" applyFill="1" applyBorder="1" applyAlignment="1">
      <alignment vertical="center" wrapText="1"/>
    </xf>
    <xf numFmtId="176" fontId="25" fillId="0" borderId="0" xfId="0" applyNumberFormat="1" applyFont="1" applyFill="1" applyBorder="1" applyAlignment="1">
      <alignment vertical="center" wrapText="1"/>
    </xf>
    <xf numFmtId="1" fontId="25" fillId="0" borderId="0" xfId="0" applyNumberFormat="1" applyFont="1" applyFill="1" applyBorder="1" applyAlignment="1">
      <alignment vertical="center" wrapText="1"/>
    </xf>
    <xf numFmtId="41" fontId="25" fillId="0" borderId="0" xfId="7" applyFont="1" applyFill="1" applyBorder="1" applyAlignment="1">
      <alignment vertical="center" wrapText="1"/>
    </xf>
    <xf numFmtId="177" fontId="25" fillId="3" borderId="1" xfId="3" applyNumberFormat="1" applyFont="1" applyFill="1" applyBorder="1" applyAlignment="1">
      <alignment horizontal="right" vertical="center"/>
    </xf>
    <xf numFmtId="9" fontId="25" fillId="3" borderId="0" xfId="0" applyNumberFormat="1" applyFont="1" applyFill="1" applyBorder="1" applyAlignment="1">
      <alignment horizontal="right" vertical="center"/>
    </xf>
    <xf numFmtId="14" fontId="25" fillId="0" borderId="0" xfId="0" applyNumberFormat="1" applyFont="1" applyFill="1" applyBorder="1" applyAlignment="1">
      <alignment vertical="center"/>
    </xf>
    <xf numFmtId="176" fontId="25" fillId="0" borderId="0" xfId="0" applyNumberFormat="1" applyFont="1" applyFill="1" applyBorder="1" applyAlignment="1">
      <alignment vertical="center"/>
    </xf>
    <xf numFmtId="1" fontId="25" fillId="0" borderId="0" xfId="0" applyNumberFormat="1" applyFont="1" applyFill="1" applyBorder="1" applyAlignment="1">
      <alignment vertical="center"/>
    </xf>
    <xf numFmtId="41" fontId="25" fillId="0" borderId="0" xfId="7" applyFont="1" applyFill="1" applyBorder="1" applyAlignment="1">
      <alignment vertical="center"/>
    </xf>
    <xf numFmtId="177" fontId="25" fillId="3" borderId="1" xfId="0" applyNumberFormat="1" applyFont="1" applyFill="1" applyBorder="1" applyAlignment="1">
      <alignment horizontal="right" vertical="center"/>
    </xf>
    <xf numFmtId="14" fontId="25" fillId="0" borderId="0" xfId="0" applyNumberFormat="1" applyFont="1" applyFill="1" applyBorder="1" applyAlignment="1">
      <alignment horizontal="center" vertical="center"/>
    </xf>
    <xf numFmtId="176" fontId="25" fillId="0" borderId="0"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41" fontId="25" fillId="0" borderId="0" xfId="7" applyFont="1" applyFill="1" applyBorder="1" applyAlignment="1">
      <alignment horizontal="center" vertical="center"/>
    </xf>
    <xf numFmtId="41" fontId="25" fillId="3" borderId="1" xfId="7" applyFont="1" applyFill="1" applyBorder="1" applyAlignment="1">
      <alignment horizontal="right" vertical="center"/>
    </xf>
    <xf numFmtId="9" fontId="25" fillId="0" borderId="0" xfId="0" applyNumberFormat="1" applyFont="1" applyFill="1" applyBorder="1" applyAlignment="1">
      <alignment vertical="center" wrapText="1"/>
    </xf>
    <xf numFmtId="14" fontId="25" fillId="0" borderId="0" xfId="0" applyNumberFormat="1" applyFont="1" applyBorder="1" applyAlignment="1">
      <alignment vertical="center"/>
    </xf>
    <xf numFmtId="176" fontId="25" fillId="0" borderId="0" xfId="0" applyNumberFormat="1" applyFont="1" applyBorder="1" applyAlignment="1">
      <alignment vertical="center"/>
    </xf>
    <xf numFmtId="1" fontId="25" fillId="0" borderId="0" xfId="0" applyNumberFormat="1" applyFont="1" applyBorder="1" applyAlignment="1">
      <alignment vertical="center"/>
    </xf>
    <xf numFmtId="41" fontId="25" fillId="0" borderId="0" xfId="7" applyFont="1" applyBorder="1" applyAlignment="1">
      <alignment vertical="center"/>
    </xf>
    <xf numFmtId="177" fontId="25" fillId="4" borderId="1" xfId="0" applyNumberFormat="1" applyFont="1" applyFill="1" applyBorder="1" applyAlignment="1" applyProtection="1">
      <alignment vertical="center"/>
      <protection locked="0"/>
    </xf>
    <xf numFmtId="9" fontId="31" fillId="0" borderId="0" xfId="0" applyNumberFormat="1" applyFont="1" applyFill="1" applyBorder="1" applyAlignment="1">
      <alignment vertical="center" wrapText="1"/>
    </xf>
    <xf numFmtId="1" fontId="25" fillId="0" borderId="0" xfId="0" applyNumberFormat="1" applyFont="1" applyFill="1" applyBorder="1" applyAlignment="1" applyProtection="1">
      <alignment vertical="center"/>
      <protection locked="0"/>
    </xf>
    <xf numFmtId="1" fontId="25" fillId="0" borderId="0" xfId="0" applyNumberFormat="1" applyFont="1"/>
    <xf numFmtId="9" fontId="25" fillId="0" borderId="0" xfId="0" applyNumberFormat="1" applyFont="1"/>
    <xf numFmtId="1" fontId="31" fillId="2" borderId="1" xfId="0" applyNumberFormat="1" applyFont="1" applyFill="1" applyBorder="1" applyAlignment="1">
      <alignment horizontal="center" vertical="center"/>
    </xf>
    <xf numFmtId="41" fontId="32" fillId="0" borderId="0" xfId="7" applyFont="1" applyBorder="1" applyAlignment="1">
      <alignment horizontal="center" vertical="center"/>
    </xf>
    <xf numFmtId="41" fontId="30" fillId="0" borderId="1" xfId="7" applyFont="1" applyFill="1" applyBorder="1" applyAlignment="1" applyProtection="1">
      <alignment horizontal="center" vertical="center" wrapText="1"/>
      <protection locked="0"/>
    </xf>
    <xf numFmtId="177" fontId="30" fillId="0" borderId="1" xfId="1" applyNumberFormat="1" applyFont="1" applyFill="1" applyBorder="1" applyAlignment="1">
      <alignment horizontal="right" vertical="center" wrapText="1"/>
    </xf>
    <xf numFmtId="176" fontId="29" fillId="0" borderId="1" xfId="0" applyNumberFormat="1" applyFont="1" applyFill="1" applyBorder="1" applyAlignment="1" applyProtection="1">
      <alignment horizontal="center" vertical="center" wrapText="1"/>
      <protection locked="0"/>
    </xf>
    <xf numFmtId="1" fontId="29" fillId="0" borderId="1" xfId="0" applyNumberFormat="1" applyFont="1" applyFill="1" applyBorder="1" applyAlignment="1" applyProtection="1">
      <alignment horizontal="center" vertical="center" wrapText="1"/>
      <protection locked="0"/>
    </xf>
    <xf numFmtId="41" fontId="29" fillId="0" borderId="1" xfId="7" applyFont="1" applyFill="1" applyBorder="1" applyAlignment="1" applyProtection="1">
      <alignment horizontal="center" vertical="center" wrapText="1"/>
      <protection locked="0"/>
    </xf>
    <xf numFmtId="178" fontId="29" fillId="0" borderId="1" xfId="0" applyNumberFormat="1" applyFont="1" applyFill="1" applyBorder="1" applyAlignment="1" applyProtection="1">
      <alignment horizontal="center" vertical="center" wrapText="1"/>
      <protection locked="0"/>
    </xf>
    <xf numFmtId="1" fontId="25" fillId="0" borderId="0" xfId="0" applyNumberFormat="1" applyFont="1" applyFill="1" applyAlignment="1">
      <alignment vertical="center"/>
    </xf>
    <xf numFmtId="9" fontId="25" fillId="0" borderId="0" xfId="0" applyNumberFormat="1" applyFont="1" applyFill="1" applyAlignment="1">
      <alignment vertical="center"/>
    </xf>
    <xf numFmtId="14" fontId="25" fillId="0" borderId="0" xfId="0" applyNumberFormat="1" applyFont="1" applyFill="1" applyAlignment="1">
      <alignment vertical="center"/>
    </xf>
    <xf numFmtId="176" fontId="25" fillId="0" borderId="0" xfId="0" applyNumberFormat="1" applyFont="1" applyFill="1" applyAlignment="1">
      <alignment vertical="center"/>
    </xf>
    <xf numFmtId="41" fontId="25" fillId="0" borderId="0" xfId="7" applyFont="1" applyFill="1" applyAlignment="1">
      <alignment vertical="center"/>
    </xf>
    <xf numFmtId="177" fontId="25" fillId="0" borderId="0" xfId="0" applyNumberFormat="1" applyFont="1" applyFill="1" applyAlignment="1">
      <alignment vertical="center"/>
    </xf>
    <xf numFmtId="1" fontId="31" fillId="0" borderId="1" xfId="0" applyNumberFormat="1" applyFont="1" applyFill="1" applyBorder="1" applyAlignment="1">
      <alignment horizontal="center" vertical="center"/>
    </xf>
    <xf numFmtId="1" fontId="25" fillId="0" borderId="1" xfId="0" applyNumberFormat="1" applyFont="1" applyFill="1" applyBorder="1" applyAlignment="1">
      <alignment vertical="center"/>
    </xf>
    <xf numFmtId="9" fontId="33" fillId="0" borderId="0" xfId="0" applyNumberFormat="1" applyFont="1" applyFill="1" applyBorder="1" applyAlignment="1">
      <alignment horizontal="left" vertical="center"/>
    </xf>
    <xf numFmtId="14" fontId="33" fillId="0" borderId="0" xfId="0" applyNumberFormat="1" applyFont="1" applyFill="1" applyBorder="1" applyAlignment="1">
      <alignment horizontal="left" vertical="center"/>
    </xf>
    <xf numFmtId="176" fontId="33" fillId="0" borderId="0" xfId="0" applyNumberFormat="1" applyFont="1" applyFill="1" applyBorder="1" applyAlignment="1">
      <alignment horizontal="left" vertical="center"/>
    </xf>
    <xf numFmtId="1" fontId="33" fillId="0" borderId="0" xfId="0" applyNumberFormat="1" applyFont="1" applyFill="1" applyBorder="1" applyAlignment="1">
      <alignment horizontal="left" vertical="center"/>
    </xf>
    <xf numFmtId="41" fontId="33" fillId="0" borderId="0" xfId="7" applyFont="1" applyFill="1" applyBorder="1" applyAlignment="1">
      <alignment horizontal="left" vertical="center"/>
    </xf>
    <xf numFmtId="1" fontId="31" fillId="2" borderId="1" xfId="0" applyNumberFormat="1" applyFont="1" applyFill="1" applyBorder="1" applyAlignment="1">
      <alignment horizontal="center" wrapText="1"/>
    </xf>
    <xf numFmtId="9" fontId="31" fillId="2" borderId="1" xfId="0" applyNumberFormat="1" applyFont="1" applyFill="1" applyBorder="1" applyAlignment="1">
      <alignment horizontal="center" wrapText="1"/>
    </xf>
    <xf numFmtId="14" fontId="31" fillId="2" borderId="1" xfId="0" applyNumberFormat="1" applyFont="1" applyFill="1" applyBorder="1" applyAlignment="1">
      <alignment horizontal="center" wrapText="1"/>
    </xf>
    <xf numFmtId="176" fontId="31" fillId="2" borderId="1" xfId="0" applyNumberFormat="1" applyFont="1" applyFill="1" applyBorder="1" applyAlignment="1">
      <alignment horizontal="center" wrapText="1"/>
    </xf>
    <xf numFmtId="41" fontId="31" fillId="2" borderId="5" xfId="7" applyFont="1" applyFill="1" applyBorder="1" applyAlignment="1">
      <alignment horizontal="center" wrapText="1"/>
    </xf>
    <xf numFmtId="1" fontId="25" fillId="0" borderId="1" xfId="0" applyNumberFormat="1" applyFont="1" applyFill="1" applyBorder="1"/>
    <xf numFmtId="9" fontId="25" fillId="0" borderId="1" xfId="0" applyNumberFormat="1" applyFont="1" applyFill="1" applyBorder="1" applyAlignment="1">
      <alignment horizontal="center"/>
    </xf>
    <xf numFmtId="14" fontId="25" fillId="0" borderId="1" xfId="0" applyNumberFormat="1" applyFont="1" applyFill="1" applyBorder="1" applyAlignment="1"/>
    <xf numFmtId="176" fontId="25" fillId="0" borderId="1" xfId="0" applyNumberFormat="1" applyFont="1" applyBorder="1" applyAlignment="1">
      <alignment vertical="center"/>
    </xf>
    <xf numFmtId="1" fontId="25" fillId="0" borderId="1" xfId="0" applyNumberFormat="1" applyFont="1" applyBorder="1" applyAlignment="1">
      <alignment vertical="center"/>
    </xf>
    <xf numFmtId="41" fontId="25" fillId="0" borderId="1" xfId="7" applyFont="1" applyBorder="1" applyAlignment="1">
      <alignment vertical="center"/>
    </xf>
    <xf numFmtId="1" fontId="31" fillId="2" borderId="1" xfId="0" applyNumberFormat="1" applyFont="1" applyFill="1" applyBorder="1" applyAlignment="1">
      <alignment horizontal="center" vertical="center" wrapText="1"/>
    </xf>
    <xf numFmtId="9" fontId="31" fillId="2" borderId="1" xfId="0" applyNumberFormat="1" applyFont="1" applyFill="1" applyBorder="1" applyAlignment="1">
      <alignment horizontal="center" vertical="center" wrapText="1"/>
    </xf>
    <xf numFmtId="14" fontId="31" fillId="2" borderId="1" xfId="0" applyNumberFormat="1" applyFont="1" applyFill="1" applyBorder="1" applyAlignment="1">
      <alignment horizontal="center" vertical="center" wrapText="1"/>
    </xf>
    <xf numFmtId="41" fontId="31" fillId="2" borderId="1" xfId="7" applyFont="1" applyFill="1" applyBorder="1" applyAlignment="1">
      <alignment horizontal="center" vertical="center" wrapText="1"/>
    </xf>
    <xf numFmtId="177" fontId="31" fillId="2"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25" fillId="0" borderId="1" xfId="0" applyFont="1" applyFill="1" applyBorder="1" applyAlignment="1">
      <alignment vertical="center" wrapText="1"/>
    </xf>
    <xf numFmtId="0" fontId="2" fillId="0" borderId="0" xfId="0" applyFont="1" applyAlignment="1">
      <alignment vertical="center"/>
    </xf>
    <xf numFmtId="0" fontId="30" fillId="0" borderId="1" xfId="0" applyFont="1" applyBorder="1" applyAlignment="1">
      <alignment wrapText="1"/>
    </xf>
    <xf numFmtId="0" fontId="30" fillId="0" borderId="1" xfId="0" applyFont="1" applyBorder="1" applyAlignment="1"/>
    <xf numFmtId="14" fontId="30" fillId="0" borderId="1" xfId="0" applyNumberFormat="1" applyFont="1" applyBorder="1" applyAlignment="1"/>
    <xf numFmtId="0" fontId="30" fillId="0" borderId="1" xfId="0" applyFont="1" applyFill="1" applyBorder="1"/>
    <xf numFmtId="0" fontId="30" fillId="0" borderId="1" xfId="0" applyFont="1" applyFill="1" applyBorder="1" applyAlignment="1">
      <alignment wrapText="1"/>
    </xf>
    <xf numFmtId="0" fontId="30" fillId="0" borderId="1" xfId="0" applyFont="1" applyBorder="1" applyAlignment="1">
      <alignment vertical="center"/>
    </xf>
    <xf numFmtId="0" fontId="30" fillId="0" borderId="1" xfId="0" applyFont="1" applyFill="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wrapText="1"/>
    </xf>
    <xf numFmtId="0" fontId="2" fillId="0" borderId="1" xfId="0" applyFont="1" applyBorder="1" applyAlignment="1"/>
    <xf numFmtId="14" fontId="2" fillId="0" borderId="1" xfId="0" applyNumberFormat="1" applyFont="1" applyBorder="1" applyAlignment="1"/>
    <xf numFmtId="0" fontId="2" fillId="0" borderId="1" xfId="0" applyFont="1" applyFill="1" applyBorder="1" applyAlignment="1">
      <alignment wrapText="1"/>
    </xf>
    <xf numFmtId="0" fontId="18" fillId="0" borderId="1" xfId="0" applyFont="1" applyBorder="1" applyAlignment="1">
      <alignment wrapText="1"/>
    </xf>
    <xf numFmtId="0" fontId="18" fillId="0" borderId="1" xfId="0" applyFont="1" applyBorder="1" applyAlignment="1"/>
    <xf numFmtId="14" fontId="18" fillId="0" borderId="1" xfId="0" applyNumberFormat="1" applyFont="1" applyBorder="1" applyAlignment="1"/>
    <xf numFmtId="0" fontId="18" fillId="0" borderId="1" xfId="0" applyFont="1" applyFill="1" applyBorder="1"/>
    <xf numFmtId="0" fontId="2" fillId="0"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8" fillId="0" borderId="1" xfId="0" applyFont="1" applyFill="1" applyBorder="1" applyAlignment="1">
      <alignment wrapText="1"/>
    </xf>
    <xf numFmtId="0" fontId="18" fillId="0" borderId="1" xfId="0" applyFont="1" applyBorder="1" applyAlignment="1">
      <alignment vertical="center"/>
    </xf>
    <xf numFmtId="0" fontId="2" fillId="0" borderId="1" xfId="0" applyFont="1" applyBorder="1" applyAlignment="1">
      <alignment horizontal="center" wrapText="1"/>
    </xf>
    <xf numFmtId="0" fontId="2" fillId="0" borderId="1" xfId="0" applyFont="1" applyFill="1" applyBorder="1"/>
    <xf numFmtId="0" fontId="6" fillId="0" borderId="4" xfId="0" applyFont="1" applyBorder="1" applyAlignment="1">
      <alignment vertical="center" wrapText="1"/>
    </xf>
    <xf numFmtId="176" fontId="25" fillId="0" borderId="1" xfId="0" applyNumberFormat="1" applyFont="1" applyFill="1" applyBorder="1" applyAlignment="1">
      <alignment wrapText="1"/>
    </xf>
    <xf numFmtId="1" fontId="25" fillId="0" borderId="1" xfId="0" applyNumberFormat="1" applyFont="1" applyBorder="1" applyAlignment="1"/>
    <xf numFmtId="9" fontId="25" fillId="0" borderId="1" xfId="0" applyNumberFormat="1" applyFont="1" applyBorder="1" applyAlignment="1"/>
    <xf numFmtId="14" fontId="25" fillId="0" borderId="1" xfId="0" applyNumberFormat="1" applyFont="1" applyFill="1" applyBorder="1"/>
    <xf numFmtId="1" fontId="25" fillId="0" borderId="1" xfId="0" applyNumberFormat="1" applyFont="1" applyFill="1" applyBorder="1" applyAlignment="1"/>
    <xf numFmtId="177" fontId="25" fillId="0" borderId="1" xfId="0" applyNumberFormat="1" applyFont="1" applyBorder="1" applyAlignment="1">
      <alignment vertical="center"/>
    </xf>
    <xf numFmtId="14" fontId="25" fillId="0" borderId="13" xfId="0" applyNumberFormat="1" applyFont="1" applyFill="1" applyBorder="1"/>
    <xf numFmtId="0" fontId="31" fillId="0" borderId="13" xfId="0" applyFont="1" applyBorder="1"/>
    <xf numFmtId="176" fontId="31" fillId="0" borderId="13" xfId="0" applyNumberFormat="1" applyFont="1" applyFill="1" applyBorder="1" applyAlignment="1">
      <alignment wrapText="1"/>
    </xf>
    <xf numFmtId="41" fontId="25" fillId="0" borderId="13" xfId="7" applyFont="1" applyBorder="1" applyAlignment="1">
      <alignment vertical="center"/>
    </xf>
    <xf numFmtId="0" fontId="25" fillId="0" borderId="13" xfId="0" applyFont="1" applyBorder="1" applyAlignment="1">
      <alignment vertical="center"/>
    </xf>
    <xf numFmtId="177" fontId="25" fillId="0" borderId="13" xfId="0" applyNumberFormat="1" applyFont="1" applyBorder="1" applyAlignment="1">
      <alignment vertical="center"/>
    </xf>
    <xf numFmtId="0" fontId="25" fillId="0" borderId="14" xfId="0" applyFont="1" applyBorder="1" applyAlignment="1">
      <alignment horizontal="center" vertical="center" wrapText="1"/>
    </xf>
    <xf numFmtId="0" fontId="25" fillId="0" borderId="0" xfId="0" applyFont="1" applyAlignment="1">
      <alignment vertical="center" wrapText="1"/>
    </xf>
    <xf numFmtId="14" fontId="25" fillId="0" borderId="1" xfId="0" applyNumberFormat="1" applyFont="1" applyBorder="1" applyAlignment="1">
      <alignment wrapText="1"/>
    </xf>
    <xf numFmtId="14" fontId="0" fillId="0" borderId="1" xfId="0" applyNumberFormat="1" applyBorder="1" applyAlignment="1"/>
    <xf numFmtId="14" fontId="25" fillId="0" borderId="0" xfId="0" applyNumberFormat="1" applyFont="1" applyFill="1" applyBorder="1"/>
    <xf numFmtId="0" fontId="31" fillId="0" borderId="0" xfId="0" applyFont="1" applyBorder="1"/>
    <xf numFmtId="176" fontId="31" fillId="0" borderId="0" xfId="0" applyNumberFormat="1" applyFont="1" applyFill="1" applyBorder="1" applyAlignment="1">
      <alignment wrapText="1"/>
    </xf>
    <xf numFmtId="1" fontId="31" fillId="0" borderId="0" xfId="0" applyNumberFormat="1" applyFont="1" applyFill="1" applyBorder="1" applyAlignment="1"/>
    <xf numFmtId="177" fontId="25" fillId="0" borderId="0" xfId="0" applyNumberFormat="1" applyFont="1" applyBorder="1" applyAlignment="1">
      <alignment vertical="center"/>
    </xf>
    <xf numFmtId="0" fontId="2" fillId="9" borderId="0" xfId="0" applyFont="1" applyFill="1" applyBorder="1" applyAlignment="1">
      <alignment horizontal="center" vertical="center" wrapText="1"/>
    </xf>
    <xf numFmtId="0" fontId="2" fillId="9" borderId="0" xfId="1" applyNumberFormat="1" applyFont="1" applyFill="1" applyBorder="1"/>
    <xf numFmtId="0" fontId="2" fillId="9" borderId="0" xfId="0" applyFont="1" applyFill="1" applyBorder="1" applyAlignment="1"/>
    <xf numFmtId="9" fontId="31" fillId="2" borderId="0" xfId="0" applyNumberFormat="1" applyFont="1" applyFill="1" applyBorder="1" applyAlignment="1">
      <alignment horizontal="center" vertical="center" wrapText="1"/>
    </xf>
    <xf numFmtId="1" fontId="25" fillId="0" borderId="1" xfId="0" applyNumberFormat="1" applyFont="1" applyBorder="1" applyAlignment="1">
      <alignment horizontal="center" vertical="center"/>
    </xf>
    <xf numFmtId="9" fontId="31" fillId="0" borderId="0" xfId="0" applyNumberFormat="1" applyFont="1" applyBorder="1" applyAlignment="1">
      <alignment horizontal="center" vertical="center"/>
    </xf>
    <xf numFmtId="0" fontId="2" fillId="9" borderId="1" xfId="0" applyFont="1" applyFill="1" applyBorder="1"/>
    <xf numFmtId="0" fontId="30" fillId="0" borderId="1" xfId="0" applyFont="1" applyBorder="1" applyAlignment="1">
      <alignment horizontal="center" vertical="center"/>
    </xf>
    <xf numFmtId="41" fontId="18" fillId="0" borderId="1" xfId="7" applyFont="1" applyFill="1" applyBorder="1" applyAlignment="1" applyProtection="1">
      <alignment horizontal="center" vertical="center" wrapText="1"/>
      <protection locked="0"/>
    </xf>
    <xf numFmtId="176" fontId="2" fillId="0" borderId="1" xfId="0" applyNumberFormat="1" applyFont="1" applyFill="1" applyBorder="1" applyAlignment="1">
      <alignment wrapText="1"/>
    </xf>
    <xf numFmtId="0" fontId="2" fillId="0" borderId="4" xfId="0" applyFont="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1" applyNumberFormat="1" applyFont="1" applyFill="1" applyBorder="1"/>
    <xf numFmtId="0" fontId="2" fillId="9" borderId="1" xfId="0" applyFont="1" applyFill="1" applyBorder="1" applyAlignment="1">
      <alignment wrapText="1"/>
    </xf>
    <xf numFmtId="0" fontId="2" fillId="9" borderId="1" xfId="0" applyFont="1" applyFill="1" applyBorder="1" applyAlignment="1"/>
    <xf numFmtId="0" fontId="2" fillId="9" borderId="1" xfId="0" applyFont="1" applyFill="1" applyBorder="1" applyAlignment="1">
      <alignment horizontal="center"/>
    </xf>
    <xf numFmtId="0" fontId="2" fillId="9" borderId="1" xfId="0" applyFont="1" applyFill="1" applyBorder="1" applyAlignment="1">
      <alignment horizontal="center" wrapText="1"/>
    </xf>
    <xf numFmtId="0" fontId="18" fillId="9" borderId="1" xfId="0" applyFont="1" applyFill="1" applyBorder="1" applyAlignment="1">
      <alignment horizontal="center"/>
    </xf>
    <xf numFmtId="0" fontId="25" fillId="0" borderId="0" xfId="0" applyFont="1" applyFill="1" applyBorder="1" applyAlignment="1">
      <alignment wrapText="1"/>
    </xf>
    <xf numFmtId="0" fontId="2" fillId="9" borderId="1" xfId="0" applyFont="1" applyFill="1" applyBorder="1" applyAlignment="1">
      <alignment horizontal="center" vertical="center"/>
    </xf>
    <xf numFmtId="0" fontId="25" fillId="0" borderId="0" xfId="0" applyFont="1" applyBorder="1" applyAlignment="1">
      <alignment vertical="center" wrapText="1"/>
    </xf>
    <xf numFmtId="0" fontId="25" fillId="0" borderId="0" xfId="0" applyFont="1" applyFill="1" applyBorder="1" applyAlignment="1">
      <alignment vertical="center"/>
    </xf>
    <xf numFmtId="0" fontId="0" fillId="0" borderId="1" xfId="0" applyBorder="1" applyAlignment="1">
      <alignment horizontal="left"/>
    </xf>
    <xf numFmtId="0" fontId="2" fillId="0" borderId="1" xfId="0" applyFont="1" applyBorder="1" applyAlignment="1">
      <alignment horizontal="center"/>
    </xf>
    <xf numFmtId="0" fontId="0" fillId="0" borderId="1" xfId="0" applyBorder="1" applyAlignment="1">
      <alignment horizontal="left" wrapText="1"/>
    </xf>
    <xf numFmtId="0" fontId="25" fillId="0" borderId="14" xfId="0" applyFont="1" applyBorder="1" applyAlignment="1">
      <alignment wrapText="1"/>
    </xf>
    <xf numFmtId="0" fontId="2" fillId="9" borderId="0" xfId="0" applyFont="1" applyFill="1" applyBorder="1" applyAlignment="1">
      <alignment horizontal="center"/>
    </xf>
    <xf numFmtId="0" fontId="0" fillId="9" borderId="1" xfId="0" applyFont="1" applyFill="1" applyBorder="1" applyAlignment="1">
      <alignment horizontal="center"/>
    </xf>
    <xf numFmtId="0" fontId="25" fillId="9" borderId="1"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31" fillId="2" borderId="13" xfId="0" applyFont="1" applyFill="1" applyBorder="1" applyAlignment="1">
      <alignment horizontal="center" vertical="center" wrapText="1"/>
    </xf>
    <xf numFmtId="0" fontId="25" fillId="0" borderId="4"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xf>
    <xf numFmtId="0" fontId="25" fillId="0" borderId="4" xfId="0" applyFont="1" applyFill="1" applyBorder="1" applyAlignment="1">
      <alignment horizontal="center" vertical="center" wrapText="1"/>
    </xf>
    <xf numFmtId="0" fontId="8" fillId="0" borderId="33" xfId="0" applyFont="1" applyFill="1" applyBorder="1" applyAlignment="1">
      <alignment vertical="center"/>
    </xf>
    <xf numFmtId="0" fontId="10" fillId="0" borderId="33" xfId="0" applyFont="1" applyFill="1" applyBorder="1" applyAlignment="1">
      <alignment vertical="center"/>
    </xf>
    <xf numFmtId="0" fontId="9" fillId="3" borderId="34" xfId="0" applyFont="1" applyFill="1" applyBorder="1" applyAlignment="1" applyProtection="1">
      <alignment vertical="center"/>
      <protection locked="0"/>
    </xf>
    <xf numFmtId="0" fontId="9" fillId="3" borderId="35" xfId="0" applyFont="1" applyFill="1" applyBorder="1" applyAlignment="1" applyProtection="1">
      <alignment vertical="center"/>
      <protection locked="0"/>
    </xf>
    <xf numFmtId="0" fontId="10" fillId="0" borderId="36" xfId="0" applyFont="1" applyFill="1" applyBorder="1" applyAlignment="1">
      <alignment vertical="center"/>
    </xf>
    <xf numFmtId="15" fontId="0" fillId="0" borderId="36" xfId="0" applyNumberFormat="1" applyFont="1" applyFill="1" applyBorder="1" applyAlignment="1" applyProtection="1">
      <alignment horizontal="left" vertical="center"/>
      <protection locked="0"/>
    </xf>
    <xf numFmtId="0" fontId="9" fillId="0" borderId="34" xfId="0" applyFont="1" applyFill="1" applyBorder="1" applyAlignment="1" applyProtection="1">
      <alignment horizontal="left" vertical="center"/>
      <protection locked="0"/>
    </xf>
    <xf numFmtId="0" fontId="9" fillId="0" borderId="35" xfId="0" applyFont="1" applyFill="1" applyBorder="1" applyAlignment="1" applyProtection="1">
      <alignment horizontal="left" vertical="center"/>
      <protection locked="0"/>
    </xf>
    <xf numFmtId="2" fontId="0" fillId="3" borderId="1" xfId="0" applyNumberFormat="1" applyFill="1" applyBorder="1" applyAlignment="1">
      <alignment horizontal="right" vertical="center"/>
    </xf>
    <xf numFmtId="0" fontId="0" fillId="0" borderId="36" xfId="0" applyBorder="1" applyAlignment="1">
      <alignment vertical="center"/>
    </xf>
    <xf numFmtId="0" fontId="0" fillId="0" borderId="36" xfId="0" applyBorder="1" applyAlignment="1">
      <alignment horizontal="center" vertical="center" wrapText="1"/>
    </xf>
    <xf numFmtId="0" fontId="0" fillId="9" borderId="1" xfId="0" applyFill="1" applyBorder="1" applyAlignment="1">
      <alignment horizontal="center" vertical="center"/>
    </xf>
    <xf numFmtId="0" fontId="1" fillId="2" borderId="38" xfId="0" applyFont="1" applyFill="1" applyBorder="1" applyAlignment="1">
      <alignment horizontal="center" vertical="center" wrapText="1"/>
    </xf>
    <xf numFmtId="2" fontId="1" fillId="2" borderId="38" xfId="0" applyNumberFormat="1" applyFont="1" applyFill="1" applyBorder="1" applyAlignment="1">
      <alignment horizontal="center" vertical="center" wrapText="1"/>
    </xf>
    <xf numFmtId="0" fontId="1" fillId="9" borderId="1" xfId="0" applyFont="1" applyFill="1" applyBorder="1" applyAlignment="1">
      <alignment vertical="center" wrapText="1"/>
    </xf>
    <xf numFmtId="0" fontId="42" fillId="0" borderId="13" xfId="0" applyFont="1" applyBorder="1" applyAlignment="1">
      <alignment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0" fillId="0" borderId="13" xfId="0" applyBorder="1" applyAlignment="1">
      <alignment vertical="center" wrapText="1"/>
    </xf>
    <xf numFmtId="0" fontId="43" fillId="0" borderId="1" xfId="0" applyFont="1" applyBorder="1" applyAlignment="1">
      <alignment wrapText="1"/>
    </xf>
    <xf numFmtId="0" fontId="0" fillId="0" borderId="1" xfId="0" applyFill="1" applyBorder="1" applyAlignment="1">
      <alignment vertical="center" wrapText="1"/>
    </xf>
    <xf numFmtId="0" fontId="14" fillId="0" borderId="1" xfId="0" applyFont="1" applyBorder="1" applyAlignment="1">
      <alignment vertical="center" wrapText="1"/>
    </xf>
    <xf numFmtId="0" fontId="30" fillId="0" borderId="1" xfId="0" applyNumberFormat="1" applyFont="1" applyFill="1" applyBorder="1" applyAlignment="1" applyProtection="1">
      <alignment horizontal="center" vertical="center"/>
      <protection locked="0"/>
    </xf>
    <xf numFmtId="0" fontId="1" fillId="2" borderId="39" xfId="0" applyFont="1" applyFill="1" applyBorder="1" applyAlignment="1">
      <alignment horizontal="center" vertical="center"/>
    </xf>
    <xf numFmtId="0" fontId="1" fillId="2" borderId="39" xfId="0" applyFont="1" applyFill="1" applyBorder="1" applyAlignment="1">
      <alignment horizontal="center" vertical="center" wrapText="1"/>
    </xf>
    <xf numFmtId="0" fontId="0" fillId="0" borderId="40" xfId="0" applyBorder="1" applyAlignment="1">
      <alignment horizontal="center" vertical="center"/>
    </xf>
    <xf numFmtId="0" fontId="1" fillId="2" borderId="1" xfId="0" applyFont="1" applyFill="1" applyBorder="1" applyAlignment="1">
      <alignment horizontal="center"/>
    </xf>
    <xf numFmtId="0" fontId="30" fillId="0" borderId="33" xfId="0" applyFont="1" applyFill="1" applyBorder="1" applyAlignment="1">
      <alignment vertical="center"/>
    </xf>
    <xf numFmtId="0" fontId="29" fillId="3" borderId="34" xfId="0" applyFont="1" applyFill="1" applyBorder="1" applyAlignment="1" applyProtection="1">
      <alignment vertical="center"/>
      <protection locked="0"/>
    </xf>
    <xf numFmtId="0" fontId="29" fillId="3" borderId="35" xfId="0" applyFont="1" applyFill="1" applyBorder="1" applyAlignment="1" applyProtection="1">
      <alignment vertical="center"/>
      <protection locked="0"/>
    </xf>
    <xf numFmtId="0" fontId="30" fillId="0" borderId="36" xfId="0" applyFont="1" applyFill="1" applyBorder="1" applyAlignment="1">
      <alignment vertical="center"/>
    </xf>
    <xf numFmtId="15" fontId="25" fillId="0" borderId="36" xfId="0" applyNumberFormat="1" applyFont="1" applyFill="1" applyBorder="1" applyAlignment="1" applyProtection="1">
      <alignment horizontal="left" vertical="center"/>
      <protection locked="0"/>
    </xf>
    <xf numFmtId="0" fontId="29" fillId="0" borderId="34" xfId="0" applyFont="1" applyFill="1" applyBorder="1" applyAlignment="1" applyProtection="1">
      <alignment horizontal="left" vertical="center"/>
      <protection locked="0"/>
    </xf>
    <xf numFmtId="0" fontId="29" fillId="0" borderId="35" xfId="0" applyFont="1" applyFill="1" applyBorder="1" applyAlignment="1" applyProtection="1">
      <alignment horizontal="left" vertical="center"/>
      <protection locked="0"/>
    </xf>
    <xf numFmtId="0" fontId="25" fillId="0" borderId="36" xfId="0" applyFont="1" applyBorder="1" applyAlignment="1">
      <alignment vertical="center"/>
    </xf>
    <xf numFmtId="0" fontId="25" fillId="0" borderId="36" xfId="0" applyFont="1" applyBorder="1" applyAlignment="1">
      <alignment horizontal="center" vertical="center" wrapText="1"/>
    </xf>
    <xf numFmtId="0" fontId="31" fillId="2" borderId="38" xfId="0" applyFont="1" applyFill="1" applyBorder="1" applyAlignment="1">
      <alignment horizontal="center" vertical="center" wrapText="1"/>
    </xf>
    <xf numFmtId="2" fontId="31" fillId="2" borderId="38" xfId="0" applyNumberFormat="1" applyFont="1" applyFill="1" applyBorder="1" applyAlignment="1">
      <alignment horizontal="center" vertical="center" wrapText="1"/>
    </xf>
    <xf numFmtId="0" fontId="31" fillId="2" borderId="39" xfId="0" applyFont="1" applyFill="1" applyBorder="1" applyAlignment="1">
      <alignment horizontal="center" vertical="center"/>
    </xf>
    <xf numFmtId="0" fontId="31" fillId="2" borderId="39" xfId="0" applyFont="1" applyFill="1" applyBorder="1" applyAlignment="1">
      <alignment horizontal="center" vertical="center" wrapText="1"/>
    </xf>
    <xf numFmtId="0" fontId="25" fillId="0" borderId="40" xfId="0" applyFont="1" applyBorder="1" applyAlignment="1">
      <alignment horizontal="center" vertical="center"/>
    </xf>
    <xf numFmtId="0" fontId="25" fillId="3" borderId="1" xfId="0" applyNumberFormat="1" applyFont="1" applyFill="1" applyBorder="1" applyAlignment="1">
      <alignment horizontal="center" vertical="center"/>
    </xf>
    <xf numFmtId="172" fontId="25" fillId="3" borderId="1" xfId="3" applyNumberFormat="1" applyFont="1" applyFill="1" applyBorder="1" applyAlignment="1">
      <alignment horizontal="center" vertical="center"/>
    </xf>
    <xf numFmtId="0" fontId="30" fillId="9" borderId="1" xfId="0" applyFont="1" applyFill="1" applyBorder="1" applyAlignment="1">
      <alignment horizontal="center" wrapText="1"/>
    </xf>
    <xf numFmtId="0" fontId="30" fillId="9" borderId="1" xfId="0" applyFont="1" applyFill="1" applyBorder="1" applyAlignment="1">
      <alignment horizontal="right" wrapText="1"/>
    </xf>
    <xf numFmtId="0" fontId="30" fillId="9" borderId="1" xfId="0" applyFont="1" applyFill="1" applyBorder="1" applyAlignment="1">
      <alignment wrapText="1"/>
    </xf>
    <xf numFmtId="14" fontId="30" fillId="9" borderId="1" xfId="0" applyNumberFormat="1" applyFont="1" applyFill="1" applyBorder="1" applyAlignment="1"/>
    <xf numFmtId="0" fontId="30" fillId="9" borderId="1" xfId="0" applyFont="1" applyFill="1" applyBorder="1"/>
    <xf numFmtId="0" fontId="30" fillId="9" borderId="1" xfId="0" applyFont="1" applyFill="1" applyBorder="1" applyAlignment="1">
      <alignment vertical="center"/>
    </xf>
    <xf numFmtId="0" fontId="30" fillId="9" borderId="1" xfId="0" applyFont="1" applyFill="1" applyBorder="1" applyAlignment="1"/>
    <xf numFmtId="0" fontId="14" fillId="0" borderId="1" xfId="0" applyFont="1" applyBorder="1" applyAlignment="1">
      <alignment wrapText="1"/>
    </xf>
    <xf numFmtId="0" fontId="14" fillId="0" borderId="1" xfId="0" applyFont="1" applyBorder="1" applyAlignment="1"/>
    <xf numFmtId="14" fontId="14" fillId="0" borderId="1" xfId="0" applyNumberFormat="1" applyFont="1" applyBorder="1" applyAlignment="1"/>
    <xf numFmtId="0" fontId="14" fillId="0" borderId="1" xfId="0" applyFont="1" applyFill="1" applyBorder="1"/>
    <xf numFmtId="0" fontId="14" fillId="0" borderId="1" xfId="0" applyFont="1" applyFill="1" applyBorder="1" applyAlignment="1">
      <alignment vertical="center" wrapText="1"/>
    </xf>
    <xf numFmtId="0" fontId="0" fillId="9" borderId="5" xfId="0" applyFont="1" applyFill="1" applyBorder="1" applyAlignment="1">
      <alignment horizontal="center" vertical="center" wrapText="1"/>
    </xf>
    <xf numFmtId="0" fontId="0" fillId="9" borderId="1" xfId="0" applyFill="1" applyBorder="1" applyAlignment="1">
      <alignment wrapText="1"/>
    </xf>
    <xf numFmtId="0" fontId="0" fillId="9" borderId="1" xfId="0" applyFill="1" applyBorder="1" applyAlignment="1"/>
    <xf numFmtId="14" fontId="0" fillId="9" borderId="1" xfId="0" applyNumberFormat="1" applyFill="1" applyBorder="1" applyAlignment="1"/>
    <xf numFmtId="0" fontId="0" fillId="9" borderId="1" xfId="0" applyFill="1" applyBorder="1" applyAlignment="1">
      <alignment vertical="center" wrapText="1"/>
    </xf>
    <xf numFmtId="0" fontId="0" fillId="9" borderId="1" xfId="0" applyFill="1" applyBorder="1" applyAlignment="1">
      <alignment vertical="center"/>
    </xf>
    <xf numFmtId="0" fontId="0" fillId="9" borderId="14" xfId="0" applyFont="1" applyFill="1" applyBorder="1" applyAlignment="1">
      <alignment horizontal="center" vertical="center" wrapText="1"/>
    </xf>
    <xf numFmtId="0" fontId="25" fillId="0" borderId="5" xfId="0" applyFont="1" applyBorder="1" applyAlignment="1">
      <alignment horizontal="center" vertical="center" wrapText="1"/>
    </xf>
    <xf numFmtId="169" fontId="25" fillId="0" borderId="1" xfId="1" applyNumberFormat="1" applyFont="1" applyBorder="1" applyAlignment="1"/>
    <xf numFmtId="0" fontId="25" fillId="0" borderId="12" xfId="0" applyFont="1" applyFill="1" applyBorder="1"/>
    <xf numFmtId="0" fontId="25" fillId="0" borderId="12" xfId="0" applyFont="1" applyFill="1" applyBorder="1" applyAlignment="1">
      <alignment wrapText="1"/>
    </xf>
    <xf numFmtId="0" fontId="42" fillId="0" borderId="0" xfId="0" applyFont="1" applyAlignment="1">
      <alignment wrapText="1"/>
    </xf>
    <xf numFmtId="17" fontId="25" fillId="0" borderId="1" xfId="0" applyNumberFormat="1" applyFont="1" applyBorder="1" applyAlignment="1"/>
    <xf numFmtId="0" fontId="0" fillId="0" borderId="1" xfId="0" applyFont="1" applyFill="1" applyBorder="1" applyAlignment="1">
      <alignment horizontal="right"/>
    </xf>
    <xf numFmtId="0" fontId="25" fillId="0" borderId="1" xfId="0" applyFont="1" applyFill="1" applyBorder="1" applyAlignment="1">
      <alignment horizontal="right"/>
    </xf>
    <xf numFmtId="0" fontId="29" fillId="0" borderId="0" xfId="0" applyFont="1" applyFill="1" applyBorder="1" applyAlignment="1" applyProtection="1">
      <alignment horizontal="left" vertical="center" wrapText="1"/>
      <protection locked="0"/>
    </xf>
    <xf numFmtId="168" fontId="25" fillId="0" borderId="0" xfId="0" applyNumberFormat="1" applyFont="1" applyFill="1" applyBorder="1" applyAlignment="1">
      <alignment vertical="center" wrapText="1"/>
    </xf>
    <xf numFmtId="0" fontId="25" fillId="0" borderId="0" xfId="0" applyFont="1" applyAlignment="1">
      <alignment wrapText="1"/>
    </xf>
    <xf numFmtId="0" fontId="25" fillId="0" borderId="0" xfId="0" applyFont="1" applyFill="1" applyAlignment="1">
      <alignment vertical="center" wrapText="1"/>
    </xf>
    <xf numFmtId="174" fontId="25" fillId="0" borderId="0" xfId="0" applyNumberFormat="1" applyFont="1" applyAlignment="1">
      <alignment vertical="center"/>
    </xf>
    <xf numFmtId="169" fontId="18" fillId="0" borderId="1" xfId="1" applyNumberFormat="1" applyFont="1" applyFill="1" applyBorder="1" applyAlignment="1">
      <alignment horizontal="right" vertical="center" wrapText="1"/>
    </xf>
    <xf numFmtId="0" fontId="0" fillId="9" borderId="1" xfId="0" applyFont="1" applyFill="1" applyBorder="1" applyAlignment="1">
      <alignment horizontal="center" vertical="center" wrapText="1"/>
    </xf>
    <xf numFmtId="179" fontId="5" fillId="9" borderId="1" xfId="1" applyNumberFormat="1" applyFont="1" applyFill="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center" wrapText="1"/>
    </xf>
    <xf numFmtId="0" fontId="0" fillId="0" borderId="1" xfId="0" applyFont="1" applyBorder="1" applyAlignment="1">
      <alignment vertical="center"/>
    </xf>
    <xf numFmtId="0" fontId="0" fillId="0" borderId="1" xfId="0" applyFont="1" applyFill="1" applyBorder="1" applyAlignment="1">
      <alignment wrapText="1"/>
    </xf>
    <xf numFmtId="0" fontId="0" fillId="0" borderId="1" xfId="0" applyFont="1" applyBorder="1" applyAlignment="1"/>
    <xf numFmtId="0" fontId="0" fillId="0" borderId="1" xfId="0" applyFont="1" applyBorder="1"/>
    <xf numFmtId="180" fontId="25" fillId="3" borderId="1" xfId="3" applyNumberFormat="1" applyFont="1" applyFill="1" applyBorder="1" applyAlignment="1">
      <alignment horizontal="right" vertical="center"/>
    </xf>
    <xf numFmtId="3" fontId="30" fillId="0" borderId="1" xfId="0" applyNumberFormat="1" applyFont="1" applyFill="1" applyBorder="1" applyAlignment="1" applyProtection="1">
      <alignment horizontal="center" vertical="center" wrapText="1"/>
      <protection locked="0"/>
    </xf>
    <xf numFmtId="0" fontId="25" fillId="0" borderId="13" xfId="0" applyFont="1" applyBorder="1" applyAlignment="1">
      <alignment vertical="center" wrapText="1"/>
    </xf>
    <xf numFmtId="0" fontId="25" fillId="0" borderId="12" xfId="0" applyFont="1" applyBorder="1" applyAlignment="1">
      <alignment vertical="center" wrapText="1"/>
    </xf>
    <xf numFmtId="0" fontId="25" fillId="0" borderId="4" xfId="0" applyFont="1" applyBorder="1" applyAlignment="1">
      <alignment vertical="center" wrapText="1"/>
    </xf>
    <xf numFmtId="14" fontId="25" fillId="9" borderId="1" xfId="0" applyNumberFormat="1" applyFont="1" applyFill="1" applyBorder="1" applyAlignment="1">
      <alignment vertical="center"/>
    </xf>
    <xf numFmtId="0" fontId="25" fillId="9" borderId="1" xfId="0" applyFont="1" applyFill="1" applyBorder="1" applyAlignment="1">
      <alignment vertical="center"/>
    </xf>
    <xf numFmtId="0" fontId="25" fillId="4" borderId="13" xfId="0" applyFont="1" applyFill="1" applyBorder="1" applyAlignment="1">
      <alignment vertical="center" wrapText="1"/>
    </xf>
    <xf numFmtId="0" fontId="25" fillId="4" borderId="1" xfId="0" applyFont="1" applyFill="1" applyBorder="1" applyAlignment="1">
      <alignment horizontal="center" vertical="center" wrapText="1"/>
    </xf>
    <xf numFmtId="14" fontId="25" fillId="4" borderId="1" xfId="0" applyNumberFormat="1" applyFont="1" applyFill="1" applyBorder="1" applyAlignment="1">
      <alignment vertical="center"/>
    </xf>
    <xf numFmtId="0" fontId="25" fillId="4" borderId="1" xfId="0" applyFont="1" applyFill="1" applyBorder="1" applyAlignment="1">
      <alignment horizontal="center" wrapText="1"/>
    </xf>
    <xf numFmtId="0" fontId="25" fillId="4" borderId="1" xfId="0" applyFont="1" applyFill="1" applyBorder="1" applyAlignment="1">
      <alignment wrapText="1"/>
    </xf>
    <xf numFmtId="0" fontId="25" fillId="4" borderId="0" xfId="0" applyFont="1" applyFill="1" applyAlignment="1">
      <alignment vertical="center"/>
    </xf>
    <xf numFmtId="0" fontId="2" fillId="0" borderId="0" xfId="0" applyFont="1" applyAlignment="1">
      <alignment horizontal="center" vertical="center"/>
    </xf>
    <xf numFmtId="1" fontId="2" fillId="0" borderId="0" xfId="0" applyNumberFormat="1" applyFont="1" applyAlignment="1">
      <alignment vertical="center"/>
    </xf>
    <xf numFmtId="0" fontId="2" fillId="0" borderId="0" xfId="0" applyFont="1" applyAlignment="1">
      <alignment vertical="center" wrapText="1"/>
    </xf>
    <xf numFmtId="1" fontId="2" fillId="0" borderId="0" xfId="0" applyNumberFormat="1" applyFont="1" applyAlignment="1">
      <alignment vertical="center" wrapText="1"/>
    </xf>
    <xf numFmtId="41" fontId="2" fillId="0" borderId="0" xfId="7" applyFont="1" applyAlignment="1">
      <alignment vertical="center"/>
    </xf>
    <xf numFmtId="177" fontId="2" fillId="0" borderId="0" xfId="0" applyNumberFormat="1" applyFont="1" applyAlignment="1">
      <alignment vertical="center"/>
    </xf>
    <xf numFmtId="0" fontId="18" fillId="0" borderId="0" xfId="0" applyFont="1" applyFill="1" applyBorder="1" applyAlignment="1">
      <alignment vertical="center"/>
    </xf>
    <xf numFmtId="14" fontId="2" fillId="0" borderId="0" xfId="0" applyNumberFormat="1" applyFont="1" applyFill="1" applyBorder="1" applyAlignment="1" applyProtection="1">
      <alignment horizontal="center" vertical="center"/>
      <protection locked="0"/>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41" fontId="2" fillId="0" borderId="0" xfId="7" applyFont="1" applyAlignment="1">
      <alignment horizontal="center" vertical="center"/>
    </xf>
    <xf numFmtId="41" fontId="6" fillId="0" borderId="0" xfId="7" applyFont="1" applyAlignment="1">
      <alignment horizontal="center" vertical="center"/>
    </xf>
    <xf numFmtId="0" fontId="2" fillId="0" borderId="0" xfId="0" applyFont="1" applyFill="1" applyBorder="1" applyAlignment="1">
      <alignment vertical="center" wrapText="1"/>
    </xf>
    <xf numFmtId="1" fontId="2" fillId="0" borderId="0" xfId="0" applyNumberFormat="1" applyFont="1" applyFill="1" applyBorder="1" applyAlignment="1">
      <alignment vertical="center" wrapText="1"/>
    </xf>
    <xf numFmtId="41" fontId="2" fillId="0" borderId="0" xfId="7" applyFont="1" applyFill="1" applyBorder="1" applyAlignment="1">
      <alignment vertical="center" wrapText="1"/>
    </xf>
    <xf numFmtId="177" fontId="2" fillId="3" borderId="1" xfId="3" applyNumberFormat="1" applyFont="1" applyFill="1" applyBorder="1" applyAlignment="1">
      <alignment vertical="center"/>
    </xf>
    <xf numFmtId="172" fontId="2" fillId="3" borderId="1" xfId="3" applyNumberFormat="1" applyFont="1" applyFill="1" applyBorder="1" applyAlignment="1">
      <alignment horizontal="right" vertical="center" wrapText="1"/>
    </xf>
    <xf numFmtId="167" fontId="2" fillId="3"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xf>
    <xf numFmtId="1" fontId="2" fillId="0" borderId="0" xfId="0" applyNumberFormat="1" applyFont="1" applyFill="1" applyBorder="1" applyAlignment="1">
      <alignment vertical="center"/>
    </xf>
    <xf numFmtId="41" fontId="2" fillId="0" borderId="0" xfId="7" applyFont="1" applyFill="1" applyBorder="1" applyAlignment="1">
      <alignment vertical="center"/>
    </xf>
    <xf numFmtId="177" fontId="2" fillId="3" borderId="1" xfId="0" applyNumberFormat="1" applyFont="1" applyFill="1" applyBorder="1" applyAlignment="1">
      <alignment vertical="center"/>
    </xf>
    <xf numFmtId="171" fontId="2" fillId="3" borderId="1" xfId="3" applyNumberFormat="1" applyFont="1" applyFill="1" applyBorder="1" applyAlignment="1">
      <alignment horizontal="right" vertical="center" wrapText="1"/>
    </xf>
    <xf numFmtId="167"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xf>
    <xf numFmtId="41" fontId="2" fillId="0" borderId="0" xfId="7" applyFont="1" applyFill="1" applyBorder="1" applyAlignment="1">
      <alignment horizontal="center" vertical="center"/>
    </xf>
    <xf numFmtId="177" fontId="2" fillId="3" borderId="1" xfId="0" applyNumberFormat="1" applyFont="1" applyFill="1" applyBorder="1" applyAlignment="1">
      <alignment horizontal="center" vertical="center"/>
    </xf>
    <xf numFmtId="41" fontId="2" fillId="3" borderId="1" xfId="7" applyFont="1" applyFill="1" applyBorder="1" applyAlignment="1">
      <alignment horizontal="righ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177" fontId="2" fillId="0" borderId="0" xfId="0" applyNumberFormat="1" applyFont="1" applyFill="1" applyBorder="1" applyAlignment="1">
      <alignment vertical="center" wrapText="1"/>
    </xf>
    <xf numFmtId="0" fontId="2" fillId="0" borderId="0" xfId="0" applyFont="1" applyBorder="1" applyAlignment="1">
      <alignment vertical="center"/>
    </xf>
    <xf numFmtId="1" fontId="2" fillId="0" borderId="0" xfId="0" applyNumberFormat="1" applyFont="1" applyBorder="1" applyAlignment="1">
      <alignment vertical="center" wrapText="1"/>
    </xf>
    <xf numFmtId="1" fontId="2" fillId="0" borderId="0" xfId="0" applyNumberFormat="1" applyFont="1" applyBorder="1" applyAlignment="1">
      <alignment vertical="center"/>
    </xf>
    <xf numFmtId="41" fontId="2" fillId="0" borderId="0" xfId="7" applyFont="1" applyBorder="1" applyAlignment="1">
      <alignment vertical="center"/>
    </xf>
    <xf numFmtId="3" fontId="18" fillId="4" borderId="1" xfId="0" applyNumberFormat="1" applyFont="1" applyFill="1" applyBorder="1" applyAlignment="1">
      <alignment horizontal="center" vertical="center" wrapText="1"/>
    </xf>
    <xf numFmtId="168" fontId="2" fillId="0" borderId="0" xfId="0" applyNumberFormat="1" applyFont="1" applyBorder="1" applyAlignment="1">
      <alignment vertical="center"/>
    </xf>
    <xf numFmtId="177" fontId="2" fillId="4" borderId="1" xfId="0" applyNumberFormat="1" applyFont="1" applyFill="1" applyBorder="1" applyAlignment="1" applyProtection="1">
      <alignment vertical="center"/>
      <protection locked="0"/>
    </xf>
    <xf numFmtId="0" fontId="6" fillId="0" borderId="0" xfId="0" applyFont="1" applyFill="1" applyBorder="1" applyAlignment="1">
      <alignment vertical="center" wrapText="1"/>
    </xf>
    <xf numFmtId="166" fontId="2" fillId="0" borderId="0" xfId="0" applyNumberFormat="1" applyFont="1" applyBorder="1" applyAlignment="1">
      <alignment vertical="center"/>
    </xf>
    <xf numFmtId="0" fontId="2" fillId="0" borderId="0" xfId="0" applyFont="1" applyBorder="1" applyAlignment="1">
      <alignment horizontal="center" vertical="center" wrapText="1"/>
    </xf>
    <xf numFmtId="3" fontId="18"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vertical="center"/>
      <protection locked="0"/>
    </xf>
    <xf numFmtId="0" fontId="6" fillId="0" borderId="0" xfId="0" applyFont="1" applyAlignment="1">
      <alignment vertical="center"/>
    </xf>
    <xf numFmtId="0" fontId="2" fillId="0" borderId="0" xfId="0" applyFont="1" applyAlignment="1">
      <alignment horizontal="center"/>
    </xf>
    <xf numFmtId="0" fontId="2" fillId="0" borderId="0" xfId="0" applyFont="1"/>
    <xf numFmtId="1" fontId="2" fillId="0" borderId="0" xfId="0" applyNumberFormat="1" applyFont="1"/>
    <xf numFmtId="0" fontId="2" fillId="0" borderId="0" xfId="0" applyFont="1" applyAlignment="1">
      <alignment wrapText="1"/>
    </xf>
    <xf numFmtId="0" fontId="6" fillId="2" borderId="1" xfId="0" applyFont="1" applyFill="1" applyBorder="1" applyAlignment="1">
      <alignment horizontal="center" vertical="center"/>
    </xf>
    <xf numFmtId="1" fontId="6" fillId="2" borderId="1" xfId="0" applyNumberFormat="1" applyFont="1" applyFill="1" applyBorder="1" applyAlignment="1">
      <alignment horizontal="center" vertical="center"/>
    </xf>
    <xf numFmtId="0" fontId="6" fillId="2" borderId="13" xfId="0"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8" fillId="0" borderId="1" xfId="0" applyNumberFormat="1"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 fontId="18" fillId="9" borderId="1" xfId="0" applyNumberFormat="1" applyFont="1" applyFill="1" applyBorder="1" applyAlignment="1" applyProtection="1">
      <alignment horizontal="center" vertical="center" wrapText="1"/>
      <protection locked="0"/>
    </xf>
    <xf numFmtId="9" fontId="18" fillId="0" borderId="1" xfId="4" applyFont="1" applyFill="1" applyBorder="1" applyAlignment="1" applyProtection="1">
      <alignment horizontal="center" vertical="center" wrapText="1"/>
      <protection locked="0"/>
    </xf>
    <xf numFmtId="14" fontId="18" fillId="0" borderId="1" xfId="0" applyNumberFormat="1" applyFont="1" applyFill="1" applyBorder="1" applyAlignment="1" applyProtection="1">
      <alignment horizontal="center" vertical="center" wrapText="1"/>
      <protection locked="0"/>
    </xf>
    <xf numFmtId="15" fontId="18"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177" fontId="18" fillId="0" borderId="1" xfId="1" applyNumberFormat="1" applyFont="1" applyFill="1" applyBorder="1" applyAlignment="1">
      <alignment horizontal="right" vertical="center" wrapText="1"/>
    </xf>
    <xf numFmtId="0" fontId="18" fillId="0" borderId="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center" vertical="center"/>
    </xf>
    <xf numFmtId="1" fontId="2" fillId="0" borderId="0" xfId="0" applyNumberFormat="1" applyFont="1" applyFill="1" applyAlignment="1">
      <alignment vertical="center"/>
    </xf>
    <xf numFmtId="0" fontId="2" fillId="0" borderId="0" xfId="0" applyFont="1" applyFill="1" applyAlignment="1">
      <alignment vertical="center" wrapText="1"/>
    </xf>
    <xf numFmtId="1" fontId="2" fillId="0" borderId="0" xfId="0" applyNumberFormat="1" applyFont="1" applyFill="1" applyAlignment="1">
      <alignment vertical="center" wrapText="1"/>
    </xf>
    <xf numFmtId="41" fontId="2" fillId="0" borderId="0" xfId="7" applyFont="1" applyFill="1" applyAlignment="1">
      <alignment vertical="center"/>
    </xf>
    <xf numFmtId="177" fontId="2" fillId="0" borderId="0" xfId="0" applyNumberFormat="1" applyFont="1" applyFill="1" applyAlignment="1">
      <alignment vertical="center"/>
    </xf>
    <xf numFmtId="1"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 fontId="2" fillId="0" borderId="1" xfId="0" applyNumberFormat="1" applyFont="1" applyFill="1" applyBorder="1" applyAlignment="1">
      <alignment vertical="center"/>
    </xf>
    <xf numFmtId="0" fontId="6" fillId="2" borderId="1" xfId="0" applyFont="1" applyFill="1" applyBorder="1" applyAlignment="1">
      <alignment horizontal="center" wrapText="1"/>
    </xf>
    <xf numFmtId="1" fontId="6" fillId="2" borderId="1" xfId="0" applyNumberFormat="1" applyFont="1" applyFill="1" applyBorder="1" applyAlignment="1">
      <alignment horizontal="center" wrapText="1"/>
    </xf>
    <xf numFmtId="41" fontId="6" fillId="2" borderId="5" xfId="7" applyFont="1" applyFill="1" applyBorder="1" applyAlignment="1">
      <alignment horizontal="center" wrapText="1"/>
    </xf>
    <xf numFmtId="1" fontId="2" fillId="0" borderId="1" xfId="0" applyNumberFormat="1" applyFont="1" applyFill="1" applyBorder="1"/>
    <xf numFmtId="0" fontId="2" fillId="0" borderId="1" xfId="0" applyFont="1" applyFill="1" applyBorder="1" applyAlignment="1">
      <alignment horizontal="center" wrapText="1"/>
    </xf>
    <xf numFmtId="0" fontId="2" fillId="0" borderId="1" xfId="0" applyFont="1" applyFill="1" applyBorder="1" applyAlignment="1">
      <alignment horizontal="center"/>
    </xf>
    <xf numFmtId="1"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41" fontId="2" fillId="0" borderId="1" xfId="7" applyFont="1" applyBorder="1" applyAlignment="1">
      <alignment horizontal="center" vertical="center"/>
    </xf>
    <xf numFmtId="0" fontId="2" fillId="0" borderId="1" xfId="0" applyFont="1" applyFill="1" applyBorder="1" applyAlignment="1"/>
    <xf numFmtId="1" fontId="2" fillId="0" borderId="1" xfId="0" applyNumberFormat="1" applyFont="1" applyBorder="1" applyAlignment="1">
      <alignment vertical="center" wrapText="1"/>
    </xf>
    <xf numFmtId="1" fontId="2" fillId="0" borderId="1" xfId="0" applyNumberFormat="1" applyFont="1" applyBorder="1" applyAlignment="1">
      <alignment vertical="center"/>
    </xf>
    <xf numFmtId="41" fontId="2" fillId="0" borderId="1" xfId="7" applyFont="1" applyBorder="1" applyAlignment="1">
      <alignment vertical="center"/>
    </xf>
    <xf numFmtId="0" fontId="2" fillId="0" borderId="1" xfId="0" applyFont="1" applyBorder="1" applyAlignment="1">
      <alignment vertical="center" wrapText="1"/>
    </xf>
    <xf numFmtId="1" fontId="6" fillId="2" borderId="1" xfId="0" applyNumberFormat="1" applyFont="1" applyFill="1" applyBorder="1" applyAlignment="1">
      <alignment horizontal="center" vertical="center" wrapText="1"/>
    </xf>
    <xf numFmtId="41" fontId="6" fillId="2" borderId="1" xfId="7"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6" fillId="0" borderId="1" xfId="0" applyFont="1" applyBorder="1" applyAlignment="1">
      <alignment wrapText="1"/>
    </xf>
    <xf numFmtId="1" fontId="2" fillId="0" borderId="1" xfId="0" applyNumberFormat="1" applyFont="1" applyBorder="1" applyAlignment="1">
      <alignment wrapText="1"/>
    </xf>
    <xf numFmtId="14" fontId="2" fillId="0" borderId="1" xfId="0" applyNumberFormat="1" applyFont="1" applyBorder="1" applyAlignment="1">
      <alignment wrapText="1"/>
    </xf>
    <xf numFmtId="1" fontId="2" fillId="0" borderId="1" xfId="0" applyNumberFormat="1" applyFont="1" applyFill="1" applyBorder="1" applyAlignment="1">
      <alignment wrapText="1"/>
    </xf>
    <xf numFmtId="41" fontId="2" fillId="0" borderId="1" xfId="7" applyFont="1" applyBorder="1" applyAlignment="1">
      <alignment vertical="center" wrapText="1"/>
    </xf>
    <xf numFmtId="177"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177" fontId="2" fillId="9" borderId="1" xfId="0" applyNumberFormat="1" applyFont="1" applyFill="1" applyBorder="1" applyAlignment="1">
      <alignment vertical="center" wrapText="1"/>
    </xf>
    <xf numFmtId="0" fontId="2" fillId="0" borderId="1" xfId="0" applyFont="1" applyBorder="1" applyAlignment="1">
      <alignment horizontal="center" vertical="center"/>
    </xf>
    <xf numFmtId="177" fontId="18" fillId="9" borderId="1" xfId="1" applyNumberFormat="1" applyFont="1" applyFill="1" applyBorder="1" applyAlignment="1">
      <alignment horizontal="right" vertical="center" wrapText="1"/>
    </xf>
    <xf numFmtId="41" fontId="2" fillId="0" borderId="0" xfId="7" applyFont="1" applyFill="1" applyAlignment="1">
      <alignment vertical="center" wrapText="1"/>
    </xf>
    <xf numFmtId="0" fontId="6" fillId="0" borderId="1" xfId="0" applyFont="1" applyFill="1" applyBorder="1" applyAlignment="1">
      <alignment vertical="center" wrapText="1"/>
    </xf>
    <xf numFmtId="49" fontId="2" fillId="2" borderId="1" xfId="0" applyNumberFormat="1" applyFont="1" applyFill="1" applyBorder="1" applyAlignment="1">
      <alignment horizontal="center" vertical="center"/>
    </xf>
    <xf numFmtId="0" fontId="6" fillId="2" borderId="43" xfId="0" applyFont="1" applyFill="1" applyBorder="1" applyAlignment="1">
      <alignment horizontal="center" vertical="center"/>
    </xf>
    <xf numFmtId="0" fontId="6" fillId="2" borderId="43" xfId="0" applyFont="1" applyFill="1" applyBorder="1" applyAlignment="1">
      <alignment horizontal="center" vertical="center" wrapText="1"/>
    </xf>
    <xf numFmtId="1" fontId="6" fillId="2" borderId="43" xfId="0" applyNumberFormat="1" applyFont="1" applyFill="1" applyBorder="1" applyAlignment="1">
      <alignment horizontal="center" vertical="center" wrapText="1"/>
    </xf>
    <xf numFmtId="0" fontId="2" fillId="0" borderId="44" xfId="0" applyFont="1" applyBorder="1" applyAlignment="1">
      <alignment horizontal="center" vertical="center"/>
    </xf>
    <xf numFmtId="0" fontId="2" fillId="0" borderId="3" xfId="0" applyFont="1" applyBorder="1" applyAlignment="1">
      <alignment horizontal="center" vertical="center"/>
    </xf>
    <xf numFmtId="0" fontId="6" fillId="2" borderId="0" xfId="0" applyFont="1" applyFill="1" applyBorder="1" applyAlignment="1">
      <alignment horizontal="center" vertical="center" wrapText="1"/>
    </xf>
    <xf numFmtId="0" fontId="18" fillId="0" borderId="1" xfId="0" applyFont="1" applyBorder="1" applyAlignment="1">
      <alignment horizontal="center" wrapText="1"/>
    </xf>
    <xf numFmtId="0" fontId="6" fillId="0" borderId="0" xfId="0" applyFont="1" applyBorder="1" applyAlignment="1">
      <alignment horizontal="center" vertical="center" wrapText="1"/>
    </xf>
    <xf numFmtId="9" fontId="2" fillId="0" borderId="0" xfId="0" applyNumberFormat="1" applyFont="1" applyAlignment="1">
      <alignment vertical="center"/>
    </xf>
    <xf numFmtId="14" fontId="2" fillId="0" borderId="0" xfId="0" applyNumberFormat="1" applyFont="1" applyAlignment="1">
      <alignment vertical="center"/>
    </xf>
    <xf numFmtId="14" fontId="2" fillId="0" borderId="0" xfId="0" applyNumberFormat="1" applyFont="1" applyFill="1" applyBorder="1" applyAlignment="1" applyProtection="1">
      <alignment vertical="center"/>
      <protection locked="0"/>
    </xf>
    <xf numFmtId="0" fontId="36" fillId="0" borderId="0" xfId="0" applyFont="1" applyFill="1" applyBorder="1" applyAlignment="1" applyProtection="1">
      <alignment horizontal="left" vertical="center" wrapText="1"/>
      <protection locked="0"/>
    </xf>
    <xf numFmtId="1" fontId="36" fillId="0" borderId="0" xfId="0" applyNumberFormat="1" applyFont="1" applyFill="1" applyBorder="1" applyAlignment="1" applyProtection="1">
      <alignment horizontal="left" vertical="center"/>
      <protection locked="0"/>
    </xf>
    <xf numFmtId="0" fontId="36" fillId="0" borderId="0" xfId="0" applyFont="1" applyFill="1" applyBorder="1" applyAlignment="1" applyProtection="1">
      <alignment horizontal="left" vertical="center"/>
      <protection locked="0"/>
    </xf>
    <xf numFmtId="9" fontId="36" fillId="0" borderId="0" xfId="0" applyNumberFormat="1" applyFont="1" applyFill="1" applyBorder="1" applyAlignment="1" applyProtection="1">
      <alignment horizontal="left" vertical="center"/>
      <protection locked="0"/>
    </xf>
    <xf numFmtId="14" fontId="2" fillId="0" borderId="0" xfId="0" applyNumberFormat="1" applyFont="1" applyAlignment="1">
      <alignment horizontal="center" vertical="center"/>
    </xf>
    <xf numFmtId="0" fontId="6" fillId="0" borderId="0" xfId="0" applyFont="1" applyAlignment="1">
      <alignment horizontal="center" vertical="center"/>
    </xf>
    <xf numFmtId="177" fontId="36" fillId="2" borderId="1" xfId="0" applyNumberFormat="1" applyFont="1" applyFill="1" applyBorder="1" applyAlignment="1">
      <alignment horizontal="right" vertical="center" wrapText="1"/>
    </xf>
    <xf numFmtId="9" fontId="36" fillId="2" borderId="0" xfId="0" applyNumberFormat="1" applyFont="1" applyFill="1" applyBorder="1" applyAlignment="1">
      <alignment horizontal="center" vertical="center" wrapText="1"/>
    </xf>
    <xf numFmtId="14" fontId="2" fillId="0" borderId="0" xfId="0" applyNumberFormat="1" applyFont="1" applyFill="1" applyBorder="1" applyAlignment="1">
      <alignment vertical="center" wrapText="1"/>
    </xf>
    <xf numFmtId="177" fontId="2" fillId="3" borderId="1" xfId="3" applyNumberFormat="1" applyFont="1" applyFill="1" applyBorder="1" applyAlignment="1">
      <alignment horizontal="right" vertical="center"/>
    </xf>
    <xf numFmtId="172" fontId="2" fillId="3" borderId="1" xfId="3" applyNumberFormat="1" applyFont="1" applyFill="1" applyBorder="1" applyAlignment="1">
      <alignment horizontal="right" vertical="center"/>
    </xf>
    <xf numFmtId="9" fontId="2" fillId="3" borderId="0" xfId="0" applyNumberFormat="1" applyFont="1" applyFill="1" applyBorder="1" applyAlignment="1">
      <alignment horizontal="right" vertical="center"/>
    </xf>
    <xf numFmtId="14" fontId="2" fillId="0" borderId="0" xfId="0" applyNumberFormat="1" applyFont="1" applyFill="1" applyBorder="1" applyAlignment="1">
      <alignment vertical="center"/>
    </xf>
    <xf numFmtId="177" fontId="2" fillId="3" borderId="1" xfId="0" applyNumberFormat="1" applyFont="1" applyFill="1" applyBorder="1" applyAlignment="1">
      <alignment horizontal="right" vertical="center"/>
    </xf>
    <xf numFmtId="171" fontId="2" fillId="3" borderId="1" xfId="3" applyNumberFormat="1" applyFont="1" applyFill="1" applyBorder="1" applyAlignment="1">
      <alignment horizontal="right" vertical="center"/>
    </xf>
    <xf numFmtId="6" fontId="2" fillId="0" borderId="0" xfId="0" applyNumberFormat="1" applyFont="1" applyAlignment="1">
      <alignment horizontal="center" vertical="center"/>
    </xf>
    <xf numFmtId="14" fontId="2" fillId="0" borderId="0" xfId="0" applyNumberFormat="1" applyFont="1" applyFill="1" applyBorder="1" applyAlignment="1">
      <alignment horizontal="center" vertical="center"/>
    </xf>
    <xf numFmtId="41" fontId="2" fillId="3" borderId="1" xfId="7" applyFont="1" applyFill="1" applyBorder="1" applyAlignment="1">
      <alignment horizontal="right" vertical="center"/>
    </xf>
    <xf numFmtId="9" fontId="2" fillId="0" borderId="0" xfId="0" applyNumberFormat="1" applyFont="1" applyFill="1" applyBorder="1" applyAlignment="1">
      <alignment vertical="center" wrapText="1"/>
    </xf>
    <xf numFmtId="14" fontId="2" fillId="0" borderId="0" xfId="0" applyNumberFormat="1" applyFont="1" applyBorder="1" applyAlignment="1">
      <alignment vertical="center"/>
    </xf>
    <xf numFmtId="3" fontId="18" fillId="4" borderId="1" xfId="0" applyNumberFormat="1" applyFont="1" applyFill="1" applyBorder="1" applyAlignment="1">
      <alignment horizontal="right" vertical="center" wrapText="1"/>
    </xf>
    <xf numFmtId="168" fontId="2" fillId="0" borderId="0" xfId="0" applyNumberFormat="1" applyFont="1" applyBorder="1" applyAlignment="1">
      <alignment vertical="center" wrapText="1"/>
    </xf>
    <xf numFmtId="9" fontId="6" fillId="0" borderId="0" xfId="0" applyNumberFormat="1" applyFont="1" applyFill="1" applyBorder="1" applyAlignment="1">
      <alignment vertical="center" wrapText="1"/>
    </xf>
    <xf numFmtId="3" fontId="18" fillId="0"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wrapText="1"/>
    </xf>
    <xf numFmtId="9" fontId="2" fillId="0" borderId="0" xfId="0" applyNumberFormat="1" applyFont="1"/>
    <xf numFmtId="0" fontId="18" fillId="0" borderId="1" xfId="0" applyFont="1" applyBorder="1" applyAlignment="1">
      <alignment horizontal="center" vertical="center"/>
    </xf>
    <xf numFmtId="41" fontId="44" fillId="0" borderId="0" xfId="7" applyFont="1" applyBorder="1" applyAlignment="1">
      <alignment horizontal="center" vertical="center"/>
    </xf>
    <xf numFmtId="0" fontId="44" fillId="0" borderId="0" xfId="0" applyFont="1" applyBorder="1" applyAlignment="1">
      <alignment horizontal="center" vertical="center"/>
    </xf>
    <xf numFmtId="0" fontId="2" fillId="0" borderId="1" xfId="0" applyFont="1" applyFill="1" applyBorder="1" applyAlignment="1">
      <alignment vertical="center"/>
    </xf>
    <xf numFmtId="41" fontId="2" fillId="0" borderId="1" xfId="7" applyFont="1" applyFill="1" applyBorder="1" applyAlignment="1">
      <alignment vertical="center"/>
    </xf>
    <xf numFmtId="177" fontId="2" fillId="0" borderId="1" xfId="0" applyNumberFormat="1" applyFont="1" applyFill="1" applyBorder="1" applyAlignment="1">
      <alignment vertical="center"/>
    </xf>
    <xf numFmtId="49" fontId="18" fillId="0" borderId="4" xfId="0" applyNumberFormat="1" applyFont="1" applyFill="1" applyBorder="1" applyAlignment="1" applyProtection="1">
      <alignment horizontal="left" vertical="center" wrapText="1"/>
      <protection locked="0"/>
    </xf>
    <xf numFmtId="0" fontId="18" fillId="0" borderId="4" xfId="0" applyFont="1" applyFill="1" applyBorder="1" applyAlignment="1" applyProtection="1">
      <alignment horizontal="center" vertical="center" wrapText="1"/>
      <protection locked="0"/>
    </xf>
    <xf numFmtId="49" fontId="18" fillId="0" borderId="4" xfId="0" applyNumberFormat="1" applyFont="1" applyFill="1" applyBorder="1" applyAlignment="1" applyProtection="1">
      <alignment horizontal="center" vertical="center" wrapText="1"/>
      <protection locked="0"/>
    </xf>
    <xf numFmtId="1" fontId="18" fillId="0" borderId="4" xfId="0" applyNumberFormat="1" applyFont="1" applyFill="1" applyBorder="1" applyAlignment="1" applyProtection="1">
      <alignment horizontal="center" vertical="center" wrapText="1"/>
      <protection locked="0"/>
    </xf>
    <xf numFmtId="9" fontId="18"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right" vertical="center" wrapText="1"/>
      <protection locked="0"/>
    </xf>
    <xf numFmtId="177" fontId="36" fillId="0" borderId="4" xfId="0" applyNumberFormat="1" applyFont="1" applyFill="1" applyBorder="1" applyAlignment="1" applyProtection="1">
      <alignment horizontal="right" vertical="center" wrapText="1"/>
      <protection locked="0"/>
    </xf>
    <xf numFmtId="169" fontId="18" fillId="0" borderId="4" xfId="1" applyNumberFormat="1" applyFont="1" applyFill="1" applyBorder="1" applyAlignment="1">
      <alignment horizontal="right" vertical="center" wrapText="1"/>
    </xf>
    <xf numFmtId="0" fontId="18" fillId="0" borderId="4" xfId="0" applyFont="1" applyFill="1" applyBorder="1" applyAlignment="1">
      <alignment horizontal="left" vertical="center" wrapText="1"/>
    </xf>
    <xf numFmtId="9" fontId="2" fillId="0" borderId="0" xfId="0" applyNumberFormat="1" applyFont="1" applyFill="1" applyAlignment="1">
      <alignment vertical="center"/>
    </xf>
    <xf numFmtId="14" fontId="2" fillId="0" borderId="0" xfId="0" applyNumberFormat="1" applyFont="1" applyFill="1" applyAlignment="1">
      <alignment vertical="center"/>
    </xf>
    <xf numFmtId="0" fontId="6" fillId="0" borderId="1" xfId="0" applyFont="1" applyFill="1" applyBorder="1" applyAlignment="1">
      <alignment horizontal="center" vertical="center" wrapText="1"/>
    </xf>
    <xf numFmtId="0" fontId="45" fillId="0" borderId="0" xfId="0" applyFont="1" applyFill="1" applyBorder="1" applyAlignment="1">
      <alignment horizontal="left" vertical="center"/>
    </xf>
    <xf numFmtId="9" fontId="45" fillId="0" borderId="0" xfId="0" applyNumberFormat="1" applyFont="1" applyFill="1" applyBorder="1" applyAlignment="1">
      <alignment horizontal="left" vertical="center"/>
    </xf>
    <xf numFmtId="14" fontId="45" fillId="0" borderId="0" xfId="0" applyNumberFormat="1" applyFont="1" applyFill="1" applyBorder="1" applyAlignment="1">
      <alignment horizontal="left" vertical="center"/>
    </xf>
    <xf numFmtId="1" fontId="45" fillId="0" borderId="0" xfId="0" applyNumberFormat="1" applyFont="1" applyFill="1" applyBorder="1" applyAlignment="1">
      <alignment horizontal="left" vertical="center"/>
    </xf>
    <xf numFmtId="41" fontId="45" fillId="0" borderId="0" xfId="7" applyFont="1" applyFill="1" applyBorder="1" applyAlignment="1">
      <alignment horizontal="left" vertical="center"/>
    </xf>
    <xf numFmtId="0" fontId="46" fillId="0" borderId="0" xfId="0" applyFont="1" applyFill="1" applyBorder="1" applyAlignment="1">
      <alignment horizontal="center" vertical="center" wrapText="1"/>
    </xf>
    <xf numFmtId="9" fontId="6" fillId="2" borderId="1" xfId="0" applyNumberFormat="1" applyFont="1" applyFill="1" applyBorder="1" applyAlignment="1">
      <alignment horizontal="center" wrapText="1"/>
    </xf>
    <xf numFmtId="14" fontId="6" fillId="2" borderId="1" xfId="0" applyNumberFormat="1" applyFont="1" applyFill="1" applyBorder="1" applyAlignment="1">
      <alignment horizontal="center" wrapText="1"/>
    </xf>
    <xf numFmtId="0" fontId="6" fillId="2" borderId="5" xfId="0" applyFont="1" applyFill="1" applyBorder="1" applyAlignment="1">
      <alignment horizontal="center" wrapText="1"/>
    </xf>
    <xf numFmtId="9" fontId="2" fillId="0" borderId="1" xfId="0" applyNumberFormat="1" applyFont="1" applyFill="1" applyBorder="1" applyAlignment="1">
      <alignment horizontal="center"/>
    </xf>
    <xf numFmtId="14" fontId="2" fillId="0" borderId="1" xfId="0" applyNumberFormat="1" applyFont="1" applyFill="1" applyBorder="1" applyAlignment="1"/>
    <xf numFmtId="9" fontId="2" fillId="0" borderId="1" xfId="0" applyNumberFormat="1" applyFont="1" applyBorder="1" applyAlignment="1">
      <alignment vertical="center"/>
    </xf>
    <xf numFmtId="14" fontId="2" fillId="0" borderId="1" xfId="0" applyNumberFormat="1" applyFont="1" applyBorder="1" applyAlignment="1">
      <alignment vertical="center"/>
    </xf>
    <xf numFmtId="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9" borderId="1" xfId="0" applyNumberFormat="1" applyFont="1" applyFill="1" applyBorder="1" applyAlignment="1">
      <alignment horizontal="left" wrapText="1"/>
    </xf>
    <xf numFmtId="14" fontId="2" fillId="0" borderId="1" xfId="0" applyNumberFormat="1" applyFont="1" applyBorder="1" applyAlignment="1">
      <alignment horizontal="center"/>
    </xf>
    <xf numFmtId="14" fontId="2" fillId="0" borderId="1" xfId="0" applyNumberFormat="1" applyFont="1" applyFill="1" applyBorder="1" applyAlignment="1">
      <alignment wrapText="1"/>
    </xf>
    <xf numFmtId="1" fontId="2" fillId="0" borderId="1" xfId="0" applyNumberFormat="1" applyFont="1" applyBorder="1" applyAlignment="1"/>
    <xf numFmtId="9" fontId="2" fillId="0" borderId="1" xfId="0" applyNumberFormat="1" applyFont="1" applyBorder="1" applyAlignment="1"/>
    <xf numFmtId="14" fontId="2" fillId="0" borderId="1" xfId="0" applyNumberFormat="1" applyFont="1" applyFill="1" applyBorder="1"/>
    <xf numFmtId="0" fontId="2" fillId="0" borderId="1" xfId="0" applyFont="1" applyBorder="1"/>
    <xf numFmtId="1" fontId="2" fillId="0" borderId="1" xfId="0" applyNumberFormat="1" applyFont="1" applyFill="1" applyBorder="1" applyAlignment="1"/>
    <xf numFmtId="177" fontId="2" fillId="0" borderId="1" xfId="0" applyNumberFormat="1" applyFont="1" applyBorder="1" applyAlignment="1">
      <alignment vertical="center"/>
    </xf>
    <xf numFmtId="1" fontId="6" fillId="2" borderId="0" xfId="0" applyNumberFormat="1" applyFont="1" applyFill="1" applyBorder="1" applyAlignment="1">
      <alignment horizontal="center" vertical="center" wrapText="1"/>
    </xf>
    <xf numFmtId="9" fontId="6" fillId="2" borderId="0" xfId="0" applyNumberFormat="1" applyFont="1" applyFill="1" applyBorder="1" applyAlignment="1">
      <alignment horizontal="center" vertical="center" wrapText="1"/>
    </xf>
    <xf numFmtId="14" fontId="6" fillId="2" borderId="0" xfId="0" applyNumberFormat="1" applyFont="1" applyFill="1" applyBorder="1" applyAlignment="1">
      <alignment horizontal="center" vertical="center" wrapText="1"/>
    </xf>
    <xf numFmtId="41" fontId="6" fillId="2" borderId="0" xfId="7" applyFont="1" applyFill="1" applyBorder="1" applyAlignment="1">
      <alignment horizontal="center" vertical="center" wrapText="1"/>
    </xf>
    <xf numFmtId="177" fontId="6" fillId="2" borderId="0" xfId="0" applyNumberFormat="1" applyFont="1" applyFill="1" applyBorder="1" applyAlignment="1">
      <alignment horizontal="center" vertical="center" wrapText="1"/>
    </xf>
    <xf numFmtId="1" fontId="2" fillId="0" borderId="0" xfId="0" applyNumberFormat="1" applyFont="1" applyFill="1" applyAlignment="1">
      <alignment horizontal="center" vertical="center"/>
    </xf>
    <xf numFmtId="14" fontId="2" fillId="0" borderId="0" xfId="0" applyNumberFormat="1" applyFont="1" applyFill="1" applyAlignment="1">
      <alignment horizontal="center" vertical="center"/>
    </xf>
    <xf numFmtId="177" fontId="2" fillId="0" borderId="0" xfId="0" applyNumberFormat="1" applyFont="1" applyFill="1" applyAlignment="1">
      <alignment horizontal="right" vertical="center"/>
    </xf>
    <xf numFmtId="9" fontId="18" fillId="0" borderId="1" xfId="0" applyNumberFormat="1" applyFont="1" applyFill="1" applyBorder="1" applyAlignment="1" applyProtection="1">
      <alignment horizontal="center" vertical="center" wrapText="1"/>
      <protection locked="0"/>
    </xf>
    <xf numFmtId="41" fontId="18" fillId="9" borderId="1" xfId="7" applyFont="1" applyFill="1" applyBorder="1" applyAlignment="1" applyProtection="1">
      <alignment horizontal="center" vertical="center" wrapText="1"/>
      <protection locked="0"/>
    </xf>
    <xf numFmtId="41" fontId="18" fillId="0" borderId="1" xfId="7" applyFont="1" applyFill="1" applyBorder="1" applyAlignment="1" applyProtection="1">
      <alignment vertical="center" wrapText="1"/>
      <protection locked="0"/>
    </xf>
    <xf numFmtId="1" fontId="36" fillId="0" borderId="1" xfId="0" applyNumberFormat="1" applyFont="1" applyFill="1" applyBorder="1" applyAlignment="1" applyProtection="1">
      <alignment horizontal="center" vertical="center" wrapText="1"/>
      <protection locked="0"/>
    </xf>
    <xf numFmtId="176" fontId="36" fillId="0" borderId="1" xfId="0" applyNumberFormat="1" applyFont="1" applyFill="1" applyBorder="1" applyAlignment="1" applyProtection="1">
      <alignment horizontal="center" vertical="center" wrapText="1"/>
      <protection locked="0"/>
    </xf>
    <xf numFmtId="41" fontId="36" fillId="0" borderId="1" xfId="7" applyFont="1" applyFill="1" applyBorder="1" applyAlignment="1" applyProtection="1">
      <alignment horizontal="center" vertical="center" wrapText="1"/>
      <protection locked="0"/>
    </xf>
    <xf numFmtId="177" fontId="36" fillId="0" borderId="1" xfId="0" applyNumberFormat="1" applyFont="1" applyFill="1" applyBorder="1" applyAlignment="1" applyProtection="1">
      <alignment horizontal="right" vertical="center" wrapText="1"/>
      <protection locked="0"/>
    </xf>
    <xf numFmtId="0" fontId="2" fillId="0" borderId="4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Font="1" applyBorder="1" applyAlignment="1">
      <alignment horizontal="left"/>
    </xf>
    <xf numFmtId="0" fontId="0" fillId="9" borderId="1" xfId="0" applyFont="1" applyFill="1" applyBorder="1" applyAlignment="1">
      <alignment horizontal="center" wrapText="1"/>
    </xf>
    <xf numFmtId="0" fontId="0" fillId="0" borderId="1" xfId="0" applyFont="1" applyBorder="1" applyAlignment="1">
      <alignment horizontal="left" wrapText="1"/>
    </xf>
    <xf numFmtId="9" fontId="6" fillId="0" borderId="0" xfId="0" applyNumberFormat="1" applyFont="1" applyBorder="1" applyAlignment="1">
      <alignment horizontal="center" vertical="center"/>
    </xf>
    <xf numFmtId="168" fontId="25" fillId="0" borderId="0" xfId="0" applyNumberFormat="1" applyFont="1" applyBorder="1" applyAlignment="1">
      <alignment vertical="center" wrapText="1"/>
    </xf>
    <xf numFmtId="1" fontId="25" fillId="0" borderId="1" xfId="0" applyNumberFormat="1" applyFont="1" applyFill="1" applyBorder="1" applyAlignment="1">
      <alignment horizontal="center" vertical="center"/>
    </xf>
    <xf numFmtId="41" fontId="25" fillId="0" borderId="1" xfId="7" applyFont="1" applyFill="1" applyBorder="1" applyAlignment="1">
      <alignment vertical="center"/>
    </xf>
    <xf numFmtId="177" fontId="25" fillId="0" borderId="1" xfId="0" applyNumberFormat="1" applyFont="1" applyFill="1" applyBorder="1" applyAlignment="1">
      <alignment vertical="center"/>
    </xf>
    <xf numFmtId="177" fontId="29" fillId="0" borderId="1" xfId="0" applyNumberFormat="1" applyFont="1" applyFill="1" applyBorder="1" applyAlignment="1" applyProtection="1">
      <alignment horizontal="right" vertical="center" wrapText="1"/>
      <protection locked="0"/>
    </xf>
    <xf numFmtId="0" fontId="31" fillId="0" borderId="1" xfId="0" applyFont="1" applyFill="1" applyBorder="1" applyAlignment="1">
      <alignment horizontal="center" vertical="center" wrapText="1"/>
    </xf>
    <xf numFmtId="0" fontId="31" fillId="2" borderId="43" xfId="0" applyFont="1" applyFill="1" applyBorder="1" applyAlignment="1">
      <alignment horizontal="center" vertical="center"/>
    </xf>
    <xf numFmtId="0" fontId="31" fillId="2" borderId="43" xfId="0" applyFont="1" applyFill="1" applyBorder="1" applyAlignment="1">
      <alignment horizontal="center" vertical="center" wrapText="1"/>
    </xf>
    <xf numFmtId="1" fontId="31" fillId="2" borderId="43" xfId="0" applyNumberFormat="1" applyFont="1" applyFill="1" applyBorder="1" applyAlignment="1">
      <alignment horizontal="center" vertical="center" wrapText="1"/>
    </xf>
    <xf numFmtId="0" fontId="25" fillId="0" borderId="44" xfId="0" applyFont="1" applyBorder="1" applyAlignment="1">
      <alignment horizontal="center" vertical="center"/>
    </xf>
    <xf numFmtId="0" fontId="25" fillId="0" borderId="44" xfId="0" applyFont="1" applyBorder="1" applyAlignment="1">
      <alignment horizontal="center" vertical="center" wrapText="1"/>
    </xf>
    <xf numFmtId="0" fontId="25" fillId="0" borderId="3" xfId="0" applyFont="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left" wrapText="1"/>
    </xf>
    <xf numFmtId="1" fontId="25" fillId="9" borderId="1" xfId="0" applyNumberFormat="1" applyFont="1" applyFill="1" applyBorder="1" applyAlignment="1">
      <alignment horizontal="center" vertical="center"/>
    </xf>
    <xf numFmtId="0" fontId="25" fillId="0" borderId="0" xfId="0" applyFont="1" applyAlignment="1">
      <alignment horizontal="right" vertical="center"/>
    </xf>
    <xf numFmtId="0" fontId="29" fillId="0" borderId="0" xfId="0" applyFont="1" applyFill="1" applyBorder="1" applyAlignment="1" applyProtection="1">
      <alignment horizontal="right" vertical="center"/>
      <protection locked="0"/>
    </xf>
    <xf numFmtId="167" fontId="25" fillId="0" borderId="0" xfId="0" applyNumberFormat="1" applyFont="1" applyFill="1" applyBorder="1" applyAlignment="1">
      <alignment horizontal="right" vertical="center"/>
    </xf>
    <xf numFmtId="0" fontId="25" fillId="0" borderId="0" xfId="0" applyFont="1" applyFill="1" applyBorder="1" applyAlignment="1">
      <alignment horizontal="right" vertical="center" wrapText="1"/>
    </xf>
    <xf numFmtId="0" fontId="31" fillId="0" borderId="0" xfId="0" applyFont="1" applyFill="1" applyBorder="1" applyAlignment="1">
      <alignment horizontal="right" vertical="center" wrapText="1"/>
    </xf>
    <xf numFmtId="0" fontId="25" fillId="0" borderId="0" xfId="0" applyFont="1" applyAlignment="1">
      <alignment horizontal="right"/>
    </xf>
    <xf numFmtId="0" fontId="30" fillId="0" borderId="0" xfId="0" applyFont="1" applyFill="1" applyBorder="1" applyAlignment="1">
      <alignment horizontal="center" vertical="center" wrapText="1"/>
    </xf>
    <xf numFmtId="14" fontId="30" fillId="0" borderId="1" xfId="0" applyNumberFormat="1" applyFont="1" applyFill="1" applyBorder="1" applyAlignment="1">
      <alignment horizontal="right" vertical="center" wrapText="1"/>
    </xf>
    <xf numFmtId="14" fontId="30" fillId="0" borderId="1" xfId="0" applyNumberFormat="1" applyFont="1" applyFill="1" applyBorder="1" applyAlignment="1">
      <alignment horizontal="left" vertical="center" wrapText="1"/>
    </xf>
    <xf numFmtId="0" fontId="30" fillId="9" borderId="0" xfId="0" applyFont="1" applyFill="1" applyBorder="1" applyAlignment="1">
      <alignment horizontal="center" vertical="center" wrapText="1"/>
    </xf>
    <xf numFmtId="49" fontId="30" fillId="9" borderId="1" xfId="0" applyNumberFormat="1" applyFont="1" applyFill="1" applyBorder="1" applyAlignment="1" applyProtection="1">
      <alignment horizontal="left" vertical="center" wrapText="1"/>
      <protection locked="0"/>
    </xf>
    <xf numFmtId="0" fontId="30" fillId="9" borderId="1" xfId="0" applyFont="1" applyFill="1" applyBorder="1" applyAlignment="1" applyProtection="1">
      <alignment horizontal="center" vertical="center" wrapText="1"/>
      <protection locked="0"/>
    </xf>
    <xf numFmtId="49" fontId="30" fillId="9" borderId="1" xfId="0" applyNumberFormat="1" applyFont="1" applyFill="1" applyBorder="1" applyAlignment="1" applyProtection="1">
      <alignment horizontal="center" vertical="center" wrapText="1"/>
      <protection locked="0"/>
    </xf>
    <xf numFmtId="1" fontId="30" fillId="9" borderId="1" xfId="0" applyNumberFormat="1" applyFont="1" applyFill="1" applyBorder="1" applyAlignment="1" applyProtection="1">
      <alignment horizontal="center" vertical="center" wrapText="1"/>
      <protection locked="0"/>
    </xf>
    <xf numFmtId="9" fontId="30" fillId="9" borderId="1" xfId="0" applyNumberFormat="1" applyFont="1" applyFill="1" applyBorder="1" applyAlignment="1" applyProtection="1">
      <alignment horizontal="center" vertical="center" wrapText="1"/>
      <protection locked="0"/>
    </xf>
    <xf numFmtId="14" fontId="30" fillId="9" borderId="1" xfId="0" applyNumberFormat="1" applyFont="1" applyFill="1" applyBorder="1" applyAlignment="1">
      <alignment horizontal="right" vertical="center" wrapText="1"/>
    </xf>
    <xf numFmtId="14" fontId="30" fillId="9" borderId="1" xfId="0" applyNumberFormat="1" applyFont="1" applyFill="1" applyBorder="1" applyAlignment="1">
      <alignment horizontal="left" vertical="center" wrapText="1"/>
    </xf>
    <xf numFmtId="0" fontId="30" fillId="9" borderId="1" xfId="0" applyFont="1" applyFill="1" applyBorder="1" applyAlignment="1">
      <alignment horizontal="left" vertical="center" wrapText="1"/>
    </xf>
    <xf numFmtId="176" fontId="30" fillId="9" borderId="1" xfId="0" applyNumberFormat="1" applyFont="1" applyFill="1" applyBorder="1" applyAlignment="1" applyProtection="1">
      <alignment horizontal="center" vertical="center" wrapText="1"/>
      <protection locked="0"/>
    </xf>
    <xf numFmtId="41" fontId="30" fillId="9" borderId="1" xfId="7" applyFont="1" applyFill="1" applyBorder="1" applyAlignment="1" applyProtection="1">
      <alignment horizontal="center" vertical="center" wrapText="1"/>
      <protection locked="0"/>
    </xf>
    <xf numFmtId="177" fontId="30" fillId="9" borderId="1" xfId="1" applyNumberFormat="1" applyFont="1" applyFill="1" applyBorder="1" applyAlignment="1">
      <alignment horizontal="right" vertical="center" wrapText="1"/>
    </xf>
    <xf numFmtId="169" fontId="30" fillId="9" borderId="1" xfId="1" applyNumberFormat="1" applyFont="1" applyFill="1" applyBorder="1" applyAlignment="1">
      <alignment horizontal="right" vertical="center" wrapText="1"/>
    </xf>
    <xf numFmtId="0" fontId="30" fillId="9" borderId="0" xfId="0" applyFont="1" applyFill="1" applyAlignment="1">
      <alignment horizontal="left" vertical="center" wrapText="1"/>
    </xf>
    <xf numFmtId="0" fontId="30" fillId="0" borderId="0" xfId="0" applyFont="1" applyFill="1" applyAlignment="1">
      <alignment horizontal="right" vertical="center" wrapText="1"/>
    </xf>
    <xf numFmtId="49" fontId="30" fillId="0" borderId="0" xfId="0" applyNumberFormat="1" applyFont="1" applyFill="1" applyBorder="1" applyAlignment="1" applyProtection="1">
      <alignment horizontal="left" vertical="center" wrapText="1"/>
      <protection locked="0"/>
    </xf>
    <xf numFmtId="0" fontId="30" fillId="0" borderId="0" xfId="0" applyFont="1" applyFill="1" applyBorder="1" applyAlignment="1" applyProtection="1">
      <alignment horizontal="center" vertical="center" wrapText="1"/>
      <protection locked="0"/>
    </xf>
    <xf numFmtId="49" fontId="30" fillId="0" borderId="0" xfId="0" applyNumberFormat="1" applyFont="1" applyFill="1" applyBorder="1" applyAlignment="1" applyProtection="1">
      <alignment horizontal="center" vertical="center" wrapText="1"/>
      <protection locked="0"/>
    </xf>
    <xf numFmtId="1" fontId="30" fillId="0" borderId="0" xfId="0" applyNumberFormat="1" applyFont="1" applyFill="1" applyBorder="1" applyAlignment="1" applyProtection="1">
      <alignment horizontal="center" vertical="center" wrapText="1"/>
      <protection locked="0"/>
    </xf>
    <xf numFmtId="9" fontId="30" fillId="0" borderId="0" xfId="0" applyNumberFormat="1" applyFont="1" applyFill="1" applyBorder="1" applyAlignment="1" applyProtection="1">
      <alignment horizontal="center" vertical="center" wrapText="1"/>
      <protection locked="0"/>
    </xf>
    <xf numFmtId="176" fontId="29" fillId="0" borderId="0" xfId="0" applyNumberFormat="1" applyFont="1" applyFill="1" applyBorder="1" applyAlignment="1" applyProtection="1">
      <alignment horizontal="center" vertical="center" wrapText="1"/>
      <protection locked="0"/>
    </xf>
    <xf numFmtId="41" fontId="29" fillId="0" borderId="0" xfId="7" applyFont="1" applyFill="1" applyBorder="1" applyAlignment="1" applyProtection="1">
      <alignment horizontal="center" vertical="center" wrapText="1"/>
      <protection locked="0"/>
    </xf>
    <xf numFmtId="49" fontId="29" fillId="0" borderId="0" xfId="0" applyNumberFormat="1" applyFont="1" applyFill="1" applyBorder="1" applyAlignment="1" applyProtection="1">
      <alignment horizontal="center" vertical="center" wrapText="1"/>
      <protection locked="0"/>
    </xf>
    <xf numFmtId="177" fontId="30" fillId="0" borderId="0" xfId="1" applyNumberFormat="1" applyFont="1" applyFill="1" applyBorder="1" applyAlignment="1">
      <alignment horizontal="right" vertical="center" wrapText="1"/>
    </xf>
    <xf numFmtId="169" fontId="30" fillId="0" borderId="0" xfId="1" applyNumberFormat="1" applyFont="1" applyFill="1" applyBorder="1" applyAlignment="1">
      <alignment horizontal="right" vertical="center" wrapText="1"/>
    </xf>
    <xf numFmtId="0" fontId="25" fillId="0" borderId="0" xfId="0" applyFont="1" applyFill="1" applyAlignment="1">
      <alignment horizontal="right" vertical="center"/>
    </xf>
    <xf numFmtId="0" fontId="33" fillId="0" borderId="0" xfId="0" applyFont="1" applyFill="1" applyBorder="1" applyAlignment="1">
      <alignment horizontal="right" vertical="center"/>
    </xf>
    <xf numFmtId="0" fontId="31" fillId="2" borderId="1" xfId="0" applyFont="1" applyFill="1" applyBorder="1" applyAlignment="1">
      <alignment horizontal="right" wrapText="1"/>
    </xf>
    <xf numFmtId="0" fontId="31" fillId="2" borderId="1" xfId="0" applyFont="1" applyFill="1" applyBorder="1" applyAlignment="1">
      <alignment horizontal="right" vertical="center" wrapText="1"/>
    </xf>
    <xf numFmtId="1" fontId="31" fillId="2" borderId="0" xfId="0" applyNumberFormat="1" applyFont="1" applyFill="1" applyBorder="1" applyAlignment="1">
      <alignment horizontal="center" vertical="center" wrapText="1"/>
    </xf>
    <xf numFmtId="0" fontId="31" fillId="2" borderId="0" xfId="0" applyFont="1" applyFill="1" applyBorder="1" applyAlignment="1">
      <alignment horizontal="right" vertical="center" wrapText="1"/>
    </xf>
    <xf numFmtId="14" fontId="31" fillId="2" borderId="0" xfId="0" applyNumberFormat="1" applyFont="1" applyFill="1" applyBorder="1" applyAlignment="1">
      <alignment horizontal="center" vertical="center" wrapText="1"/>
    </xf>
    <xf numFmtId="41" fontId="31" fillId="2" borderId="0" xfId="7" applyFont="1" applyFill="1" applyBorder="1" applyAlignment="1">
      <alignment horizontal="center" vertical="center" wrapText="1"/>
    </xf>
    <xf numFmtId="177" fontId="31" fillId="2" borderId="0" xfId="0" applyNumberFormat="1" applyFont="1" applyFill="1" applyBorder="1" applyAlignment="1">
      <alignment horizontal="center" vertical="center" wrapText="1"/>
    </xf>
    <xf numFmtId="14" fontId="25" fillId="0" borderId="1" xfId="0" applyNumberFormat="1" applyFont="1" applyBorder="1" applyAlignment="1">
      <alignment horizontal="right"/>
    </xf>
    <xf numFmtId="0" fontId="25" fillId="0" borderId="1" xfId="0" applyFont="1" applyBorder="1" applyAlignment="1">
      <alignment horizontal="right"/>
    </xf>
    <xf numFmtId="0" fontId="25" fillId="0" borderId="1" xfId="0" applyFont="1" applyBorder="1" applyAlignment="1">
      <alignment horizontal="right" wrapText="1"/>
    </xf>
    <xf numFmtId="14" fontId="30" fillId="0" borderId="1" xfId="0" applyNumberFormat="1" applyFont="1" applyFill="1" applyBorder="1" applyAlignment="1" applyProtection="1">
      <alignment horizontal="right" vertical="center" wrapText="1"/>
      <protection locked="0"/>
    </xf>
    <xf numFmtId="0" fontId="30" fillId="0" borderId="1" xfId="0" applyFont="1" applyFill="1" applyBorder="1" applyAlignment="1" applyProtection="1">
      <alignment horizontal="right" vertical="center" wrapText="1"/>
      <protection locked="0"/>
    </xf>
    <xf numFmtId="176" fontId="31" fillId="0" borderId="13" xfId="0" applyNumberFormat="1" applyFont="1" applyFill="1" applyBorder="1" applyAlignment="1"/>
    <xf numFmtId="14" fontId="25" fillId="0" borderId="1" xfId="0" applyNumberFormat="1" applyFont="1" applyBorder="1" applyAlignment="1">
      <alignment horizontal="right" vertical="center"/>
    </xf>
    <xf numFmtId="176" fontId="2"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xf>
    <xf numFmtId="176" fontId="2" fillId="0" borderId="0" xfId="0" applyNumberFormat="1" applyFont="1" applyFill="1" applyBorder="1" applyAlignment="1">
      <alignment horizontal="center" vertical="center"/>
    </xf>
    <xf numFmtId="176" fontId="2" fillId="0" borderId="0" xfId="0" applyNumberFormat="1" applyFont="1" applyBorder="1" applyAlignment="1">
      <alignment vertical="center"/>
    </xf>
    <xf numFmtId="9" fontId="18" fillId="0" borderId="1" xfId="4" applyNumberFormat="1" applyFont="1" applyFill="1" applyBorder="1" applyAlignment="1" applyProtection="1">
      <alignment horizontal="center" vertical="center" wrapText="1"/>
      <protection locked="0"/>
    </xf>
    <xf numFmtId="176" fontId="18" fillId="0" borderId="1" xfId="0" applyNumberFormat="1" applyFont="1" applyFill="1" applyBorder="1" applyAlignment="1" applyProtection="1">
      <alignment horizontal="center" vertical="center" wrapText="1"/>
      <protection locked="0"/>
    </xf>
    <xf numFmtId="49" fontId="36" fillId="0" borderId="1" xfId="0" applyNumberFormat="1" applyFont="1" applyFill="1" applyBorder="1" applyAlignment="1" applyProtection="1">
      <alignment horizontal="center" vertical="center" wrapText="1"/>
      <protection locked="0"/>
    </xf>
    <xf numFmtId="176" fontId="2" fillId="0" borderId="0" xfId="0" applyNumberFormat="1" applyFont="1" applyFill="1" applyAlignment="1">
      <alignment vertical="center"/>
    </xf>
    <xf numFmtId="176" fontId="45" fillId="0" borderId="0" xfId="0" applyNumberFormat="1" applyFont="1" applyFill="1" applyBorder="1" applyAlignment="1">
      <alignment horizontal="left" vertical="center"/>
    </xf>
    <xf numFmtId="176" fontId="6" fillId="2" borderId="1" xfId="0" applyNumberFormat="1" applyFont="1" applyFill="1" applyBorder="1" applyAlignment="1">
      <alignment horizontal="center" wrapText="1"/>
    </xf>
    <xf numFmtId="14" fontId="2" fillId="0" borderId="1" xfId="0" applyNumberFormat="1" applyFont="1" applyFill="1" applyBorder="1" applyAlignment="1">
      <alignment horizontal="center"/>
    </xf>
    <xf numFmtId="176" fontId="2" fillId="0" borderId="1" xfId="0" applyNumberFormat="1" applyFont="1" applyBorder="1" applyAlignment="1">
      <alignment vertical="center"/>
    </xf>
    <xf numFmtId="14" fontId="0" fillId="0" borderId="1" xfId="0" applyNumberFormat="1" applyFont="1" applyBorder="1" applyAlignment="1"/>
    <xf numFmtId="0" fontId="0" fillId="0" borderId="1" xfId="0" applyFont="1" applyFill="1" applyBorder="1"/>
    <xf numFmtId="176" fontId="0" fillId="0" borderId="1" xfId="0" applyNumberFormat="1" applyFont="1" applyFill="1" applyBorder="1" applyAlignment="1">
      <alignment wrapText="1"/>
    </xf>
    <xf numFmtId="0" fontId="0" fillId="0" borderId="0" xfId="0" applyFont="1" applyAlignment="1">
      <alignment vertical="center"/>
    </xf>
    <xf numFmtId="176" fontId="0" fillId="0" borderId="0" xfId="0" applyNumberFormat="1" applyFont="1" applyAlignment="1">
      <alignment vertical="center"/>
    </xf>
    <xf numFmtId="2" fontId="18" fillId="0" borderId="1" xfId="0" applyNumberFormat="1" applyFont="1" applyFill="1" applyBorder="1" applyAlignment="1" applyProtection="1">
      <alignment horizontal="center" vertical="center" wrapText="1"/>
      <protection locked="0"/>
    </xf>
    <xf numFmtId="0" fontId="2" fillId="0" borderId="13" xfId="0" applyFont="1" applyBorder="1" applyAlignment="1">
      <alignment wrapText="1"/>
    </xf>
    <xf numFmtId="14" fontId="2" fillId="0" borderId="1" xfId="0" applyNumberFormat="1" applyFont="1" applyBorder="1" applyAlignment="1">
      <alignment horizontal="center" vertical="center"/>
    </xf>
    <xf numFmtId="176" fontId="2" fillId="0" borderId="1" xfId="0" applyNumberFormat="1" applyFont="1" applyBorder="1" applyAlignment="1">
      <alignment vertical="center" wrapText="1"/>
    </xf>
    <xf numFmtId="9" fontId="2" fillId="0" borderId="1" xfId="0" applyNumberFormat="1" applyFont="1" applyBorder="1" applyAlignment="1">
      <alignment vertical="center" wrapText="1"/>
    </xf>
    <xf numFmtId="177" fontId="29" fillId="0" borderId="1" xfId="0" applyNumberFormat="1" applyFont="1" applyFill="1" applyBorder="1" applyAlignment="1" applyProtection="1">
      <alignment horizontal="center" vertical="center" wrapText="1"/>
      <protection locked="0"/>
    </xf>
    <xf numFmtId="0" fontId="47" fillId="0" borderId="1" xfId="0" applyFont="1" applyBorder="1" applyAlignment="1">
      <alignment horizontal="center" vertical="center" wrapText="1"/>
    </xf>
    <xf numFmtId="0" fontId="30" fillId="0" borderId="1" xfId="4" applyNumberFormat="1" applyFont="1" applyFill="1" applyBorder="1" applyAlignment="1" applyProtection="1">
      <alignment horizontal="center" vertical="center" wrapText="1"/>
      <protection locked="0"/>
    </xf>
    <xf numFmtId="0" fontId="25" fillId="0" borderId="1" xfId="0" applyFont="1" applyBorder="1" applyAlignment="1">
      <alignment horizontal="left"/>
    </xf>
    <xf numFmtId="0" fontId="25" fillId="0" borderId="1" xfId="0" applyFont="1" applyFill="1" applyBorder="1" applyAlignment="1">
      <alignment horizontal="left"/>
    </xf>
    <xf numFmtId="14" fontId="25" fillId="0" borderId="1" xfId="0" applyNumberFormat="1" applyFont="1" applyBorder="1" applyAlignment="1">
      <alignment horizontal="left"/>
    </xf>
    <xf numFmtId="0" fontId="25" fillId="0" borderId="1" xfId="0" applyFont="1" applyBorder="1" applyAlignment="1">
      <alignment horizontal="left" vertical="center"/>
    </xf>
    <xf numFmtId="14" fontId="25" fillId="0" borderId="1" xfId="0" applyNumberFormat="1" applyFont="1" applyBorder="1" applyAlignment="1">
      <alignment horizontal="left" vertical="center"/>
    </xf>
    <xf numFmtId="49" fontId="43" fillId="0" borderId="1" xfId="0" applyNumberFormat="1" applyFont="1" applyFill="1" applyBorder="1" applyAlignment="1" applyProtection="1">
      <alignment horizontal="left" vertical="center" wrapText="1"/>
      <protection locked="0"/>
    </xf>
    <xf numFmtId="0" fontId="43" fillId="0" borderId="1" xfId="0" applyFont="1" applyFill="1" applyBorder="1" applyAlignment="1" applyProtection="1">
      <alignment horizontal="center" vertical="center" wrapText="1"/>
      <protection locked="0"/>
    </xf>
    <xf numFmtId="49" fontId="43" fillId="0" borderId="1" xfId="0" applyNumberFormat="1" applyFont="1" applyFill="1" applyBorder="1" applyAlignment="1" applyProtection="1">
      <alignment horizontal="center" vertical="center" wrapText="1"/>
      <protection locked="0"/>
    </xf>
    <xf numFmtId="174" fontId="43" fillId="0" borderId="1" xfId="0" applyNumberFormat="1" applyFont="1" applyFill="1" applyBorder="1" applyAlignment="1" applyProtection="1">
      <alignment horizontal="center" vertical="center" wrapText="1"/>
      <protection locked="0"/>
    </xf>
    <xf numFmtId="9" fontId="43" fillId="0" borderId="1" xfId="4" applyFont="1" applyFill="1" applyBorder="1" applyAlignment="1" applyProtection="1">
      <alignment horizontal="center" vertical="center" wrapText="1"/>
      <protection locked="0"/>
    </xf>
    <xf numFmtId="14" fontId="43" fillId="0" borderId="1" xfId="0" applyNumberFormat="1" applyFont="1" applyFill="1" applyBorder="1" applyAlignment="1" applyProtection="1">
      <alignment horizontal="center" vertical="center" wrapText="1"/>
      <protection locked="0"/>
    </xf>
    <xf numFmtId="15" fontId="43" fillId="0" borderId="1" xfId="0" applyNumberFormat="1" applyFont="1" applyFill="1" applyBorder="1" applyAlignment="1" applyProtection="1">
      <alignment horizontal="center" vertical="center" wrapText="1"/>
      <protection locked="0"/>
    </xf>
    <xf numFmtId="2" fontId="43" fillId="0" borderId="1" xfId="0" applyNumberFormat="1" applyFont="1" applyFill="1" applyBorder="1" applyAlignment="1" applyProtection="1">
      <alignment horizontal="center" vertical="center" wrapText="1"/>
      <protection locked="0"/>
    </xf>
    <xf numFmtId="169" fontId="43" fillId="0" borderId="1" xfId="1" applyNumberFormat="1" applyFont="1" applyFill="1" applyBorder="1" applyAlignment="1">
      <alignment horizontal="right" vertical="center" wrapText="1"/>
    </xf>
    <xf numFmtId="0" fontId="43" fillId="0" borderId="1" xfId="0" applyFont="1" applyFill="1" applyBorder="1" applyAlignment="1">
      <alignment horizontal="left" vertical="center" wrapText="1"/>
    </xf>
    <xf numFmtId="0" fontId="14" fillId="0" borderId="1" xfId="0" applyFont="1" applyBorder="1" applyAlignment="1">
      <alignment vertical="center"/>
    </xf>
    <xf numFmtId="0" fontId="14" fillId="0" borderId="1" xfId="0" applyFont="1" applyFill="1" applyBorder="1" applyAlignment="1">
      <alignment wrapText="1"/>
    </xf>
    <xf numFmtId="0" fontId="25" fillId="9" borderId="1" xfId="0" applyFont="1" applyFill="1" applyBorder="1" applyAlignment="1">
      <alignment wrapText="1"/>
    </xf>
    <xf numFmtId="0" fontId="25" fillId="9" borderId="1" xfId="0" applyFont="1" applyFill="1" applyBorder="1"/>
    <xf numFmtId="0" fontId="0" fillId="9" borderId="1" xfId="0" applyFont="1" applyFill="1" applyBorder="1" applyAlignment="1">
      <alignment wrapText="1"/>
    </xf>
    <xf numFmtId="0" fontId="0" fillId="9" borderId="1" xfId="0" applyFont="1" applyFill="1" applyBorder="1" applyAlignment="1"/>
    <xf numFmtId="14" fontId="0" fillId="9" borderId="1" xfId="0" applyNumberFormat="1" applyFont="1" applyFill="1" applyBorder="1" applyAlignment="1"/>
    <xf numFmtId="0" fontId="0" fillId="9" borderId="1" xfId="0" applyFill="1" applyBorder="1"/>
    <xf numFmtId="0" fontId="25" fillId="9" borderId="0" xfId="0" applyFont="1" applyFill="1"/>
    <xf numFmtId="0" fontId="25" fillId="9" borderId="0" xfId="0" applyFont="1" applyFill="1" applyAlignment="1">
      <alignment vertical="center"/>
    </xf>
    <xf numFmtId="180" fontId="25" fillId="3" borderId="1" xfId="3" applyNumberFormat="1" applyFont="1" applyFill="1" applyBorder="1" applyAlignment="1">
      <alignment horizontal="center" vertical="center"/>
    </xf>
    <xf numFmtId="49" fontId="25" fillId="9" borderId="1" xfId="0" applyNumberFormat="1" applyFont="1" applyFill="1" applyBorder="1" applyAlignment="1">
      <alignment horizontal="center" vertical="center"/>
    </xf>
    <xf numFmtId="0" fontId="36" fillId="0" borderId="0" xfId="0" applyFont="1" applyFill="1" applyBorder="1" applyAlignment="1">
      <alignment horizontal="left" vertical="center"/>
    </xf>
    <xf numFmtId="0" fontId="0" fillId="9" borderId="1" xfId="0" applyFont="1" applyFill="1" applyBorder="1" applyAlignment="1">
      <alignment horizontal="left" vertical="center" wrapText="1"/>
    </xf>
    <xf numFmtId="0" fontId="2" fillId="9" borderId="1" xfId="0" applyFont="1" applyFill="1" applyBorder="1" applyAlignment="1">
      <alignment vertical="center" wrapText="1"/>
    </xf>
    <xf numFmtId="0" fontId="25" fillId="9" borderId="1" xfId="0" applyFont="1" applyFill="1" applyBorder="1" applyAlignment="1">
      <alignment horizontal="center" wrapText="1"/>
    </xf>
    <xf numFmtId="14" fontId="25" fillId="9" borderId="1" xfId="0" applyNumberFormat="1" applyFont="1" applyFill="1" applyBorder="1" applyAlignment="1">
      <alignment wrapText="1"/>
    </xf>
    <xf numFmtId="181" fontId="18" fillId="0" borderId="1" xfId="7" applyNumberFormat="1" applyFont="1" applyFill="1" applyBorder="1" applyAlignment="1" applyProtection="1">
      <alignment horizontal="center" vertical="center" wrapText="1"/>
      <protection locked="0"/>
    </xf>
    <xf numFmtId="0" fontId="0" fillId="0" borderId="0" xfId="0" applyAlignment="1">
      <alignment horizontal="left"/>
    </xf>
    <xf numFmtId="0" fontId="23" fillId="0" borderId="0" xfId="0" applyFont="1" applyBorder="1" applyAlignment="1">
      <alignment horizontal="left" vertical="center" wrapText="1"/>
    </xf>
    <xf numFmtId="0" fontId="23" fillId="6" borderId="5" xfId="0" applyFont="1" applyFill="1" applyBorder="1" applyAlignment="1">
      <alignment horizontal="left" vertical="center" wrapText="1"/>
    </xf>
    <xf numFmtId="0" fontId="24" fillId="7" borderId="18" xfId="0" applyFont="1" applyFill="1" applyBorder="1" applyAlignment="1">
      <alignment horizontal="left" vertical="center" wrapText="1"/>
    </xf>
    <xf numFmtId="0" fontId="24" fillId="7" borderId="21" xfId="0" applyFont="1" applyFill="1" applyBorder="1" applyAlignment="1">
      <alignment horizontal="left" vertical="center" wrapText="1"/>
    </xf>
    <xf numFmtId="0" fontId="24" fillId="0" borderId="21" xfId="0" applyFont="1" applyBorder="1" applyAlignment="1">
      <alignment horizontal="left" vertical="center" wrapText="1"/>
    </xf>
    <xf numFmtId="4" fontId="0" fillId="0" borderId="0" xfId="0" applyNumberFormat="1"/>
    <xf numFmtId="16" fontId="24" fillId="7" borderId="18" xfId="0" applyNumberFormat="1" applyFont="1" applyFill="1" applyBorder="1" applyAlignment="1">
      <alignment horizontal="left" vertical="center" wrapText="1"/>
    </xf>
    <xf numFmtId="17" fontId="24" fillId="7" borderId="18" xfId="0" applyNumberFormat="1" applyFont="1" applyFill="1" applyBorder="1" applyAlignment="1">
      <alignment horizontal="left" vertical="center" wrapText="1"/>
    </xf>
    <xf numFmtId="16" fontId="24" fillId="7" borderId="21" xfId="0" applyNumberFormat="1" applyFont="1" applyFill="1" applyBorder="1" applyAlignment="1">
      <alignment horizontal="left" vertical="center" wrapText="1"/>
    </xf>
    <xf numFmtId="0" fontId="24" fillId="9" borderId="18" xfId="0" applyFont="1" applyFill="1" applyBorder="1" applyAlignment="1">
      <alignment horizontal="left" vertical="center" wrapText="1"/>
    </xf>
    <xf numFmtId="0" fontId="24" fillId="9" borderId="21" xfId="0" applyFont="1" applyFill="1" applyBorder="1" applyAlignment="1">
      <alignment horizontal="left" vertical="center" wrapText="1"/>
    </xf>
    <xf numFmtId="17" fontId="24" fillId="7" borderId="21" xfId="0" applyNumberFormat="1" applyFont="1" applyFill="1" applyBorder="1" applyAlignment="1">
      <alignment horizontal="left" vertical="center" wrapText="1"/>
    </xf>
    <xf numFmtId="0" fontId="23" fillId="6" borderId="1" xfId="0" applyFont="1" applyFill="1" applyBorder="1" applyAlignment="1">
      <alignment horizontal="center" vertical="center" wrapText="1"/>
    </xf>
    <xf numFmtId="0" fontId="21" fillId="0" borderId="0" xfId="0" applyFont="1" applyAlignment="1">
      <alignment horizontal="center" vertical="center"/>
    </xf>
    <xf numFmtId="0" fontId="0" fillId="0" borderId="1" xfId="0" applyBorder="1" applyAlignment="1">
      <alignment horizontal="center" vertical="center"/>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29" fillId="2" borderId="10" xfId="0" applyFont="1" applyFill="1" applyBorder="1" applyAlignment="1">
      <alignment horizontal="center" vertical="center"/>
    </xf>
    <xf numFmtId="0" fontId="29" fillId="2" borderId="0"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5" fillId="0" borderId="12" xfId="0" applyFont="1" applyBorder="1" applyAlignment="1">
      <alignment horizontal="center" vertical="center"/>
    </xf>
    <xf numFmtId="0" fontId="25" fillId="0" borderId="41" xfId="0" applyFont="1" applyBorder="1" applyAlignment="1">
      <alignment horizontal="center" vertical="center"/>
    </xf>
    <xf numFmtId="0" fontId="31" fillId="2" borderId="5"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32" fillId="0" borderId="37"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9" borderId="1"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40" fillId="9" borderId="5" xfId="0" applyFont="1" applyFill="1" applyBorder="1" applyAlignment="1">
      <alignment horizontal="center" vertical="center" wrapText="1"/>
    </xf>
    <xf numFmtId="0" fontId="40" fillId="9" borderId="14" xfId="0" applyFont="1" applyFill="1" applyBorder="1" applyAlignment="1">
      <alignment horizontal="center" vertical="center" wrapText="1"/>
    </xf>
    <xf numFmtId="0" fontId="0" fillId="0" borderId="1" xfId="0" applyFont="1" applyBorder="1" applyAlignment="1">
      <alignment horizontal="center" vertical="center"/>
    </xf>
    <xf numFmtId="165" fontId="25" fillId="0" borderId="0" xfId="1" applyFont="1" applyAlignment="1">
      <alignment vertical="center"/>
    </xf>
    <xf numFmtId="0" fontId="30" fillId="0" borderId="47" xfId="0" applyFont="1" applyFill="1" applyBorder="1" applyAlignment="1">
      <alignment vertical="center"/>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25" fillId="3" borderId="47" xfId="0" applyFont="1" applyFill="1" applyBorder="1" applyAlignment="1">
      <alignment horizontal="left" vertical="center"/>
    </xf>
    <xf numFmtId="0" fontId="25" fillId="3" borderId="50" xfId="0" applyFont="1" applyFill="1" applyBorder="1" applyAlignment="1">
      <alignment horizontal="left" vertical="center"/>
    </xf>
    <xf numFmtId="0" fontId="29" fillId="3" borderId="48" xfId="0" applyFont="1" applyFill="1" applyBorder="1" applyAlignment="1" applyProtection="1">
      <alignment vertical="center"/>
      <protection locked="0"/>
    </xf>
    <xf numFmtId="0" fontId="29" fillId="3" borderId="49" xfId="0" applyFont="1" applyFill="1" applyBorder="1" applyAlignment="1" applyProtection="1">
      <alignment vertical="center"/>
      <protection locked="0"/>
    </xf>
    <xf numFmtId="0" fontId="30" fillId="0" borderId="50" xfId="0" applyFont="1" applyFill="1" applyBorder="1" applyAlignment="1">
      <alignment vertical="center"/>
    </xf>
    <xf numFmtId="15" fontId="25" fillId="0" borderId="50" xfId="0" applyNumberFormat="1" applyFont="1" applyFill="1" applyBorder="1" applyAlignment="1" applyProtection="1">
      <alignment horizontal="left" vertical="center"/>
      <protection locked="0"/>
    </xf>
    <xf numFmtId="0" fontId="29" fillId="0" borderId="48" xfId="0" applyFont="1" applyFill="1" applyBorder="1" applyAlignment="1" applyProtection="1">
      <alignment horizontal="left" vertical="center"/>
      <protection locked="0"/>
    </xf>
    <xf numFmtId="0" fontId="29" fillId="0" borderId="49" xfId="0" applyFont="1" applyFill="1" applyBorder="1" applyAlignment="1" applyProtection="1">
      <alignment horizontal="left" vertical="center"/>
      <protection locked="0"/>
    </xf>
    <xf numFmtId="0" fontId="25" fillId="0" borderId="50" xfId="0" applyFont="1" applyBorder="1" applyAlignment="1">
      <alignment vertical="center"/>
    </xf>
    <xf numFmtId="0" fontId="25" fillId="0" borderId="50" xfId="0" applyFont="1" applyBorder="1" applyAlignment="1">
      <alignment horizontal="center" vertical="center" wrapText="1"/>
    </xf>
    <xf numFmtId="0" fontId="31" fillId="2" borderId="51" xfId="0" applyFont="1" applyFill="1" applyBorder="1" applyAlignment="1">
      <alignment horizontal="center" vertical="center" wrapText="1"/>
    </xf>
    <xf numFmtId="2" fontId="31" fillId="2" borderId="51" xfId="0" applyNumberFormat="1" applyFont="1" applyFill="1" applyBorder="1" applyAlignment="1">
      <alignment horizontal="center" vertical="center" wrapText="1"/>
    </xf>
    <xf numFmtId="14" fontId="30" fillId="9" borderId="1" xfId="0" applyNumberFormat="1" applyFont="1" applyFill="1" applyBorder="1" applyAlignment="1" applyProtection="1">
      <alignment horizontal="center" vertical="center" wrapText="1"/>
      <protection locked="0"/>
    </xf>
    <xf numFmtId="0" fontId="29" fillId="2" borderId="47" xfId="0" applyFont="1" applyFill="1" applyBorder="1" applyAlignment="1">
      <alignment horizontal="center" vertical="center"/>
    </xf>
    <xf numFmtId="0" fontId="29" fillId="2" borderId="50" xfId="0" applyFont="1" applyFill="1" applyBorder="1" applyAlignment="1">
      <alignment horizontal="center" vertical="center"/>
    </xf>
    <xf numFmtId="0" fontId="29" fillId="2" borderId="48" xfId="0" applyFont="1" applyFill="1" applyBorder="1" applyAlignment="1">
      <alignment horizontal="center" vertical="center"/>
    </xf>
    <xf numFmtId="0" fontId="29" fillId="2" borderId="49" xfId="0" applyFont="1" applyFill="1" applyBorder="1" applyAlignment="1">
      <alignment horizontal="center" vertical="center"/>
    </xf>
    <xf numFmtId="0" fontId="1" fillId="0" borderId="13" xfId="0" applyFont="1" applyBorder="1" applyAlignment="1">
      <alignment vertical="center" wrapText="1"/>
    </xf>
    <xf numFmtId="0" fontId="1" fillId="9" borderId="13" xfId="0" applyFont="1" applyFill="1" applyBorder="1" applyAlignment="1">
      <alignment vertical="center" wrapText="1"/>
    </xf>
    <xf numFmtId="0" fontId="1" fillId="9" borderId="1" xfId="0" applyFont="1" applyFill="1" applyBorder="1" applyAlignment="1">
      <alignment horizontal="left" vertical="center" wrapText="1"/>
    </xf>
    <xf numFmtId="179" fontId="1" fillId="9" borderId="1" xfId="1"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0" borderId="1" xfId="0" applyFont="1" applyBorder="1" applyAlignment="1">
      <alignment horizontal="left" wrapText="1"/>
    </xf>
    <xf numFmtId="179" fontId="1" fillId="0" borderId="1" xfId="1" applyNumberFormat="1" applyFont="1" applyBorder="1" applyAlignment="1"/>
    <xf numFmtId="0" fontId="1"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xf numFmtId="0" fontId="1" fillId="0" borderId="1" xfId="0" applyFont="1" applyFill="1" applyBorder="1"/>
    <xf numFmtId="0" fontId="1" fillId="0" borderId="1" xfId="0" applyFont="1" applyFill="1" applyBorder="1" applyAlignment="1">
      <alignment wrapText="1"/>
    </xf>
    <xf numFmtId="0" fontId="1" fillId="0" borderId="1" xfId="0" applyFont="1" applyBorder="1" applyAlignment="1">
      <alignment horizontal="center" vertical="center"/>
    </xf>
    <xf numFmtId="0" fontId="25" fillId="0" borderId="0" xfId="0" applyFont="1" applyAlignment="1">
      <alignment horizontal="left" vertical="center"/>
    </xf>
    <xf numFmtId="179" fontId="1" fillId="0" borderId="1" xfId="1" applyNumberFormat="1" applyFont="1" applyBorder="1" applyAlignment="1">
      <alignment horizontal="center" wrapText="1"/>
    </xf>
    <xf numFmtId="0" fontId="1" fillId="0" borderId="1" xfId="0" applyFont="1" applyBorder="1" applyAlignment="1">
      <alignment horizontal="center" wrapText="1"/>
    </xf>
    <xf numFmtId="0" fontId="1" fillId="0" borderId="1" xfId="0" applyFont="1" applyBorder="1"/>
    <xf numFmtId="0" fontId="1" fillId="0" borderId="1" xfId="0" applyFont="1" applyFill="1" applyBorder="1" applyAlignment="1">
      <alignment horizontal="right"/>
    </xf>
    <xf numFmtId="0" fontId="39" fillId="0" borderId="13" xfId="0" applyFont="1" applyBorder="1" applyAlignment="1">
      <alignment vertical="center" wrapText="1"/>
    </xf>
    <xf numFmtId="0" fontId="41" fillId="0" borderId="1" xfId="0" applyFont="1" applyBorder="1" applyAlignment="1">
      <alignment horizontal="left" wrapText="1"/>
    </xf>
    <xf numFmtId="179" fontId="41" fillId="0" borderId="1" xfId="1" applyNumberFormat="1" applyFont="1" applyBorder="1" applyAlignment="1">
      <alignment horizontal="right" wrapText="1"/>
    </xf>
    <xf numFmtId="0" fontId="41" fillId="0" borderId="1" xfId="0" applyFont="1" applyBorder="1" applyAlignment="1">
      <alignment wrapText="1"/>
    </xf>
    <xf numFmtId="14" fontId="41" fillId="0" borderId="1" xfId="0" applyNumberFormat="1" applyFont="1" applyBorder="1" applyAlignment="1">
      <alignment wrapText="1"/>
    </xf>
    <xf numFmtId="0" fontId="41" fillId="0" borderId="1" xfId="0" applyFont="1" applyFill="1" applyBorder="1" applyAlignment="1">
      <alignment wrapText="1"/>
    </xf>
    <xf numFmtId="0" fontId="41" fillId="0" borderId="1" xfId="0" applyFont="1" applyBorder="1" applyAlignment="1">
      <alignment horizontal="center" vertical="center" wrapText="1"/>
    </xf>
    <xf numFmtId="0" fontId="43" fillId="0" borderId="0" xfId="0" applyFont="1" applyAlignme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14" fontId="1" fillId="0" borderId="1" xfId="0" applyNumberFormat="1" applyFont="1" applyBorder="1" applyAlignment="1"/>
    <xf numFmtId="0" fontId="0" fillId="0" borderId="0" xfId="0" applyBorder="1" applyAlignment="1">
      <alignment vertical="center" wrapText="1"/>
    </xf>
    <xf numFmtId="0" fontId="1" fillId="0" borderId="0" xfId="0" applyFont="1" applyBorder="1" applyAlignment="1">
      <alignment horizontal="left" wrapText="1"/>
    </xf>
    <xf numFmtId="179" fontId="1" fillId="0" borderId="0" xfId="1" applyNumberFormat="1" applyFont="1" applyBorder="1" applyAlignment="1">
      <alignment horizontal="center" wrapText="1"/>
    </xf>
    <xf numFmtId="0" fontId="1" fillId="0" borderId="0" xfId="0" applyFont="1" applyBorder="1" applyAlignment="1">
      <alignment horizontal="center" wrapText="1"/>
    </xf>
    <xf numFmtId="0" fontId="1" fillId="0" borderId="0" xfId="0" applyFont="1" applyBorder="1" applyAlignment="1">
      <alignment wrapText="1"/>
    </xf>
    <xf numFmtId="0" fontId="1" fillId="0" borderId="0" xfId="0" applyFont="1" applyBorder="1" applyAlignment="1"/>
    <xf numFmtId="0" fontId="1" fillId="0" borderId="0" xfId="0" applyFont="1" applyFill="1" applyBorder="1"/>
    <xf numFmtId="0" fontId="0" fillId="0" borderId="0" xfId="0" applyBorder="1"/>
    <xf numFmtId="0" fontId="1" fillId="0" borderId="0" xfId="0" applyFont="1" applyFill="1" applyBorder="1" applyAlignment="1">
      <alignment wrapText="1"/>
    </xf>
    <xf numFmtId="0" fontId="31" fillId="2" borderId="52" xfId="0" applyFont="1" applyFill="1" applyBorder="1" applyAlignment="1">
      <alignment horizontal="center" vertical="center"/>
    </xf>
    <xf numFmtId="0" fontId="31" fillId="2" borderId="52" xfId="0" applyFont="1" applyFill="1" applyBorder="1" applyAlignment="1">
      <alignment horizontal="center" vertical="center" wrapText="1"/>
    </xf>
    <xf numFmtId="0" fontId="25" fillId="0" borderId="53" xfId="0" applyFont="1" applyBorder="1" applyAlignment="1">
      <alignment horizontal="center" vertical="center"/>
    </xf>
    <xf numFmtId="0" fontId="25" fillId="0" borderId="52" xfId="0" applyFont="1" applyBorder="1" applyAlignment="1">
      <alignment horizontal="center" vertical="center"/>
    </xf>
    <xf numFmtId="179" fontId="5" fillId="0" borderId="1" xfId="1" applyNumberFormat="1" applyFont="1" applyBorder="1" applyAlignment="1">
      <alignment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Font="1" applyFill="1" applyBorder="1" applyAlignment="1"/>
    <xf numFmtId="0" fontId="0" fillId="0" borderId="1" xfId="0" applyFont="1" applyFill="1" applyBorder="1" applyAlignment="1">
      <alignment horizontal="center" wrapText="1"/>
    </xf>
    <xf numFmtId="0" fontId="0" fillId="0" borderId="1" xfId="0" applyFont="1" applyFill="1" applyBorder="1" applyAlignment="1">
      <alignment horizontal="right" wrapText="1"/>
    </xf>
    <xf numFmtId="179" fontId="5" fillId="0" borderId="1" xfId="1" applyNumberFormat="1" applyFont="1" applyBorder="1" applyAlignment="1">
      <alignment horizontal="right" wrapText="1"/>
    </xf>
    <xf numFmtId="0" fontId="14" fillId="0" borderId="1" xfId="0" applyFont="1" applyBorder="1" applyAlignment="1">
      <alignment horizontal="left" wrapText="1"/>
    </xf>
    <xf numFmtId="179" fontId="14" fillId="0" borderId="1" xfId="1" applyNumberFormat="1" applyFont="1" applyBorder="1" applyAlignment="1">
      <alignment horizontal="center" wrapText="1"/>
    </xf>
    <xf numFmtId="0" fontId="14" fillId="0" borderId="1" xfId="0" applyFont="1" applyBorder="1" applyAlignment="1">
      <alignment horizontal="center" wrapText="1"/>
    </xf>
    <xf numFmtId="179" fontId="5" fillId="0" borderId="1" xfId="1" applyNumberFormat="1" applyFont="1" applyBorder="1" applyAlignment="1">
      <alignment horizontal="right"/>
    </xf>
    <xf numFmtId="0" fontId="42" fillId="0" borderId="1" xfId="0" applyFont="1" applyBorder="1" applyAlignment="1">
      <alignment wrapText="1"/>
    </xf>
    <xf numFmtId="9" fontId="29" fillId="3" borderId="48" xfId="0" applyNumberFormat="1" applyFont="1" applyFill="1" applyBorder="1" applyAlignment="1" applyProtection="1">
      <alignment vertical="center"/>
      <protection locked="0"/>
    </xf>
    <xf numFmtId="14" fontId="29" fillId="3" borderId="48" xfId="0" applyNumberFormat="1" applyFont="1" applyFill="1" applyBorder="1" applyAlignment="1" applyProtection="1">
      <alignment vertical="center"/>
      <protection locked="0"/>
    </xf>
    <xf numFmtId="176" fontId="29" fillId="3" borderId="48" xfId="0" applyNumberFormat="1" applyFont="1" applyFill="1" applyBorder="1" applyAlignment="1" applyProtection="1">
      <alignment vertical="center"/>
      <protection locked="0"/>
    </xf>
    <xf numFmtId="1" fontId="29" fillId="3" borderId="48" xfId="0" applyNumberFormat="1" applyFont="1" applyFill="1" applyBorder="1" applyAlignment="1" applyProtection="1">
      <alignment vertical="center"/>
      <protection locked="0"/>
    </xf>
    <xf numFmtId="41" fontId="29" fillId="3" borderId="48" xfId="7" applyFont="1" applyFill="1" applyBorder="1" applyAlignment="1" applyProtection="1">
      <alignment vertical="center"/>
      <protection locked="0"/>
    </xf>
    <xf numFmtId="14" fontId="25" fillId="0" borderId="50" xfId="0" applyNumberFormat="1" applyFont="1" applyFill="1" applyBorder="1" applyAlignment="1" applyProtection="1">
      <alignment horizontal="left" vertical="center"/>
      <protection locked="0"/>
    </xf>
    <xf numFmtId="1" fontId="29" fillId="0" borderId="48" xfId="0" applyNumberFormat="1" applyFont="1" applyFill="1" applyBorder="1" applyAlignment="1" applyProtection="1">
      <alignment horizontal="left" vertical="center"/>
      <protection locked="0"/>
    </xf>
    <xf numFmtId="9" fontId="29" fillId="0" borderId="48" xfId="0" applyNumberFormat="1" applyFont="1" applyFill="1" applyBorder="1" applyAlignment="1" applyProtection="1">
      <alignment horizontal="left" vertical="center"/>
      <protection locked="0"/>
    </xf>
    <xf numFmtId="14" fontId="29" fillId="0" borderId="48" xfId="0" applyNumberFormat="1" applyFont="1" applyFill="1" applyBorder="1" applyAlignment="1" applyProtection="1">
      <alignment horizontal="left" vertical="center"/>
      <protection locked="0"/>
    </xf>
    <xf numFmtId="176" fontId="29" fillId="0" borderId="48" xfId="0" applyNumberFormat="1" applyFont="1" applyFill="1" applyBorder="1" applyAlignment="1" applyProtection="1">
      <alignment horizontal="left" vertical="center"/>
      <protection locked="0"/>
    </xf>
    <xf numFmtId="41" fontId="29" fillId="0" borderId="48" xfId="7" applyFont="1" applyFill="1" applyBorder="1" applyAlignment="1" applyProtection="1">
      <alignment horizontal="left" vertical="center"/>
      <protection locked="0"/>
    </xf>
    <xf numFmtId="1" fontId="31" fillId="2" borderId="51" xfId="0" applyNumberFormat="1" applyFont="1" applyFill="1" applyBorder="1" applyAlignment="1">
      <alignment horizontal="center" vertical="center" wrapText="1"/>
    </xf>
    <xf numFmtId="9" fontId="31" fillId="2" borderId="51" xfId="0" applyNumberFormat="1" applyFont="1" applyFill="1" applyBorder="1" applyAlignment="1">
      <alignment horizontal="center" vertical="center" wrapText="1"/>
    </xf>
    <xf numFmtId="14" fontId="31" fillId="2" borderId="51" xfId="0" applyNumberFormat="1" applyFont="1" applyFill="1" applyBorder="1" applyAlignment="1">
      <alignment horizontal="center" vertical="center" wrapText="1"/>
    </xf>
    <xf numFmtId="176" fontId="31" fillId="2" borderId="51" xfId="0" applyNumberFormat="1" applyFont="1" applyFill="1" applyBorder="1" applyAlignment="1">
      <alignment horizontal="center" vertical="center" wrapText="1"/>
    </xf>
    <xf numFmtId="41" fontId="31" fillId="2" borderId="51" xfId="7" applyFont="1" applyFill="1" applyBorder="1" applyAlignment="1">
      <alignment horizontal="center" vertical="center" wrapText="1"/>
    </xf>
    <xf numFmtId="178" fontId="31" fillId="2" borderId="51" xfId="0" applyNumberFormat="1" applyFont="1" applyFill="1" applyBorder="1" applyAlignment="1">
      <alignment horizontal="center" vertical="center" wrapText="1"/>
    </xf>
    <xf numFmtId="177" fontId="31" fillId="2" borderId="51" xfId="0" applyNumberFormat="1" applyFont="1" applyFill="1" applyBorder="1" applyAlignment="1">
      <alignment horizontal="center" vertical="center" wrapText="1"/>
    </xf>
    <xf numFmtId="0" fontId="18" fillId="0" borderId="47" xfId="0" applyFont="1" applyFill="1" applyBorder="1" applyAlignment="1">
      <alignment vertical="center"/>
    </xf>
    <xf numFmtId="0" fontId="36" fillId="3" borderId="48" xfId="0" applyFont="1" applyFill="1" applyBorder="1" applyAlignment="1" applyProtection="1">
      <alignment horizontal="left" vertical="center" wrapText="1"/>
      <protection locked="0"/>
    </xf>
    <xf numFmtId="1" fontId="36" fillId="3" borderId="48" xfId="0" applyNumberFormat="1" applyFont="1" applyFill="1" applyBorder="1" applyAlignment="1" applyProtection="1">
      <alignment horizontal="left" vertical="center"/>
      <protection locked="0"/>
    </xf>
    <xf numFmtId="0" fontId="36" fillId="3" borderId="48" xfId="0" applyFont="1" applyFill="1" applyBorder="1" applyAlignment="1" applyProtection="1">
      <alignment vertical="center"/>
      <protection locked="0"/>
    </xf>
    <xf numFmtId="9" fontId="36" fillId="3" borderId="48" xfId="0" applyNumberFormat="1" applyFont="1" applyFill="1" applyBorder="1" applyAlignment="1" applyProtection="1">
      <alignment vertical="center"/>
      <protection locked="0"/>
    </xf>
    <xf numFmtId="14" fontId="36" fillId="3" borderId="48" xfId="0" applyNumberFormat="1" applyFont="1" applyFill="1" applyBorder="1" applyAlignment="1" applyProtection="1">
      <alignment vertical="center"/>
      <protection locked="0"/>
    </xf>
    <xf numFmtId="1" fontId="36" fillId="3" borderId="48" xfId="0" applyNumberFormat="1" applyFont="1" applyFill="1" applyBorder="1" applyAlignment="1" applyProtection="1">
      <alignment vertical="center"/>
      <protection locked="0"/>
    </xf>
    <xf numFmtId="41" fontId="36" fillId="3" borderId="48" xfId="7" applyFont="1" applyFill="1" applyBorder="1" applyAlignment="1" applyProtection="1">
      <alignment vertical="center"/>
      <protection locked="0"/>
    </xf>
    <xf numFmtId="0" fontId="36" fillId="3" borderId="49" xfId="0" applyFont="1" applyFill="1" applyBorder="1" applyAlignment="1" applyProtection="1">
      <alignment vertical="center"/>
      <protection locked="0"/>
    </xf>
    <xf numFmtId="0" fontId="18" fillId="0" borderId="50" xfId="0" applyFont="1" applyFill="1" applyBorder="1" applyAlignment="1">
      <alignment vertical="center"/>
    </xf>
    <xf numFmtId="14" fontId="2" fillId="0" borderId="50" xfId="0" applyNumberFormat="1" applyFont="1" applyFill="1" applyBorder="1" applyAlignment="1" applyProtection="1">
      <alignment horizontal="left" vertical="center"/>
      <protection locked="0"/>
    </xf>
    <xf numFmtId="0" fontId="36" fillId="0" borderId="48" xfId="0" applyFont="1" applyFill="1" applyBorder="1" applyAlignment="1" applyProtection="1">
      <alignment horizontal="left" vertical="center" wrapText="1"/>
      <protection locked="0"/>
    </xf>
    <xf numFmtId="1" fontId="36" fillId="0" borderId="48" xfId="0" applyNumberFormat="1" applyFont="1" applyFill="1" applyBorder="1" applyAlignment="1" applyProtection="1">
      <alignment horizontal="left" vertical="center"/>
      <protection locked="0"/>
    </xf>
    <xf numFmtId="0" fontId="36" fillId="0" borderId="48" xfId="0" applyFont="1" applyFill="1" applyBorder="1" applyAlignment="1" applyProtection="1">
      <alignment horizontal="left" vertical="center"/>
      <protection locked="0"/>
    </xf>
    <xf numFmtId="9" fontId="36" fillId="0" borderId="48" xfId="0" applyNumberFormat="1" applyFont="1" applyFill="1" applyBorder="1" applyAlignment="1" applyProtection="1">
      <alignment horizontal="left" vertical="center"/>
      <protection locked="0"/>
    </xf>
    <xf numFmtId="14" fontId="36" fillId="0" borderId="48" xfId="0" applyNumberFormat="1" applyFont="1" applyFill="1" applyBorder="1" applyAlignment="1" applyProtection="1">
      <alignment horizontal="left" vertical="center"/>
      <protection locked="0"/>
    </xf>
    <xf numFmtId="41" fontId="36" fillId="0" borderId="48" xfId="7" applyFont="1" applyFill="1" applyBorder="1" applyAlignment="1" applyProtection="1">
      <alignment horizontal="left" vertical="center"/>
      <protection locked="0"/>
    </xf>
    <xf numFmtId="0" fontId="36" fillId="0" borderId="49" xfId="0" applyFont="1" applyFill="1" applyBorder="1" applyAlignment="1" applyProtection="1">
      <alignment horizontal="left" vertical="center"/>
      <protection locked="0"/>
    </xf>
    <xf numFmtId="0" fontId="2" fillId="0" borderId="50" xfId="0" applyFont="1" applyBorder="1" applyAlignment="1">
      <alignment vertical="center"/>
    </xf>
    <xf numFmtId="0" fontId="2" fillId="0" borderId="50" xfId="0" applyFont="1" applyBorder="1" applyAlignment="1">
      <alignment horizontal="center" vertical="center" wrapText="1"/>
    </xf>
    <xf numFmtId="0" fontId="6" fillId="2" borderId="51" xfId="0" applyFont="1" applyFill="1" applyBorder="1" applyAlignment="1">
      <alignment horizontal="center" vertical="center" wrapText="1"/>
    </xf>
    <xf numFmtId="1" fontId="6" fillId="2" borderId="51" xfId="0" applyNumberFormat="1" applyFont="1" applyFill="1" applyBorder="1" applyAlignment="1">
      <alignment horizontal="center" vertical="center" wrapText="1"/>
    </xf>
    <xf numFmtId="9" fontId="6" fillId="2" borderId="51" xfId="0" applyNumberFormat="1" applyFont="1" applyFill="1" applyBorder="1" applyAlignment="1">
      <alignment horizontal="center" vertical="center" wrapText="1"/>
    </xf>
    <xf numFmtId="14" fontId="6" fillId="2" borderId="51" xfId="0" applyNumberFormat="1" applyFont="1" applyFill="1" applyBorder="1" applyAlignment="1">
      <alignment horizontal="center" vertical="center" wrapText="1"/>
    </xf>
    <xf numFmtId="41" fontId="6" fillId="2" borderId="51" xfId="7" applyFont="1" applyFill="1" applyBorder="1" applyAlignment="1">
      <alignment horizontal="center" vertical="center" wrapText="1"/>
    </xf>
    <xf numFmtId="177" fontId="6" fillId="2" borderId="51" xfId="0" applyNumberFormat="1" applyFont="1" applyFill="1" applyBorder="1" applyAlignment="1">
      <alignment horizontal="center" vertical="center" wrapText="1"/>
    </xf>
    <xf numFmtId="2" fontId="2" fillId="0" borderId="0" xfId="0" applyNumberFormat="1" applyFont="1" applyFill="1" applyAlignment="1">
      <alignment horizontal="center" vertical="center"/>
    </xf>
    <xf numFmtId="2" fontId="36" fillId="0" borderId="1" xfId="0" applyNumberFormat="1" applyFont="1" applyFill="1" applyBorder="1" applyAlignment="1" applyProtection="1">
      <alignment horizontal="center" vertical="center" wrapText="1"/>
      <protection locked="0"/>
    </xf>
    <xf numFmtId="0" fontId="30" fillId="0" borderId="0" xfId="0" applyFont="1" applyFill="1" applyAlignment="1">
      <alignment horizontal="left" vertical="center" wrapText="1"/>
    </xf>
    <xf numFmtId="0" fontId="29" fillId="2" borderId="1" xfId="0" applyFont="1" applyFill="1" applyBorder="1" applyAlignment="1">
      <alignment horizontal="center" vertical="center" wrapText="1"/>
    </xf>
    <xf numFmtId="0" fontId="25" fillId="0" borderId="1" xfId="0" applyFont="1" applyBorder="1" applyAlignment="1">
      <alignment horizontal="center" vertical="center"/>
    </xf>
    <xf numFmtId="0" fontId="30" fillId="0" borderId="1" xfId="0" applyFont="1" applyBorder="1" applyAlignment="1">
      <alignment horizontal="center" vertical="center" wrapText="1"/>
    </xf>
    <xf numFmtId="0" fontId="25" fillId="9"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36" fillId="3" borderId="48" xfId="0" applyFont="1" applyFill="1" applyBorder="1" applyAlignment="1" applyProtection="1">
      <alignment horizontal="left" vertical="center"/>
      <protection locked="0"/>
    </xf>
    <xf numFmtId="0" fontId="36" fillId="3" borderId="49" xfId="0" applyFont="1" applyFill="1" applyBorder="1" applyAlignment="1" applyProtection="1">
      <alignment horizontal="left" vertical="center"/>
      <protection locked="0"/>
    </xf>
    <xf numFmtId="0" fontId="36" fillId="2" borderId="1" xfId="0" applyFont="1" applyFill="1" applyBorder="1" applyAlignment="1">
      <alignment horizontal="center" vertical="center" wrapText="1"/>
    </xf>
    <xf numFmtId="0" fontId="0" fillId="0" borderId="1" xfId="0" applyBorder="1" applyAlignment="1">
      <alignment wrapText="1"/>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30" fillId="0" borderId="1" xfId="0" applyFont="1" applyBorder="1" applyAlignment="1">
      <alignment horizontal="center" vertical="center" wrapText="1"/>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9" borderId="1" xfId="0" applyFont="1" applyFill="1" applyBorder="1" applyAlignment="1">
      <alignment horizontal="center" vertical="center"/>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2" fillId="0" borderId="1" xfId="0" applyFont="1" applyBorder="1" applyAlignment="1">
      <alignment horizontal="center" vertical="center"/>
    </xf>
    <xf numFmtId="0" fontId="6" fillId="0" borderId="13" xfId="0" applyFont="1" applyBorder="1" applyAlignment="1">
      <alignment horizontal="center" vertical="center" wrapText="1"/>
    </xf>
    <xf numFmtId="0" fontId="36" fillId="2" borderId="1"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14" fillId="0" borderId="13" xfId="0" applyFont="1" applyBorder="1" applyAlignment="1">
      <alignment vertical="center" wrapText="1"/>
    </xf>
    <xf numFmtId="0" fontId="36" fillId="3" borderId="48" xfId="0" applyFont="1" applyFill="1" applyBorder="1" applyAlignment="1" applyProtection="1">
      <alignment vertical="center" wrapText="1"/>
      <protection locked="0"/>
    </xf>
    <xf numFmtId="1" fontId="36" fillId="3" borderId="48" xfId="0" applyNumberFormat="1" applyFont="1" applyFill="1" applyBorder="1" applyAlignment="1" applyProtection="1">
      <alignment vertical="center" wrapText="1"/>
      <protection locked="0"/>
    </xf>
    <xf numFmtId="41" fontId="36" fillId="3" borderId="49" xfId="7" applyFont="1" applyFill="1" applyBorder="1" applyAlignment="1" applyProtection="1">
      <alignment vertical="center"/>
      <protection locked="0"/>
    </xf>
    <xf numFmtId="15" fontId="2" fillId="0" borderId="50" xfId="0" applyNumberFormat="1" applyFont="1" applyFill="1" applyBorder="1" applyAlignment="1" applyProtection="1">
      <alignment horizontal="center" vertical="center"/>
      <protection locked="0"/>
    </xf>
    <xf numFmtId="1" fontId="36" fillId="0" borderId="48" xfId="0" applyNumberFormat="1" applyFont="1" applyFill="1" applyBorder="1" applyAlignment="1" applyProtection="1">
      <alignment horizontal="left" vertical="center" wrapText="1"/>
      <protection locked="0"/>
    </xf>
    <xf numFmtId="41" fontId="36" fillId="0" borderId="49" xfId="7" applyFont="1" applyFill="1" applyBorder="1" applyAlignment="1" applyProtection="1">
      <alignment horizontal="left" vertical="center"/>
      <protection locked="0"/>
    </xf>
    <xf numFmtId="41" fontId="36" fillId="0" borderId="0" xfId="7" applyFont="1" applyFill="1" applyBorder="1" applyAlignment="1" applyProtection="1">
      <alignment horizontal="left" vertical="center"/>
      <protection locked="0"/>
    </xf>
    <xf numFmtId="1" fontId="36" fillId="2" borderId="1" xfId="0" applyNumberFormat="1" applyFont="1" applyFill="1" applyBorder="1" applyAlignment="1">
      <alignment horizontal="center" vertical="center" wrapText="1"/>
    </xf>
    <xf numFmtId="0" fontId="36" fillId="2" borderId="0" xfId="0" applyFont="1" applyFill="1" applyBorder="1" applyAlignment="1">
      <alignment horizontal="center" vertical="center" wrapText="1"/>
    </xf>
    <xf numFmtId="0" fontId="45" fillId="0" borderId="0" xfId="0" applyFont="1" applyFill="1" applyBorder="1" applyAlignment="1">
      <alignment horizontal="left" vertical="center" wrapText="1"/>
    </xf>
    <xf numFmtId="1" fontId="45" fillId="0" borderId="0" xfId="0" applyNumberFormat="1" applyFont="1" applyFill="1" applyBorder="1" applyAlignment="1">
      <alignment horizontal="left" vertical="center" wrapText="1"/>
    </xf>
    <xf numFmtId="0" fontId="47" fillId="0" borderId="1" xfId="0" applyFont="1" applyBorder="1" applyAlignment="1">
      <alignment vertical="center" wrapText="1"/>
    </xf>
    <xf numFmtId="1" fontId="47" fillId="0" borderId="14" xfId="0" applyNumberFormat="1" applyFont="1" applyBorder="1" applyAlignment="1">
      <alignment vertical="center" wrapText="1"/>
    </xf>
    <xf numFmtId="0" fontId="47" fillId="0" borderId="14" xfId="0" applyFont="1" applyBorder="1" applyAlignment="1">
      <alignment vertical="center" wrapText="1"/>
    </xf>
    <xf numFmtId="14" fontId="47" fillId="0" borderId="14" xfId="0" applyNumberFormat="1" applyFont="1" applyBorder="1" applyAlignment="1">
      <alignment vertical="center" wrapText="1"/>
    </xf>
    <xf numFmtId="181" fontId="36" fillId="0" borderId="1" xfId="7" applyNumberFormat="1" applyFont="1" applyFill="1" applyBorder="1" applyAlignment="1" applyProtection="1">
      <alignment horizontal="center" vertical="center" wrapText="1"/>
      <protection locked="0"/>
    </xf>
    <xf numFmtId="177" fontId="36" fillId="0" borderId="1" xfId="7" applyNumberFormat="1" applyFont="1" applyFill="1" applyBorder="1" applyAlignment="1" applyProtection="1">
      <alignment horizontal="center" vertical="center" wrapText="1"/>
      <protection locked="0"/>
    </xf>
    <xf numFmtId="0" fontId="29" fillId="3" borderId="48" xfId="0" applyFont="1" applyFill="1" applyBorder="1" applyAlignment="1" applyProtection="1">
      <alignment horizontal="left" vertical="center" wrapText="1"/>
      <protection locked="0"/>
    </xf>
    <xf numFmtId="0" fontId="29" fillId="3" borderId="48" xfId="0" applyFont="1" applyFill="1" applyBorder="1" applyAlignment="1" applyProtection="1">
      <alignment horizontal="right" vertical="center"/>
      <protection locked="0"/>
    </xf>
    <xf numFmtId="176" fontId="29" fillId="3" borderId="48" xfId="0" applyNumberFormat="1" applyFont="1" applyFill="1" applyBorder="1" applyAlignment="1" applyProtection="1">
      <alignment horizontal="left" vertical="center"/>
      <protection locked="0"/>
    </xf>
    <xf numFmtId="0" fontId="29" fillId="0" borderId="48" xfId="0" applyFont="1" applyFill="1" applyBorder="1" applyAlignment="1" applyProtection="1">
      <alignment horizontal="left" vertical="center" wrapText="1"/>
      <protection locked="0"/>
    </xf>
    <xf numFmtId="0" fontId="29" fillId="0" borderId="48" xfId="0" applyFont="1" applyFill="1" applyBorder="1" applyAlignment="1" applyProtection="1">
      <alignment horizontal="right" vertical="center"/>
      <protection locked="0"/>
    </xf>
    <xf numFmtId="0" fontId="43" fillId="0" borderId="0" xfId="0" applyFont="1"/>
    <xf numFmtId="0" fontId="31" fillId="2" borderId="51" xfId="0" applyFont="1" applyFill="1" applyBorder="1" applyAlignment="1">
      <alignment horizontal="right" vertical="center" wrapText="1"/>
    </xf>
    <xf numFmtId="2" fontId="30" fillId="9" borderId="1" xfId="0" applyNumberFormat="1" applyFont="1" applyFill="1" applyBorder="1" applyAlignment="1" applyProtection="1">
      <alignment horizontal="center" vertical="center" wrapText="1"/>
      <protection locked="0"/>
    </xf>
    <xf numFmtId="0" fontId="47" fillId="10" borderId="1" xfId="0" applyFont="1" applyFill="1" applyBorder="1" applyAlignment="1">
      <alignment horizontal="center" wrapText="1"/>
    </xf>
    <xf numFmtId="0" fontId="48" fillId="0" borderId="14" xfId="0" applyFont="1" applyBorder="1"/>
    <xf numFmtId="0" fontId="48" fillId="0" borderId="14" xfId="0" applyFont="1" applyBorder="1" applyAlignment="1">
      <alignment wrapText="1"/>
    </xf>
    <xf numFmtId="14" fontId="48" fillId="0" borderId="14" xfId="0" applyNumberFormat="1" applyFont="1" applyBorder="1" applyAlignment="1">
      <alignment horizontal="right"/>
    </xf>
    <xf numFmtId="0" fontId="47" fillId="0" borderId="0" xfId="0" applyFont="1" applyAlignment="1">
      <alignment vertical="center" wrapText="1"/>
    </xf>
    <xf numFmtId="0" fontId="30" fillId="0" borderId="1" xfId="0" applyFont="1" applyFill="1" applyBorder="1" applyAlignment="1" applyProtection="1">
      <alignment horizontal="left" vertical="center" wrapText="1"/>
      <protection locked="0"/>
    </xf>
    <xf numFmtId="9" fontId="25" fillId="0" borderId="0" xfId="0" applyNumberFormat="1" applyFont="1" applyAlignment="1">
      <alignment vertical="center" wrapText="1"/>
    </xf>
    <xf numFmtId="1" fontId="25" fillId="0" borderId="0" xfId="0" applyNumberFormat="1" applyFont="1" applyAlignment="1">
      <alignment vertical="center" wrapText="1"/>
    </xf>
    <xf numFmtId="2" fontId="2" fillId="9" borderId="1" xfId="0" applyNumberFormat="1" applyFont="1" applyFill="1" applyBorder="1" applyAlignment="1">
      <alignment horizontal="center" vertical="center"/>
    </xf>
    <xf numFmtId="2" fontId="36" fillId="9" borderId="4" xfId="0" applyNumberFormat="1" applyFont="1" applyFill="1" applyBorder="1" applyAlignment="1" applyProtection="1">
      <alignment horizontal="center" vertical="center" wrapText="1"/>
      <protection locked="0"/>
    </xf>
    <xf numFmtId="9" fontId="2" fillId="0" borderId="1" xfId="0" applyNumberFormat="1" applyFont="1" applyBorder="1" applyAlignment="1">
      <alignment wrapText="1"/>
    </xf>
    <xf numFmtId="0" fontId="47" fillId="0" borderId="1" xfId="0" applyFont="1" applyBorder="1" applyAlignment="1">
      <alignment wrapText="1"/>
    </xf>
    <xf numFmtId="1" fontId="47" fillId="0" borderId="14" xfId="0" applyNumberFormat="1" applyFont="1" applyBorder="1"/>
    <xf numFmtId="0" fontId="47" fillId="0" borderId="14" xfId="0" applyFont="1" applyBorder="1"/>
    <xf numFmtId="9" fontId="47" fillId="0" borderId="14" xfId="0" applyNumberFormat="1" applyFont="1" applyBorder="1" applyAlignment="1">
      <alignment wrapText="1"/>
    </xf>
    <xf numFmtId="14" fontId="47" fillId="0" borderId="14" xfId="0" applyNumberFormat="1" applyFont="1" applyBorder="1"/>
    <xf numFmtId="0" fontId="36" fillId="9" borderId="5" xfId="0" applyFont="1" applyFill="1" applyBorder="1" applyAlignment="1">
      <alignment horizontal="center" vertical="center" wrapText="1"/>
    </xf>
    <xf numFmtId="0" fontId="36" fillId="9" borderId="14" xfId="0" applyFont="1" applyFill="1" applyBorder="1" applyAlignment="1">
      <alignment horizontal="center" vertical="center" wrapText="1"/>
    </xf>
    <xf numFmtId="176" fontId="36" fillId="3" borderId="48" xfId="0" applyNumberFormat="1" applyFont="1" applyFill="1" applyBorder="1" applyAlignment="1" applyProtection="1">
      <alignment vertical="center"/>
      <protection locked="0"/>
    </xf>
    <xf numFmtId="176" fontId="36" fillId="0" borderId="48" xfId="0" applyNumberFormat="1" applyFont="1" applyFill="1" applyBorder="1" applyAlignment="1" applyProtection="1">
      <alignment horizontal="left" vertical="center"/>
      <protection locked="0"/>
    </xf>
    <xf numFmtId="176" fontId="6" fillId="2" borderId="51" xfId="0" applyNumberFormat="1" applyFont="1" applyFill="1" applyBorder="1" applyAlignment="1">
      <alignment horizontal="center" vertical="center" wrapText="1"/>
    </xf>
    <xf numFmtId="14" fontId="18" fillId="9" borderId="1" xfId="0" applyNumberFormat="1" applyFont="1" applyFill="1" applyBorder="1" applyAlignment="1" applyProtection="1">
      <alignment horizontal="center" vertical="center" wrapText="1"/>
      <protection locked="0"/>
    </xf>
    <xf numFmtId="2" fontId="18" fillId="9"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30" fillId="9" borderId="1" xfId="0" applyFont="1" applyFill="1" applyBorder="1" applyAlignment="1">
      <alignment horizontal="center" vertical="center" wrapText="1"/>
    </xf>
    <xf numFmtId="9" fontId="30" fillId="9" borderId="1" xfId="4" applyNumberFormat="1" applyFont="1" applyFill="1" applyBorder="1" applyAlignment="1" applyProtection="1">
      <alignment horizontal="center" vertical="center" wrapText="1"/>
      <protection locked="0"/>
    </xf>
    <xf numFmtId="15" fontId="30" fillId="9" borderId="1" xfId="0" applyNumberFormat="1" applyFont="1" applyFill="1" applyBorder="1" applyAlignment="1" applyProtection="1">
      <alignment horizontal="center" vertical="center" wrapText="1"/>
      <protection locked="0"/>
    </xf>
    <xf numFmtId="178" fontId="18" fillId="9" borderId="1" xfId="7" applyNumberFormat="1" applyFont="1" applyFill="1" applyBorder="1" applyAlignment="1" applyProtection="1">
      <alignment horizontal="center" vertical="center" wrapText="1"/>
      <protection locked="0"/>
    </xf>
    <xf numFmtId="0" fontId="30" fillId="9" borderId="0" xfId="0" applyFont="1" applyFill="1" applyBorder="1" applyAlignment="1">
      <alignment horizontal="left" vertical="center" wrapText="1"/>
    </xf>
    <xf numFmtId="0" fontId="2" fillId="9" borderId="0" xfId="0" applyFont="1" applyFill="1" applyAlignment="1">
      <alignment vertical="center"/>
    </xf>
    <xf numFmtId="0" fontId="2" fillId="9" borderId="13" xfId="0" applyFont="1" applyFill="1" applyBorder="1" applyAlignment="1">
      <alignment horizontal="center" vertical="center" wrapText="1"/>
    </xf>
    <xf numFmtId="14" fontId="2" fillId="9" borderId="1" xfId="0" applyNumberFormat="1" applyFont="1" applyFill="1" applyBorder="1" applyAlignment="1"/>
    <xf numFmtId="0" fontId="2" fillId="9" borderId="1" xfId="0" applyFont="1" applyFill="1" applyBorder="1" applyAlignment="1">
      <alignment vertical="center"/>
    </xf>
    <xf numFmtId="0" fontId="2" fillId="9" borderId="5" xfId="0" applyFont="1" applyFill="1" applyBorder="1" applyAlignment="1">
      <alignment horizontal="center" vertical="center"/>
    </xf>
    <xf numFmtId="0" fontId="2" fillId="9" borderId="14" xfId="0" applyFont="1" applyFill="1" applyBorder="1" applyAlignment="1">
      <alignment horizontal="center" vertical="center"/>
    </xf>
    <xf numFmtId="14" fontId="2" fillId="9" borderId="1" xfId="0" applyNumberFormat="1" applyFont="1" applyFill="1" applyBorder="1" applyAlignment="1">
      <alignment wrapText="1"/>
    </xf>
    <xf numFmtId="0" fontId="0" fillId="9" borderId="1" xfId="0" applyFont="1" applyFill="1" applyBorder="1"/>
    <xf numFmtId="0" fontId="0" fillId="9" borderId="1" xfId="0" applyFont="1" applyFill="1" applyBorder="1" applyAlignment="1">
      <alignment vertical="center"/>
    </xf>
    <xf numFmtId="0" fontId="2" fillId="0" borderId="4" xfId="0" applyFont="1" applyFill="1" applyBorder="1" applyAlignment="1">
      <alignment vertical="center"/>
    </xf>
    <xf numFmtId="0" fontId="2"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wrapText="1"/>
    </xf>
    <xf numFmtId="0" fontId="18" fillId="0" borderId="1" xfId="1" applyNumberFormat="1" applyFont="1" applyFill="1" applyBorder="1" applyAlignment="1">
      <alignment horizontal="center" vertical="center" wrapText="1"/>
    </xf>
    <xf numFmtId="9" fontId="25" fillId="0" borderId="1" xfId="0" applyNumberFormat="1" applyFont="1" applyFill="1" applyBorder="1" applyAlignment="1">
      <alignment horizontal="center" vertical="center"/>
    </xf>
    <xf numFmtId="14" fontId="25" fillId="0" borderId="1" xfId="0" applyNumberFormat="1" applyFont="1" applyFill="1" applyBorder="1" applyAlignment="1">
      <alignment horizontal="center" vertical="center"/>
    </xf>
    <xf numFmtId="2" fontId="25" fillId="9" borderId="1" xfId="0" applyNumberFormat="1" applyFont="1" applyFill="1" applyBorder="1" applyAlignment="1">
      <alignment horizontal="center" vertical="center"/>
    </xf>
    <xf numFmtId="176" fontId="25" fillId="0" borderId="1" xfId="0" applyNumberFormat="1" applyFont="1" applyFill="1" applyBorder="1" applyAlignment="1">
      <alignment horizontal="center" vertical="center"/>
    </xf>
    <xf numFmtId="2" fontId="25" fillId="0" borderId="1" xfId="0" applyNumberFormat="1" applyFont="1" applyFill="1" applyBorder="1" applyAlignment="1">
      <alignment horizontal="center" vertical="center"/>
    </xf>
    <xf numFmtId="176" fontId="25" fillId="0" borderId="1" xfId="0" applyNumberFormat="1" applyFont="1" applyBorder="1" applyAlignment="1">
      <alignment horizontal="center" vertical="center" wrapText="1"/>
    </xf>
    <xf numFmtId="0" fontId="2" fillId="0" borderId="0" xfId="0" applyFont="1" applyAlignment="1">
      <alignment horizontal="left" vertical="center" wrapText="1"/>
    </xf>
    <xf numFmtId="15" fontId="30" fillId="0" borderId="1" xfId="0" applyNumberFormat="1" applyFont="1" applyFill="1" applyBorder="1" applyAlignment="1" applyProtection="1">
      <alignment horizontal="left" vertical="center" wrapText="1"/>
      <protection locked="0"/>
    </xf>
    <xf numFmtId="0" fontId="2" fillId="9" borderId="0" xfId="0" applyFont="1" applyFill="1" applyBorder="1"/>
    <xf numFmtId="0" fontId="25" fillId="0" borderId="1" xfId="7" applyNumberFormat="1" applyFont="1" applyFill="1" applyBorder="1" applyAlignment="1">
      <alignment horizontal="center" vertical="center"/>
    </xf>
    <xf numFmtId="9" fontId="30" fillId="9" borderId="1" xfId="4" applyFont="1" applyFill="1" applyBorder="1" applyAlignment="1" applyProtection="1">
      <alignment horizontal="center" vertical="center" wrapText="1"/>
      <protection locked="0"/>
    </xf>
    <xf numFmtId="0" fontId="30" fillId="9"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xf>
    <xf numFmtId="0" fontId="27" fillId="0" borderId="0" xfId="0" applyFont="1" applyAlignment="1">
      <alignment horizontal="center" vertical="center"/>
    </xf>
    <xf numFmtId="0" fontId="24" fillId="0" borderId="21" xfId="0" applyFont="1" applyBorder="1" applyAlignment="1">
      <alignment horizontal="left" vertical="justify" wrapText="1"/>
    </xf>
    <xf numFmtId="0" fontId="24" fillId="0" borderId="22" xfId="0" applyFont="1" applyBorder="1" applyAlignment="1">
      <alignment horizontal="left" vertical="justify" wrapText="1"/>
    </xf>
    <xf numFmtId="0" fontId="24" fillId="0" borderId="23" xfId="0" applyFont="1" applyBorder="1" applyAlignment="1">
      <alignment horizontal="left" vertical="justify" wrapText="1"/>
    </xf>
    <xf numFmtId="0" fontId="0" fillId="0" borderId="5" xfId="0" applyBorder="1" applyAlignment="1">
      <alignment horizontal="center"/>
    </xf>
    <xf numFmtId="0" fontId="0" fillId="0" borderId="24" xfId="0" applyBorder="1" applyAlignment="1">
      <alignment horizontal="center"/>
    </xf>
    <xf numFmtId="0" fontId="0" fillId="0" borderId="14" xfId="0" applyBorder="1" applyAlignment="1">
      <alignment horizontal="center"/>
    </xf>
    <xf numFmtId="0" fontId="24" fillId="7" borderId="21" xfId="0" applyFont="1" applyFill="1" applyBorder="1" applyAlignment="1">
      <alignment horizontal="left" vertical="justify" wrapText="1"/>
    </xf>
    <xf numFmtId="0" fontId="24" fillId="7" borderId="22" xfId="0" applyFont="1" applyFill="1" applyBorder="1" applyAlignment="1">
      <alignment horizontal="left" vertical="justify" wrapText="1"/>
    </xf>
    <xf numFmtId="0" fontId="24" fillId="7" borderId="23" xfId="0" applyFont="1" applyFill="1" applyBorder="1" applyAlignment="1">
      <alignment horizontal="left" vertical="justify" wrapText="1"/>
    </xf>
    <xf numFmtId="0" fontId="23" fillId="6" borderId="1" xfId="0" applyFont="1" applyFill="1" applyBorder="1" applyAlignment="1">
      <alignment horizontal="center" vertical="center" wrapText="1"/>
    </xf>
    <xf numFmtId="0" fontId="24" fillId="7" borderId="18" xfId="0" applyFont="1" applyFill="1" applyBorder="1" applyAlignment="1">
      <alignment horizontal="left" vertical="justify" wrapText="1"/>
    </xf>
    <xf numFmtId="0" fontId="24" fillId="7" borderId="19" xfId="0" applyFont="1" applyFill="1" applyBorder="1" applyAlignment="1">
      <alignment horizontal="left" vertical="justify" wrapText="1"/>
    </xf>
    <xf numFmtId="0" fontId="24" fillId="7" borderId="20" xfId="0" applyFont="1" applyFill="1" applyBorder="1" applyAlignment="1">
      <alignment horizontal="left" vertical="justify" wrapText="1"/>
    </xf>
    <xf numFmtId="0" fontId="28" fillId="8" borderId="0" xfId="0" applyFont="1" applyFill="1" applyAlignment="1">
      <alignment horizontal="center"/>
    </xf>
    <xf numFmtId="0" fontId="21" fillId="0" borderId="0" xfId="0" applyFont="1" applyAlignment="1">
      <alignment horizontal="center" vertical="center"/>
    </xf>
    <xf numFmtId="0" fontId="22" fillId="0" borderId="0" xfId="0" applyFont="1" applyAlignment="1">
      <alignment horizontal="justify" vertical="center" wrapText="1"/>
    </xf>
    <xf numFmtId="0" fontId="23" fillId="5" borderId="1" xfId="0" applyFont="1" applyFill="1" applyBorder="1" applyAlignment="1">
      <alignment horizontal="center" vertical="center" wrapText="1"/>
    </xf>
    <xf numFmtId="0" fontId="0" fillId="0" borderId="1" xfId="0" applyBorder="1" applyAlignment="1">
      <alignment wrapText="1"/>
    </xf>
    <xf numFmtId="0" fontId="23" fillId="0" borderId="1" xfId="0" applyFont="1" applyBorder="1" applyAlignment="1">
      <alignment horizontal="left" vertical="center" wrapText="1"/>
    </xf>
    <xf numFmtId="0" fontId="23" fillId="0" borderId="1" xfId="0" applyFont="1" applyBorder="1" applyAlignment="1">
      <alignment horizontal="left" vertical="top" wrapText="1"/>
    </xf>
    <xf numFmtId="0" fontId="24" fillId="7" borderId="21" xfId="0" applyFont="1" applyFill="1" applyBorder="1" applyAlignment="1">
      <alignment horizontal="center" vertical="justify" wrapText="1"/>
    </xf>
    <xf numFmtId="0" fontId="24" fillId="7" borderId="22" xfId="0" applyFont="1" applyFill="1" applyBorder="1" applyAlignment="1">
      <alignment horizontal="center" vertical="justify" wrapText="1"/>
    </xf>
    <xf numFmtId="0" fontId="24" fillId="7" borderId="23" xfId="0" applyFont="1" applyFill="1" applyBorder="1" applyAlignment="1">
      <alignment horizontal="center" vertical="justify" wrapText="1"/>
    </xf>
    <xf numFmtId="0" fontId="24" fillId="9" borderId="21" xfId="0" applyFont="1" applyFill="1" applyBorder="1" applyAlignment="1">
      <alignment horizontal="left" vertical="justify" wrapText="1"/>
    </xf>
    <xf numFmtId="0" fontId="24" fillId="9" borderId="22" xfId="0" applyFont="1" applyFill="1" applyBorder="1" applyAlignment="1">
      <alignment horizontal="left" vertical="justify" wrapText="1"/>
    </xf>
    <xf numFmtId="0" fontId="24" fillId="9" borderId="23" xfId="0" applyFont="1" applyFill="1" applyBorder="1" applyAlignment="1">
      <alignment horizontal="left" vertical="justify" wrapText="1"/>
    </xf>
    <xf numFmtId="0" fontId="24" fillId="9" borderId="18" xfId="0" applyFont="1" applyFill="1" applyBorder="1" applyAlignment="1">
      <alignment horizontal="left" vertical="justify" wrapText="1"/>
    </xf>
    <xf numFmtId="0" fontId="24" fillId="9" borderId="19" xfId="0" applyFont="1" applyFill="1" applyBorder="1" applyAlignment="1">
      <alignment horizontal="left" vertical="justify" wrapText="1"/>
    </xf>
    <xf numFmtId="0" fontId="24" fillId="9" borderId="20" xfId="0" applyFont="1" applyFill="1" applyBorder="1" applyAlignment="1">
      <alignment horizontal="left" vertical="justify" wrapText="1"/>
    </xf>
    <xf numFmtId="0" fontId="24" fillId="9" borderId="21" xfId="0" applyFont="1" applyFill="1" applyBorder="1" applyAlignment="1">
      <alignment horizontal="center" vertical="justify" wrapText="1"/>
    </xf>
    <xf numFmtId="0" fontId="24" fillId="9" borderId="22" xfId="0" applyFont="1" applyFill="1" applyBorder="1" applyAlignment="1">
      <alignment horizontal="center" vertical="justify" wrapText="1"/>
    </xf>
    <xf numFmtId="0" fontId="24" fillId="9" borderId="23" xfId="0" applyFont="1" applyFill="1" applyBorder="1" applyAlignment="1">
      <alignment horizontal="center" vertical="justify" wrapText="1"/>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43" fillId="0" borderId="5" xfId="0" applyFont="1" applyBorder="1" applyAlignment="1">
      <alignment horizontal="center" vertical="center"/>
    </xf>
    <xf numFmtId="0" fontId="43" fillId="0" borderId="14" xfId="0" applyFont="1" applyBorder="1" applyAlignment="1">
      <alignment horizontal="center" vertical="center"/>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29" fillId="2" borderId="10" xfId="0" applyFont="1" applyFill="1" applyBorder="1" applyAlignment="1">
      <alignment horizontal="center" vertical="center"/>
    </xf>
    <xf numFmtId="0" fontId="29" fillId="2" borderId="0" xfId="0" applyFont="1" applyFill="1" applyBorder="1" applyAlignment="1">
      <alignment horizontal="center" vertical="center"/>
    </xf>
    <xf numFmtId="0" fontId="25" fillId="0" borderId="52" xfId="0" applyFont="1" applyBorder="1" applyAlignment="1">
      <alignment horizontal="center" vertical="center"/>
    </xf>
    <xf numFmtId="0" fontId="25" fillId="0" borderId="12" xfId="0" applyFont="1" applyBorder="1" applyAlignment="1">
      <alignment horizontal="center" vertical="center"/>
    </xf>
    <xf numFmtId="0" fontId="25" fillId="0" borderId="32" xfId="0" applyFont="1" applyBorder="1" applyAlignment="1">
      <alignment horizontal="center" vertical="center"/>
    </xf>
    <xf numFmtId="0" fontId="29" fillId="2" borderId="50" xfId="0" applyFont="1" applyFill="1" applyBorder="1" applyAlignment="1">
      <alignment horizontal="center" vertical="center"/>
    </xf>
    <xf numFmtId="0" fontId="29" fillId="2" borderId="48" xfId="0" applyFont="1" applyFill="1" applyBorder="1" applyAlignment="1">
      <alignment horizontal="center" vertical="center"/>
    </xf>
    <xf numFmtId="0" fontId="29" fillId="2" borderId="49" xfId="0" applyFont="1" applyFill="1" applyBorder="1" applyAlignment="1">
      <alignment horizontal="center" vertical="center"/>
    </xf>
    <xf numFmtId="0" fontId="31" fillId="2" borderId="5"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0" fillId="0" borderId="1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 xfId="0" applyFont="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3" borderId="50" xfId="0" applyFont="1" applyFill="1" applyBorder="1" applyAlignment="1">
      <alignment horizontal="left" vertical="center"/>
    </xf>
    <xf numFmtId="0" fontId="25" fillId="3" borderId="48" xfId="0" applyFont="1" applyFill="1" applyBorder="1" applyAlignment="1">
      <alignment horizontal="left" vertical="center"/>
    </xf>
    <xf numFmtId="0" fontId="29" fillId="2" borderId="25"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45" xfId="0" applyFont="1" applyFill="1" applyBorder="1" applyAlignment="1">
      <alignment horizontal="center" vertical="center" wrapText="1"/>
    </xf>
    <xf numFmtId="0" fontId="29" fillId="2" borderId="46"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14" xfId="0" applyFont="1" applyFill="1" applyBorder="1" applyAlignment="1">
      <alignment horizontal="center" vertical="center"/>
    </xf>
    <xf numFmtId="0" fontId="30" fillId="0" borderId="0" xfId="0" applyFont="1" applyFill="1" applyAlignment="1">
      <alignment horizontal="left" vertical="center" wrapText="1"/>
    </xf>
    <xf numFmtId="0" fontId="29" fillId="3" borderId="50" xfId="0" applyFont="1" applyFill="1" applyBorder="1" applyAlignment="1" applyProtection="1">
      <alignment horizontal="left" vertical="center"/>
      <protection locked="0"/>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30" fillId="0" borderId="1" xfId="0" applyFont="1" applyBorder="1" applyAlignment="1">
      <alignment horizontal="center" vertical="center" wrapText="1"/>
    </xf>
    <xf numFmtId="0" fontId="25" fillId="0" borderId="1" xfId="0" applyFont="1" applyBorder="1" applyAlignment="1">
      <alignment horizontal="center" vertical="center"/>
    </xf>
    <xf numFmtId="0" fontId="32" fillId="0" borderId="37" xfId="0" applyFont="1" applyBorder="1" applyAlignment="1">
      <alignment horizontal="center" vertical="center" wrapText="1"/>
    </xf>
    <xf numFmtId="0" fontId="25" fillId="0" borderId="41" xfId="0" applyFont="1" applyBorder="1" applyAlignment="1">
      <alignment horizontal="center" vertical="center"/>
    </xf>
    <xf numFmtId="0" fontId="31" fillId="0" borderId="1" xfId="0" applyFont="1" applyFill="1" applyBorder="1" applyAlignment="1">
      <alignment horizontal="center" vertical="center"/>
    </xf>
    <xf numFmtId="0" fontId="29" fillId="2" borderId="47" xfId="0" applyFont="1" applyFill="1" applyBorder="1" applyAlignment="1">
      <alignment horizontal="center" vertical="center"/>
    </xf>
    <xf numFmtId="0" fontId="29" fillId="2" borderId="1"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9" borderId="1" xfId="0" applyFont="1" applyFill="1" applyBorder="1" applyAlignment="1">
      <alignment horizontal="center" vertical="center" wrapText="1"/>
    </xf>
    <xf numFmtId="0" fontId="29" fillId="2" borderId="36" xfId="0" applyFont="1" applyFill="1" applyBorder="1" applyAlignment="1">
      <alignment horizontal="center" vertical="center"/>
    </xf>
    <xf numFmtId="0" fontId="29" fillId="2" borderId="34" xfId="0" applyFont="1" applyFill="1" applyBorder="1" applyAlignment="1">
      <alignment horizontal="center" vertical="center"/>
    </xf>
    <xf numFmtId="0" fontId="29" fillId="2" borderId="35" xfId="0" applyFont="1" applyFill="1" applyBorder="1" applyAlignment="1">
      <alignment horizontal="center" vertical="center"/>
    </xf>
    <xf numFmtId="0" fontId="25" fillId="9" borderId="1"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25" fillId="0" borderId="39" xfId="0" applyFont="1" applyBorder="1" applyAlignment="1">
      <alignment horizontal="center" vertical="center"/>
    </xf>
    <xf numFmtId="0" fontId="29" fillId="2" borderId="33" xfId="0" applyFont="1" applyFill="1" applyBorder="1" applyAlignment="1">
      <alignment horizontal="center" vertical="center"/>
    </xf>
    <xf numFmtId="0" fontId="25" fillId="3" borderId="33" xfId="0" applyFont="1" applyFill="1" applyBorder="1" applyAlignment="1">
      <alignment horizontal="left" vertical="center"/>
    </xf>
    <xf numFmtId="0" fontId="25" fillId="3" borderId="36" xfId="0" applyFont="1" applyFill="1" applyBorder="1" applyAlignment="1">
      <alignment horizontal="left" vertical="center"/>
    </xf>
    <xf numFmtId="0" fontId="29" fillId="3" borderId="34" xfId="0" applyFont="1" applyFill="1" applyBorder="1" applyAlignment="1" applyProtection="1">
      <alignment horizontal="left" vertical="center"/>
      <protection locked="0"/>
    </xf>
    <xf numFmtId="0" fontId="29" fillId="3" borderId="35" xfId="0" applyFont="1" applyFill="1" applyBorder="1" applyAlignment="1" applyProtection="1">
      <alignment horizontal="left" vertical="center"/>
      <protection locked="0"/>
    </xf>
    <xf numFmtId="0" fontId="25" fillId="0" borderId="1" xfId="0" applyFont="1" applyBorder="1" applyAlignment="1">
      <alignment horizontal="center" vertical="center" wrapText="1"/>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29" fillId="2" borderId="9" xfId="0" applyFont="1" applyFill="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9" fillId="2" borderId="42" xfId="0" applyFont="1" applyFill="1" applyBorder="1" applyAlignment="1">
      <alignment horizontal="center" vertical="center"/>
    </xf>
    <xf numFmtId="0" fontId="29" fillId="2" borderId="37" xfId="0" applyFont="1" applyFill="1" applyBorder="1" applyAlignment="1">
      <alignment horizontal="center" vertical="center"/>
    </xf>
    <xf numFmtId="0" fontId="31" fillId="2" borderId="25" xfId="0" applyFont="1" applyFill="1" applyBorder="1" applyAlignment="1">
      <alignment horizontal="center" vertical="center" wrapText="1"/>
    </xf>
    <xf numFmtId="0" fontId="31" fillId="2" borderId="26"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31" fillId="2" borderId="28"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9" fillId="2" borderId="6" xfId="0" applyFont="1" applyFill="1" applyBorder="1" applyAlignment="1">
      <alignment horizontal="center" vertical="center"/>
    </xf>
    <xf numFmtId="0" fontId="25" fillId="3" borderId="6" xfId="0" applyFont="1" applyFill="1" applyBorder="1" applyAlignment="1">
      <alignment horizontal="left" vertical="center"/>
    </xf>
    <xf numFmtId="0" fontId="25" fillId="3" borderId="7" xfId="0" applyFont="1" applyFill="1" applyBorder="1" applyAlignment="1">
      <alignment horizontal="left" vertical="center"/>
    </xf>
    <xf numFmtId="0" fontId="29" fillId="3" borderId="8" xfId="0" applyFont="1" applyFill="1" applyBorder="1" applyAlignment="1" applyProtection="1">
      <alignment horizontal="left" vertical="center"/>
      <protection locked="0"/>
    </xf>
    <xf numFmtId="0" fontId="29" fillId="3" borderId="9" xfId="0" applyFont="1" applyFill="1" applyBorder="1" applyAlignment="1" applyProtection="1">
      <alignment horizontal="left" vertical="center"/>
      <protection locked="0"/>
    </xf>
    <xf numFmtId="0" fontId="25" fillId="4" borderId="5" xfId="0" applyFont="1" applyFill="1" applyBorder="1" applyAlignment="1">
      <alignment horizontal="center" vertical="center"/>
    </xf>
    <xf numFmtId="0" fontId="25" fillId="4" borderId="14" xfId="0" applyFont="1" applyFill="1" applyBorder="1" applyAlignment="1">
      <alignment horizontal="center" vertical="center"/>
    </xf>
    <xf numFmtId="14" fontId="25" fillId="0" borderId="13" xfId="0" applyNumberFormat="1" applyFont="1" applyBorder="1" applyAlignment="1">
      <alignment horizontal="center" vertical="center"/>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xf>
    <xf numFmtId="0" fontId="25" fillId="9" borderId="12" xfId="0" applyFont="1" applyFill="1" applyBorder="1" applyAlignment="1">
      <alignment horizontal="center" vertical="center"/>
    </xf>
    <xf numFmtId="0" fontId="25" fillId="9" borderId="4" xfId="0" applyFont="1" applyFill="1" applyBorder="1" applyAlignment="1">
      <alignment horizontal="center" vertical="center"/>
    </xf>
    <xf numFmtId="0" fontId="25" fillId="0" borderId="13" xfId="0" applyFont="1" applyBorder="1" applyAlignment="1">
      <alignment horizontal="center" vertical="center" wrapText="1"/>
    </xf>
    <xf numFmtId="0" fontId="25" fillId="0" borderId="4" xfId="0" applyFont="1" applyBorder="1" applyAlignment="1">
      <alignment horizontal="center"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7" fillId="2" borderId="36"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39" xfId="0"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1" fillId="2" borderId="24" xfId="0" applyFont="1" applyFill="1" applyBorder="1" applyAlignment="1">
      <alignment horizontal="center" vertical="center" wrapText="1"/>
    </xf>
    <xf numFmtId="0" fontId="7" fillId="2" borderId="33"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0" fillId="3" borderId="33" xfId="0" applyFont="1" applyFill="1" applyBorder="1" applyAlignment="1">
      <alignment horizontal="left" vertical="center"/>
    </xf>
    <xf numFmtId="0" fontId="0" fillId="3" borderId="36"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3" borderId="34" xfId="0" applyFont="1" applyFill="1" applyBorder="1" applyAlignment="1" applyProtection="1">
      <alignment horizontal="left" vertical="center"/>
      <protection locked="0"/>
    </xf>
    <xf numFmtId="0" fontId="9" fillId="3" borderId="35" xfId="0" applyFont="1" applyFill="1" applyBorder="1" applyAlignment="1" applyProtection="1">
      <alignment horizontal="left" vertical="center"/>
      <protection locked="0"/>
    </xf>
    <xf numFmtId="0" fontId="25" fillId="0" borderId="45" xfId="0" applyFont="1" applyBorder="1" applyAlignment="1">
      <alignment horizontal="center" vertical="center" wrapText="1"/>
    </xf>
    <xf numFmtId="0" fontId="40" fillId="9" borderId="5" xfId="0" applyFont="1" applyFill="1" applyBorder="1" applyAlignment="1">
      <alignment horizontal="center" vertical="center" wrapText="1"/>
    </xf>
    <xf numFmtId="0" fontId="40" fillId="9" borderId="14" xfId="0" applyFont="1" applyFill="1" applyBorder="1" applyAlignment="1">
      <alignment horizontal="center" vertical="center" wrapText="1"/>
    </xf>
    <xf numFmtId="0" fontId="0" fillId="0" borderId="1" xfId="0" applyFont="1" applyBorder="1" applyAlignment="1">
      <alignment horizontal="center" vertical="center"/>
    </xf>
    <xf numFmtId="0" fontId="14" fillId="9" borderId="5"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25" fillId="3" borderId="47" xfId="0" applyFont="1" applyFill="1" applyBorder="1" applyAlignment="1">
      <alignment horizontal="left" vertical="center"/>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left" wrapText="1"/>
    </xf>
    <xf numFmtId="0" fontId="25" fillId="0" borderId="4" xfId="0" applyFont="1" applyBorder="1" applyAlignment="1">
      <alignment horizontal="left" wrapText="1"/>
    </xf>
    <xf numFmtId="14" fontId="25" fillId="0" borderId="13" xfId="0" applyNumberFormat="1" applyFont="1" applyBorder="1" applyAlignment="1">
      <alignment horizontal="left" wrapText="1"/>
    </xf>
    <xf numFmtId="14" fontId="25" fillId="0" borderId="4" xfId="0" applyNumberFormat="1" applyFont="1" applyBorder="1" applyAlignment="1">
      <alignment horizontal="left" wrapText="1"/>
    </xf>
    <xf numFmtId="0" fontId="25" fillId="0" borderId="1" xfId="0" applyFont="1" applyFill="1" applyBorder="1" applyAlignment="1">
      <alignment horizontal="left"/>
    </xf>
    <xf numFmtId="0" fontId="25" fillId="0" borderId="12" xfId="0" applyFont="1" applyBorder="1" applyAlignment="1">
      <alignment horizontal="center" vertical="center" wrapText="1"/>
    </xf>
    <xf numFmtId="0" fontId="25" fillId="0" borderId="1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13"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4" xfId="0" applyFont="1" applyFill="1" applyBorder="1" applyAlignment="1">
      <alignment horizontal="center" vertical="center" wrapText="1"/>
    </xf>
    <xf numFmtId="14" fontId="25" fillId="0" borderId="12" xfId="0" applyNumberFormat="1" applyFont="1" applyBorder="1" applyAlignment="1">
      <alignment horizontal="center" vertical="center"/>
    </xf>
    <xf numFmtId="0" fontId="25" fillId="3" borderId="34" xfId="0" applyFont="1" applyFill="1" applyBorder="1" applyAlignment="1">
      <alignment horizontal="left" vertical="center"/>
    </xf>
    <xf numFmtId="0" fontId="29" fillId="3" borderId="36" xfId="0" applyFont="1" applyFill="1" applyBorder="1" applyAlignment="1" applyProtection="1">
      <alignment horizontal="left" vertical="center"/>
      <protection locked="0"/>
    </xf>
    <xf numFmtId="0" fontId="31" fillId="2" borderId="30"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25" fillId="0" borderId="13" xfId="0" applyFont="1" applyBorder="1" applyAlignment="1">
      <alignment horizontal="center"/>
    </xf>
    <xf numFmtId="0" fontId="25" fillId="0" borderId="4" xfId="0" applyFont="1" applyBorder="1" applyAlignment="1">
      <alignment horizont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44" fillId="0" borderId="37" xfId="0" applyFont="1" applyBorder="1" applyAlignment="1">
      <alignment horizontal="center" vertical="center" wrapText="1"/>
    </xf>
    <xf numFmtId="0" fontId="2" fillId="0" borderId="1"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36" fillId="2" borderId="47" xfId="0" applyFont="1" applyFill="1" applyBorder="1" applyAlignment="1">
      <alignment horizontal="center" vertical="center"/>
    </xf>
    <xf numFmtId="0" fontId="36" fillId="2" borderId="50" xfId="0" applyFont="1" applyFill="1" applyBorder="1" applyAlignment="1">
      <alignment horizontal="center" vertical="center"/>
    </xf>
    <xf numFmtId="0" fontId="36" fillId="2" borderId="48" xfId="0" applyFont="1" applyFill="1" applyBorder="1" applyAlignment="1">
      <alignment horizontal="center" vertical="center"/>
    </xf>
    <xf numFmtId="0" fontId="36" fillId="2" borderId="49" xfId="0" applyFont="1" applyFill="1" applyBorder="1" applyAlignment="1">
      <alignment horizontal="center" vertical="center"/>
    </xf>
    <xf numFmtId="0" fontId="6" fillId="2" borderId="24" xfId="0" applyFont="1" applyFill="1" applyBorder="1" applyAlignment="1">
      <alignment horizontal="center" vertical="center" wrapText="1"/>
    </xf>
    <xf numFmtId="0" fontId="36" fillId="3" borderId="48" xfId="0" applyFont="1" applyFill="1" applyBorder="1" applyAlignment="1" applyProtection="1">
      <alignment horizontal="left" vertical="center"/>
      <protection locked="0"/>
    </xf>
    <xf numFmtId="0" fontId="36" fillId="3" borderId="49" xfId="0" applyFont="1" applyFill="1" applyBorder="1" applyAlignment="1" applyProtection="1">
      <alignment horizontal="left" vertical="center"/>
      <protection locked="0"/>
    </xf>
    <xf numFmtId="0" fontId="36" fillId="2" borderId="10" xfId="0" applyFont="1" applyFill="1" applyBorder="1" applyAlignment="1">
      <alignment horizontal="center" vertical="center"/>
    </xf>
    <xf numFmtId="0" fontId="36" fillId="2" borderId="0" xfId="0" applyFont="1" applyFill="1" applyBorder="1" applyAlignment="1">
      <alignment horizontal="center" vertical="center"/>
    </xf>
    <xf numFmtId="0" fontId="2" fillId="3" borderId="47" xfId="0" applyFont="1" applyFill="1" applyBorder="1" applyAlignment="1">
      <alignment horizontal="left" vertical="center"/>
    </xf>
    <xf numFmtId="0" fontId="2" fillId="3" borderId="50" xfId="0" applyFont="1" applyFill="1" applyBorder="1" applyAlignment="1">
      <alignment horizontal="left" vertical="center"/>
    </xf>
    <xf numFmtId="0" fontId="36" fillId="2" borderId="1"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14" xfId="0" applyFont="1" applyFill="1" applyBorder="1" applyAlignment="1">
      <alignment horizontal="center" vertical="center" wrapText="1"/>
    </xf>
    <xf numFmtId="1" fontId="2" fillId="0" borderId="13" xfId="0" applyNumberFormat="1" applyFont="1" applyBorder="1" applyAlignment="1">
      <alignment horizontal="center" vertical="center"/>
    </xf>
    <xf numFmtId="1" fontId="2" fillId="0" borderId="4" xfId="0" applyNumberFormat="1" applyFont="1" applyBorder="1" applyAlignment="1">
      <alignment horizontal="center" vertical="center"/>
    </xf>
    <xf numFmtId="0" fontId="2" fillId="0" borderId="1" xfId="0" applyFont="1" applyBorder="1" applyAlignment="1">
      <alignment horizontal="center" vertical="center"/>
    </xf>
    <xf numFmtId="1" fontId="2" fillId="0" borderId="43" xfId="0" applyNumberFormat="1" applyFont="1" applyBorder="1" applyAlignment="1">
      <alignment horizontal="center" vertical="center"/>
    </xf>
    <xf numFmtId="1" fontId="2" fillId="0" borderId="12" xfId="0" applyNumberFormat="1" applyFont="1" applyBorder="1" applyAlignment="1">
      <alignment horizontal="center" vertical="center"/>
    </xf>
    <xf numFmtId="1" fontId="2" fillId="0" borderId="32" xfId="0" applyNumberFormat="1" applyFont="1" applyBorder="1" applyAlignment="1">
      <alignment horizontal="center" vertical="center"/>
    </xf>
    <xf numFmtId="0" fontId="18"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1" fontId="25" fillId="0" borderId="43" xfId="0" applyNumberFormat="1" applyFont="1" applyBorder="1" applyAlignment="1">
      <alignment horizontal="center" vertical="center"/>
    </xf>
    <xf numFmtId="1" fontId="25" fillId="0" borderId="12" xfId="0" applyNumberFormat="1" applyFont="1" applyBorder="1" applyAlignment="1">
      <alignment horizontal="center" vertical="center"/>
    </xf>
    <xf numFmtId="1" fontId="25" fillId="0" borderId="32" xfId="0" applyNumberFormat="1" applyFont="1" applyBorder="1" applyAlignment="1">
      <alignment horizontal="center" vertical="center"/>
    </xf>
    <xf numFmtId="0" fontId="36" fillId="0" borderId="4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29" fillId="0" borderId="13" xfId="0" applyFont="1" applyBorder="1" applyAlignment="1">
      <alignment horizontal="center" vertical="center"/>
    </xf>
    <xf numFmtId="0" fontId="29" fillId="0" borderId="12" xfId="0" applyFont="1" applyBorder="1" applyAlignment="1">
      <alignment horizontal="center" vertical="center"/>
    </xf>
    <xf numFmtId="0" fontId="29" fillId="0" borderId="4" xfId="0" applyFont="1" applyBorder="1" applyAlignment="1">
      <alignment horizontal="center" vertical="center"/>
    </xf>
    <xf numFmtId="1" fontId="25" fillId="0" borderId="13" xfId="0" applyNumberFormat="1" applyFont="1" applyBorder="1" applyAlignment="1">
      <alignment horizontal="center" vertical="center"/>
    </xf>
    <xf numFmtId="1" fontId="25" fillId="0" borderId="4" xfId="0" applyNumberFormat="1" applyFont="1" applyBorder="1" applyAlignment="1">
      <alignment horizontal="center" vertical="center"/>
    </xf>
    <xf numFmtId="1" fontId="30" fillId="0" borderId="13" xfId="0" applyNumberFormat="1" applyFont="1" applyBorder="1" applyAlignment="1">
      <alignment horizontal="center" vertical="center"/>
    </xf>
    <xf numFmtId="1" fontId="30" fillId="0" borderId="4" xfId="0" applyNumberFormat="1" applyFont="1" applyBorder="1" applyAlignment="1">
      <alignment horizontal="center" vertical="center"/>
    </xf>
    <xf numFmtId="176" fontId="25" fillId="0" borderId="13" xfId="0" applyNumberFormat="1" applyFont="1" applyBorder="1" applyAlignment="1">
      <alignment horizontal="center" vertical="center"/>
    </xf>
    <xf numFmtId="176" fontId="25" fillId="0" borderId="4" xfId="0" applyNumberFormat="1" applyFont="1" applyBorder="1" applyAlignment="1">
      <alignment horizontal="center" vertical="center"/>
    </xf>
    <xf numFmtId="176" fontId="25" fillId="0" borderId="43" xfId="0" applyNumberFormat="1" applyFont="1" applyBorder="1" applyAlignment="1">
      <alignment horizontal="center" vertical="center"/>
    </xf>
    <xf numFmtId="176" fontId="25" fillId="0" borderId="12" xfId="0" applyNumberFormat="1" applyFont="1" applyBorder="1" applyAlignment="1">
      <alignment horizontal="center" vertical="center"/>
    </xf>
    <xf numFmtId="176" fontId="25" fillId="0" borderId="32" xfId="0" applyNumberFormat="1" applyFont="1" applyBorder="1" applyAlignment="1">
      <alignment horizontal="center" vertical="center"/>
    </xf>
    <xf numFmtId="176" fontId="30" fillId="0" borderId="13" xfId="0" applyNumberFormat="1" applyFont="1" applyBorder="1" applyAlignment="1">
      <alignment horizontal="center" vertical="center"/>
    </xf>
    <xf numFmtId="176" fontId="30" fillId="0" borderId="4" xfId="0" applyNumberFormat="1" applyFont="1" applyBorder="1" applyAlignment="1">
      <alignment horizontal="center" vertical="center"/>
    </xf>
    <xf numFmtId="176" fontId="18" fillId="0" borderId="13" xfId="0" applyNumberFormat="1" applyFont="1" applyBorder="1" applyAlignment="1">
      <alignment horizontal="center" vertical="center"/>
    </xf>
    <xf numFmtId="176" fontId="18" fillId="0" borderId="4" xfId="0" applyNumberFormat="1"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176" fontId="2" fillId="0" borderId="13"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43" xfId="0" applyNumberFormat="1" applyFont="1" applyBorder="1" applyAlignment="1">
      <alignment horizontal="center" vertical="center"/>
    </xf>
    <xf numFmtId="176" fontId="2" fillId="0" borderId="12" xfId="0" applyNumberFormat="1" applyFont="1" applyBorder="1" applyAlignment="1">
      <alignment horizontal="center" vertical="center"/>
    </xf>
    <xf numFmtId="176" fontId="2" fillId="0" borderId="32" xfId="0" applyNumberFormat="1" applyFont="1" applyBorder="1" applyAlignment="1">
      <alignment horizontal="center" vertical="center"/>
    </xf>
    <xf numFmtId="0" fontId="36" fillId="9" borderId="5"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2" fillId="9" borderId="1" xfId="0" applyFont="1" applyFill="1" applyBorder="1" applyAlignment="1">
      <alignment horizontal="center" vertical="center"/>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cellXfs>
  <cellStyles count="8">
    <cellStyle name="Millares" xfId="1" builtinId="3"/>
    <cellStyle name="Millares [0]" xfId="7" builtinId="6"/>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19"/>
  <sheetViews>
    <sheetView workbookViewId="0">
      <selection activeCell="A8" sqref="A8:L9"/>
    </sheetView>
  </sheetViews>
  <sheetFormatPr baseColWidth="10" defaultRowHeight="15" x14ac:dyDescent="0.25"/>
  <cols>
    <col min="1" max="1" width="11.42578125" style="58"/>
    <col min="2" max="2" width="13.85546875" style="58" customWidth="1"/>
    <col min="3" max="3" width="13.7109375" style="58" customWidth="1"/>
    <col min="4" max="4" width="15.5703125" style="58" customWidth="1"/>
    <col min="5" max="5" width="11.42578125" style="863"/>
    <col min="6" max="6" width="9.85546875" style="61" customWidth="1"/>
    <col min="7" max="7" width="9.42578125" style="58" customWidth="1"/>
    <col min="8" max="11" width="11.42578125" style="58"/>
    <col min="12" max="12" width="62.28515625" style="58" customWidth="1"/>
    <col min="13" max="16384" width="11.42578125" style="58"/>
  </cols>
  <sheetData>
    <row r="2" spans="1:12" ht="39.75" customHeight="1" x14ac:dyDescent="0.35">
      <c r="A2" s="1180" t="s">
        <v>78</v>
      </c>
      <c r="B2" s="1180"/>
      <c r="C2" s="1180"/>
      <c r="D2" s="1180"/>
      <c r="E2" s="1180"/>
      <c r="F2" s="1180"/>
      <c r="G2" s="1180"/>
      <c r="H2" s="1180"/>
      <c r="I2" s="1180"/>
      <c r="J2" s="1180"/>
      <c r="K2" s="1180"/>
      <c r="L2" s="1180"/>
    </row>
    <row r="4" spans="1:12" ht="16.5" x14ac:dyDescent="0.25">
      <c r="A4" s="1181" t="s">
        <v>65</v>
      </c>
      <c r="B4" s="1181"/>
      <c r="C4" s="1181"/>
      <c r="D4" s="1181"/>
      <c r="E4" s="1181"/>
      <c r="F4" s="1181"/>
      <c r="G4" s="1181"/>
      <c r="H4" s="1181"/>
      <c r="I4" s="1181"/>
      <c r="J4" s="1181"/>
      <c r="K4" s="1181"/>
      <c r="L4" s="1181"/>
    </row>
    <row r="5" spans="1:12" ht="16.5" x14ac:dyDescent="0.25">
      <c r="A5" s="877"/>
    </row>
    <row r="6" spans="1:12" ht="16.5" x14ac:dyDescent="0.25">
      <c r="A6" s="1181" t="s">
        <v>1750</v>
      </c>
      <c r="B6" s="1181"/>
      <c r="C6" s="1181"/>
      <c r="D6" s="1181"/>
      <c r="E6" s="1181"/>
      <c r="F6" s="1181"/>
      <c r="G6" s="1181"/>
      <c r="H6" s="1181"/>
      <c r="I6" s="1181"/>
      <c r="J6" s="1181"/>
      <c r="K6" s="1181"/>
      <c r="L6" s="1181"/>
    </row>
    <row r="7" spans="1:12" ht="16.5" x14ac:dyDescent="0.25">
      <c r="A7" s="42"/>
    </row>
    <row r="8" spans="1:12" ht="109.5" customHeight="1" x14ac:dyDescent="0.25">
      <c r="A8" s="1182" t="s">
        <v>1857</v>
      </c>
      <c r="B8" s="1182"/>
      <c r="C8" s="1182"/>
      <c r="D8" s="1182"/>
      <c r="E8" s="1182"/>
      <c r="F8" s="1182"/>
      <c r="G8" s="1182"/>
      <c r="H8" s="1182"/>
      <c r="I8" s="1182"/>
      <c r="J8" s="1182"/>
      <c r="K8" s="1182"/>
      <c r="L8" s="1182"/>
    </row>
    <row r="9" spans="1:12" ht="45.75" customHeight="1" x14ac:dyDescent="0.25">
      <c r="A9" s="1182"/>
      <c r="B9" s="1182"/>
      <c r="C9" s="1182"/>
      <c r="D9" s="1182"/>
      <c r="E9" s="1182"/>
      <c r="F9" s="1182"/>
      <c r="G9" s="1182"/>
      <c r="H9" s="1182"/>
      <c r="I9" s="1182"/>
      <c r="J9" s="1182"/>
      <c r="K9" s="1182"/>
      <c r="L9" s="1182"/>
    </row>
    <row r="10" spans="1:12" ht="28.5" customHeight="1" x14ac:dyDescent="0.25">
      <c r="A10" s="1182" t="s">
        <v>80</v>
      </c>
      <c r="B10" s="1182"/>
      <c r="C10" s="1182"/>
      <c r="D10" s="1182"/>
      <c r="E10" s="1182"/>
      <c r="F10" s="1182"/>
      <c r="G10" s="1182"/>
      <c r="H10" s="1182"/>
      <c r="I10" s="1182"/>
      <c r="J10" s="1182"/>
      <c r="K10" s="1182"/>
      <c r="L10" s="1182"/>
    </row>
    <row r="11" spans="1:12" ht="28.5" customHeight="1" x14ac:dyDescent="0.25">
      <c r="A11" s="1182"/>
      <c r="B11" s="1182"/>
      <c r="C11" s="1182"/>
      <c r="D11" s="1182"/>
      <c r="E11" s="1182"/>
      <c r="F11" s="1182"/>
      <c r="G11" s="1182"/>
      <c r="H11" s="1182"/>
      <c r="I11" s="1182"/>
      <c r="J11" s="1182"/>
      <c r="K11" s="1182"/>
      <c r="L11" s="1182"/>
    </row>
    <row r="12" spans="1:12" ht="15.75" thickBot="1" x14ac:dyDescent="0.3"/>
    <row r="13" spans="1:12" ht="15.75" thickBot="1" x14ac:dyDescent="0.3">
      <c r="A13" s="43" t="s">
        <v>66</v>
      </c>
      <c r="B13" s="1183" t="s">
        <v>77</v>
      </c>
      <c r="C13" s="1184"/>
      <c r="D13" s="1184"/>
      <c r="E13" s="1184"/>
      <c r="F13" s="1184"/>
      <c r="G13" s="1184"/>
      <c r="H13" s="1184"/>
      <c r="I13" s="1184"/>
      <c r="J13" s="1184"/>
      <c r="K13" s="1184"/>
      <c r="L13" s="1184"/>
    </row>
    <row r="14" spans="1:12" ht="15.75" customHeight="1" thickBot="1" x14ac:dyDescent="0.3">
      <c r="A14" s="44">
        <v>1</v>
      </c>
      <c r="B14" s="1186" t="s">
        <v>1751</v>
      </c>
      <c r="C14" s="1186"/>
      <c r="D14" s="1186"/>
      <c r="E14" s="1186"/>
      <c r="F14" s="1186"/>
      <c r="G14" s="1186"/>
      <c r="H14" s="1186"/>
      <c r="I14" s="1186"/>
      <c r="J14" s="1186"/>
      <c r="K14" s="1186"/>
      <c r="L14" s="1186"/>
    </row>
    <row r="15" spans="1:12" ht="15.75" customHeight="1" thickBot="1" x14ac:dyDescent="0.3">
      <c r="A15" s="44">
        <v>2</v>
      </c>
      <c r="B15" s="1185" t="s">
        <v>1752</v>
      </c>
      <c r="C15" s="1185"/>
      <c r="D15" s="1185"/>
      <c r="E15" s="1185"/>
      <c r="F15" s="1185"/>
      <c r="G15" s="1185"/>
      <c r="H15" s="1185"/>
      <c r="I15" s="1185"/>
      <c r="J15" s="1185"/>
      <c r="K15" s="1185"/>
      <c r="L15" s="1185"/>
    </row>
    <row r="16" spans="1:12" ht="15.75" customHeight="1" thickBot="1" x14ac:dyDescent="0.3">
      <c r="A16" s="44">
        <v>3</v>
      </c>
      <c r="B16" s="1185" t="s">
        <v>1753</v>
      </c>
      <c r="C16" s="1185"/>
      <c r="D16" s="1185"/>
      <c r="E16" s="1185"/>
      <c r="F16" s="1185"/>
      <c r="G16" s="1185"/>
      <c r="H16" s="1185"/>
      <c r="I16" s="1185"/>
      <c r="J16" s="1185"/>
      <c r="K16" s="1185"/>
      <c r="L16" s="1185"/>
    </row>
    <row r="17" spans="1:12" ht="15.75" customHeight="1" thickBot="1" x14ac:dyDescent="0.3">
      <c r="A17" s="44">
        <v>4</v>
      </c>
      <c r="B17" s="1185" t="s">
        <v>146</v>
      </c>
      <c r="C17" s="1185"/>
      <c r="D17" s="1185"/>
      <c r="E17" s="1185"/>
      <c r="F17" s="1185"/>
      <c r="G17" s="1185"/>
      <c r="H17" s="1185"/>
      <c r="I17" s="1185"/>
      <c r="J17" s="1185"/>
      <c r="K17" s="1185"/>
      <c r="L17" s="1185"/>
    </row>
    <row r="18" spans="1:12" ht="15.75" customHeight="1" thickBot="1" x14ac:dyDescent="0.3">
      <c r="A18" s="44">
        <v>5</v>
      </c>
      <c r="B18" s="1185" t="s">
        <v>1754</v>
      </c>
      <c r="C18" s="1185"/>
      <c r="D18" s="1185"/>
      <c r="E18" s="1185"/>
      <c r="F18" s="1185"/>
      <c r="G18" s="1185"/>
      <c r="H18" s="1185"/>
      <c r="I18" s="1185"/>
      <c r="J18" s="1185"/>
      <c r="K18" s="1185"/>
      <c r="L18" s="1185"/>
    </row>
    <row r="19" spans="1:12" ht="15.75" customHeight="1" thickBot="1" x14ac:dyDescent="0.3">
      <c r="A19" s="44">
        <v>6</v>
      </c>
      <c r="B19" s="1185" t="s">
        <v>1755</v>
      </c>
      <c r="C19" s="1185"/>
      <c r="D19" s="1185"/>
      <c r="E19" s="1185"/>
      <c r="F19" s="1185"/>
      <c r="G19" s="1185"/>
      <c r="H19" s="1185"/>
      <c r="I19" s="1185"/>
      <c r="J19" s="1185"/>
      <c r="K19" s="1185"/>
      <c r="L19" s="1185"/>
    </row>
    <row r="20" spans="1:12" ht="15.75" customHeight="1" thickBot="1" x14ac:dyDescent="0.3">
      <c r="A20" s="44">
        <v>7</v>
      </c>
      <c r="B20" s="1185" t="s">
        <v>1756</v>
      </c>
      <c r="C20" s="1185"/>
      <c r="D20" s="1185"/>
      <c r="E20" s="1185"/>
      <c r="F20" s="1185"/>
      <c r="G20" s="1185"/>
      <c r="H20" s="1185"/>
      <c r="I20" s="1185"/>
      <c r="J20" s="1185"/>
      <c r="K20" s="1185"/>
      <c r="L20" s="1185"/>
    </row>
    <row r="21" spans="1:12" ht="15.75" customHeight="1" thickBot="1" x14ac:dyDescent="0.3">
      <c r="A21" s="44">
        <v>8</v>
      </c>
      <c r="B21" s="1185" t="s">
        <v>1757</v>
      </c>
      <c r="C21" s="1185"/>
      <c r="D21" s="1185"/>
      <c r="E21" s="1185"/>
      <c r="F21" s="1185"/>
      <c r="G21" s="1185"/>
      <c r="H21" s="1185"/>
      <c r="I21" s="1185"/>
      <c r="J21" s="1185"/>
      <c r="K21" s="1185"/>
      <c r="L21" s="1185"/>
    </row>
    <row r="22" spans="1:12" ht="15.75" customHeight="1" thickBot="1" x14ac:dyDescent="0.3">
      <c r="A22" s="44">
        <v>9</v>
      </c>
      <c r="B22" s="1185" t="s">
        <v>1758</v>
      </c>
      <c r="C22" s="1185"/>
      <c r="D22" s="1185"/>
      <c r="E22" s="1185"/>
      <c r="F22" s="1185"/>
      <c r="G22" s="1185"/>
      <c r="H22" s="1185"/>
      <c r="I22" s="1185"/>
      <c r="J22" s="1185"/>
      <c r="K22" s="1185"/>
      <c r="L22" s="1185"/>
    </row>
    <row r="23" spans="1:12" ht="27" customHeight="1" thickBot="1" x14ac:dyDescent="0.3">
      <c r="A23" s="44">
        <v>10</v>
      </c>
      <c r="B23" s="1185" t="s">
        <v>1759</v>
      </c>
      <c r="C23" s="1185"/>
      <c r="D23" s="1185"/>
      <c r="E23" s="1185"/>
      <c r="F23" s="1185"/>
      <c r="G23" s="1185"/>
      <c r="H23" s="1185"/>
      <c r="I23" s="1185"/>
      <c r="J23" s="1185"/>
      <c r="K23" s="1185"/>
      <c r="L23" s="1185"/>
    </row>
    <row r="24" spans="1:12" ht="30.75" customHeight="1" thickBot="1" x14ac:dyDescent="0.3">
      <c r="A24" s="44">
        <v>11</v>
      </c>
      <c r="B24" s="1185" t="s">
        <v>1760</v>
      </c>
      <c r="C24" s="1185"/>
      <c r="D24" s="1185"/>
      <c r="E24" s="1185"/>
      <c r="F24" s="1185"/>
      <c r="G24" s="1185"/>
      <c r="H24" s="1185"/>
      <c r="I24" s="1185"/>
      <c r="J24" s="1185"/>
      <c r="K24" s="1185"/>
      <c r="L24" s="1185"/>
    </row>
    <row r="25" spans="1:12" ht="35.25" customHeight="1" thickBot="1" x14ac:dyDescent="0.3">
      <c r="A25" s="44">
        <v>12</v>
      </c>
      <c r="B25" s="1185" t="s">
        <v>1761</v>
      </c>
      <c r="C25" s="1185"/>
      <c r="D25" s="1185"/>
      <c r="E25" s="1185"/>
      <c r="F25" s="1185"/>
      <c r="G25" s="1185"/>
      <c r="H25" s="1185"/>
      <c r="I25" s="1185"/>
      <c r="J25" s="1185"/>
      <c r="K25" s="1185"/>
      <c r="L25" s="1185"/>
    </row>
    <row r="26" spans="1:12" ht="24.75" customHeight="1" thickBot="1" x14ac:dyDescent="0.3">
      <c r="A26" s="44">
        <v>13</v>
      </c>
      <c r="B26" s="1185" t="s">
        <v>1762</v>
      </c>
      <c r="C26" s="1185"/>
      <c r="D26" s="1185"/>
      <c r="E26" s="1185"/>
      <c r="F26" s="1185"/>
      <c r="G26" s="1185"/>
      <c r="H26" s="1185"/>
      <c r="I26" s="1185"/>
      <c r="J26" s="1185"/>
      <c r="K26" s="1185"/>
      <c r="L26" s="1185"/>
    </row>
    <row r="27" spans="1:12" ht="27" customHeight="1" thickBot="1" x14ac:dyDescent="0.3">
      <c r="A27" s="44">
        <v>14</v>
      </c>
      <c r="B27" s="1185" t="s">
        <v>1763</v>
      </c>
      <c r="C27" s="1185"/>
      <c r="D27" s="1185"/>
      <c r="E27" s="1185"/>
      <c r="F27" s="1185"/>
      <c r="G27" s="1185"/>
      <c r="H27" s="1185"/>
      <c r="I27" s="1185"/>
      <c r="J27" s="1185"/>
      <c r="K27" s="1185"/>
      <c r="L27" s="1185"/>
    </row>
    <row r="28" spans="1:12" ht="20.25" customHeight="1" x14ac:dyDescent="0.25">
      <c r="A28" s="45"/>
      <c r="B28" s="45"/>
      <c r="C28" s="45"/>
      <c r="D28" s="45"/>
      <c r="E28" s="864"/>
      <c r="F28" s="45"/>
      <c r="G28" s="45"/>
      <c r="H28" s="45"/>
      <c r="I28" s="45"/>
      <c r="J28" s="45"/>
      <c r="K28" s="45"/>
      <c r="L28" s="45"/>
    </row>
    <row r="29" spans="1:12" ht="28.5" customHeight="1" x14ac:dyDescent="0.25">
      <c r="A29" s="46"/>
      <c r="B29" s="45"/>
      <c r="C29" s="45"/>
      <c r="D29" s="45"/>
      <c r="E29" s="864"/>
      <c r="F29" s="45"/>
      <c r="G29" s="45"/>
      <c r="H29" s="45"/>
      <c r="I29" s="45"/>
      <c r="J29" s="45"/>
      <c r="K29" s="45"/>
      <c r="L29" s="45"/>
    </row>
    <row r="30" spans="1:12" ht="28.5" customHeight="1" x14ac:dyDescent="0.25">
      <c r="A30" s="1166" t="s">
        <v>1764</v>
      </c>
      <c r="B30" s="1166"/>
      <c r="C30" s="1166"/>
      <c r="D30" s="1166"/>
      <c r="E30" s="1166"/>
      <c r="F30" s="1166"/>
      <c r="G30" s="1166"/>
      <c r="H30" s="1166"/>
      <c r="I30" s="1166"/>
      <c r="J30" s="1166"/>
      <c r="K30" s="1166"/>
      <c r="L30" s="1166"/>
    </row>
    <row r="31" spans="1:12" ht="15.75" customHeight="1" x14ac:dyDescent="0.25"/>
    <row r="32" spans="1:12" ht="19.5" customHeight="1" x14ac:dyDescent="0.25">
      <c r="A32" s="1176" t="s">
        <v>67</v>
      </c>
      <c r="B32" s="1176"/>
      <c r="C32" s="1176"/>
      <c r="D32" s="1176"/>
      <c r="E32" s="865" t="s">
        <v>68</v>
      </c>
      <c r="F32" s="876" t="s">
        <v>69</v>
      </c>
      <c r="G32" s="876" t="s">
        <v>70</v>
      </c>
      <c r="H32" s="1176" t="s">
        <v>3</v>
      </c>
      <c r="I32" s="1176"/>
      <c r="J32" s="1176"/>
      <c r="K32" s="1176"/>
      <c r="L32" s="1176"/>
    </row>
    <row r="33" spans="1:12" ht="27.75" customHeight="1" x14ac:dyDescent="0.25">
      <c r="A33" s="1177" t="s">
        <v>83</v>
      </c>
      <c r="B33" s="1178"/>
      <c r="C33" s="1178"/>
      <c r="D33" s="1179"/>
      <c r="E33" s="866" t="s">
        <v>1765</v>
      </c>
      <c r="F33" s="878" t="s">
        <v>292</v>
      </c>
      <c r="G33" s="1"/>
      <c r="H33" s="1165"/>
      <c r="I33" s="1165"/>
      <c r="J33" s="1165"/>
      <c r="K33" s="1165"/>
      <c r="L33" s="1165"/>
    </row>
    <row r="34" spans="1:12" ht="61.5" customHeight="1" x14ac:dyDescent="0.25">
      <c r="A34" s="1173" t="s">
        <v>84</v>
      </c>
      <c r="B34" s="1174"/>
      <c r="C34" s="1174"/>
      <c r="D34" s="1175"/>
      <c r="E34" s="867">
        <v>405</v>
      </c>
      <c r="F34" s="878" t="s">
        <v>292</v>
      </c>
      <c r="G34" s="1"/>
      <c r="H34" s="1165"/>
      <c r="I34" s="1165"/>
      <c r="J34" s="1165"/>
      <c r="K34" s="1165"/>
      <c r="L34" s="1165"/>
    </row>
    <row r="35" spans="1:12" ht="17.25" customHeight="1" x14ac:dyDescent="0.25">
      <c r="A35" s="1173" t="s">
        <v>122</v>
      </c>
      <c r="B35" s="1174"/>
      <c r="C35" s="1174"/>
      <c r="D35" s="1175"/>
      <c r="E35" s="867" t="s">
        <v>1766</v>
      </c>
      <c r="F35" s="878" t="s">
        <v>292</v>
      </c>
      <c r="G35" s="1"/>
      <c r="H35" s="1165"/>
      <c r="I35" s="1165"/>
      <c r="J35" s="1165"/>
      <c r="K35" s="1165"/>
      <c r="L35" s="1165"/>
    </row>
    <row r="36" spans="1:12" ht="24" customHeight="1" x14ac:dyDescent="0.25">
      <c r="A36" s="1167" t="s">
        <v>71</v>
      </c>
      <c r="B36" s="1168"/>
      <c r="C36" s="1168"/>
      <c r="D36" s="1169"/>
      <c r="E36" s="868" t="s">
        <v>1767</v>
      </c>
      <c r="F36" s="878" t="s">
        <v>292</v>
      </c>
      <c r="G36" s="1"/>
      <c r="H36" s="1165"/>
      <c r="I36" s="1165"/>
      <c r="J36" s="1165"/>
      <c r="K36" s="1165"/>
      <c r="L36" s="1165"/>
    </row>
    <row r="37" spans="1:12" ht="24" customHeight="1" x14ac:dyDescent="0.25">
      <c r="A37" s="1167" t="s">
        <v>79</v>
      </c>
      <c r="B37" s="1168"/>
      <c r="C37" s="1168"/>
      <c r="D37" s="1169"/>
      <c r="E37" s="868" t="s">
        <v>474</v>
      </c>
      <c r="F37" s="878" t="s">
        <v>292</v>
      </c>
      <c r="G37" s="1"/>
      <c r="H37" s="1170"/>
      <c r="I37" s="1171"/>
      <c r="J37" s="1171"/>
      <c r="K37" s="1171"/>
      <c r="L37" s="1172"/>
    </row>
    <row r="38" spans="1:12" ht="28.5" customHeight="1" x14ac:dyDescent="0.25">
      <c r="A38" s="1167" t="s">
        <v>123</v>
      </c>
      <c r="B38" s="1168"/>
      <c r="C38" s="1168"/>
      <c r="D38" s="1169"/>
      <c r="E38" s="868">
        <v>400</v>
      </c>
      <c r="F38" s="878" t="s">
        <v>292</v>
      </c>
      <c r="G38" s="1"/>
      <c r="H38" s="1165"/>
      <c r="I38" s="1165"/>
      <c r="J38" s="1165"/>
      <c r="K38" s="1165"/>
      <c r="L38" s="1165"/>
    </row>
    <row r="39" spans="1:12" ht="15" customHeight="1" x14ac:dyDescent="0.25">
      <c r="A39" s="1167" t="s">
        <v>82</v>
      </c>
      <c r="B39" s="1168"/>
      <c r="C39" s="1168"/>
      <c r="D39" s="1169"/>
      <c r="E39" s="868" t="s">
        <v>474</v>
      </c>
      <c r="F39" s="878"/>
      <c r="G39" s="1"/>
      <c r="H39" s="1170"/>
      <c r="I39" s="1171"/>
      <c r="J39" s="1171"/>
      <c r="K39" s="1171"/>
      <c r="L39" s="1172"/>
    </row>
    <row r="40" spans="1:12" ht="15" customHeight="1" x14ac:dyDescent="0.25">
      <c r="A40" s="1173" t="s">
        <v>72</v>
      </c>
      <c r="B40" s="1174"/>
      <c r="C40" s="1174"/>
      <c r="D40" s="1175"/>
      <c r="E40" s="868">
        <v>411</v>
      </c>
      <c r="F40" s="878" t="s">
        <v>292</v>
      </c>
      <c r="G40" s="1"/>
      <c r="H40" s="1165"/>
      <c r="I40" s="1165"/>
      <c r="J40" s="1165"/>
      <c r="K40" s="1165"/>
      <c r="L40" s="1165"/>
    </row>
    <row r="41" spans="1:12" ht="15" customHeight="1" x14ac:dyDescent="0.25">
      <c r="A41" s="1173" t="s">
        <v>73</v>
      </c>
      <c r="B41" s="1174"/>
      <c r="C41" s="1174"/>
      <c r="D41" s="1175"/>
      <c r="E41" s="867">
        <v>401</v>
      </c>
      <c r="F41" s="878" t="s">
        <v>292</v>
      </c>
      <c r="G41" s="1"/>
      <c r="H41" s="1165"/>
      <c r="I41" s="1165"/>
      <c r="J41" s="1165"/>
      <c r="K41" s="1165"/>
      <c r="L41" s="1165"/>
    </row>
    <row r="42" spans="1:12" ht="15" customHeight="1" x14ac:dyDescent="0.25">
      <c r="A42" s="1173" t="s">
        <v>74</v>
      </c>
      <c r="B42" s="1174"/>
      <c r="C42" s="1174"/>
      <c r="D42" s="1175"/>
      <c r="E42" s="867" t="s">
        <v>1768</v>
      </c>
      <c r="F42" s="878" t="s">
        <v>292</v>
      </c>
      <c r="G42" s="1"/>
      <c r="H42" s="1165"/>
      <c r="I42" s="1165"/>
      <c r="J42" s="1165"/>
      <c r="K42" s="1165"/>
      <c r="L42" s="1165"/>
    </row>
    <row r="43" spans="1:12" ht="15" customHeight="1" x14ac:dyDescent="0.25">
      <c r="A43" s="1173" t="s">
        <v>75</v>
      </c>
      <c r="B43" s="1174"/>
      <c r="C43" s="1174"/>
      <c r="D43" s="1175"/>
      <c r="E43" s="867" t="s">
        <v>1769</v>
      </c>
      <c r="F43" s="878" t="s">
        <v>292</v>
      </c>
      <c r="G43" s="1"/>
      <c r="H43" s="1165"/>
      <c r="I43" s="1165"/>
      <c r="J43" s="1165"/>
      <c r="K43" s="1165"/>
      <c r="L43" s="1165"/>
    </row>
    <row r="44" spans="1:12" ht="30" customHeight="1" x14ac:dyDescent="0.25">
      <c r="A44" s="1173" t="s">
        <v>76</v>
      </c>
      <c r="B44" s="1174"/>
      <c r="C44" s="1174"/>
      <c r="D44" s="1175"/>
      <c r="E44" s="867">
        <v>406</v>
      </c>
      <c r="F44" s="878" t="s">
        <v>292</v>
      </c>
      <c r="G44" s="1"/>
      <c r="H44" s="1165"/>
      <c r="I44" s="1165"/>
      <c r="J44" s="1165"/>
      <c r="K44" s="1165"/>
      <c r="L44" s="1165"/>
    </row>
    <row r="45" spans="1:12" ht="15" customHeight="1" x14ac:dyDescent="0.25">
      <c r="A45" s="1187" t="s">
        <v>81</v>
      </c>
      <c r="B45" s="1188"/>
      <c r="C45" s="1188"/>
      <c r="D45" s="1189"/>
      <c r="E45" s="867" t="s">
        <v>1770</v>
      </c>
      <c r="F45" s="878"/>
      <c r="G45" s="1"/>
      <c r="H45" s="1170" t="s">
        <v>1771</v>
      </c>
      <c r="I45" s="1171"/>
      <c r="J45" s="1171"/>
      <c r="K45" s="1171"/>
      <c r="L45" s="1172"/>
    </row>
    <row r="46" spans="1:12" ht="15" customHeight="1" x14ac:dyDescent="0.25">
      <c r="A46" s="1173" t="s">
        <v>85</v>
      </c>
      <c r="B46" s="1174"/>
      <c r="C46" s="1174"/>
      <c r="D46" s="1175"/>
      <c r="E46" s="867" t="s">
        <v>1772</v>
      </c>
      <c r="F46" s="878" t="s">
        <v>292</v>
      </c>
      <c r="G46" s="1"/>
      <c r="H46" s="1170"/>
      <c r="I46" s="1171"/>
      <c r="J46" s="1171"/>
      <c r="K46" s="1171"/>
      <c r="L46" s="1172"/>
    </row>
    <row r="47" spans="1:12" ht="15" customHeight="1" x14ac:dyDescent="0.25">
      <c r="A47" s="1173" t="s">
        <v>86</v>
      </c>
      <c r="B47" s="1174"/>
      <c r="C47" s="1174"/>
      <c r="D47" s="1175"/>
      <c r="E47" s="867" t="s">
        <v>474</v>
      </c>
      <c r="F47" s="878"/>
      <c r="G47" s="1"/>
      <c r="H47" s="1165"/>
      <c r="I47" s="1165"/>
      <c r="J47" s="1165"/>
      <c r="K47" s="1165"/>
      <c r="L47" s="1165"/>
    </row>
    <row r="48" spans="1:12" ht="15" customHeight="1" x14ac:dyDescent="0.25"/>
    <row r="50" spans="1:14" x14ac:dyDescent="0.25">
      <c r="A50" s="1166" t="s">
        <v>1773</v>
      </c>
      <c r="B50" s="1166"/>
      <c r="C50" s="1166"/>
      <c r="D50" s="1166"/>
      <c r="E50" s="1166"/>
      <c r="F50" s="1166"/>
      <c r="G50" s="1166"/>
      <c r="H50" s="1166"/>
      <c r="I50" s="1166"/>
      <c r="J50" s="1166"/>
      <c r="K50" s="1166"/>
      <c r="L50" s="1166"/>
    </row>
    <row r="52" spans="1:14" ht="15" customHeight="1" x14ac:dyDescent="0.25">
      <c r="A52" s="1176" t="s">
        <v>67</v>
      </c>
      <c r="B52" s="1176"/>
      <c r="C52" s="1176"/>
      <c r="D52" s="1176"/>
      <c r="E52" s="865" t="s">
        <v>68</v>
      </c>
      <c r="F52" s="876" t="s">
        <v>69</v>
      </c>
      <c r="G52" s="876" t="s">
        <v>70</v>
      </c>
      <c r="H52" s="1176" t="s">
        <v>3</v>
      </c>
      <c r="I52" s="1176"/>
      <c r="J52" s="1176"/>
      <c r="K52" s="1176"/>
      <c r="L52" s="1176"/>
    </row>
    <row r="53" spans="1:14" ht="30" customHeight="1" x14ac:dyDescent="0.25">
      <c r="A53" s="1177" t="s">
        <v>83</v>
      </c>
      <c r="B53" s="1178"/>
      <c r="C53" s="1178"/>
      <c r="D53" s="1179"/>
      <c r="E53" s="866">
        <v>13</v>
      </c>
      <c r="F53" s="878" t="s">
        <v>292</v>
      </c>
      <c r="G53" s="1"/>
      <c r="H53" s="1165"/>
      <c r="I53" s="1165"/>
      <c r="J53" s="1165"/>
      <c r="K53" s="1165"/>
      <c r="L53" s="1165"/>
      <c r="N53" s="869"/>
    </row>
    <row r="54" spans="1:14" ht="27" customHeight="1" x14ac:dyDescent="0.25">
      <c r="A54" s="1173" t="s">
        <v>84</v>
      </c>
      <c r="B54" s="1174"/>
      <c r="C54" s="1174"/>
      <c r="D54" s="1175"/>
      <c r="E54" s="867">
        <v>20</v>
      </c>
      <c r="F54" s="878" t="s">
        <v>292</v>
      </c>
      <c r="G54" s="1"/>
      <c r="H54" s="1165"/>
      <c r="I54" s="1165"/>
      <c r="J54" s="1165"/>
      <c r="K54" s="1165"/>
      <c r="L54" s="1165"/>
    </row>
    <row r="55" spans="1:14" ht="15" customHeight="1" x14ac:dyDescent="0.25">
      <c r="A55" s="1173" t="s">
        <v>122</v>
      </c>
      <c r="B55" s="1174"/>
      <c r="C55" s="1174"/>
      <c r="D55" s="1175"/>
      <c r="E55" s="867" t="s">
        <v>1774</v>
      </c>
      <c r="F55" s="878" t="s">
        <v>292</v>
      </c>
      <c r="G55" s="1"/>
      <c r="H55" s="1165"/>
      <c r="I55" s="1165"/>
      <c r="J55" s="1165"/>
      <c r="K55" s="1165"/>
      <c r="L55" s="1165"/>
    </row>
    <row r="56" spans="1:14" ht="15" customHeight="1" x14ac:dyDescent="0.25">
      <c r="A56" s="1167" t="s">
        <v>71</v>
      </c>
      <c r="B56" s="1168"/>
      <c r="C56" s="1168"/>
      <c r="D56" s="1169"/>
      <c r="E56" s="868">
        <v>13</v>
      </c>
      <c r="F56" s="878" t="s">
        <v>292</v>
      </c>
      <c r="G56" s="1"/>
      <c r="H56" s="1165"/>
      <c r="I56" s="1165"/>
      <c r="J56" s="1165"/>
      <c r="K56" s="1165"/>
      <c r="L56" s="1165"/>
    </row>
    <row r="57" spans="1:14" ht="15" customHeight="1" x14ac:dyDescent="0.25">
      <c r="A57" s="1167" t="s">
        <v>79</v>
      </c>
      <c r="B57" s="1168"/>
      <c r="C57" s="1168"/>
      <c r="D57" s="1169"/>
      <c r="E57" s="868" t="s">
        <v>474</v>
      </c>
      <c r="F57" s="878"/>
      <c r="G57" s="1"/>
      <c r="H57" s="1170"/>
      <c r="I57" s="1171"/>
      <c r="J57" s="1171"/>
      <c r="K57" s="1171"/>
      <c r="L57" s="1172"/>
    </row>
    <row r="58" spans="1:14" ht="37.5" customHeight="1" x14ac:dyDescent="0.25">
      <c r="A58" s="1167" t="s">
        <v>123</v>
      </c>
      <c r="B58" s="1168"/>
      <c r="C58" s="1168"/>
      <c r="D58" s="1169"/>
      <c r="E58" s="867" t="s">
        <v>1775</v>
      </c>
      <c r="F58" s="878" t="s">
        <v>458</v>
      </c>
      <c r="G58" s="1"/>
      <c r="H58" s="1165"/>
      <c r="I58" s="1165"/>
      <c r="J58" s="1165"/>
      <c r="K58" s="1165"/>
      <c r="L58" s="1165"/>
    </row>
    <row r="59" spans="1:14" ht="15" customHeight="1" x14ac:dyDescent="0.25">
      <c r="A59" s="1167" t="s">
        <v>82</v>
      </c>
      <c r="B59" s="1168"/>
      <c r="C59" s="1168"/>
      <c r="D59" s="1169"/>
      <c r="E59" s="868" t="s">
        <v>474</v>
      </c>
      <c r="F59" s="878"/>
      <c r="G59" s="1"/>
      <c r="H59" s="1170"/>
      <c r="I59" s="1171"/>
      <c r="J59" s="1171"/>
      <c r="K59" s="1171"/>
      <c r="L59" s="1172"/>
    </row>
    <row r="60" spans="1:14" ht="15" customHeight="1" x14ac:dyDescent="0.25">
      <c r="A60" s="1173" t="s">
        <v>72</v>
      </c>
      <c r="B60" s="1174"/>
      <c r="C60" s="1174"/>
      <c r="D60" s="1175"/>
      <c r="E60" s="868" t="s">
        <v>1776</v>
      </c>
      <c r="F60" s="878" t="s">
        <v>292</v>
      </c>
      <c r="G60" s="1"/>
      <c r="H60" s="1165"/>
      <c r="I60" s="1165"/>
      <c r="J60" s="1165"/>
      <c r="K60" s="1165"/>
      <c r="L60" s="1165"/>
    </row>
    <row r="61" spans="1:14" ht="15" customHeight="1" x14ac:dyDescent="0.25">
      <c r="A61" s="1173" t="s">
        <v>73</v>
      </c>
      <c r="B61" s="1174"/>
      <c r="C61" s="1174"/>
      <c r="D61" s="1175"/>
      <c r="E61" s="867">
        <v>18</v>
      </c>
      <c r="F61" s="878" t="s">
        <v>292</v>
      </c>
      <c r="G61" s="1"/>
      <c r="H61" s="1165"/>
      <c r="I61" s="1165"/>
      <c r="J61" s="1165"/>
      <c r="K61" s="1165"/>
      <c r="L61" s="1165"/>
    </row>
    <row r="62" spans="1:14" ht="15" customHeight="1" x14ac:dyDescent="0.25">
      <c r="A62" s="1173" t="s">
        <v>74</v>
      </c>
      <c r="B62" s="1174"/>
      <c r="C62" s="1174"/>
      <c r="D62" s="1175"/>
      <c r="E62" s="867" t="s">
        <v>1777</v>
      </c>
      <c r="F62" s="878" t="s">
        <v>292</v>
      </c>
      <c r="G62" s="1"/>
      <c r="H62" s="1165"/>
      <c r="I62" s="1165"/>
      <c r="J62" s="1165"/>
      <c r="K62" s="1165"/>
      <c r="L62" s="1165"/>
    </row>
    <row r="63" spans="1:14" ht="15" customHeight="1" x14ac:dyDescent="0.25">
      <c r="A63" s="1173" t="s">
        <v>75</v>
      </c>
      <c r="B63" s="1174"/>
      <c r="C63" s="1174"/>
      <c r="D63" s="1175"/>
      <c r="E63" s="867" t="s">
        <v>1778</v>
      </c>
      <c r="F63" s="878" t="s">
        <v>292</v>
      </c>
      <c r="G63" s="1"/>
      <c r="H63" s="1165"/>
      <c r="I63" s="1165"/>
      <c r="J63" s="1165"/>
      <c r="K63" s="1165"/>
      <c r="L63" s="1165"/>
    </row>
    <row r="64" spans="1:14" ht="15" customHeight="1" x14ac:dyDescent="0.25">
      <c r="A64" s="1173" t="s">
        <v>76</v>
      </c>
      <c r="B64" s="1174"/>
      <c r="C64" s="1174"/>
      <c r="D64" s="1175"/>
      <c r="E64" s="867">
        <v>33</v>
      </c>
      <c r="F64" s="878" t="s">
        <v>292</v>
      </c>
      <c r="G64" s="1"/>
      <c r="H64" s="1165"/>
      <c r="I64" s="1165"/>
      <c r="J64" s="1165"/>
      <c r="K64" s="1165"/>
      <c r="L64" s="1165"/>
    </row>
    <row r="65" spans="1:12" ht="15" customHeight="1" x14ac:dyDescent="0.25">
      <c r="A65" s="1187" t="s">
        <v>81</v>
      </c>
      <c r="B65" s="1188"/>
      <c r="C65" s="1188"/>
      <c r="D65" s="1189"/>
      <c r="E65" s="867" t="s">
        <v>1779</v>
      </c>
      <c r="F65" s="878" t="s">
        <v>292</v>
      </c>
      <c r="G65" s="1"/>
      <c r="H65" s="1170"/>
      <c r="I65" s="1171"/>
      <c r="J65" s="1171"/>
      <c r="K65" s="1171"/>
      <c r="L65" s="1172"/>
    </row>
    <row r="66" spans="1:12" ht="15" customHeight="1" x14ac:dyDescent="0.25">
      <c r="A66" s="1173" t="s">
        <v>85</v>
      </c>
      <c r="B66" s="1174"/>
      <c r="C66" s="1174"/>
      <c r="D66" s="1175"/>
      <c r="E66" s="867" t="s">
        <v>1780</v>
      </c>
      <c r="F66" s="878" t="s">
        <v>292</v>
      </c>
      <c r="G66" s="1"/>
      <c r="H66" s="1170"/>
      <c r="I66" s="1171"/>
      <c r="J66" s="1171"/>
      <c r="K66" s="1171"/>
      <c r="L66" s="1172"/>
    </row>
    <row r="67" spans="1:12" ht="15" customHeight="1" x14ac:dyDescent="0.25">
      <c r="A67" s="1173" t="s">
        <v>86</v>
      </c>
      <c r="B67" s="1174"/>
      <c r="C67" s="1174"/>
      <c r="D67" s="1175"/>
      <c r="E67" s="867" t="s">
        <v>474</v>
      </c>
      <c r="F67" s="878"/>
      <c r="G67" s="1"/>
      <c r="H67" s="1165"/>
      <c r="I67" s="1165"/>
      <c r="J67" s="1165"/>
      <c r="K67" s="1165"/>
      <c r="L67" s="1165"/>
    </row>
    <row r="71" spans="1:12" x14ac:dyDescent="0.25">
      <c r="A71" s="1166" t="s">
        <v>1781</v>
      </c>
      <c r="B71" s="1166"/>
      <c r="C71" s="1166"/>
      <c r="D71" s="1166"/>
      <c r="E71" s="1166"/>
      <c r="F71" s="1166"/>
      <c r="G71" s="1166"/>
      <c r="H71" s="1166"/>
      <c r="I71" s="1166"/>
      <c r="J71" s="1166"/>
      <c r="K71" s="1166"/>
      <c r="L71" s="1166"/>
    </row>
    <row r="73" spans="1:12" ht="15" customHeight="1" x14ac:dyDescent="0.25">
      <c r="A73" s="1176" t="s">
        <v>67</v>
      </c>
      <c r="B73" s="1176"/>
      <c r="C73" s="1176"/>
      <c r="D73" s="1176"/>
      <c r="E73" s="865" t="s">
        <v>68</v>
      </c>
      <c r="F73" s="876" t="s">
        <v>69</v>
      </c>
      <c r="G73" s="876" t="s">
        <v>70</v>
      </c>
      <c r="H73" s="1176" t="s">
        <v>3</v>
      </c>
      <c r="I73" s="1176"/>
      <c r="J73" s="1176"/>
      <c r="K73" s="1176"/>
      <c r="L73" s="1176"/>
    </row>
    <row r="74" spans="1:12" ht="15" customHeight="1" x14ac:dyDescent="0.25">
      <c r="A74" s="1177" t="s">
        <v>83</v>
      </c>
      <c r="B74" s="1178"/>
      <c r="C74" s="1178"/>
      <c r="D74" s="1179"/>
      <c r="E74" s="870" t="s">
        <v>1782</v>
      </c>
      <c r="F74" s="878" t="s">
        <v>292</v>
      </c>
      <c r="G74" s="1"/>
      <c r="H74" s="1165"/>
      <c r="I74" s="1165"/>
      <c r="J74" s="1165"/>
      <c r="K74" s="1165"/>
      <c r="L74" s="1165"/>
    </row>
    <row r="75" spans="1:12" ht="15" customHeight="1" x14ac:dyDescent="0.25">
      <c r="A75" s="1173" t="s">
        <v>84</v>
      </c>
      <c r="B75" s="1174"/>
      <c r="C75" s="1174"/>
      <c r="D75" s="1175"/>
      <c r="E75" s="867">
        <v>11</v>
      </c>
      <c r="F75" s="878" t="s">
        <v>292</v>
      </c>
      <c r="G75" s="1"/>
      <c r="H75" s="1165"/>
      <c r="I75" s="1165"/>
      <c r="J75" s="1165"/>
      <c r="K75" s="1165"/>
      <c r="L75" s="1165"/>
    </row>
    <row r="76" spans="1:12" ht="15" customHeight="1" x14ac:dyDescent="0.25">
      <c r="A76" s="1173" t="s">
        <v>122</v>
      </c>
      <c r="B76" s="1174"/>
      <c r="C76" s="1174"/>
      <c r="D76" s="1175"/>
      <c r="E76" s="867" t="s">
        <v>1783</v>
      </c>
      <c r="F76" s="878" t="s">
        <v>292</v>
      </c>
      <c r="G76" s="1"/>
      <c r="H76" s="1165"/>
      <c r="I76" s="1165"/>
      <c r="J76" s="1165"/>
      <c r="K76" s="1165"/>
      <c r="L76" s="1165"/>
    </row>
    <row r="77" spans="1:12" ht="15" customHeight="1" x14ac:dyDescent="0.25">
      <c r="A77" s="1167" t="s">
        <v>71</v>
      </c>
      <c r="B77" s="1168"/>
      <c r="C77" s="1168"/>
      <c r="D77" s="1169"/>
      <c r="E77" s="868" t="s">
        <v>1784</v>
      </c>
      <c r="F77" s="878" t="s">
        <v>292</v>
      </c>
      <c r="G77" s="1"/>
      <c r="H77" s="1165"/>
      <c r="I77" s="1165"/>
      <c r="J77" s="1165"/>
      <c r="K77" s="1165"/>
      <c r="L77" s="1165"/>
    </row>
    <row r="78" spans="1:12" ht="15" customHeight="1" x14ac:dyDescent="0.25">
      <c r="A78" s="1167" t="s">
        <v>79</v>
      </c>
      <c r="B78" s="1168"/>
      <c r="C78" s="1168"/>
      <c r="D78" s="1169"/>
      <c r="E78" s="868" t="s">
        <v>474</v>
      </c>
      <c r="F78" s="878"/>
      <c r="G78" s="1"/>
      <c r="H78" s="1170"/>
      <c r="I78" s="1171"/>
      <c r="J78" s="1171"/>
      <c r="K78" s="1171"/>
      <c r="L78" s="1172"/>
    </row>
    <row r="79" spans="1:12" ht="15" customHeight="1" x14ac:dyDescent="0.25">
      <c r="A79" s="1167" t="s">
        <v>123</v>
      </c>
      <c r="B79" s="1168"/>
      <c r="C79" s="1168"/>
      <c r="D79" s="1169"/>
      <c r="E79" s="868" t="s">
        <v>1784</v>
      </c>
      <c r="F79" s="878" t="s">
        <v>292</v>
      </c>
      <c r="G79" s="1"/>
      <c r="H79" s="1165"/>
      <c r="I79" s="1165"/>
      <c r="J79" s="1165"/>
      <c r="K79" s="1165"/>
      <c r="L79" s="1165"/>
    </row>
    <row r="80" spans="1:12" ht="15" customHeight="1" x14ac:dyDescent="0.25">
      <c r="A80" s="1167" t="s">
        <v>82</v>
      </c>
      <c r="B80" s="1168"/>
      <c r="C80" s="1168"/>
      <c r="D80" s="1169"/>
      <c r="E80" s="868" t="s">
        <v>474</v>
      </c>
      <c r="F80" s="878"/>
      <c r="G80" s="1"/>
      <c r="H80" s="1170"/>
      <c r="I80" s="1171"/>
      <c r="J80" s="1171"/>
      <c r="K80" s="1171"/>
      <c r="L80" s="1172"/>
    </row>
    <row r="81" spans="1:12" ht="15" customHeight="1" x14ac:dyDescent="0.25">
      <c r="A81" s="1173" t="s">
        <v>72</v>
      </c>
      <c r="B81" s="1174"/>
      <c r="C81" s="1174"/>
      <c r="D81" s="1175"/>
      <c r="E81" s="868">
        <v>18</v>
      </c>
      <c r="F81" s="878" t="s">
        <v>292</v>
      </c>
      <c r="G81" s="1"/>
      <c r="H81" s="1165"/>
      <c r="I81" s="1165"/>
      <c r="J81" s="1165"/>
      <c r="K81" s="1165"/>
      <c r="L81" s="1165"/>
    </row>
    <row r="82" spans="1:12" ht="15" customHeight="1" x14ac:dyDescent="0.25">
      <c r="A82" s="1173" t="s">
        <v>73</v>
      </c>
      <c r="B82" s="1174"/>
      <c r="C82" s="1174"/>
      <c r="D82" s="1175"/>
      <c r="E82" s="867">
        <v>10</v>
      </c>
      <c r="F82" s="878" t="s">
        <v>292</v>
      </c>
      <c r="G82" s="1"/>
      <c r="H82" s="1165"/>
      <c r="I82" s="1165"/>
      <c r="J82" s="1165"/>
      <c r="K82" s="1165"/>
      <c r="L82" s="1165"/>
    </row>
    <row r="83" spans="1:12" ht="15" customHeight="1" x14ac:dyDescent="0.25">
      <c r="A83" s="1173" t="s">
        <v>74</v>
      </c>
      <c r="B83" s="1174"/>
      <c r="C83" s="1174"/>
      <c r="D83" s="1175"/>
      <c r="E83" s="867">
        <v>14</v>
      </c>
      <c r="F83" s="878" t="s">
        <v>292</v>
      </c>
      <c r="G83" s="1"/>
      <c r="H83" s="1165"/>
      <c r="I83" s="1165"/>
      <c r="J83" s="1165"/>
      <c r="K83" s="1165"/>
      <c r="L83" s="1165"/>
    </row>
    <row r="84" spans="1:12" ht="15" customHeight="1" x14ac:dyDescent="0.25">
      <c r="A84" s="1173" t="s">
        <v>75</v>
      </c>
      <c r="B84" s="1174"/>
      <c r="C84" s="1174"/>
      <c r="D84" s="1175"/>
      <c r="E84" s="867" t="s">
        <v>1785</v>
      </c>
      <c r="F84" s="878" t="s">
        <v>292</v>
      </c>
      <c r="G84" s="1"/>
      <c r="H84" s="1165"/>
      <c r="I84" s="1165"/>
      <c r="J84" s="1165"/>
      <c r="K84" s="1165"/>
      <c r="L84" s="1165"/>
    </row>
    <row r="85" spans="1:12" ht="15" customHeight="1" x14ac:dyDescent="0.25">
      <c r="A85" s="1173" t="s">
        <v>76</v>
      </c>
      <c r="B85" s="1174"/>
      <c r="C85" s="1174"/>
      <c r="D85" s="1175"/>
      <c r="E85" s="867">
        <v>17</v>
      </c>
      <c r="F85" s="878" t="s">
        <v>292</v>
      </c>
      <c r="G85" s="1"/>
      <c r="H85" s="1165"/>
      <c r="I85" s="1165"/>
      <c r="J85" s="1165"/>
      <c r="K85" s="1165"/>
      <c r="L85" s="1165"/>
    </row>
    <row r="86" spans="1:12" ht="15" customHeight="1" x14ac:dyDescent="0.25">
      <c r="A86" s="1187" t="s">
        <v>81</v>
      </c>
      <c r="B86" s="1188"/>
      <c r="C86" s="1188"/>
      <c r="D86" s="1189"/>
      <c r="E86" s="867" t="s">
        <v>1786</v>
      </c>
      <c r="F86" s="878" t="s">
        <v>292</v>
      </c>
      <c r="G86" s="1"/>
      <c r="H86" s="1170"/>
      <c r="I86" s="1171"/>
      <c r="J86" s="1171"/>
      <c r="K86" s="1171"/>
      <c r="L86" s="1172"/>
    </row>
    <row r="87" spans="1:12" ht="15" customHeight="1" x14ac:dyDescent="0.25">
      <c r="A87" s="1173" t="s">
        <v>85</v>
      </c>
      <c r="B87" s="1174"/>
      <c r="C87" s="1174"/>
      <c r="D87" s="1175"/>
      <c r="E87" s="867" t="s">
        <v>1787</v>
      </c>
      <c r="F87" s="878" t="s">
        <v>292</v>
      </c>
      <c r="G87" s="1"/>
      <c r="H87" s="1170"/>
      <c r="I87" s="1171"/>
      <c r="J87" s="1171"/>
      <c r="K87" s="1171"/>
      <c r="L87" s="1172"/>
    </row>
    <row r="88" spans="1:12" ht="15" customHeight="1" x14ac:dyDescent="0.25">
      <c r="A88" s="1173" t="s">
        <v>86</v>
      </c>
      <c r="B88" s="1174"/>
      <c r="C88" s="1174"/>
      <c r="D88" s="1175"/>
      <c r="E88" s="867" t="s">
        <v>474</v>
      </c>
      <c r="F88" s="878"/>
      <c r="G88" s="1"/>
      <c r="H88" s="1165"/>
      <c r="I88" s="1165"/>
      <c r="J88" s="1165"/>
      <c r="K88" s="1165"/>
      <c r="L88" s="1165"/>
    </row>
    <row r="92" spans="1:12" x14ac:dyDescent="0.25">
      <c r="A92" s="1166" t="s">
        <v>1788</v>
      </c>
      <c r="B92" s="1166"/>
      <c r="C92" s="1166"/>
      <c r="D92" s="1166"/>
      <c r="E92" s="1166"/>
      <c r="F92" s="1166"/>
      <c r="G92" s="1166"/>
      <c r="H92" s="1166"/>
      <c r="I92" s="1166"/>
      <c r="J92" s="1166"/>
      <c r="K92" s="1166"/>
      <c r="L92" s="1166"/>
    </row>
    <row r="94" spans="1:12" ht="15" customHeight="1" x14ac:dyDescent="0.25">
      <c r="A94" s="1176" t="s">
        <v>67</v>
      </c>
      <c r="B94" s="1176"/>
      <c r="C94" s="1176"/>
      <c r="D94" s="1176"/>
      <c r="E94" s="865" t="s">
        <v>68</v>
      </c>
      <c r="F94" s="876" t="s">
        <v>69</v>
      </c>
      <c r="G94" s="876" t="s">
        <v>70</v>
      </c>
      <c r="H94" s="1176" t="s">
        <v>3</v>
      </c>
      <c r="I94" s="1176"/>
      <c r="J94" s="1176"/>
      <c r="K94" s="1176"/>
      <c r="L94" s="1176"/>
    </row>
    <row r="95" spans="1:12" ht="15" customHeight="1" x14ac:dyDescent="0.25">
      <c r="A95" s="1177" t="s">
        <v>83</v>
      </c>
      <c r="B95" s="1178"/>
      <c r="C95" s="1178"/>
      <c r="D95" s="1179"/>
      <c r="E95" s="866" t="s">
        <v>1789</v>
      </c>
      <c r="F95" s="878" t="s">
        <v>292</v>
      </c>
      <c r="G95" s="1"/>
      <c r="H95" s="1165"/>
      <c r="I95" s="1165"/>
      <c r="J95" s="1165"/>
      <c r="K95" s="1165"/>
      <c r="L95" s="1165"/>
    </row>
    <row r="96" spans="1:12" ht="15" customHeight="1" x14ac:dyDescent="0.25">
      <c r="A96" s="1173" t="s">
        <v>84</v>
      </c>
      <c r="B96" s="1174"/>
      <c r="C96" s="1174"/>
      <c r="D96" s="1175"/>
      <c r="E96" s="867">
        <v>19</v>
      </c>
      <c r="F96" s="878" t="s">
        <v>292</v>
      </c>
      <c r="G96" s="1"/>
      <c r="H96" s="1165"/>
      <c r="I96" s="1165"/>
      <c r="J96" s="1165"/>
      <c r="K96" s="1165"/>
      <c r="L96" s="1165"/>
    </row>
    <row r="97" spans="1:12" ht="15" customHeight="1" x14ac:dyDescent="0.25">
      <c r="A97" s="1173" t="s">
        <v>122</v>
      </c>
      <c r="B97" s="1174"/>
      <c r="C97" s="1174"/>
      <c r="D97" s="1175"/>
      <c r="E97" s="867" t="s">
        <v>1790</v>
      </c>
      <c r="F97" s="878" t="s">
        <v>292</v>
      </c>
      <c r="G97" s="1"/>
      <c r="H97" s="1165"/>
      <c r="I97" s="1165"/>
      <c r="J97" s="1165"/>
      <c r="K97" s="1165"/>
      <c r="L97" s="1165"/>
    </row>
    <row r="98" spans="1:12" ht="15" customHeight="1" x14ac:dyDescent="0.25">
      <c r="A98" s="1167" t="s">
        <v>71</v>
      </c>
      <c r="B98" s="1168"/>
      <c r="C98" s="1168"/>
      <c r="D98" s="1169"/>
      <c r="E98" s="868" t="s">
        <v>1791</v>
      </c>
      <c r="F98" s="878" t="s">
        <v>292</v>
      </c>
      <c r="G98" s="1"/>
      <c r="H98" s="1165"/>
      <c r="I98" s="1165"/>
      <c r="J98" s="1165"/>
      <c r="K98" s="1165"/>
      <c r="L98" s="1165"/>
    </row>
    <row r="99" spans="1:12" ht="15" customHeight="1" x14ac:dyDescent="0.25">
      <c r="A99" s="1167" t="s">
        <v>79</v>
      </c>
      <c r="B99" s="1168"/>
      <c r="C99" s="1168"/>
      <c r="D99" s="1169"/>
      <c r="E99" s="868" t="s">
        <v>474</v>
      </c>
      <c r="F99" s="878"/>
      <c r="G99" s="1"/>
      <c r="H99" s="1170"/>
      <c r="I99" s="1171"/>
      <c r="J99" s="1171"/>
      <c r="K99" s="1171"/>
      <c r="L99" s="1172"/>
    </row>
    <row r="100" spans="1:12" ht="15" customHeight="1" x14ac:dyDescent="0.25">
      <c r="A100" s="1167" t="s">
        <v>123</v>
      </c>
      <c r="B100" s="1168"/>
      <c r="C100" s="1168"/>
      <c r="D100" s="1169"/>
      <c r="E100" s="868" t="s">
        <v>1791</v>
      </c>
      <c r="F100" s="878" t="s">
        <v>292</v>
      </c>
      <c r="G100" s="1"/>
      <c r="H100" s="1165"/>
      <c r="I100" s="1165"/>
      <c r="J100" s="1165"/>
      <c r="K100" s="1165"/>
      <c r="L100" s="1165"/>
    </row>
    <row r="101" spans="1:12" ht="15" customHeight="1" x14ac:dyDescent="0.25">
      <c r="A101" s="1167" t="s">
        <v>82</v>
      </c>
      <c r="B101" s="1168"/>
      <c r="C101" s="1168"/>
      <c r="D101" s="1169"/>
      <c r="E101" s="868" t="s">
        <v>474</v>
      </c>
      <c r="F101" s="878"/>
      <c r="G101" s="1"/>
      <c r="H101" s="1170"/>
      <c r="I101" s="1171"/>
      <c r="J101" s="1171"/>
      <c r="K101" s="1171"/>
      <c r="L101" s="1172"/>
    </row>
    <row r="102" spans="1:12" ht="15" customHeight="1" x14ac:dyDescent="0.25">
      <c r="A102" s="1173" t="s">
        <v>72</v>
      </c>
      <c r="B102" s="1174"/>
      <c r="C102" s="1174"/>
      <c r="D102" s="1175"/>
      <c r="E102" s="868">
        <v>13</v>
      </c>
      <c r="F102" s="878" t="s">
        <v>292</v>
      </c>
      <c r="G102" s="1"/>
      <c r="H102" s="1165"/>
      <c r="I102" s="1165"/>
      <c r="J102" s="1165"/>
      <c r="K102" s="1165"/>
      <c r="L102" s="1165"/>
    </row>
    <row r="103" spans="1:12" ht="15" customHeight="1" x14ac:dyDescent="0.25">
      <c r="A103" s="1173" t="s">
        <v>73</v>
      </c>
      <c r="B103" s="1174"/>
      <c r="C103" s="1174"/>
      <c r="D103" s="1175"/>
      <c r="E103" s="867">
        <v>20</v>
      </c>
      <c r="F103" s="878" t="s">
        <v>292</v>
      </c>
      <c r="G103" s="1"/>
      <c r="H103" s="1165"/>
      <c r="I103" s="1165"/>
      <c r="J103" s="1165"/>
      <c r="K103" s="1165"/>
      <c r="L103" s="1165"/>
    </row>
    <row r="104" spans="1:12" ht="15" customHeight="1" x14ac:dyDescent="0.25">
      <c r="A104" s="1173" t="s">
        <v>74</v>
      </c>
      <c r="B104" s="1174"/>
      <c r="C104" s="1174"/>
      <c r="D104" s="1175"/>
      <c r="E104" s="867" t="s">
        <v>1792</v>
      </c>
      <c r="F104" s="878" t="s">
        <v>292</v>
      </c>
      <c r="G104" s="1"/>
      <c r="H104" s="1165"/>
      <c r="I104" s="1165"/>
      <c r="J104" s="1165"/>
      <c r="K104" s="1165"/>
      <c r="L104" s="1165"/>
    </row>
    <row r="105" spans="1:12" ht="15" customHeight="1" x14ac:dyDescent="0.25">
      <c r="A105" s="1173" t="s">
        <v>75</v>
      </c>
      <c r="B105" s="1174"/>
      <c r="C105" s="1174"/>
      <c r="D105" s="1175"/>
      <c r="E105" s="867" t="s">
        <v>1785</v>
      </c>
      <c r="F105" s="878" t="s">
        <v>292</v>
      </c>
      <c r="G105" s="1"/>
      <c r="H105" s="1165"/>
      <c r="I105" s="1165"/>
      <c r="J105" s="1165"/>
      <c r="K105" s="1165"/>
      <c r="L105" s="1165"/>
    </row>
    <row r="106" spans="1:12" ht="15" customHeight="1" x14ac:dyDescent="0.25">
      <c r="A106" s="1173" t="s">
        <v>76</v>
      </c>
      <c r="B106" s="1174"/>
      <c r="C106" s="1174"/>
      <c r="D106" s="1175"/>
      <c r="E106" s="867">
        <v>14</v>
      </c>
      <c r="F106" s="878" t="s">
        <v>292</v>
      </c>
      <c r="G106" s="1"/>
      <c r="H106" s="1165"/>
      <c r="I106" s="1165"/>
      <c r="J106" s="1165"/>
      <c r="K106" s="1165"/>
      <c r="L106" s="1165"/>
    </row>
    <row r="107" spans="1:12" ht="15" customHeight="1" x14ac:dyDescent="0.25">
      <c r="A107" s="1187" t="s">
        <v>81</v>
      </c>
      <c r="B107" s="1188"/>
      <c r="C107" s="1188"/>
      <c r="D107" s="1189"/>
      <c r="E107" s="867" t="s">
        <v>1793</v>
      </c>
      <c r="F107" s="878" t="s">
        <v>292</v>
      </c>
      <c r="G107" s="1"/>
      <c r="H107" s="1170"/>
      <c r="I107" s="1171"/>
      <c r="J107" s="1171"/>
      <c r="K107" s="1171"/>
      <c r="L107" s="1172"/>
    </row>
    <row r="108" spans="1:12" ht="15" customHeight="1" x14ac:dyDescent="0.25">
      <c r="A108" s="1173" t="s">
        <v>85</v>
      </c>
      <c r="B108" s="1174"/>
      <c r="C108" s="1174"/>
      <c r="D108" s="1175"/>
      <c r="E108" s="867" t="s">
        <v>1794</v>
      </c>
      <c r="F108" s="878" t="s">
        <v>292</v>
      </c>
      <c r="G108" s="1"/>
      <c r="H108" s="1170"/>
      <c r="I108" s="1171"/>
      <c r="J108" s="1171"/>
      <c r="K108" s="1171"/>
      <c r="L108" s="1172"/>
    </row>
    <row r="109" spans="1:12" ht="15" customHeight="1" x14ac:dyDescent="0.25">
      <c r="A109" s="1173" t="s">
        <v>86</v>
      </c>
      <c r="B109" s="1174"/>
      <c r="C109" s="1174"/>
      <c r="D109" s="1175"/>
      <c r="E109" s="867" t="s">
        <v>474</v>
      </c>
      <c r="F109" s="878"/>
      <c r="G109" s="1"/>
      <c r="H109" s="1165"/>
      <c r="I109" s="1165"/>
      <c r="J109" s="1165"/>
      <c r="K109" s="1165"/>
      <c r="L109" s="1165"/>
    </row>
    <row r="113" spans="1:12" x14ac:dyDescent="0.25">
      <c r="A113" s="1166" t="s">
        <v>1795</v>
      </c>
      <c r="B113" s="1166"/>
      <c r="C113" s="1166"/>
      <c r="D113" s="1166"/>
      <c r="E113" s="1166"/>
      <c r="F113" s="1166"/>
      <c r="G113" s="1166"/>
      <c r="H113" s="1166"/>
      <c r="I113" s="1166"/>
      <c r="J113" s="1166"/>
      <c r="K113" s="1166"/>
      <c r="L113" s="1166"/>
    </row>
    <row r="115" spans="1:12" ht="15" customHeight="1" x14ac:dyDescent="0.25">
      <c r="A115" s="1176" t="s">
        <v>67</v>
      </c>
      <c r="B115" s="1176"/>
      <c r="C115" s="1176"/>
      <c r="D115" s="1176"/>
      <c r="E115" s="865" t="s">
        <v>68</v>
      </c>
      <c r="F115" s="876" t="s">
        <v>69</v>
      </c>
      <c r="G115" s="876" t="s">
        <v>70</v>
      </c>
      <c r="H115" s="1176" t="s">
        <v>3</v>
      </c>
      <c r="I115" s="1176"/>
      <c r="J115" s="1176"/>
      <c r="K115" s="1176"/>
      <c r="L115" s="1176"/>
    </row>
    <row r="116" spans="1:12" ht="15" customHeight="1" x14ac:dyDescent="0.25">
      <c r="A116" s="1177" t="s">
        <v>83</v>
      </c>
      <c r="B116" s="1178"/>
      <c r="C116" s="1178"/>
      <c r="D116" s="1179"/>
      <c r="E116" s="866" t="s">
        <v>1789</v>
      </c>
      <c r="F116" s="878" t="s">
        <v>292</v>
      </c>
      <c r="G116" s="1"/>
      <c r="H116" s="1165"/>
      <c r="I116" s="1165"/>
      <c r="J116" s="1165"/>
      <c r="K116" s="1165"/>
      <c r="L116" s="1165"/>
    </row>
    <row r="117" spans="1:12" ht="15" customHeight="1" x14ac:dyDescent="0.25">
      <c r="A117" s="1173" t="s">
        <v>84</v>
      </c>
      <c r="B117" s="1174"/>
      <c r="C117" s="1174"/>
      <c r="D117" s="1175"/>
      <c r="E117" s="867">
        <v>14</v>
      </c>
      <c r="F117" s="878" t="s">
        <v>292</v>
      </c>
      <c r="G117" s="1"/>
      <c r="H117" s="1165"/>
      <c r="I117" s="1165"/>
      <c r="J117" s="1165"/>
      <c r="K117" s="1165"/>
      <c r="L117" s="1165"/>
    </row>
    <row r="118" spans="1:12" ht="15" customHeight="1" x14ac:dyDescent="0.25">
      <c r="A118" s="1173" t="s">
        <v>122</v>
      </c>
      <c r="B118" s="1174"/>
      <c r="C118" s="1174"/>
      <c r="D118" s="1175"/>
      <c r="E118" s="867">
        <v>24</v>
      </c>
      <c r="F118" s="878" t="s">
        <v>292</v>
      </c>
      <c r="G118" s="1"/>
      <c r="H118" s="1165"/>
      <c r="I118" s="1165"/>
      <c r="J118" s="1165"/>
      <c r="K118" s="1165"/>
      <c r="L118" s="1165"/>
    </row>
    <row r="119" spans="1:12" ht="15" customHeight="1" x14ac:dyDescent="0.25">
      <c r="A119" s="1167" t="s">
        <v>71</v>
      </c>
      <c r="B119" s="1168"/>
      <c r="C119" s="1168"/>
      <c r="D119" s="1169"/>
      <c r="E119" s="868" t="s">
        <v>1784</v>
      </c>
      <c r="F119" s="878" t="s">
        <v>292</v>
      </c>
      <c r="G119" s="1"/>
      <c r="H119" s="1165"/>
      <c r="I119" s="1165"/>
      <c r="J119" s="1165"/>
      <c r="K119" s="1165"/>
      <c r="L119" s="1165"/>
    </row>
    <row r="120" spans="1:12" ht="15" customHeight="1" x14ac:dyDescent="0.25">
      <c r="A120" s="1167" t="s">
        <v>79</v>
      </c>
      <c r="B120" s="1168"/>
      <c r="C120" s="1168"/>
      <c r="D120" s="1169"/>
      <c r="E120" s="868" t="s">
        <v>474</v>
      </c>
      <c r="F120" s="878"/>
      <c r="G120" s="1"/>
      <c r="H120" s="1170"/>
      <c r="I120" s="1171"/>
      <c r="J120" s="1171"/>
      <c r="K120" s="1171"/>
      <c r="L120" s="1172"/>
    </row>
    <row r="121" spans="1:12" ht="15" customHeight="1" x14ac:dyDescent="0.25">
      <c r="A121" s="1167" t="s">
        <v>123</v>
      </c>
      <c r="B121" s="1168"/>
      <c r="C121" s="1168"/>
      <c r="D121" s="1169"/>
      <c r="E121" s="868" t="s">
        <v>1784</v>
      </c>
      <c r="F121" s="878" t="s">
        <v>292</v>
      </c>
      <c r="G121" s="1"/>
      <c r="H121" s="1165"/>
      <c r="I121" s="1165"/>
      <c r="J121" s="1165"/>
      <c r="K121" s="1165"/>
      <c r="L121" s="1165"/>
    </row>
    <row r="122" spans="1:12" ht="15" customHeight="1" x14ac:dyDescent="0.25">
      <c r="A122" s="1167" t="s">
        <v>82</v>
      </c>
      <c r="B122" s="1168"/>
      <c r="C122" s="1168"/>
      <c r="D122" s="1169"/>
      <c r="E122" s="868" t="s">
        <v>474</v>
      </c>
      <c r="F122" s="878"/>
      <c r="G122" s="1"/>
      <c r="H122" s="1170"/>
      <c r="I122" s="1171"/>
      <c r="J122" s="1171"/>
      <c r="K122" s="1171"/>
      <c r="L122" s="1172"/>
    </row>
    <row r="123" spans="1:12" ht="15" customHeight="1" x14ac:dyDescent="0.25">
      <c r="A123" s="1173" t="s">
        <v>72</v>
      </c>
      <c r="B123" s="1174"/>
      <c r="C123" s="1174"/>
      <c r="D123" s="1175"/>
      <c r="E123" s="868">
        <v>8</v>
      </c>
      <c r="F123" s="878" t="s">
        <v>292</v>
      </c>
      <c r="G123" s="1"/>
      <c r="H123" s="1165"/>
      <c r="I123" s="1165"/>
      <c r="J123" s="1165"/>
      <c r="K123" s="1165"/>
      <c r="L123" s="1165"/>
    </row>
    <row r="124" spans="1:12" ht="15" customHeight="1" x14ac:dyDescent="0.25">
      <c r="A124" s="1173" t="s">
        <v>73</v>
      </c>
      <c r="B124" s="1174"/>
      <c r="C124" s="1174"/>
      <c r="D124" s="1175"/>
      <c r="E124" s="867">
        <v>15</v>
      </c>
      <c r="F124" s="878" t="s">
        <v>292</v>
      </c>
      <c r="G124" s="1"/>
      <c r="H124" s="1165"/>
      <c r="I124" s="1165"/>
      <c r="J124" s="1165"/>
      <c r="K124" s="1165"/>
      <c r="L124" s="1165"/>
    </row>
    <row r="125" spans="1:12" ht="15" customHeight="1" x14ac:dyDescent="0.25">
      <c r="A125" s="1173" t="s">
        <v>74</v>
      </c>
      <c r="B125" s="1174"/>
      <c r="C125" s="1174"/>
      <c r="D125" s="1175"/>
      <c r="E125" s="867" t="s">
        <v>1787</v>
      </c>
      <c r="F125" s="878" t="s">
        <v>292</v>
      </c>
      <c r="G125" s="1"/>
      <c r="H125" s="1165"/>
      <c r="I125" s="1165"/>
      <c r="J125" s="1165"/>
      <c r="K125" s="1165"/>
      <c r="L125" s="1165"/>
    </row>
    <row r="126" spans="1:12" ht="15" customHeight="1" x14ac:dyDescent="0.25">
      <c r="A126" s="1173" t="s">
        <v>75</v>
      </c>
      <c r="B126" s="1174"/>
      <c r="C126" s="1174"/>
      <c r="D126" s="1175"/>
      <c r="E126" s="867" t="s">
        <v>1796</v>
      </c>
      <c r="F126" s="878" t="s">
        <v>292</v>
      </c>
      <c r="G126" s="1"/>
      <c r="H126" s="1165"/>
      <c r="I126" s="1165"/>
      <c r="J126" s="1165"/>
      <c r="K126" s="1165"/>
      <c r="L126" s="1165"/>
    </row>
    <row r="127" spans="1:12" ht="15" customHeight="1" x14ac:dyDescent="0.25">
      <c r="A127" s="1173" t="s">
        <v>76</v>
      </c>
      <c r="B127" s="1174"/>
      <c r="C127" s="1174"/>
      <c r="D127" s="1175"/>
      <c r="E127" s="867">
        <v>9</v>
      </c>
      <c r="F127" s="878" t="s">
        <v>292</v>
      </c>
      <c r="G127" s="1"/>
      <c r="H127" s="1165"/>
      <c r="I127" s="1165"/>
      <c r="J127" s="1165"/>
      <c r="K127" s="1165"/>
      <c r="L127" s="1165"/>
    </row>
    <row r="128" spans="1:12" ht="15" customHeight="1" x14ac:dyDescent="0.25">
      <c r="A128" s="1187" t="s">
        <v>81</v>
      </c>
      <c r="B128" s="1188"/>
      <c r="C128" s="1188"/>
      <c r="D128" s="1189"/>
      <c r="E128" s="867" t="s">
        <v>1797</v>
      </c>
      <c r="F128" s="878" t="s">
        <v>292</v>
      </c>
      <c r="G128" s="1"/>
      <c r="H128" s="1170"/>
      <c r="I128" s="1171"/>
      <c r="J128" s="1171"/>
      <c r="K128" s="1171"/>
      <c r="L128" s="1172"/>
    </row>
    <row r="129" spans="1:12" ht="15" customHeight="1" x14ac:dyDescent="0.25">
      <c r="A129" s="1173" t="s">
        <v>85</v>
      </c>
      <c r="B129" s="1174"/>
      <c r="C129" s="1174"/>
      <c r="D129" s="1175"/>
      <c r="E129" s="867">
        <v>22</v>
      </c>
      <c r="F129" s="878" t="s">
        <v>292</v>
      </c>
      <c r="G129" s="1"/>
      <c r="H129" s="1170"/>
      <c r="I129" s="1171"/>
      <c r="J129" s="1171"/>
      <c r="K129" s="1171"/>
      <c r="L129" s="1172"/>
    </row>
    <row r="130" spans="1:12" ht="15" customHeight="1" x14ac:dyDescent="0.25">
      <c r="A130" s="1173" t="s">
        <v>86</v>
      </c>
      <c r="B130" s="1174"/>
      <c r="C130" s="1174"/>
      <c r="D130" s="1175"/>
      <c r="E130" s="867" t="s">
        <v>474</v>
      </c>
      <c r="F130" s="878"/>
      <c r="G130" s="1"/>
      <c r="H130" s="1165"/>
      <c r="I130" s="1165"/>
      <c r="J130" s="1165"/>
      <c r="K130" s="1165"/>
      <c r="L130" s="1165"/>
    </row>
    <row r="134" spans="1:12" x14ac:dyDescent="0.25">
      <c r="A134" s="1166" t="s">
        <v>1798</v>
      </c>
      <c r="B134" s="1166"/>
      <c r="C134" s="1166"/>
      <c r="D134" s="1166"/>
      <c r="E134" s="1166"/>
      <c r="F134" s="1166"/>
      <c r="G134" s="1166"/>
      <c r="H134" s="1166"/>
      <c r="I134" s="1166"/>
      <c r="J134" s="1166"/>
      <c r="K134" s="1166"/>
      <c r="L134" s="1166"/>
    </row>
    <row r="136" spans="1:12" ht="15" customHeight="1" x14ac:dyDescent="0.25">
      <c r="A136" s="1176" t="s">
        <v>67</v>
      </c>
      <c r="B136" s="1176"/>
      <c r="C136" s="1176"/>
      <c r="D136" s="1176"/>
      <c r="E136" s="865" t="s">
        <v>68</v>
      </c>
      <c r="F136" s="876" t="s">
        <v>69</v>
      </c>
      <c r="G136" s="876" t="s">
        <v>70</v>
      </c>
      <c r="H136" s="1176" t="s">
        <v>3</v>
      </c>
      <c r="I136" s="1176"/>
      <c r="J136" s="1176"/>
      <c r="K136" s="1176"/>
      <c r="L136" s="1176"/>
    </row>
    <row r="137" spans="1:12" ht="15" customHeight="1" x14ac:dyDescent="0.25">
      <c r="A137" s="1177" t="s">
        <v>83</v>
      </c>
      <c r="B137" s="1178"/>
      <c r="C137" s="1178"/>
      <c r="D137" s="1179"/>
      <c r="E137" s="866" t="s">
        <v>1782</v>
      </c>
      <c r="F137" s="878" t="s">
        <v>292</v>
      </c>
      <c r="G137" s="1"/>
      <c r="H137" s="1165"/>
      <c r="I137" s="1165"/>
      <c r="J137" s="1165"/>
      <c r="K137" s="1165"/>
      <c r="L137" s="1165"/>
    </row>
    <row r="138" spans="1:12" ht="15" customHeight="1" x14ac:dyDescent="0.25">
      <c r="A138" s="1173" t="s">
        <v>84</v>
      </c>
      <c r="B138" s="1174"/>
      <c r="C138" s="1174"/>
      <c r="D138" s="1175"/>
      <c r="E138" s="867">
        <v>36</v>
      </c>
      <c r="F138" s="878" t="s">
        <v>292</v>
      </c>
      <c r="G138" s="1"/>
      <c r="H138" s="1165"/>
      <c r="I138" s="1165"/>
      <c r="J138" s="1165"/>
      <c r="K138" s="1165"/>
      <c r="L138" s="1165"/>
    </row>
    <row r="139" spans="1:12" ht="15" customHeight="1" x14ac:dyDescent="0.25">
      <c r="A139" s="1173" t="s">
        <v>122</v>
      </c>
      <c r="B139" s="1174"/>
      <c r="C139" s="1174"/>
      <c r="D139" s="1175"/>
      <c r="E139" s="867" t="s">
        <v>1799</v>
      </c>
      <c r="F139" s="878" t="s">
        <v>292</v>
      </c>
      <c r="G139" s="1"/>
      <c r="H139" s="1165"/>
      <c r="I139" s="1165"/>
      <c r="J139" s="1165"/>
      <c r="K139" s="1165"/>
      <c r="L139" s="1165"/>
    </row>
    <row r="140" spans="1:12" ht="15" customHeight="1" x14ac:dyDescent="0.25">
      <c r="A140" s="1167" t="s">
        <v>71</v>
      </c>
      <c r="B140" s="1168"/>
      <c r="C140" s="1168"/>
      <c r="D140" s="1169"/>
      <c r="E140" s="868" t="s">
        <v>1800</v>
      </c>
      <c r="F140" s="878" t="s">
        <v>292</v>
      </c>
      <c r="G140" s="1"/>
      <c r="H140" s="1165"/>
      <c r="I140" s="1165"/>
      <c r="J140" s="1165"/>
      <c r="K140" s="1165"/>
      <c r="L140" s="1165"/>
    </row>
    <row r="141" spans="1:12" ht="15" customHeight="1" x14ac:dyDescent="0.25">
      <c r="A141" s="1167" t="s">
        <v>79</v>
      </c>
      <c r="B141" s="1168"/>
      <c r="C141" s="1168"/>
      <c r="D141" s="1169"/>
      <c r="E141" s="868" t="s">
        <v>474</v>
      </c>
      <c r="F141" s="878"/>
      <c r="G141" s="1"/>
      <c r="H141" s="1170"/>
      <c r="I141" s="1171"/>
      <c r="J141" s="1171"/>
      <c r="K141" s="1171"/>
      <c r="L141" s="1172"/>
    </row>
    <row r="142" spans="1:12" ht="15" customHeight="1" x14ac:dyDescent="0.25">
      <c r="A142" s="1167" t="s">
        <v>123</v>
      </c>
      <c r="B142" s="1168"/>
      <c r="C142" s="1168"/>
      <c r="D142" s="1169"/>
      <c r="E142" s="868" t="s">
        <v>1800</v>
      </c>
      <c r="F142" s="878" t="s">
        <v>292</v>
      </c>
      <c r="G142" s="1"/>
      <c r="H142" s="1165"/>
      <c r="I142" s="1165"/>
      <c r="J142" s="1165"/>
      <c r="K142" s="1165"/>
      <c r="L142" s="1165"/>
    </row>
    <row r="143" spans="1:12" ht="15" customHeight="1" x14ac:dyDescent="0.25">
      <c r="A143" s="1167" t="s">
        <v>82</v>
      </c>
      <c r="B143" s="1168"/>
      <c r="C143" s="1168"/>
      <c r="D143" s="1169"/>
      <c r="E143" s="868" t="s">
        <v>474</v>
      </c>
      <c r="F143" s="878"/>
      <c r="G143" s="1"/>
      <c r="H143" s="1170"/>
      <c r="I143" s="1171"/>
      <c r="J143" s="1171"/>
      <c r="K143" s="1171"/>
      <c r="L143" s="1172"/>
    </row>
    <row r="144" spans="1:12" ht="15" customHeight="1" x14ac:dyDescent="0.25">
      <c r="A144" s="1173" t="s">
        <v>72</v>
      </c>
      <c r="B144" s="1174"/>
      <c r="C144" s="1174"/>
      <c r="D144" s="1175"/>
      <c r="E144" s="868">
        <v>26</v>
      </c>
      <c r="F144" s="878" t="s">
        <v>292</v>
      </c>
      <c r="G144" s="1"/>
      <c r="H144" s="1165"/>
      <c r="I144" s="1165"/>
      <c r="J144" s="1165"/>
      <c r="K144" s="1165"/>
      <c r="L144" s="1165"/>
    </row>
    <row r="145" spans="1:12" ht="15" customHeight="1" x14ac:dyDescent="0.25">
      <c r="A145" s="1173" t="s">
        <v>73</v>
      </c>
      <c r="B145" s="1174"/>
      <c r="C145" s="1174"/>
      <c r="D145" s="1175"/>
      <c r="E145" s="867">
        <v>41</v>
      </c>
      <c r="F145" s="878" t="s">
        <v>292</v>
      </c>
      <c r="G145" s="1"/>
      <c r="H145" s="1165"/>
      <c r="I145" s="1165"/>
      <c r="J145" s="1165"/>
      <c r="K145" s="1165"/>
      <c r="L145" s="1165"/>
    </row>
    <row r="146" spans="1:12" ht="15" customHeight="1" x14ac:dyDescent="0.25">
      <c r="A146" s="1173" t="s">
        <v>74</v>
      </c>
      <c r="B146" s="1174"/>
      <c r="C146" s="1174"/>
      <c r="D146" s="1175"/>
      <c r="E146" s="867" t="s">
        <v>1801</v>
      </c>
      <c r="F146" s="878" t="s">
        <v>292</v>
      </c>
      <c r="G146" s="1"/>
      <c r="H146" s="1165"/>
      <c r="I146" s="1165"/>
      <c r="J146" s="1165"/>
      <c r="K146" s="1165"/>
      <c r="L146" s="1165"/>
    </row>
    <row r="147" spans="1:12" ht="15" customHeight="1" x14ac:dyDescent="0.25">
      <c r="A147" s="1173" t="s">
        <v>75</v>
      </c>
      <c r="B147" s="1174"/>
      <c r="C147" s="1174"/>
      <c r="D147" s="1175"/>
      <c r="E147" s="867" t="s">
        <v>1802</v>
      </c>
      <c r="F147" s="878" t="s">
        <v>292</v>
      </c>
      <c r="G147" s="1"/>
      <c r="H147" s="1165"/>
      <c r="I147" s="1165"/>
      <c r="J147" s="1165"/>
      <c r="K147" s="1165"/>
      <c r="L147" s="1165"/>
    </row>
    <row r="148" spans="1:12" ht="15" customHeight="1" x14ac:dyDescent="0.25">
      <c r="A148" s="1173" t="s">
        <v>76</v>
      </c>
      <c r="B148" s="1174"/>
      <c r="C148" s="1174"/>
      <c r="D148" s="1175"/>
      <c r="E148" s="867">
        <v>28</v>
      </c>
      <c r="F148" s="878" t="s">
        <v>292</v>
      </c>
      <c r="G148" s="1"/>
      <c r="H148" s="1165"/>
      <c r="I148" s="1165"/>
      <c r="J148" s="1165"/>
      <c r="K148" s="1165"/>
      <c r="L148" s="1165"/>
    </row>
    <row r="149" spans="1:12" ht="15" customHeight="1" x14ac:dyDescent="0.25">
      <c r="A149" s="1187" t="s">
        <v>81</v>
      </c>
      <c r="B149" s="1188"/>
      <c r="C149" s="1188"/>
      <c r="D149" s="1189"/>
      <c r="E149" s="867" t="s">
        <v>1803</v>
      </c>
      <c r="F149" s="878" t="s">
        <v>292</v>
      </c>
      <c r="G149" s="1"/>
      <c r="H149" s="1170"/>
      <c r="I149" s="1171"/>
      <c r="J149" s="1171"/>
      <c r="K149" s="1171"/>
      <c r="L149" s="1172"/>
    </row>
    <row r="150" spans="1:12" ht="15" customHeight="1" x14ac:dyDescent="0.25">
      <c r="A150" s="1173" t="s">
        <v>85</v>
      </c>
      <c r="B150" s="1174"/>
      <c r="C150" s="1174"/>
      <c r="D150" s="1175"/>
      <c r="E150" s="867" t="s">
        <v>1804</v>
      </c>
      <c r="F150" s="878" t="s">
        <v>292</v>
      </c>
      <c r="G150" s="1"/>
      <c r="H150" s="1170"/>
      <c r="I150" s="1171"/>
      <c r="J150" s="1171"/>
      <c r="K150" s="1171"/>
      <c r="L150" s="1172"/>
    </row>
    <row r="151" spans="1:12" ht="15" customHeight="1" x14ac:dyDescent="0.25">
      <c r="A151" s="1173" t="s">
        <v>86</v>
      </c>
      <c r="B151" s="1174"/>
      <c r="C151" s="1174"/>
      <c r="D151" s="1175"/>
      <c r="E151" s="867" t="s">
        <v>474</v>
      </c>
      <c r="F151" s="878"/>
      <c r="G151" s="1"/>
      <c r="H151" s="1165"/>
      <c r="I151" s="1165"/>
      <c r="J151" s="1165"/>
      <c r="K151" s="1165"/>
      <c r="L151" s="1165"/>
    </row>
    <row r="155" spans="1:12" x14ac:dyDescent="0.25">
      <c r="A155" s="1166" t="s">
        <v>1805</v>
      </c>
      <c r="B155" s="1166"/>
      <c r="C155" s="1166"/>
      <c r="D155" s="1166"/>
      <c r="E155" s="1166"/>
      <c r="F155" s="1166"/>
      <c r="G155" s="1166"/>
      <c r="H155" s="1166"/>
      <c r="I155" s="1166"/>
      <c r="J155" s="1166"/>
      <c r="K155" s="1166"/>
      <c r="L155" s="1166"/>
    </row>
    <row r="157" spans="1:12" ht="15" customHeight="1" x14ac:dyDescent="0.25">
      <c r="A157" s="1176" t="s">
        <v>67</v>
      </c>
      <c r="B157" s="1176"/>
      <c r="C157" s="1176"/>
      <c r="D157" s="1176"/>
      <c r="E157" s="865" t="s">
        <v>68</v>
      </c>
      <c r="F157" s="876" t="s">
        <v>69</v>
      </c>
      <c r="G157" s="876" t="s">
        <v>70</v>
      </c>
      <c r="H157" s="1176" t="s">
        <v>3</v>
      </c>
      <c r="I157" s="1176"/>
      <c r="J157" s="1176"/>
      <c r="K157" s="1176"/>
      <c r="L157" s="1176"/>
    </row>
    <row r="158" spans="1:12" ht="15" customHeight="1" x14ac:dyDescent="0.25">
      <c r="A158" s="1177" t="s">
        <v>83</v>
      </c>
      <c r="B158" s="1178"/>
      <c r="C158" s="1178"/>
      <c r="D158" s="1179"/>
      <c r="E158" s="866" t="s">
        <v>1782</v>
      </c>
      <c r="F158" s="878" t="s">
        <v>292</v>
      </c>
      <c r="G158" s="1"/>
      <c r="H158" s="1165"/>
      <c r="I158" s="1165"/>
      <c r="J158" s="1165"/>
      <c r="K158" s="1165"/>
      <c r="L158" s="1165"/>
    </row>
    <row r="159" spans="1:12" ht="15" customHeight="1" x14ac:dyDescent="0.25">
      <c r="A159" s="1173" t="s">
        <v>84</v>
      </c>
      <c r="B159" s="1174"/>
      <c r="C159" s="1174"/>
      <c r="D159" s="1175"/>
      <c r="E159" s="867">
        <v>21</v>
      </c>
      <c r="F159" s="878" t="s">
        <v>292</v>
      </c>
      <c r="G159" s="1"/>
      <c r="H159" s="1165"/>
      <c r="I159" s="1165"/>
      <c r="J159" s="1165"/>
      <c r="K159" s="1165"/>
      <c r="L159" s="1165"/>
    </row>
    <row r="160" spans="1:12" ht="15" customHeight="1" x14ac:dyDescent="0.25">
      <c r="A160" s="1173" t="s">
        <v>122</v>
      </c>
      <c r="B160" s="1174"/>
      <c r="C160" s="1174"/>
      <c r="D160" s="1175"/>
      <c r="E160" s="867" t="s">
        <v>1806</v>
      </c>
      <c r="F160" s="878" t="s">
        <v>292</v>
      </c>
      <c r="G160" s="1"/>
      <c r="H160" s="1165" t="s">
        <v>1807</v>
      </c>
      <c r="I160" s="1165"/>
      <c r="J160" s="1165"/>
      <c r="K160" s="1165"/>
      <c r="L160" s="1165"/>
    </row>
    <row r="161" spans="1:12" ht="15" customHeight="1" x14ac:dyDescent="0.25">
      <c r="A161" s="1167" t="s">
        <v>71</v>
      </c>
      <c r="B161" s="1168"/>
      <c r="C161" s="1168"/>
      <c r="D161" s="1169"/>
      <c r="E161" s="868" t="s">
        <v>1808</v>
      </c>
      <c r="F161" s="878" t="s">
        <v>292</v>
      </c>
      <c r="G161" s="1"/>
      <c r="H161" s="1165"/>
      <c r="I161" s="1165"/>
      <c r="J161" s="1165"/>
      <c r="K161" s="1165"/>
      <c r="L161" s="1165"/>
    </row>
    <row r="162" spans="1:12" ht="15" customHeight="1" x14ac:dyDescent="0.25">
      <c r="A162" s="1167" t="s">
        <v>79</v>
      </c>
      <c r="B162" s="1168"/>
      <c r="C162" s="1168"/>
      <c r="D162" s="1169"/>
      <c r="E162" s="868" t="s">
        <v>474</v>
      </c>
      <c r="F162" s="878"/>
      <c r="G162" s="1"/>
      <c r="H162" s="1170"/>
      <c r="I162" s="1171"/>
      <c r="J162" s="1171"/>
      <c r="K162" s="1171"/>
      <c r="L162" s="1172"/>
    </row>
    <row r="163" spans="1:12" ht="15" customHeight="1" x14ac:dyDescent="0.25">
      <c r="A163" s="1167" t="s">
        <v>123</v>
      </c>
      <c r="B163" s="1168"/>
      <c r="C163" s="1168"/>
      <c r="D163" s="1169"/>
      <c r="E163" s="868" t="s">
        <v>1808</v>
      </c>
      <c r="F163" s="878" t="s">
        <v>292</v>
      </c>
      <c r="G163" s="1"/>
      <c r="H163" s="1165"/>
      <c r="I163" s="1165"/>
      <c r="J163" s="1165"/>
      <c r="K163" s="1165"/>
      <c r="L163" s="1165"/>
    </row>
    <row r="164" spans="1:12" ht="15" customHeight="1" x14ac:dyDescent="0.25">
      <c r="A164" s="1167" t="s">
        <v>82</v>
      </c>
      <c r="B164" s="1168"/>
      <c r="C164" s="1168"/>
      <c r="D164" s="1169"/>
      <c r="E164" s="868" t="s">
        <v>474</v>
      </c>
      <c r="F164" s="878"/>
      <c r="G164" s="1"/>
      <c r="H164" s="1170"/>
      <c r="I164" s="1171"/>
      <c r="J164" s="1171"/>
      <c r="K164" s="1171"/>
      <c r="L164" s="1172"/>
    </row>
    <row r="165" spans="1:12" ht="15" customHeight="1" x14ac:dyDescent="0.25">
      <c r="A165" s="1173" t="s">
        <v>72</v>
      </c>
      <c r="B165" s="1174"/>
      <c r="C165" s="1174"/>
      <c r="D165" s="1175"/>
      <c r="E165" s="868" t="s">
        <v>1809</v>
      </c>
      <c r="F165" s="878" t="s">
        <v>292</v>
      </c>
      <c r="G165" s="1"/>
      <c r="H165" s="1165"/>
      <c r="I165" s="1165"/>
      <c r="J165" s="1165"/>
      <c r="K165" s="1165"/>
      <c r="L165" s="1165"/>
    </row>
    <row r="166" spans="1:12" ht="15" customHeight="1" x14ac:dyDescent="0.25">
      <c r="A166" s="1173" t="s">
        <v>73</v>
      </c>
      <c r="B166" s="1174"/>
      <c r="C166" s="1174"/>
      <c r="D166" s="1175"/>
      <c r="E166" s="867">
        <v>19</v>
      </c>
      <c r="F166" s="878" t="s">
        <v>292</v>
      </c>
      <c r="G166" s="1"/>
      <c r="H166" s="1165"/>
      <c r="I166" s="1165"/>
      <c r="J166" s="1165"/>
      <c r="K166" s="1165"/>
      <c r="L166" s="1165"/>
    </row>
    <row r="167" spans="1:12" ht="15" customHeight="1" x14ac:dyDescent="0.25">
      <c r="A167" s="1173" t="s">
        <v>74</v>
      </c>
      <c r="B167" s="1174"/>
      <c r="C167" s="1174"/>
      <c r="D167" s="1175"/>
      <c r="E167" s="867" t="s">
        <v>1794</v>
      </c>
      <c r="F167" s="878" t="s">
        <v>292</v>
      </c>
      <c r="G167" s="1"/>
      <c r="H167" s="1165"/>
      <c r="I167" s="1165"/>
      <c r="J167" s="1165"/>
      <c r="K167" s="1165"/>
      <c r="L167" s="1165"/>
    </row>
    <row r="168" spans="1:12" ht="15" customHeight="1" x14ac:dyDescent="0.25">
      <c r="A168" s="1173" t="s">
        <v>75</v>
      </c>
      <c r="B168" s="1174"/>
      <c r="C168" s="1174"/>
      <c r="D168" s="1175"/>
      <c r="E168" s="867" t="s">
        <v>1802</v>
      </c>
      <c r="F168" s="878" t="s">
        <v>292</v>
      </c>
      <c r="G168" s="1"/>
      <c r="H168" s="1165"/>
      <c r="I168" s="1165"/>
      <c r="J168" s="1165"/>
      <c r="K168" s="1165"/>
      <c r="L168" s="1165"/>
    </row>
    <row r="169" spans="1:12" ht="15" customHeight="1" x14ac:dyDescent="0.25">
      <c r="A169" s="1173" t="s">
        <v>76</v>
      </c>
      <c r="B169" s="1174"/>
      <c r="C169" s="1174"/>
      <c r="D169" s="1175"/>
      <c r="E169" s="867">
        <v>34</v>
      </c>
      <c r="F169" s="878" t="s">
        <v>292</v>
      </c>
      <c r="G169" s="1"/>
      <c r="H169" s="1165"/>
      <c r="I169" s="1165"/>
      <c r="J169" s="1165"/>
      <c r="K169" s="1165"/>
      <c r="L169" s="1165"/>
    </row>
    <row r="170" spans="1:12" ht="15" customHeight="1" x14ac:dyDescent="0.25">
      <c r="A170" s="1187" t="s">
        <v>81</v>
      </c>
      <c r="B170" s="1188"/>
      <c r="C170" s="1188"/>
      <c r="D170" s="1189"/>
      <c r="E170" s="867" t="s">
        <v>1810</v>
      </c>
      <c r="F170" s="878" t="s">
        <v>292</v>
      </c>
      <c r="G170" s="1"/>
      <c r="H170" s="1170"/>
      <c r="I170" s="1171"/>
      <c r="J170" s="1171"/>
      <c r="K170" s="1171"/>
      <c r="L170" s="1172"/>
    </row>
    <row r="171" spans="1:12" ht="15" customHeight="1" x14ac:dyDescent="0.25">
      <c r="A171" s="1173" t="s">
        <v>85</v>
      </c>
      <c r="B171" s="1174"/>
      <c r="C171" s="1174"/>
      <c r="D171" s="1175"/>
      <c r="E171" s="867" t="s">
        <v>1811</v>
      </c>
      <c r="F171" s="878" t="s">
        <v>292</v>
      </c>
      <c r="G171" s="1"/>
      <c r="H171" s="1170"/>
      <c r="I171" s="1171"/>
      <c r="J171" s="1171"/>
      <c r="K171" s="1171"/>
      <c r="L171" s="1172"/>
    </row>
    <row r="172" spans="1:12" ht="15" customHeight="1" x14ac:dyDescent="0.25">
      <c r="A172" s="1173" t="s">
        <v>86</v>
      </c>
      <c r="B172" s="1174"/>
      <c r="C172" s="1174"/>
      <c r="D172" s="1175"/>
      <c r="E172" s="867" t="s">
        <v>474</v>
      </c>
      <c r="F172" s="878"/>
      <c r="G172" s="1"/>
      <c r="H172" s="1165"/>
      <c r="I172" s="1165"/>
      <c r="J172" s="1165"/>
      <c r="K172" s="1165"/>
      <c r="L172" s="1165"/>
    </row>
    <row r="176" spans="1:12" x14ac:dyDescent="0.25">
      <c r="A176" s="1166" t="s">
        <v>1812</v>
      </c>
      <c r="B176" s="1166"/>
      <c r="C176" s="1166"/>
      <c r="D176" s="1166"/>
      <c r="E176" s="1166"/>
      <c r="F176" s="1166"/>
      <c r="G176" s="1166"/>
      <c r="H176" s="1166"/>
      <c r="I176" s="1166"/>
      <c r="J176" s="1166"/>
      <c r="K176" s="1166"/>
      <c r="L176" s="1166"/>
    </row>
    <row r="178" spans="1:12" ht="15" customHeight="1" x14ac:dyDescent="0.25">
      <c r="A178" s="1176" t="s">
        <v>67</v>
      </c>
      <c r="B178" s="1176"/>
      <c r="C178" s="1176"/>
      <c r="D178" s="1176"/>
      <c r="E178" s="865" t="s">
        <v>68</v>
      </c>
      <c r="F178" s="876" t="s">
        <v>69</v>
      </c>
      <c r="G178" s="876" t="s">
        <v>70</v>
      </c>
      <c r="H178" s="1176" t="s">
        <v>3</v>
      </c>
      <c r="I178" s="1176"/>
      <c r="J178" s="1176"/>
      <c r="K178" s="1176"/>
      <c r="L178" s="1176"/>
    </row>
    <row r="179" spans="1:12" ht="15" customHeight="1" x14ac:dyDescent="0.25">
      <c r="A179" s="1177" t="s">
        <v>83</v>
      </c>
      <c r="B179" s="1178"/>
      <c r="C179" s="1178"/>
      <c r="D179" s="1179"/>
      <c r="E179" s="866" t="s">
        <v>1784</v>
      </c>
      <c r="F179" s="878" t="s">
        <v>292</v>
      </c>
      <c r="G179" s="1"/>
      <c r="H179" s="1165"/>
      <c r="I179" s="1165"/>
      <c r="J179" s="1165"/>
      <c r="K179" s="1165"/>
      <c r="L179" s="1165"/>
    </row>
    <row r="180" spans="1:12" ht="15" customHeight="1" x14ac:dyDescent="0.25">
      <c r="A180" s="1173" t="s">
        <v>84</v>
      </c>
      <c r="B180" s="1174"/>
      <c r="C180" s="1174"/>
      <c r="D180" s="1175"/>
      <c r="E180" s="867">
        <v>21</v>
      </c>
      <c r="F180" s="878" t="s">
        <v>292</v>
      </c>
      <c r="G180" s="1"/>
      <c r="H180" s="1165"/>
      <c r="I180" s="1165"/>
      <c r="J180" s="1165"/>
      <c r="K180" s="1165"/>
      <c r="L180" s="1165"/>
    </row>
    <row r="181" spans="1:12" ht="15" customHeight="1" x14ac:dyDescent="0.25">
      <c r="A181" s="1173" t="s">
        <v>122</v>
      </c>
      <c r="B181" s="1174"/>
      <c r="C181" s="1174"/>
      <c r="D181" s="1175"/>
      <c r="E181" s="867" t="s">
        <v>1813</v>
      </c>
      <c r="F181" s="878" t="s">
        <v>292</v>
      </c>
      <c r="G181" s="1"/>
      <c r="H181" s="1165"/>
      <c r="I181" s="1165"/>
      <c r="J181" s="1165"/>
      <c r="K181" s="1165"/>
      <c r="L181" s="1165"/>
    </row>
    <row r="182" spans="1:12" ht="15" customHeight="1" x14ac:dyDescent="0.25">
      <c r="A182" s="1167" t="s">
        <v>71</v>
      </c>
      <c r="B182" s="1168"/>
      <c r="C182" s="1168"/>
      <c r="D182" s="1169"/>
      <c r="E182" s="868" t="s">
        <v>1814</v>
      </c>
      <c r="F182" s="878" t="s">
        <v>292</v>
      </c>
      <c r="G182" s="1"/>
      <c r="H182" s="1165"/>
      <c r="I182" s="1165"/>
      <c r="J182" s="1165"/>
      <c r="K182" s="1165"/>
      <c r="L182" s="1165"/>
    </row>
    <row r="183" spans="1:12" ht="15" customHeight="1" x14ac:dyDescent="0.25">
      <c r="A183" s="1167" t="s">
        <v>79</v>
      </c>
      <c r="B183" s="1168"/>
      <c r="C183" s="1168"/>
      <c r="D183" s="1169"/>
      <c r="E183" s="868" t="s">
        <v>474</v>
      </c>
      <c r="F183" s="878"/>
      <c r="G183" s="1"/>
      <c r="H183" s="1170"/>
      <c r="I183" s="1171"/>
      <c r="J183" s="1171"/>
      <c r="K183" s="1171"/>
      <c r="L183" s="1172"/>
    </row>
    <row r="184" spans="1:12" ht="15" customHeight="1" x14ac:dyDescent="0.25">
      <c r="A184" s="1167" t="s">
        <v>123</v>
      </c>
      <c r="B184" s="1168"/>
      <c r="C184" s="1168"/>
      <c r="D184" s="1169"/>
      <c r="E184" s="868" t="s">
        <v>1814</v>
      </c>
      <c r="F184" s="878" t="s">
        <v>292</v>
      </c>
      <c r="G184" s="1"/>
      <c r="H184" s="1165"/>
      <c r="I184" s="1165"/>
      <c r="J184" s="1165"/>
      <c r="K184" s="1165"/>
      <c r="L184" s="1165"/>
    </row>
    <row r="185" spans="1:12" ht="15" customHeight="1" x14ac:dyDescent="0.25">
      <c r="A185" s="1167" t="s">
        <v>82</v>
      </c>
      <c r="B185" s="1168"/>
      <c r="C185" s="1168"/>
      <c r="D185" s="1169"/>
      <c r="E185" s="868" t="s">
        <v>474</v>
      </c>
      <c r="F185" s="878"/>
      <c r="G185" s="1"/>
      <c r="H185" s="1170"/>
      <c r="I185" s="1171"/>
      <c r="J185" s="1171"/>
      <c r="K185" s="1171"/>
      <c r="L185" s="1172"/>
    </row>
    <row r="186" spans="1:12" ht="15" customHeight="1" x14ac:dyDescent="0.25">
      <c r="A186" s="1173" t="s">
        <v>72</v>
      </c>
      <c r="B186" s="1174"/>
      <c r="C186" s="1174"/>
      <c r="D186" s="1175"/>
      <c r="E186" s="868">
        <v>15</v>
      </c>
      <c r="F186" s="878" t="s">
        <v>292</v>
      </c>
      <c r="G186" s="1"/>
      <c r="H186" s="1165"/>
      <c r="I186" s="1165"/>
      <c r="J186" s="1165"/>
      <c r="K186" s="1165"/>
      <c r="L186" s="1165"/>
    </row>
    <row r="187" spans="1:12" ht="15" customHeight="1" x14ac:dyDescent="0.25">
      <c r="A187" s="1173" t="s">
        <v>73</v>
      </c>
      <c r="B187" s="1174"/>
      <c r="C187" s="1174"/>
      <c r="D187" s="1175"/>
      <c r="E187" s="867">
        <v>22</v>
      </c>
      <c r="F187" s="878" t="s">
        <v>292</v>
      </c>
      <c r="G187" s="1"/>
      <c r="H187" s="1165"/>
      <c r="I187" s="1165"/>
      <c r="J187" s="1165"/>
      <c r="K187" s="1165"/>
      <c r="L187" s="1165"/>
    </row>
    <row r="188" spans="1:12" ht="15" customHeight="1" x14ac:dyDescent="0.25">
      <c r="A188" s="1173" t="s">
        <v>74</v>
      </c>
      <c r="B188" s="1174"/>
      <c r="C188" s="1174"/>
      <c r="D188" s="1175"/>
      <c r="E188" s="867">
        <v>20</v>
      </c>
      <c r="F188" s="878" t="s">
        <v>292</v>
      </c>
      <c r="G188" s="1"/>
      <c r="H188" s="1165"/>
      <c r="I188" s="1165"/>
      <c r="J188" s="1165"/>
      <c r="K188" s="1165"/>
      <c r="L188" s="1165"/>
    </row>
    <row r="189" spans="1:12" ht="15" customHeight="1" x14ac:dyDescent="0.25">
      <c r="A189" s="1173" t="s">
        <v>75</v>
      </c>
      <c r="B189" s="1174"/>
      <c r="C189" s="1174"/>
      <c r="D189" s="1175"/>
      <c r="E189" s="867" t="s">
        <v>1815</v>
      </c>
      <c r="F189" s="878" t="s">
        <v>292</v>
      </c>
      <c r="G189" s="1"/>
      <c r="H189" s="1165"/>
      <c r="I189" s="1165"/>
      <c r="J189" s="1165"/>
      <c r="K189" s="1165"/>
      <c r="L189" s="1165"/>
    </row>
    <row r="190" spans="1:12" ht="15" customHeight="1" x14ac:dyDescent="0.25">
      <c r="A190" s="1173" t="s">
        <v>76</v>
      </c>
      <c r="B190" s="1174"/>
      <c r="C190" s="1174"/>
      <c r="D190" s="1175"/>
      <c r="E190" s="867">
        <v>16</v>
      </c>
      <c r="F190" s="878" t="s">
        <v>292</v>
      </c>
      <c r="G190" s="1"/>
      <c r="H190" s="1165"/>
      <c r="I190" s="1165"/>
      <c r="J190" s="1165"/>
      <c r="K190" s="1165"/>
      <c r="L190" s="1165"/>
    </row>
    <row r="191" spans="1:12" ht="15" customHeight="1" x14ac:dyDescent="0.25">
      <c r="A191" s="1187" t="s">
        <v>81</v>
      </c>
      <c r="B191" s="1188"/>
      <c r="C191" s="1188"/>
      <c r="D191" s="1189"/>
      <c r="E191" s="867" t="s">
        <v>1777</v>
      </c>
      <c r="F191" s="878" t="s">
        <v>292</v>
      </c>
      <c r="G191" s="1"/>
      <c r="H191" s="1170"/>
      <c r="I191" s="1171"/>
      <c r="J191" s="1171"/>
      <c r="K191" s="1171"/>
      <c r="L191" s="1172"/>
    </row>
    <row r="192" spans="1:12" ht="15" customHeight="1" x14ac:dyDescent="0.25">
      <c r="A192" s="1173" t="s">
        <v>85</v>
      </c>
      <c r="B192" s="1174"/>
      <c r="C192" s="1174"/>
      <c r="D192" s="1175"/>
      <c r="E192" s="867" t="s">
        <v>1816</v>
      </c>
      <c r="F192" s="878" t="s">
        <v>292</v>
      </c>
      <c r="G192" s="1"/>
      <c r="H192" s="1170"/>
      <c r="I192" s="1171"/>
      <c r="J192" s="1171"/>
      <c r="K192" s="1171"/>
      <c r="L192" s="1172"/>
    </row>
    <row r="193" spans="1:12" ht="15" customHeight="1" x14ac:dyDescent="0.25">
      <c r="A193" s="1173" t="s">
        <v>86</v>
      </c>
      <c r="B193" s="1174"/>
      <c r="C193" s="1174"/>
      <c r="D193" s="1175"/>
      <c r="E193" s="867" t="s">
        <v>474</v>
      </c>
      <c r="F193" s="878"/>
      <c r="G193" s="1"/>
      <c r="H193" s="1165"/>
      <c r="I193" s="1165"/>
      <c r="J193" s="1165"/>
      <c r="K193" s="1165"/>
      <c r="L193" s="1165"/>
    </row>
    <row r="197" spans="1:12" x14ac:dyDescent="0.25">
      <c r="A197" s="1166" t="s">
        <v>1817</v>
      </c>
      <c r="B197" s="1166"/>
      <c r="C197" s="1166"/>
      <c r="D197" s="1166"/>
      <c r="E197" s="1166"/>
      <c r="F197" s="1166"/>
      <c r="G197" s="1166"/>
      <c r="H197" s="1166"/>
      <c r="I197" s="1166"/>
      <c r="J197" s="1166"/>
      <c r="K197" s="1166"/>
      <c r="L197" s="1166"/>
    </row>
    <row r="199" spans="1:12" ht="15" customHeight="1" x14ac:dyDescent="0.25">
      <c r="A199" s="1176" t="s">
        <v>67</v>
      </c>
      <c r="B199" s="1176"/>
      <c r="C199" s="1176"/>
      <c r="D199" s="1176"/>
      <c r="E199" s="865" t="s">
        <v>68</v>
      </c>
      <c r="F199" s="876" t="s">
        <v>69</v>
      </c>
      <c r="G199" s="876" t="s">
        <v>70</v>
      </c>
      <c r="H199" s="1176" t="s">
        <v>3</v>
      </c>
      <c r="I199" s="1176"/>
      <c r="J199" s="1176"/>
      <c r="K199" s="1176"/>
      <c r="L199" s="1176"/>
    </row>
    <row r="200" spans="1:12" ht="15" customHeight="1" x14ac:dyDescent="0.25">
      <c r="A200" s="1177" t="s">
        <v>83</v>
      </c>
      <c r="B200" s="1178"/>
      <c r="C200" s="1178"/>
      <c r="D200" s="1179"/>
      <c r="E200" s="871" t="s">
        <v>1818</v>
      </c>
      <c r="F200" s="878" t="s">
        <v>292</v>
      </c>
      <c r="G200" s="1"/>
      <c r="H200" s="1165"/>
      <c r="I200" s="1165"/>
      <c r="J200" s="1165"/>
      <c r="K200" s="1165"/>
      <c r="L200" s="1165"/>
    </row>
    <row r="201" spans="1:12" ht="15" customHeight="1" x14ac:dyDescent="0.25">
      <c r="A201" s="1173" t="s">
        <v>84</v>
      </c>
      <c r="B201" s="1174"/>
      <c r="C201" s="1174"/>
      <c r="D201" s="1175"/>
      <c r="E201" s="867">
        <v>29</v>
      </c>
      <c r="F201" s="878" t="s">
        <v>292</v>
      </c>
      <c r="G201" s="1"/>
      <c r="H201" s="1165"/>
      <c r="I201" s="1165"/>
      <c r="J201" s="1165"/>
      <c r="K201" s="1165"/>
      <c r="L201" s="1165"/>
    </row>
    <row r="202" spans="1:12" ht="15" customHeight="1" x14ac:dyDescent="0.25">
      <c r="A202" s="1173" t="s">
        <v>122</v>
      </c>
      <c r="B202" s="1174"/>
      <c r="C202" s="1174"/>
      <c r="D202" s="1175"/>
      <c r="E202" s="867">
        <v>8</v>
      </c>
      <c r="F202" s="878" t="s">
        <v>292</v>
      </c>
      <c r="G202" s="1"/>
      <c r="H202" s="1165"/>
      <c r="I202" s="1165"/>
      <c r="J202" s="1165"/>
      <c r="K202" s="1165"/>
      <c r="L202" s="1165"/>
    </row>
    <row r="203" spans="1:12" ht="15" customHeight="1" x14ac:dyDescent="0.25">
      <c r="A203" s="1167" t="s">
        <v>71</v>
      </c>
      <c r="B203" s="1168"/>
      <c r="C203" s="1168"/>
      <c r="D203" s="1169"/>
      <c r="E203" s="868" t="s">
        <v>1819</v>
      </c>
      <c r="F203" s="878" t="s">
        <v>292</v>
      </c>
      <c r="G203" s="1"/>
      <c r="H203" s="1165"/>
      <c r="I203" s="1165"/>
      <c r="J203" s="1165"/>
      <c r="K203" s="1165"/>
      <c r="L203" s="1165"/>
    </row>
    <row r="204" spans="1:12" ht="15" customHeight="1" x14ac:dyDescent="0.25">
      <c r="A204" s="1167" t="s">
        <v>79</v>
      </c>
      <c r="B204" s="1168"/>
      <c r="C204" s="1168"/>
      <c r="D204" s="1169"/>
      <c r="E204" s="868" t="s">
        <v>474</v>
      </c>
      <c r="F204" s="878"/>
      <c r="G204" s="1"/>
      <c r="H204" s="1170"/>
      <c r="I204" s="1171"/>
      <c r="J204" s="1171"/>
      <c r="K204" s="1171"/>
      <c r="L204" s="1172"/>
    </row>
    <row r="205" spans="1:12" ht="15" customHeight="1" x14ac:dyDescent="0.25">
      <c r="A205" s="1167" t="s">
        <v>123</v>
      </c>
      <c r="B205" s="1168"/>
      <c r="C205" s="1168"/>
      <c r="D205" s="1169"/>
      <c r="E205" s="868" t="s">
        <v>1819</v>
      </c>
      <c r="F205" s="878"/>
      <c r="G205" s="1"/>
      <c r="H205" s="1165"/>
      <c r="I205" s="1165"/>
      <c r="J205" s="1165"/>
      <c r="K205" s="1165"/>
      <c r="L205" s="1165"/>
    </row>
    <row r="206" spans="1:12" ht="15" customHeight="1" x14ac:dyDescent="0.25">
      <c r="A206" s="1167" t="s">
        <v>82</v>
      </c>
      <c r="B206" s="1168"/>
      <c r="C206" s="1168"/>
      <c r="D206" s="1169"/>
      <c r="E206" s="868" t="s">
        <v>474</v>
      </c>
      <c r="F206" s="878"/>
      <c r="G206" s="1"/>
      <c r="H206" s="1170"/>
      <c r="I206" s="1171"/>
      <c r="J206" s="1171"/>
      <c r="K206" s="1171"/>
      <c r="L206" s="1172"/>
    </row>
    <row r="207" spans="1:12" ht="15" customHeight="1" x14ac:dyDescent="0.25">
      <c r="A207" s="1173" t="s">
        <v>72</v>
      </c>
      <c r="B207" s="1174"/>
      <c r="C207" s="1174"/>
      <c r="D207" s="1175"/>
      <c r="E207" s="867">
        <v>23</v>
      </c>
      <c r="F207" s="878" t="s">
        <v>292</v>
      </c>
      <c r="G207" s="1"/>
      <c r="H207" s="1165"/>
      <c r="I207" s="1165"/>
      <c r="J207" s="1165"/>
      <c r="K207" s="1165"/>
      <c r="L207" s="1165"/>
    </row>
    <row r="208" spans="1:12" ht="15" customHeight="1" x14ac:dyDescent="0.25">
      <c r="A208" s="1173" t="s">
        <v>73</v>
      </c>
      <c r="B208" s="1174"/>
      <c r="C208" s="1174"/>
      <c r="D208" s="1175"/>
      <c r="E208" s="867">
        <v>48</v>
      </c>
      <c r="F208" s="878" t="s">
        <v>292</v>
      </c>
      <c r="G208" s="1"/>
      <c r="H208" s="1165"/>
      <c r="I208" s="1165"/>
      <c r="J208" s="1165"/>
      <c r="K208" s="1165"/>
      <c r="L208" s="1165"/>
    </row>
    <row r="209" spans="1:12" ht="15" customHeight="1" x14ac:dyDescent="0.25">
      <c r="A209" s="1173" t="s">
        <v>74</v>
      </c>
      <c r="B209" s="1174"/>
      <c r="C209" s="1174"/>
      <c r="D209" s="1175"/>
      <c r="E209" s="867">
        <v>47</v>
      </c>
      <c r="F209" s="878" t="s">
        <v>292</v>
      </c>
      <c r="G209" s="1"/>
      <c r="H209" s="1165"/>
      <c r="I209" s="1165"/>
      <c r="J209" s="1165"/>
      <c r="K209" s="1165"/>
      <c r="L209" s="1165"/>
    </row>
    <row r="210" spans="1:12" ht="15" customHeight="1" x14ac:dyDescent="0.25">
      <c r="A210" s="1173" t="s">
        <v>75</v>
      </c>
      <c r="B210" s="1174"/>
      <c r="C210" s="1174"/>
      <c r="D210" s="1175"/>
      <c r="E210" s="867" t="s">
        <v>1820</v>
      </c>
      <c r="F210" s="878" t="s">
        <v>292</v>
      </c>
      <c r="G210" s="1"/>
      <c r="H210" s="1165"/>
      <c r="I210" s="1165"/>
      <c r="J210" s="1165"/>
      <c r="K210" s="1165"/>
      <c r="L210" s="1165"/>
    </row>
    <row r="211" spans="1:12" ht="15" customHeight="1" x14ac:dyDescent="0.25">
      <c r="A211" s="1173" t="s">
        <v>76</v>
      </c>
      <c r="B211" s="1174"/>
      <c r="C211" s="1174"/>
      <c r="D211" s="1175"/>
      <c r="E211" s="867">
        <v>44</v>
      </c>
      <c r="F211" s="878" t="s">
        <v>292</v>
      </c>
      <c r="G211" s="1"/>
      <c r="H211" s="1165"/>
      <c r="I211" s="1165"/>
      <c r="J211" s="1165"/>
      <c r="K211" s="1165"/>
      <c r="L211" s="1165"/>
    </row>
    <row r="212" spans="1:12" ht="15" customHeight="1" x14ac:dyDescent="0.25">
      <c r="A212" s="1187" t="s">
        <v>81</v>
      </c>
      <c r="B212" s="1188"/>
      <c r="C212" s="1188"/>
      <c r="D212" s="1189"/>
      <c r="E212" s="867" t="s">
        <v>1821</v>
      </c>
      <c r="F212" s="878" t="s">
        <v>292</v>
      </c>
      <c r="G212" s="1"/>
      <c r="H212" s="1170"/>
      <c r="I212" s="1171"/>
      <c r="J212" s="1171"/>
      <c r="K212" s="1171"/>
      <c r="L212" s="1172"/>
    </row>
    <row r="213" spans="1:12" ht="15" customHeight="1" x14ac:dyDescent="0.25">
      <c r="A213" s="1173" t="s">
        <v>85</v>
      </c>
      <c r="B213" s="1174"/>
      <c r="C213" s="1174"/>
      <c r="D213" s="1175"/>
      <c r="E213" s="867" t="s">
        <v>474</v>
      </c>
      <c r="F213" s="878"/>
      <c r="G213" s="1"/>
      <c r="H213" s="1170"/>
      <c r="I213" s="1171"/>
      <c r="J213" s="1171"/>
      <c r="K213" s="1171"/>
      <c r="L213" s="1172"/>
    </row>
    <row r="214" spans="1:12" ht="15" customHeight="1" x14ac:dyDescent="0.25">
      <c r="A214" s="1173" t="s">
        <v>86</v>
      </c>
      <c r="B214" s="1174"/>
      <c r="C214" s="1174"/>
      <c r="D214" s="1175"/>
      <c r="E214" s="872" t="s">
        <v>1822</v>
      </c>
      <c r="F214" s="878" t="s">
        <v>292</v>
      </c>
      <c r="G214" s="1"/>
      <c r="H214" s="1165"/>
      <c r="I214" s="1165"/>
      <c r="J214" s="1165"/>
      <c r="K214" s="1165"/>
      <c r="L214" s="1165"/>
    </row>
    <row r="218" spans="1:12" x14ac:dyDescent="0.25">
      <c r="A218" s="1166" t="s">
        <v>1823</v>
      </c>
      <c r="B218" s="1166"/>
      <c r="C218" s="1166"/>
      <c r="D218" s="1166"/>
      <c r="E218" s="1166"/>
      <c r="F218" s="1166"/>
      <c r="G218" s="1166"/>
      <c r="H218" s="1166"/>
      <c r="I218" s="1166"/>
      <c r="J218" s="1166"/>
      <c r="K218" s="1166"/>
      <c r="L218" s="1166"/>
    </row>
    <row r="220" spans="1:12" ht="15" customHeight="1" x14ac:dyDescent="0.25">
      <c r="A220" s="1176" t="s">
        <v>67</v>
      </c>
      <c r="B220" s="1176"/>
      <c r="C220" s="1176"/>
      <c r="D220" s="1176"/>
      <c r="E220" s="865" t="s">
        <v>68</v>
      </c>
      <c r="F220" s="876" t="s">
        <v>69</v>
      </c>
      <c r="G220" s="876" t="s">
        <v>70</v>
      </c>
      <c r="H220" s="1176" t="s">
        <v>3</v>
      </c>
      <c r="I220" s="1176"/>
      <c r="J220" s="1176"/>
      <c r="K220" s="1176"/>
      <c r="L220" s="1176"/>
    </row>
    <row r="221" spans="1:12" ht="15" customHeight="1" x14ac:dyDescent="0.25">
      <c r="A221" s="1177" t="s">
        <v>83</v>
      </c>
      <c r="B221" s="1178"/>
      <c r="C221" s="1178"/>
      <c r="D221" s="1179"/>
      <c r="E221" s="866" t="s">
        <v>1789</v>
      </c>
      <c r="F221" s="878" t="s">
        <v>292</v>
      </c>
      <c r="G221" s="1"/>
      <c r="H221" s="1165"/>
      <c r="I221" s="1165"/>
      <c r="J221" s="1165"/>
      <c r="K221" s="1165"/>
      <c r="L221" s="1165"/>
    </row>
    <row r="222" spans="1:12" ht="15" customHeight="1" x14ac:dyDescent="0.25">
      <c r="A222" s="1173" t="s">
        <v>84</v>
      </c>
      <c r="B222" s="1174"/>
      <c r="C222" s="1174"/>
      <c r="D222" s="1175"/>
      <c r="E222" s="867">
        <v>20</v>
      </c>
      <c r="F222" s="878" t="s">
        <v>292</v>
      </c>
      <c r="G222" s="1"/>
      <c r="H222" s="1165"/>
      <c r="I222" s="1165"/>
      <c r="J222" s="1165"/>
      <c r="K222" s="1165"/>
      <c r="L222" s="1165"/>
    </row>
    <row r="223" spans="1:12" ht="15" customHeight="1" x14ac:dyDescent="0.25">
      <c r="A223" s="1173" t="s">
        <v>122</v>
      </c>
      <c r="B223" s="1174"/>
      <c r="C223" s="1174"/>
      <c r="D223" s="1175"/>
      <c r="E223" s="867" t="s">
        <v>1824</v>
      </c>
      <c r="F223" s="878" t="s">
        <v>292</v>
      </c>
      <c r="G223" s="1"/>
      <c r="H223" s="1165"/>
      <c r="I223" s="1165"/>
      <c r="J223" s="1165"/>
      <c r="K223" s="1165"/>
      <c r="L223" s="1165"/>
    </row>
    <row r="224" spans="1:12" ht="15" customHeight="1" x14ac:dyDescent="0.25">
      <c r="A224" s="1167" t="s">
        <v>71</v>
      </c>
      <c r="B224" s="1168"/>
      <c r="C224" s="1168"/>
      <c r="D224" s="1169"/>
      <c r="E224" s="868" t="s">
        <v>1825</v>
      </c>
      <c r="F224" s="878" t="s">
        <v>292</v>
      </c>
      <c r="G224" s="1"/>
      <c r="H224" s="1165"/>
      <c r="I224" s="1165"/>
      <c r="J224" s="1165"/>
      <c r="K224" s="1165"/>
      <c r="L224" s="1165"/>
    </row>
    <row r="225" spans="1:12" ht="15" customHeight="1" x14ac:dyDescent="0.25">
      <c r="A225" s="1167" t="s">
        <v>79</v>
      </c>
      <c r="B225" s="1168"/>
      <c r="C225" s="1168"/>
      <c r="D225" s="1169"/>
      <c r="E225" s="868" t="s">
        <v>474</v>
      </c>
      <c r="F225" s="878"/>
      <c r="G225" s="1"/>
      <c r="H225" s="1170"/>
      <c r="I225" s="1171"/>
      <c r="J225" s="1171"/>
      <c r="K225" s="1171"/>
      <c r="L225" s="1172"/>
    </row>
    <row r="226" spans="1:12" ht="15" customHeight="1" x14ac:dyDescent="0.25">
      <c r="A226" s="1167" t="s">
        <v>123</v>
      </c>
      <c r="B226" s="1168"/>
      <c r="C226" s="1168"/>
      <c r="D226" s="1169"/>
      <c r="E226" s="868" t="s">
        <v>1825</v>
      </c>
      <c r="F226" s="878" t="s">
        <v>292</v>
      </c>
      <c r="G226" s="1"/>
      <c r="H226" s="1165"/>
      <c r="I226" s="1165"/>
      <c r="J226" s="1165"/>
      <c r="K226" s="1165"/>
      <c r="L226" s="1165"/>
    </row>
    <row r="227" spans="1:12" ht="15" customHeight="1" x14ac:dyDescent="0.25">
      <c r="A227" s="1167" t="s">
        <v>82</v>
      </c>
      <c r="B227" s="1168"/>
      <c r="C227" s="1168"/>
      <c r="D227" s="1169"/>
      <c r="E227" s="868" t="s">
        <v>474</v>
      </c>
      <c r="F227" s="878"/>
      <c r="G227" s="1"/>
      <c r="H227" s="1170"/>
      <c r="I227" s="1171"/>
      <c r="J227" s="1171"/>
      <c r="K227" s="1171"/>
      <c r="L227" s="1172"/>
    </row>
    <row r="228" spans="1:12" ht="15" customHeight="1" x14ac:dyDescent="0.25">
      <c r="A228" s="1173" t="s">
        <v>72</v>
      </c>
      <c r="B228" s="1174"/>
      <c r="C228" s="1174"/>
      <c r="D228" s="1175"/>
      <c r="E228" s="867">
        <v>9</v>
      </c>
      <c r="F228" s="878" t="s">
        <v>292</v>
      </c>
      <c r="G228" s="1"/>
      <c r="H228" s="1165"/>
      <c r="I228" s="1165"/>
      <c r="J228" s="1165"/>
      <c r="K228" s="1165"/>
      <c r="L228" s="1165"/>
    </row>
    <row r="229" spans="1:12" ht="15" customHeight="1" x14ac:dyDescent="0.25">
      <c r="A229" s="1173" t="s">
        <v>73</v>
      </c>
      <c r="B229" s="1174"/>
      <c r="C229" s="1174"/>
      <c r="D229" s="1175"/>
      <c r="E229" s="867">
        <v>8</v>
      </c>
      <c r="F229" s="878" t="s">
        <v>292</v>
      </c>
      <c r="G229" s="1"/>
      <c r="H229" s="1165"/>
      <c r="I229" s="1165"/>
      <c r="J229" s="1165"/>
      <c r="K229" s="1165"/>
      <c r="L229" s="1165"/>
    </row>
    <row r="230" spans="1:12" ht="15" customHeight="1" x14ac:dyDescent="0.25">
      <c r="A230" s="1173" t="s">
        <v>74</v>
      </c>
      <c r="B230" s="1174"/>
      <c r="C230" s="1174"/>
      <c r="D230" s="1175"/>
      <c r="E230" s="867">
        <v>22</v>
      </c>
      <c r="F230" s="878" t="s">
        <v>292</v>
      </c>
      <c r="G230" s="1"/>
      <c r="H230" s="1165"/>
      <c r="I230" s="1165"/>
      <c r="J230" s="1165"/>
      <c r="K230" s="1165"/>
      <c r="L230" s="1165"/>
    </row>
    <row r="231" spans="1:12" ht="15" customHeight="1" x14ac:dyDescent="0.25">
      <c r="A231" s="1173" t="s">
        <v>75</v>
      </c>
      <c r="B231" s="1174"/>
      <c r="C231" s="1174"/>
      <c r="D231" s="1175"/>
      <c r="E231" s="867" t="s">
        <v>1826</v>
      </c>
      <c r="F231" s="878" t="s">
        <v>292</v>
      </c>
      <c r="G231" s="1"/>
      <c r="H231" s="1165"/>
      <c r="I231" s="1165"/>
      <c r="J231" s="1165"/>
      <c r="K231" s="1165"/>
      <c r="L231" s="1165"/>
    </row>
    <row r="232" spans="1:12" ht="15" customHeight="1" x14ac:dyDescent="0.25">
      <c r="A232" s="1173" t="s">
        <v>76</v>
      </c>
      <c r="B232" s="1174"/>
      <c r="C232" s="1174"/>
      <c r="D232" s="1175"/>
      <c r="E232" s="867">
        <v>21</v>
      </c>
      <c r="F232" s="878" t="s">
        <v>292</v>
      </c>
      <c r="G232" s="1"/>
      <c r="H232" s="1165"/>
      <c r="I232" s="1165"/>
      <c r="J232" s="1165"/>
      <c r="K232" s="1165"/>
      <c r="L232" s="1165"/>
    </row>
    <row r="233" spans="1:12" ht="15" customHeight="1" x14ac:dyDescent="0.25">
      <c r="A233" s="1187" t="s">
        <v>81</v>
      </c>
      <c r="B233" s="1188"/>
      <c r="C233" s="1188"/>
      <c r="D233" s="1189"/>
      <c r="E233" s="867" t="s">
        <v>1827</v>
      </c>
      <c r="F233" s="878" t="s">
        <v>292</v>
      </c>
      <c r="G233" s="1"/>
      <c r="H233" s="1170"/>
      <c r="I233" s="1171"/>
      <c r="J233" s="1171"/>
      <c r="K233" s="1171"/>
      <c r="L233" s="1172"/>
    </row>
    <row r="234" spans="1:12" ht="15" customHeight="1" x14ac:dyDescent="0.25">
      <c r="A234" s="1173" t="s">
        <v>85</v>
      </c>
      <c r="B234" s="1174"/>
      <c r="C234" s="1174"/>
      <c r="D234" s="1175"/>
      <c r="E234" s="867" t="s">
        <v>1828</v>
      </c>
      <c r="F234" s="878" t="s">
        <v>292</v>
      </c>
      <c r="G234" s="1"/>
      <c r="H234" s="1170"/>
      <c r="I234" s="1171"/>
      <c r="J234" s="1171"/>
      <c r="K234" s="1171"/>
      <c r="L234" s="1172"/>
    </row>
    <row r="235" spans="1:12" ht="15" customHeight="1" x14ac:dyDescent="0.25">
      <c r="A235" s="1173" t="s">
        <v>86</v>
      </c>
      <c r="B235" s="1174"/>
      <c r="C235" s="1174"/>
      <c r="D235" s="1175"/>
      <c r="E235" s="867" t="s">
        <v>474</v>
      </c>
      <c r="F235" s="878"/>
      <c r="G235" s="1"/>
      <c r="H235" s="1165"/>
      <c r="I235" s="1165"/>
      <c r="J235" s="1165"/>
      <c r="K235" s="1165"/>
      <c r="L235" s="1165"/>
    </row>
    <row r="239" spans="1:12" x14ac:dyDescent="0.25">
      <c r="A239" s="1166" t="s">
        <v>1829</v>
      </c>
      <c r="B239" s="1166"/>
      <c r="C239" s="1166"/>
      <c r="D239" s="1166"/>
      <c r="E239" s="1166"/>
      <c r="F239" s="1166"/>
      <c r="G239" s="1166"/>
      <c r="H239" s="1166"/>
      <c r="I239" s="1166"/>
      <c r="J239" s="1166"/>
      <c r="K239" s="1166"/>
      <c r="L239" s="1166"/>
    </row>
    <row r="241" spans="1:12" ht="15" customHeight="1" x14ac:dyDescent="0.25">
      <c r="A241" s="1176" t="s">
        <v>67</v>
      </c>
      <c r="B241" s="1176"/>
      <c r="C241" s="1176"/>
      <c r="D241" s="1176"/>
      <c r="E241" s="865" t="s">
        <v>68</v>
      </c>
      <c r="F241" s="876" t="s">
        <v>69</v>
      </c>
      <c r="G241" s="876" t="s">
        <v>70</v>
      </c>
      <c r="H241" s="1176" t="s">
        <v>3</v>
      </c>
      <c r="I241" s="1176"/>
      <c r="J241" s="1176"/>
      <c r="K241" s="1176"/>
      <c r="L241" s="1176"/>
    </row>
    <row r="242" spans="1:12" ht="15" customHeight="1" x14ac:dyDescent="0.25">
      <c r="A242" s="1193" t="s">
        <v>83</v>
      </c>
      <c r="B242" s="1194"/>
      <c r="C242" s="1194"/>
      <c r="D242" s="1195"/>
      <c r="E242" s="873" t="s">
        <v>1830</v>
      </c>
      <c r="F242" s="444" t="s">
        <v>292</v>
      </c>
      <c r="G242" s="1"/>
      <c r="H242" s="1165"/>
      <c r="I242" s="1165"/>
      <c r="J242" s="1165"/>
      <c r="K242" s="1165"/>
      <c r="L242" s="1165"/>
    </row>
    <row r="243" spans="1:12" ht="15" customHeight="1" x14ac:dyDescent="0.25">
      <c r="A243" s="1190" t="s">
        <v>84</v>
      </c>
      <c r="B243" s="1191"/>
      <c r="C243" s="1191"/>
      <c r="D243" s="1192"/>
      <c r="E243" s="874" t="s">
        <v>1831</v>
      </c>
      <c r="F243" s="444" t="s">
        <v>292</v>
      </c>
      <c r="G243" s="1"/>
      <c r="H243" s="1165"/>
      <c r="I243" s="1165"/>
      <c r="J243" s="1165"/>
      <c r="K243" s="1165"/>
      <c r="L243" s="1165"/>
    </row>
    <row r="244" spans="1:12" ht="15" customHeight="1" x14ac:dyDescent="0.25">
      <c r="A244" s="1190" t="s">
        <v>122</v>
      </c>
      <c r="B244" s="1191"/>
      <c r="C244" s="1191"/>
      <c r="D244" s="1192"/>
      <c r="E244" s="874" t="s">
        <v>1832</v>
      </c>
      <c r="F244" s="444" t="s">
        <v>292</v>
      </c>
      <c r="G244" s="1"/>
      <c r="H244" s="1165"/>
      <c r="I244" s="1165"/>
      <c r="J244" s="1165"/>
      <c r="K244" s="1165"/>
      <c r="L244" s="1165"/>
    </row>
    <row r="245" spans="1:12" ht="15" customHeight="1" x14ac:dyDescent="0.25">
      <c r="A245" s="1190" t="s">
        <v>71</v>
      </c>
      <c r="B245" s="1191"/>
      <c r="C245" s="1191"/>
      <c r="D245" s="1192"/>
      <c r="E245" s="874" t="s">
        <v>1831</v>
      </c>
      <c r="F245" s="444" t="s">
        <v>292</v>
      </c>
      <c r="G245" s="1"/>
      <c r="H245" s="1165"/>
      <c r="I245" s="1165"/>
      <c r="J245" s="1165"/>
      <c r="K245" s="1165"/>
      <c r="L245" s="1165"/>
    </row>
    <row r="246" spans="1:12" ht="15" customHeight="1" x14ac:dyDescent="0.25">
      <c r="A246" s="1190" t="s">
        <v>79</v>
      </c>
      <c r="B246" s="1191"/>
      <c r="C246" s="1191"/>
      <c r="D246" s="1192"/>
      <c r="E246" s="874" t="s">
        <v>474</v>
      </c>
      <c r="F246" s="444"/>
      <c r="G246" s="1"/>
      <c r="H246" s="1170"/>
      <c r="I246" s="1171"/>
      <c r="J246" s="1171"/>
      <c r="K246" s="1171"/>
      <c r="L246" s="1172"/>
    </row>
    <row r="247" spans="1:12" ht="15" customHeight="1" x14ac:dyDescent="0.25">
      <c r="A247" s="1190" t="s">
        <v>123</v>
      </c>
      <c r="B247" s="1191"/>
      <c r="C247" s="1191"/>
      <c r="D247" s="1192"/>
      <c r="E247" s="874">
        <v>41</v>
      </c>
      <c r="F247" s="444" t="s">
        <v>292</v>
      </c>
      <c r="G247" s="1"/>
      <c r="H247" s="1165"/>
      <c r="I247" s="1165"/>
      <c r="J247" s="1165"/>
      <c r="K247" s="1165"/>
      <c r="L247" s="1165"/>
    </row>
    <row r="248" spans="1:12" ht="15" customHeight="1" x14ac:dyDescent="0.25">
      <c r="A248" s="1190" t="s">
        <v>82</v>
      </c>
      <c r="B248" s="1191"/>
      <c r="C248" s="1191"/>
      <c r="D248" s="1192"/>
      <c r="E248" s="874" t="s">
        <v>474</v>
      </c>
      <c r="F248" s="444"/>
      <c r="G248" s="1"/>
      <c r="H248" s="1170"/>
      <c r="I248" s="1171"/>
      <c r="J248" s="1171"/>
      <c r="K248" s="1171"/>
      <c r="L248" s="1172"/>
    </row>
    <row r="249" spans="1:12" ht="15" customHeight="1" x14ac:dyDescent="0.25">
      <c r="A249" s="1190" t="s">
        <v>72</v>
      </c>
      <c r="B249" s="1191"/>
      <c r="C249" s="1191"/>
      <c r="D249" s="1192"/>
      <c r="E249" s="874" t="s">
        <v>1833</v>
      </c>
      <c r="F249" s="444" t="s">
        <v>292</v>
      </c>
      <c r="G249" s="1"/>
      <c r="H249" s="1165"/>
      <c r="I249" s="1165"/>
      <c r="J249" s="1165"/>
      <c r="K249" s="1165"/>
      <c r="L249" s="1165"/>
    </row>
    <row r="250" spans="1:12" ht="15" customHeight="1" x14ac:dyDescent="0.25">
      <c r="A250" s="1190" t="s">
        <v>73</v>
      </c>
      <c r="B250" s="1191"/>
      <c r="C250" s="1191"/>
      <c r="D250" s="1192"/>
      <c r="E250" s="874" t="s">
        <v>1834</v>
      </c>
      <c r="F250" s="444" t="s">
        <v>292</v>
      </c>
      <c r="G250" s="1"/>
      <c r="H250" s="1165"/>
      <c r="I250" s="1165"/>
      <c r="J250" s="1165"/>
      <c r="K250" s="1165"/>
      <c r="L250" s="1165"/>
    </row>
    <row r="251" spans="1:12" ht="15" customHeight="1" x14ac:dyDescent="0.25">
      <c r="A251" s="1190" t="s">
        <v>74</v>
      </c>
      <c r="B251" s="1191"/>
      <c r="C251" s="1191"/>
      <c r="D251" s="1192"/>
      <c r="E251" s="874" t="s">
        <v>1835</v>
      </c>
      <c r="F251" s="444" t="s">
        <v>292</v>
      </c>
      <c r="G251" s="1"/>
      <c r="H251" s="1165"/>
      <c r="I251" s="1165"/>
      <c r="J251" s="1165"/>
      <c r="K251" s="1165"/>
      <c r="L251" s="1165"/>
    </row>
    <row r="252" spans="1:12" ht="15" customHeight="1" x14ac:dyDescent="0.25">
      <c r="A252" s="1190" t="s">
        <v>75</v>
      </c>
      <c r="B252" s="1191"/>
      <c r="C252" s="1191"/>
      <c r="D252" s="1192"/>
      <c r="E252" s="874" t="s">
        <v>1836</v>
      </c>
      <c r="F252" s="444" t="s">
        <v>292</v>
      </c>
      <c r="G252" s="1"/>
      <c r="H252" s="1165"/>
      <c r="I252" s="1165"/>
      <c r="J252" s="1165"/>
      <c r="K252" s="1165"/>
      <c r="L252" s="1165"/>
    </row>
    <row r="253" spans="1:12" ht="15" customHeight="1" x14ac:dyDescent="0.25">
      <c r="A253" s="1190" t="s">
        <v>76</v>
      </c>
      <c r="B253" s="1191"/>
      <c r="C253" s="1191"/>
      <c r="D253" s="1192"/>
      <c r="E253" s="874" t="s">
        <v>1837</v>
      </c>
      <c r="F253" s="444" t="s">
        <v>292</v>
      </c>
      <c r="G253" s="1"/>
      <c r="H253" s="1165"/>
      <c r="I253" s="1165"/>
      <c r="J253" s="1165"/>
      <c r="K253" s="1165"/>
      <c r="L253" s="1165"/>
    </row>
    <row r="254" spans="1:12" ht="15" customHeight="1" x14ac:dyDescent="0.25">
      <c r="A254" s="1196" t="s">
        <v>81</v>
      </c>
      <c r="B254" s="1197"/>
      <c r="C254" s="1197"/>
      <c r="D254" s="1198"/>
      <c r="E254" s="874" t="s">
        <v>1838</v>
      </c>
      <c r="F254" s="444" t="s">
        <v>292</v>
      </c>
      <c r="G254" s="1"/>
      <c r="H254" s="1170"/>
      <c r="I254" s="1171"/>
      <c r="J254" s="1171"/>
      <c r="K254" s="1171"/>
      <c r="L254" s="1172"/>
    </row>
    <row r="255" spans="1:12" ht="15" customHeight="1" x14ac:dyDescent="0.25">
      <c r="A255" s="1190" t="s">
        <v>85</v>
      </c>
      <c r="B255" s="1191"/>
      <c r="C255" s="1191"/>
      <c r="D255" s="1192"/>
      <c r="E255" s="874" t="s">
        <v>474</v>
      </c>
      <c r="F255" s="444"/>
      <c r="G255" s="1"/>
      <c r="H255" s="1170"/>
      <c r="I255" s="1171"/>
      <c r="J255" s="1171"/>
      <c r="K255" s="1171"/>
      <c r="L255" s="1172"/>
    </row>
    <row r="256" spans="1:12" ht="15" customHeight="1" x14ac:dyDescent="0.25">
      <c r="A256" s="1190" t="s">
        <v>86</v>
      </c>
      <c r="B256" s="1191"/>
      <c r="C256" s="1191"/>
      <c r="D256" s="1192"/>
      <c r="E256" s="874" t="s">
        <v>1839</v>
      </c>
      <c r="F256" s="444" t="s">
        <v>458</v>
      </c>
      <c r="G256" s="1"/>
      <c r="H256" s="1165"/>
      <c r="I256" s="1165"/>
      <c r="J256" s="1165"/>
      <c r="K256" s="1165"/>
      <c r="L256" s="1165"/>
    </row>
    <row r="260" spans="1:12" x14ac:dyDescent="0.25">
      <c r="A260" s="1166" t="s">
        <v>1840</v>
      </c>
      <c r="B260" s="1166"/>
      <c r="C260" s="1166"/>
      <c r="D260" s="1166"/>
      <c r="E260" s="1166"/>
      <c r="F260" s="1166"/>
      <c r="G260" s="1166"/>
      <c r="H260" s="1166"/>
      <c r="I260" s="1166"/>
      <c r="J260" s="1166"/>
      <c r="K260" s="1166"/>
      <c r="L260" s="1166"/>
    </row>
    <row r="262" spans="1:12" ht="15" customHeight="1" x14ac:dyDescent="0.25">
      <c r="A262" s="1176" t="s">
        <v>67</v>
      </c>
      <c r="B262" s="1176"/>
      <c r="C262" s="1176"/>
      <c r="D262" s="1176"/>
      <c r="E262" s="865" t="s">
        <v>68</v>
      </c>
      <c r="F262" s="876" t="s">
        <v>69</v>
      </c>
      <c r="G262" s="876" t="s">
        <v>70</v>
      </c>
      <c r="H262" s="1176" t="s">
        <v>3</v>
      </c>
      <c r="I262" s="1176"/>
      <c r="J262" s="1176"/>
      <c r="K262" s="1176"/>
      <c r="L262" s="1176"/>
    </row>
    <row r="263" spans="1:12" ht="15" customHeight="1" x14ac:dyDescent="0.25">
      <c r="A263" s="1177" t="s">
        <v>83</v>
      </c>
      <c r="B263" s="1178"/>
      <c r="C263" s="1178"/>
      <c r="D263" s="1179"/>
      <c r="E263" s="866"/>
      <c r="F263" s="878" t="s">
        <v>292</v>
      </c>
      <c r="G263" s="1"/>
      <c r="H263" s="1165"/>
      <c r="I263" s="1165"/>
      <c r="J263" s="1165"/>
      <c r="K263" s="1165"/>
      <c r="L263" s="1165"/>
    </row>
    <row r="264" spans="1:12" ht="15" customHeight="1" x14ac:dyDescent="0.25">
      <c r="A264" s="1173" t="s">
        <v>84</v>
      </c>
      <c r="B264" s="1174"/>
      <c r="C264" s="1174"/>
      <c r="D264" s="1175"/>
      <c r="E264" s="867" t="s">
        <v>1841</v>
      </c>
      <c r="F264" s="878" t="s">
        <v>292</v>
      </c>
      <c r="G264" s="1"/>
      <c r="H264" s="1165"/>
      <c r="I264" s="1165"/>
      <c r="J264" s="1165"/>
      <c r="K264" s="1165"/>
      <c r="L264" s="1165"/>
    </row>
    <row r="265" spans="1:12" ht="15" customHeight="1" x14ac:dyDescent="0.25">
      <c r="A265" s="1173" t="s">
        <v>122</v>
      </c>
      <c r="B265" s="1174"/>
      <c r="C265" s="1174"/>
      <c r="D265" s="1175"/>
      <c r="E265" s="867" t="s">
        <v>1842</v>
      </c>
      <c r="F265" s="878" t="s">
        <v>292</v>
      </c>
      <c r="G265" s="1"/>
      <c r="H265" s="1165"/>
      <c r="I265" s="1165"/>
      <c r="J265" s="1165"/>
      <c r="K265" s="1165"/>
      <c r="L265" s="1165"/>
    </row>
    <row r="266" spans="1:12" ht="27" customHeight="1" x14ac:dyDescent="0.25">
      <c r="A266" s="1167" t="s">
        <v>71</v>
      </c>
      <c r="B266" s="1168"/>
      <c r="C266" s="1168"/>
      <c r="D266" s="1169"/>
      <c r="E266" s="868" t="s">
        <v>1843</v>
      </c>
      <c r="F266" s="878" t="s">
        <v>292</v>
      </c>
      <c r="G266" s="1"/>
      <c r="H266" s="1165"/>
      <c r="I266" s="1165"/>
      <c r="J266" s="1165"/>
      <c r="K266" s="1165"/>
      <c r="L266" s="1165"/>
    </row>
    <row r="267" spans="1:12" ht="15" customHeight="1" x14ac:dyDescent="0.25">
      <c r="A267" s="1167" t="s">
        <v>79</v>
      </c>
      <c r="B267" s="1168"/>
      <c r="C267" s="1168"/>
      <c r="D267" s="1169"/>
      <c r="E267" s="868" t="s">
        <v>474</v>
      </c>
      <c r="F267" s="878"/>
      <c r="G267" s="1"/>
      <c r="H267" s="1170"/>
      <c r="I267" s="1171"/>
      <c r="J267" s="1171"/>
      <c r="K267" s="1171"/>
      <c r="L267" s="1172"/>
    </row>
    <row r="268" spans="1:12" ht="15" customHeight="1" x14ac:dyDescent="0.25">
      <c r="A268" s="1167" t="s">
        <v>123</v>
      </c>
      <c r="B268" s="1168"/>
      <c r="C268" s="1168"/>
      <c r="D268" s="1169"/>
      <c r="E268" s="868">
        <v>5</v>
      </c>
      <c r="F268" s="878" t="s">
        <v>292</v>
      </c>
      <c r="G268" s="1"/>
      <c r="H268" s="1165"/>
      <c r="I268" s="1165"/>
      <c r="J268" s="1165"/>
      <c r="K268" s="1165"/>
      <c r="L268" s="1165"/>
    </row>
    <row r="269" spans="1:12" ht="15" customHeight="1" x14ac:dyDescent="0.25">
      <c r="A269" s="1167" t="s">
        <v>82</v>
      </c>
      <c r="B269" s="1168"/>
      <c r="C269" s="1168"/>
      <c r="D269" s="1169"/>
      <c r="E269" s="868" t="s">
        <v>474</v>
      </c>
      <c r="F269" s="878"/>
      <c r="G269" s="1"/>
      <c r="H269" s="1170"/>
      <c r="I269" s="1171"/>
      <c r="J269" s="1171"/>
      <c r="K269" s="1171"/>
      <c r="L269" s="1172"/>
    </row>
    <row r="270" spans="1:12" ht="15" customHeight="1" x14ac:dyDescent="0.25">
      <c r="A270" s="1173" t="s">
        <v>72</v>
      </c>
      <c r="B270" s="1174"/>
      <c r="C270" s="1174"/>
      <c r="D270" s="1175"/>
      <c r="E270" s="867" t="s">
        <v>1844</v>
      </c>
      <c r="F270" s="878" t="s">
        <v>292</v>
      </c>
      <c r="G270" s="1"/>
      <c r="H270" s="1165"/>
      <c r="I270" s="1165"/>
      <c r="J270" s="1165"/>
      <c r="K270" s="1165"/>
      <c r="L270" s="1165"/>
    </row>
    <row r="271" spans="1:12" ht="15" customHeight="1" x14ac:dyDescent="0.25">
      <c r="A271" s="1173" t="s">
        <v>73</v>
      </c>
      <c r="B271" s="1174"/>
      <c r="C271" s="1174"/>
      <c r="D271" s="1175"/>
      <c r="E271" s="867" t="s">
        <v>1845</v>
      </c>
      <c r="F271" s="878" t="s">
        <v>292</v>
      </c>
      <c r="G271" s="1"/>
      <c r="H271" s="1165"/>
      <c r="I271" s="1165"/>
      <c r="J271" s="1165"/>
      <c r="K271" s="1165"/>
      <c r="L271" s="1165"/>
    </row>
    <row r="272" spans="1:12" ht="15" customHeight="1" x14ac:dyDescent="0.25">
      <c r="A272" s="1173" t="s">
        <v>74</v>
      </c>
      <c r="B272" s="1174"/>
      <c r="C272" s="1174"/>
      <c r="D272" s="1175"/>
      <c r="E272" s="867" t="s">
        <v>1846</v>
      </c>
      <c r="F272" s="878" t="s">
        <v>292</v>
      </c>
      <c r="G272" s="1"/>
      <c r="H272" s="1165"/>
      <c r="I272" s="1165"/>
      <c r="J272" s="1165"/>
      <c r="K272" s="1165"/>
      <c r="L272" s="1165"/>
    </row>
    <row r="273" spans="1:12" ht="27" customHeight="1" x14ac:dyDescent="0.25">
      <c r="A273" s="1173" t="s">
        <v>75</v>
      </c>
      <c r="B273" s="1174"/>
      <c r="C273" s="1174"/>
      <c r="D273" s="1175"/>
      <c r="E273" s="867" t="s">
        <v>1847</v>
      </c>
      <c r="F273" s="878" t="s">
        <v>292</v>
      </c>
      <c r="G273" s="1"/>
      <c r="H273" s="1165"/>
      <c r="I273" s="1165"/>
      <c r="J273" s="1165"/>
      <c r="K273" s="1165"/>
      <c r="L273" s="1165"/>
    </row>
    <row r="274" spans="1:12" ht="15" customHeight="1" x14ac:dyDescent="0.25">
      <c r="A274" s="1173" t="s">
        <v>76</v>
      </c>
      <c r="B274" s="1174"/>
      <c r="C274" s="1174"/>
      <c r="D274" s="1175"/>
      <c r="E274" s="867" t="s">
        <v>1848</v>
      </c>
      <c r="F274" s="878" t="s">
        <v>292</v>
      </c>
      <c r="G274" s="1"/>
      <c r="H274" s="1165"/>
      <c r="I274" s="1165"/>
      <c r="J274" s="1165"/>
      <c r="K274" s="1165"/>
      <c r="L274" s="1165"/>
    </row>
    <row r="275" spans="1:12" ht="27" customHeight="1" x14ac:dyDescent="0.25">
      <c r="A275" s="1187" t="s">
        <v>81</v>
      </c>
      <c r="B275" s="1188"/>
      <c r="C275" s="1188"/>
      <c r="D275" s="1189"/>
      <c r="E275" s="867" t="s">
        <v>1849</v>
      </c>
      <c r="F275" s="878"/>
      <c r="G275" s="1"/>
      <c r="H275" s="1170"/>
      <c r="I275" s="1171"/>
      <c r="J275" s="1171"/>
      <c r="K275" s="1171"/>
      <c r="L275" s="1172"/>
    </row>
    <row r="276" spans="1:12" ht="15" customHeight="1" x14ac:dyDescent="0.25">
      <c r="A276" s="1173" t="s">
        <v>85</v>
      </c>
      <c r="B276" s="1174"/>
      <c r="C276" s="1174"/>
      <c r="D276" s="1175"/>
      <c r="E276" s="867" t="s">
        <v>474</v>
      </c>
      <c r="F276" s="878"/>
      <c r="G276" s="1"/>
      <c r="H276" s="1170"/>
      <c r="I276" s="1171"/>
      <c r="J276" s="1171"/>
      <c r="K276" s="1171"/>
      <c r="L276" s="1172"/>
    </row>
    <row r="277" spans="1:12" ht="15" customHeight="1" x14ac:dyDescent="0.25">
      <c r="A277" s="1173" t="s">
        <v>86</v>
      </c>
      <c r="B277" s="1174"/>
      <c r="C277" s="1174"/>
      <c r="D277" s="1175"/>
      <c r="E277" s="867" t="s">
        <v>1770</v>
      </c>
      <c r="F277" s="878"/>
      <c r="G277" s="1"/>
      <c r="H277" s="1165"/>
      <c r="I277" s="1165"/>
      <c r="J277" s="1165"/>
      <c r="K277" s="1165"/>
      <c r="L277" s="1165"/>
    </row>
    <row r="281" spans="1:12" x14ac:dyDescent="0.25">
      <c r="A281" s="1166" t="s">
        <v>1850</v>
      </c>
      <c r="B281" s="1166"/>
      <c r="C281" s="1166"/>
      <c r="D281" s="1166"/>
      <c r="E281" s="1166"/>
      <c r="F281" s="1166"/>
      <c r="G281" s="1166"/>
      <c r="H281" s="1166"/>
      <c r="I281" s="1166"/>
      <c r="J281" s="1166"/>
      <c r="K281" s="1166"/>
      <c r="L281" s="1166"/>
    </row>
    <row r="283" spans="1:12" ht="15" customHeight="1" x14ac:dyDescent="0.25">
      <c r="A283" s="1176" t="s">
        <v>67</v>
      </c>
      <c r="B283" s="1176"/>
      <c r="C283" s="1176"/>
      <c r="D283" s="1176"/>
      <c r="E283" s="865" t="s">
        <v>68</v>
      </c>
      <c r="F283" s="876" t="s">
        <v>69</v>
      </c>
      <c r="G283" s="876" t="s">
        <v>70</v>
      </c>
      <c r="H283" s="1176" t="s">
        <v>3</v>
      </c>
      <c r="I283" s="1176"/>
      <c r="J283" s="1176"/>
      <c r="K283" s="1176"/>
      <c r="L283" s="1176"/>
    </row>
    <row r="284" spans="1:12" ht="15" customHeight="1" x14ac:dyDescent="0.25">
      <c r="A284" s="1177" t="s">
        <v>83</v>
      </c>
      <c r="B284" s="1178"/>
      <c r="C284" s="1178"/>
      <c r="D284" s="1179"/>
      <c r="E284" s="866" t="s">
        <v>1784</v>
      </c>
      <c r="F284" s="878" t="s">
        <v>292</v>
      </c>
      <c r="G284" s="1"/>
      <c r="H284" s="1165"/>
      <c r="I284" s="1165"/>
      <c r="J284" s="1165"/>
      <c r="K284" s="1165"/>
      <c r="L284" s="1165"/>
    </row>
    <row r="285" spans="1:12" ht="15" customHeight="1" x14ac:dyDescent="0.25">
      <c r="A285" s="1173" t="s">
        <v>84</v>
      </c>
      <c r="B285" s="1174"/>
      <c r="C285" s="1174"/>
      <c r="D285" s="1175"/>
      <c r="E285" s="867">
        <v>44</v>
      </c>
      <c r="F285" s="878" t="s">
        <v>292</v>
      </c>
      <c r="G285" s="1"/>
      <c r="H285" s="1165"/>
      <c r="I285" s="1165"/>
      <c r="J285" s="1165"/>
      <c r="K285" s="1165"/>
      <c r="L285" s="1165"/>
    </row>
    <row r="286" spans="1:12" ht="15" customHeight="1" x14ac:dyDescent="0.25">
      <c r="A286" s="1173" t="s">
        <v>122</v>
      </c>
      <c r="B286" s="1174"/>
      <c r="C286" s="1174"/>
      <c r="D286" s="1175"/>
      <c r="E286" s="875" t="s">
        <v>1775</v>
      </c>
      <c r="F286" s="878" t="s">
        <v>292</v>
      </c>
      <c r="G286" s="1"/>
      <c r="H286" s="1165"/>
      <c r="I286" s="1165"/>
      <c r="J286" s="1165"/>
      <c r="K286" s="1165"/>
      <c r="L286" s="1165"/>
    </row>
    <row r="287" spans="1:12" ht="15" customHeight="1" x14ac:dyDescent="0.25">
      <c r="A287" s="1167" t="s">
        <v>71</v>
      </c>
      <c r="B287" s="1168"/>
      <c r="C287" s="1168"/>
      <c r="D287" s="1169"/>
      <c r="E287" s="868">
        <v>40</v>
      </c>
      <c r="F287" s="878" t="s">
        <v>292</v>
      </c>
      <c r="G287" s="1"/>
      <c r="H287" s="1165"/>
      <c r="I287" s="1165"/>
      <c r="J287" s="1165"/>
      <c r="K287" s="1165"/>
      <c r="L287" s="1165"/>
    </row>
    <row r="288" spans="1:12" ht="15" customHeight="1" x14ac:dyDescent="0.25">
      <c r="A288" s="1167" t="s">
        <v>79</v>
      </c>
      <c r="B288" s="1168"/>
      <c r="C288" s="1168"/>
      <c r="D288" s="1169"/>
      <c r="E288" s="868" t="s">
        <v>474</v>
      </c>
      <c r="F288" s="878"/>
      <c r="G288" s="1"/>
      <c r="H288" s="1170"/>
      <c r="I288" s="1171"/>
      <c r="J288" s="1171"/>
      <c r="K288" s="1171"/>
      <c r="L288" s="1172"/>
    </row>
    <row r="289" spans="1:12" ht="15" customHeight="1" x14ac:dyDescent="0.25">
      <c r="A289" s="1167" t="s">
        <v>123</v>
      </c>
      <c r="B289" s="1168"/>
      <c r="C289" s="1168"/>
      <c r="D289" s="1169"/>
      <c r="E289" s="868" t="s">
        <v>1851</v>
      </c>
      <c r="F289" s="878" t="s">
        <v>292</v>
      </c>
      <c r="G289" s="1"/>
      <c r="H289" s="1165"/>
      <c r="I289" s="1165"/>
      <c r="J289" s="1165"/>
      <c r="K289" s="1165"/>
      <c r="L289" s="1165"/>
    </row>
    <row r="290" spans="1:12" ht="15" customHeight="1" x14ac:dyDescent="0.25">
      <c r="A290" s="1167" t="s">
        <v>82</v>
      </c>
      <c r="B290" s="1168"/>
      <c r="C290" s="1168"/>
      <c r="D290" s="1169"/>
      <c r="E290" s="868" t="s">
        <v>474</v>
      </c>
      <c r="F290" s="878"/>
      <c r="G290" s="1"/>
      <c r="H290" s="1170"/>
      <c r="I290" s="1171"/>
      <c r="J290" s="1171"/>
      <c r="K290" s="1171"/>
      <c r="L290" s="1172"/>
    </row>
    <row r="291" spans="1:12" ht="15" customHeight="1" x14ac:dyDescent="0.25">
      <c r="A291" s="1173" t="s">
        <v>72</v>
      </c>
      <c r="B291" s="1174"/>
      <c r="C291" s="1174"/>
      <c r="D291" s="1175"/>
      <c r="E291" s="867">
        <v>42</v>
      </c>
      <c r="F291" s="878" t="s">
        <v>292</v>
      </c>
      <c r="G291" s="1"/>
      <c r="H291" s="1165"/>
      <c r="I291" s="1165"/>
      <c r="J291" s="1165"/>
      <c r="K291" s="1165"/>
      <c r="L291" s="1165"/>
    </row>
    <row r="292" spans="1:12" ht="15" customHeight="1" x14ac:dyDescent="0.25">
      <c r="A292" s="1173" t="s">
        <v>73</v>
      </c>
      <c r="B292" s="1174"/>
      <c r="C292" s="1174"/>
      <c r="D292" s="1175"/>
      <c r="E292" s="867">
        <v>20</v>
      </c>
      <c r="F292" s="878" t="s">
        <v>292</v>
      </c>
      <c r="G292" s="1"/>
      <c r="H292" s="1165"/>
      <c r="I292" s="1165"/>
      <c r="J292" s="1165"/>
      <c r="K292" s="1165"/>
      <c r="L292" s="1165"/>
    </row>
    <row r="293" spans="1:12" ht="15" customHeight="1" x14ac:dyDescent="0.25">
      <c r="A293" s="1173" t="s">
        <v>74</v>
      </c>
      <c r="B293" s="1174"/>
      <c r="C293" s="1174"/>
      <c r="D293" s="1175"/>
      <c r="E293" s="867">
        <v>22</v>
      </c>
      <c r="F293" s="878" t="s">
        <v>292</v>
      </c>
      <c r="G293" s="1"/>
      <c r="H293" s="1165"/>
      <c r="I293" s="1165"/>
      <c r="J293" s="1165"/>
      <c r="K293" s="1165"/>
      <c r="L293" s="1165"/>
    </row>
    <row r="294" spans="1:12" ht="15" customHeight="1" x14ac:dyDescent="0.25">
      <c r="A294" s="1173" t="s">
        <v>75</v>
      </c>
      <c r="B294" s="1174"/>
      <c r="C294" s="1174"/>
      <c r="D294" s="1175"/>
      <c r="E294" s="867">
        <v>24</v>
      </c>
      <c r="F294" s="878" t="s">
        <v>292</v>
      </c>
      <c r="G294" s="1"/>
      <c r="H294" s="1165"/>
      <c r="I294" s="1165"/>
      <c r="J294" s="1165"/>
      <c r="K294" s="1165"/>
      <c r="L294" s="1165"/>
    </row>
    <row r="295" spans="1:12" ht="15" customHeight="1" x14ac:dyDescent="0.25">
      <c r="A295" s="1173" t="s">
        <v>76</v>
      </c>
      <c r="B295" s="1174"/>
      <c r="C295" s="1174"/>
      <c r="D295" s="1175"/>
      <c r="E295" s="867">
        <v>26</v>
      </c>
      <c r="F295" s="878" t="s">
        <v>292</v>
      </c>
      <c r="G295" s="1"/>
      <c r="H295" s="1165"/>
      <c r="I295" s="1165"/>
      <c r="J295" s="1165"/>
      <c r="K295" s="1165"/>
      <c r="L295" s="1165"/>
    </row>
    <row r="296" spans="1:12" ht="15" customHeight="1" x14ac:dyDescent="0.25">
      <c r="A296" s="1187" t="s">
        <v>81</v>
      </c>
      <c r="B296" s="1188"/>
      <c r="C296" s="1188"/>
      <c r="D296" s="1189"/>
      <c r="E296" s="867" t="s">
        <v>1852</v>
      </c>
      <c r="F296" s="878" t="s">
        <v>292</v>
      </c>
      <c r="G296" s="1"/>
      <c r="H296" s="1170"/>
      <c r="I296" s="1171"/>
      <c r="J296" s="1171"/>
      <c r="K296" s="1171"/>
      <c r="L296" s="1172"/>
    </row>
    <row r="297" spans="1:12" ht="15" customHeight="1" x14ac:dyDescent="0.25">
      <c r="A297" s="1173" t="s">
        <v>85</v>
      </c>
      <c r="B297" s="1174"/>
      <c r="C297" s="1174"/>
      <c r="D297" s="1175"/>
      <c r="E297" s="867">
        <v>57</v>
      </c>
      <c r="F297" s="878" t="s">
        <v>292</v>
      </c>
      <c r="G297" s="1"/>
      <c r="H297" s="1170"/>
      <c r="I297" s="1171"/>
      <c r="J297" s="1171"/>
      <c r="K297" s="1171"/>
      <c r="L297" s="1172"/>
    </row>
    <row r="298" spans="1:12" ht="15" customHeight="1" x14ac:dyDescent="0.25">
      <c r="A298" s="1173" t="s">
        <v>86</v>
      </c>
      <c r="B298" s="1174"/>
      <c r="C298" s="1174"/>
      <c r="D298" s="1175"/>
      <c r="E298" s="867" t="s">
        <v>474</v>
      </c>
      <c r="F298" s="878"/>
      <c r="G298" s="1"/>
      <c r="H298" s="1165"/>
      <c r="I298" s="1165"/>
      <c r="J298" s="1165"/>
      <c r="K298" s="1165"/>
      <c r="L298" s="1165"/>
    </row>
    <row r="302" spans="1:12" x14ac:dyDescent="0.25">
      <c r="A302" s="1166" t="s">
        <v>1853</v>
      </c>
      <c r="B302" s="1166"/>
      <c r="C302" s="1166"/>
      <c r="D302" s="1166"/>
      <c r="E302" s="1166"/>
      <c r="F302" s="1166"/>
      <c r="G302" s="1166"/>
      <c r="H302" s="1166"/>
      <c r="I302" s="1166"/>
      <c r="J302" s="1166"/>
      <c r="K302" s="1166"/>
      <c r="L302" s="1166"/>
    </row>
    <row r="304" spans="1:12" ht="15" customHeight="1" x14ac:dyDescent="0.25">
      <c r="A304" s="1176" t="s">
        <v>67</v>
      </c>
      <c r="B304" s="1176"/>
      <c r="C304" s="1176"/>
      <c r="D304" s="1176"/>
      <c r="E304" s="865" t="s">
        <v>68</v>
      </c>
      <c r="F304" s="876" t="s">
        <v>69</v>
      </c>
      <c r="G304" s="876" t="s">
        <v>70</v>
      </c>
      <c r="H304" s="1176" t="s">
        <v>3</v>
      </c>
      <c r="I304" s="1176"/>
      <c r="J304" s="1176"/>
      <c r="K304" s="1176"/>
      <c r="L304" s="1176"/>
    </row>
    <row r="305" spans="1:12" ht="15" customHeight="1" x14ac:dyDescent="0.25">
      <c r="A305" s="1177" t="s">
        <v>83</v>
      </c>
      <c r="B305" s="1178"/>
      <c r="C305" s="1178"/>
      <c r="D305" s="1179"/>
      <c r="E305" s="866"/>
      <c r="F305" s="878" t="s">
        <v>292</v>
      </c>
      <c r="G305" s="1"/>
      <c r="H305" s="1165" t="s">
        <v>1854</v>
      </c>
      <c r="I305" s="1165"/>
      <c r="J305" s="1165"/>
      <c r="K305" s="1165"/>
      <c r="L305" s="1165"/>
    </row>
    <row r="306" spans="1:12" ht="15" customHeight="1" x14ac:dyDescent="0.25">
      <c r="A306" s="1173" t="s">
        <v>84</v>
      </c>
      <c r="B306" s="1174"/>
      <c r="C306" s="1174"/>
      <c r="D306" s="1175"/>
      <c r="E306" s="867">
        <v>11</v>
      </c>
      <c r="F306" s="878" t="s">
        <v>292</v>
      </c>
      <c r="G306" s="1"/>
      <c r="H306" s="1165"/>
      <c r="I306" s="1165"/>
      <c r="J306" s="1165"/>
      <c r="K306" s="1165"/>
      <c r="L306" s="1165"/>
    </row>
    <row r="307" spans="1:12" ht="15" customHeight="1" x14ac:dyDescent="0.25">
      <c r="A307" s="1173" t="s">
        <v>122</v>
      </c>
      <c r="B307" s="1174"/>
      <c r="C307" s="1174"/>
      <c r="D307" s="1175"/>
      <c r="E307" s="867" t="s">
        <v>1855</v>
      </c>
      <c r="F307" s="878" t="s">
        <v>292</v>
      </c>
      <c r="G307" s="1"/>
      <c r="H307" s="1165"/>
      <c r="I307" s="1165"/>
      <c r="J307" s="1165"/>
      <c r="K307" s="1165"/>
      <c r="L307" s="1165"/>
    </row>
    <row r="308" spans="1:12" ht="15" customHeight="1" x14ac:dyDescent="0.25">
      <c r="A308" s="1167" t="s">
        <v>71</v>
      </c>
      <c r="B308" s="1168"/>
      <c r="C308" s="1168"/>
      <c r="D308" s="1169"/>
      <c r="E308" s="868" t="s">
        <v>1782</v>
      </c>
      <c r="F308" s="878" t="s">
        <v>292</v>
      </c>
      <c r="G308" s="1"/>
      <c r="H308" s="1165"/>
      <c r="I308" s="1165"/>
      <c r="J308" s="1165"/>
      <c r="K308" s="1165"/>
      <c r="L308" s="1165"/>
    </row>
    <row r="309" spans="1:12" ht="15" customHeight="1" x14ac:dyDescent="0.25">
      <c r="A309" s="1167" t="s">
        <v>79</v>
      </c>
      <c r="B309" s="1168"/>
      <c r="C309" s="1168"/>
      <c r="D309" s="1169"/>
      <c r="E309" s="868" t="s">
        <v>474</v>
      </c>
      <c r="F309" s="878"/>
      <c r="G309" s="1"/>
      <c r="H309" s="1170"/>
      <c r="I309" s="1171"/>
      <c r="J309" s="1171"/>
      <c r="K309" s="1171"/>
      <c r="L309" s="1172"/>
    </row>
    <row r="310" spans="1:12" ht="15" customHeight="1" x14ac:dyDescent="0.25">
      <c r="A310" s="1167" t="s">
        <v>123</v>
      </c>
      <c r="B310" s="1168"/>
      <c r="C310" s="1168"/>
      <c r="D310" s="1169"/>
      <c r="E310" s="868">
        <v>11</v>
      </c>
      <c r="F310" s="878" t="s">
        <v>292</v>
      </c>
      <c r="G310" s="1"/>
      <c r="H310" s="1165"/>
      <c r="I310" s="1165"/>
      <c r="J310" s="1165"/>
      <c r="K310" s="1165"/>
      <c r="L310" s="1165"/>
    </row>
    <row r="311" spans="1:12" ht="15" customHeight="1" x14ac:dyDescent="0.25">
      <c r="A311" s="1167" t="s">
        <v>82</v>
      </c>
      <c r="B311" s="1168"/>
      <c r="C311" s="1168"/>
      <c r="D311" s="1169"/>
      <c r="E311" s="868" t="s">
        <v>474</v>
      </c>
      <c r="F311" s="878"/>
      <c r="G311" s="1"/>
      <c r="H311" s="1170"/>
      <c r="I311" s="1171"/>
      <c r="J311" s="1171"/>
      <c r="K311" s="1171"/>
      <c r="L311" s="1172"/>
    </row>
    <row r="312" spans="1:12" ht="15" customHeight="1" x14ac:dyDescent="0.25">
      <c r="A312" s="1173" t="s">
        <v>72</v>
      </c>
      <c r="B312" s="1174"/>
      <c r="C312" s="1174"/>
      <c r="D312" s="1175"/>
      <c r="E312" s="867">
        <v>5</v>
      </c>
      <c r="F312" s="878" t="s">
        <v>292</v>
      </c>
      <c r="G312" s="1"/>
      <c r="H312" s="1165"/>
      <c r="I312" s="1165"/>
      <c r="J312" s="1165"/>
      <c r="K312" s="1165"/>
      <c r="L312" s="1165"/>
    </row>
    <row r="313" spans="1:12" ht="15" customHeight="1" x14ac:dyDescent="0.25">
      <c r="A313" s="1173" t="s">
        <v>73</v>
      </c>
      <c r="B313" s="1174"/>
      <c r="C313" s="1174"/>
      <c r="D313" s="1175"/>
      <c r="E313" s="867">
        <v>15</v>
      </c>
      <c r="F313" s="878" t="s">
        <v>292</v>
      </c>
      <c r="G313" s="1"/>
      <c r="H313" s="1165"/>
      <c r="I313" s="1165"/>
      <c r="J313" s="1165"/>
      <c r="K313" s="1165"/>
      <c r="L313" s="1165"/>
    </row>
    <row r="314" spans="1:12" ht="15" customHeight="1" x14ac:dyDescent="0.25">
      <c r="A314" s="1173" t="s">
        <v>74</v>
      </c>
      <c r="B314" s="1174"/>
      <c r="C314" s="1174"/>
      <c r="D314" s="1175"/>
      <c r="E314" s="867" t="s">
        <v>1822</v>
      </c>
      <c r="F314" s="878" t="s">
        <v>292</v>
      </c>
      <c r="G314" s="1"/>
      <c r="H314" s="1165"/>
      <c r="I314" s="1165"/>
      <c r="J314" s="1165"/>
      <c r="K314" s="1165"/>
      <c r="L314" s="1165"/>
    </row>
    <row r="315" spans="1:12" ht="15" customHeight="1" x14ac:dyDescent="0.25">
      <c r="A315" s="1173" t="s">
        <v>75</v>
      </c>
      <c r="B315" s="1174"/>
      <c r="C315" s="1174"/>
      <c r="D315" s="1175"/>
      <c r="E315" s="867" t="s">
        <v>1856</v>
      </c>
      <c r="F315" s="878" t="s">
        <v>292</v>
      </c>
      <c r="G315" s="1"/>
      <c r="H315" s="1165"/>
      <c r="I315" s="1165"/>
      <c r="J315" s="1165"/>
      <c r="K315" s="1165"/>
      <c r="L315" s="1165"/>
    </row>
    <row r="316" spans="1:12" ht="15" customHeight="1" x14ac:dyDescent="0.25">
      <c r="A316" s="1173" t="s">
        <v>76</v>
      </c>
      <c r="B316" s="1174"/>
      <c r="C316" s="1174"/>
      <c r="D316" s="1175"/>
      <c r="E316" s="867">
        <v>6</v>
      </c>
      <c r="F316" s="878" t="s">
        <v>292</v>
      </c>
      <c r="G316" s="1"/>
      <c r="H316" s="1165"/>
      <c r="I316" s="1165"/>
      <c r="J316" s="1165"/>
      <c r="K316" s="1165"/>
      <c r="L316" s="1165"/>
    </row>
    <row r="317" spans="1:12" ht="15" customHeight="1" x14ac:dyDescent="0.25">
      <c r="A317" s="1187" t="s">
        <v>81</v>
      </c>
      <c r="B317" s="1188"/>
      <c r="C317" s="1188"/>
      <c r="D317" s="1189"/>
      <c r="E317" s="867" t="s">
        <v>1851</v>
      </c>
      <c r="F317" s="878" t="s">
        <v>292</v>
      </c>
      <c r="G317" s="1"/>
      <c r="H317" s="1170"/>
      <c r="I317" s="1171"/>
      <c r="J317" s="1171"/>
      <c r="K317" s="1171"/>
      <c r="L317" s="1172"/>
    </row>
    <row r="318" spans="1:12" ht="15" customHeight="1" x14ac:dyDescent="0.25">
      <c r="A318" s="1173" t="s">
        <v>85</v>
      </c>
      <c r="B318" s="1174"/>
      <c r="C318" s="1174"/>
      <c r="D318" s="1175"/>
      <c r="E318" s="867" t="s">
        <v>1770</v>
      </c>
      <c r="F318" s="878"/>
      <c r="G318" s="1"/>
      <c r="H318" s="1165" t="s">
        <v>1854</v>
      </c>
      <c r="I318" s="1165"/>
      <c r="J318" s="1165"/>
      <c r="K318" s="1165"/>
      <c r="L318" s="1165"/>
    </row>
    <row r="319" spans="1:12" ht="15" customHeight="1" x14ac:dyDescent="0.25">
      <c r="A319" s="1173" t="s">
        <v>86</v>
      </c>
      <c r="B319" s="1174"/>
      <c r="C319" s="1174"/>
      <c r="D319" s="1175"/>
      <c r="E319" s="867" t="s">
        <v>474</v>
      </c>
      <c r="F319" s="878"/>
      <c r="G319" s="1"/>
      <c r="H319" s="1165"/>
      <c r="I319" s="1165"/>
      <c r="J319" s="1165"/>
      <c r="K319" s="1165"/>
      <c r="L319" s="1165"/>
    </row>
  </sheetData>
  <mergeCells count="482">
    <mergeCell ref="A317:D317"/>
    <mergeCell ref="H317:L317"/>
    <mergeCell ref="A318:D318"/>
    <mergeCell ref="H318:L318"/>
    <mergeCell ref="A319:D319"/>
    <mergeCell ref="H319:L319"/>
    <mergeCell ref="A314:D314"/>
    <mergeCell ref="H314:L314"/>
    <mergeCell ref="A315:D315"/>
    <mergeCell ref="H315:L315"/>
    <mergeCell ref="A316:D316"/>
    <mergeCell ref="H316:L316"/>
    <mergeCell ref="A311:D311"/>
    <mergeCell ref="H311:L311"/>
    <mergeCell ref="A312:D312"/>
    <mergeCell ref="H312:L312"/>
    <mergeCell ref="A313:D313"/>
    <mergeCell ref="H313:L313"/>
    <mergeCell ref="A308:D308"/>
    <mergeCell ref="H308:L308"/>
    <mergeCell ref="A309:D309"/>
    <mergeCell ref="H309:L309"/>
    <mergeCell ref="A310:D310"/>
    <mergeCell ref="H310:L310"/>
    <mergeCell ref="A305:D305"/>
    <mergeCell ref="H305:L305"/>
    <mergeCell ref="A306:D306"/>
    <mergeCell ref="H306:L306"/>
    <mergeCell ref="A307:D307"/>
    <mergeCell ref="H307:L307"/>
    <mergeCell ref="A298:D298"/>
    <mergeCell ref="H298:L298"/>
    <mergeCell ref="A302:L302"/>
    <mergeCell ref="A304:D304"/>
    <mergeCell ref="H304:L304"/>
    <mergeCell ref="A295:D295"/>
    <mergeCell ref="H295:L295"/>
    <mergeCell ref="A296:D296"/>
    <mergeCell ref="H296:L296"/>
    <mergeCell ref="A297:D297"/>
    <mergeCell ref="H297:L297"/>
    <mergeCell ref="A292:D292"/>
    <mergeCell ref="H292:L292"/>
    <mergeCell ref="A293:D293"/>
    <mergeCell ref="H293:L293"/>
    <mergeCell ref="A294:D294"/>
    <mergeCell ref="H294:L294"/>
    <mergeCell ref="A289:D289"/>
    <mergeCell ref="H289:L289"/>
    <mergeCell ref="A290:D290"/>
    <mergeCell ref="H290:L290"/>
    <mergeCell ref="A291:D291"/>
    <mergeCell ref="H291:L291"/>
    <mergeCell ref="A286:D286"/>
    <mergeCell ref="H286:L286"/>
    <mergeCell ref="A287:D287"/>
    <mergeCell ref="H287:L287"/>
    <mergeCell ref="A288:D288"/>
    <mergeCell ref="H288:L288"/>
    <mergeCell ref="A283:D283"/>
    <mergeCell ref="H283:L283"/>
    <mergeCell ref="A284:D284"/>
    <mergeCell ref="H284:L284"/>
    <mergeCell ref="A285:D285"/>
    <mergeCell ref="H285:L285"/>
    <mergeCell ref="A276:D276"/>
    <mergeCell ref="H276:L276"/>
    <mergeCell ref="A277:D277"/>
    <mergeCell ref="H277:L277"/>
    <mergeCell ref="A281:L281"/>
    <mergeCell ref="A273:D273"/>
    <mergeCell ref="H273:L273"/>
    <mergeCell ref="A274:D274"/>
    <mergeCell ref="H274:L274"/>
    <mergeCell ref="A275:D275"/>
    <mergeCell ref="H275:L275"/>
    <mergeCell ref="A270:D270"/>
    <mergeCell ref="H270:L270"/>
    <mergeCell ref="A271:D271"/>
    <mergeCell ref="H271:L271"/>
    <mergeCell ref="A272:D272"/>
    <mergeCell ref="H272:L272"/>
    <mergeCell ref="A267:D267"/>
    <mergeCell ref="H267:L267"/>
    <mergeCell ref="A268:D268"/>
    <mergeCell ref="H268:L268"/>
    <mergeCell ref="A269:D269"/>
    <mergeCell ref="H269:L269"/>
    <mergeCell ref="A264:D264"/>
    <mergeCell ref="H264:L264"/>
    <mergeCell ref="A265:D265"/>
    <mergeCell ref="H265:L265"/>
    <mergeCell ref="A266:D266"/>
    <mergeCell ref="H266:L266"/>
    <mergeCell ref="A260:L260"/>
    <mergeCell ref="A262:D262"/>
    <mergeCell ref="H262:L262"/>
    <mergeCell ref="A263:D263"/>
    <mergeCell ref="H263:L263"/>
    <mergeCell ref="A254:D254"/>
    <mergeCell ref="H254:L254"/>
    <mergeCell ref="A255:D255"/>
    <mergeCell ref="H255:L255"/>
    <mergeCell ref="A256:D256"/>
    <mergeCell ref="H256:L256"/>
    <mergeCell ref="A251:D251"/>
    <mergeCell ref="H251:L251"/>
    <mergeCell ref="A252:D252"/>
    <mergeCell ref="H252:L252"/>
    <mergeCell ref="A253:D253"/>
    <mergeCell ref="H253:L253"/>
    <mergeCell ref="A248:D248"/>
    <mergeCell ref="H248:L248"/>
    <mergeCell ref="A249:D249"/>
    <mergeCell ref="H249:L249"/>
    <mergeCell ref="A250:D250"/>
    <mergeCell ref="H250:L250"/>
    <mergeCell ref="A245:D245"/>
    <mergeCell ref="H245:L245"/>
    <mergeCell ref="A246:D246"/>
    <mergeCell ref="H246:L246"/>
    <mergeCell ref="A247:D247"/>
    <mergeCell ref="H247:L247"/>
    <mergeCell ref="A242:D242"/>
    <mergeCell ref="H242:L242"/>
    <mergeCell ref="A243:D243"/>
    <mergeCell ref="H243:L243"/>
    <mergeCell ref="A244:D244"/>
    <mergeCell ref="H244:L244"/>
    <mergeCell ref="A235:D235"/>
    <mergeCell ref="H235:L235"/>
    <mergeCell ref="A239:L239"/>
    <mergeCell ref="A241:D241"/>
    <mergeCell ref="H241:L241"/>
    <mergeCell ref="A232:D232"/>
    <mergeCell ref="H232:L232"/>
    <mergeCell ref="A233:D233"/>
    <mergeCell ref="H233:L233"/>
    <mergeCell ref="A234:D234"/>
    <mergeCell ref="H234:L234"/>
    <mergeCell ref="A229:D229"/>
    <mergeCell ref="H229:L229"/>
    <mergeCell ref="A230:D230"/>
    <mergeCell ref="H230:L230"/>
    <mergeCell ref="A231:D231"/>
    <mergeCell ref="H231:L231"/>
    <mergeCell ref="A226:D226"/>
    <mergeCell ref="H226:L226"/>
    <mergeCell ref="A227:D227"/>
    <mergeCell ref="H227:L227"/>
    <mergeCell ref="A228:D228"/>
    <mergeCell ref="H228:L228"/>
    <mergeCell ref="A223:D223"/>
    <mergeCell ref="H223:L223"/>
    <mergeCell ref="A224:D224"/>
    <mergeCell ref="H224:L224"/>
    <mergeCell ref="A225:D225"/>
    <mergeCell ref="H225:L225"/>
    <mergeCell ref="A220:D220"/>
    <mergeCell ref="H220:L220"/>
    <mergeCell ref="A221:D221"/>
    <mergeCell ref="H221:L221"/>
    <mergeCell ref="A222:D222"/>
    <mergeCell ref="H222:L222"/>
    <mergeCell ref="A213:D213"/>
    <mergeCell ref="H213:L213"/>
    <mergeCell ref="A214:D214"/>
    <mergeCell ref="H214:L214"/>
    <mergeCell ref="A218:L218"/>
    <mergeCell ref="A210:D210"/>
    <mergeCell ref="H210:L210"/>
    <mergeCell ref="A211:D211"/>
    <mergeCell ref="H211:L211"/>
    <mergeCell ref="A212:D212"/>
    <mergeCell ref="H212:L212"/>
    <mergeCell ref="A207:D207"/>
    <mergeCell ref="H207:L207"/>
    <mergeCell ref="A208:D208"/>
    <mergeCell ref="H208:L208"/>
    <mergeCell ref="A209:D209"/>
    <mergeCell ref="H209:L209"/>
    <mergeCell ref="A204:D204"/>
    <mergeCell ref="H204:L204"/>
    <mergeCell ref="A205:D205"/>
    <mergeCell ref="H205:L205"/>
    <mergeCell ref="A206:D206"/>
    <mergeCell ref="H206:L206"/>
    <mergeCell ref="A201:D201"/>
    <mergeCell ref="H201:L201"/>
    <mergeCell ref="A202:D202"/>
    <mergeCell ref="H202:L202"/>
    <mergeCell ref="A203:D203"/>
    <mergeCell ref="H203:L203"/>
    <mergeCell ref="A197:L197"/>
    <mergeCell ref="A199:D199"/>
    <mergeCell ref="H199:L199"/>
    <mergeCell ref="A200:D200"/>
    <mergeCell ref="H200:L200"/>
    <mergeCell ref="A191:D191"/>
    <mergeCell ref="H191:L191"/>
    <mergeCell ref="A192:D192"/>
    <mergeCell ref="H192:L192"/>
    <mergeCell ref="A193:D193"/>
    <mergeCell ref="H193:L193"/>
    <mergeCell ref="A188:D188"/>
    <mergeCell ref="H188:L188"/>
    <mergeCell ref="A189:D189"/>
    <mergeCell ref="H189:L189"/>
    <mergeCell ref="A190:D190"/>
    <mergeCell ref="H190:L190"/>
    <mergeCell ref="A185:D185"/>
    <mergeCell ref="H185:L185"/>
    <mergeCell ref="A186:D186"/>
    <mergeCell ref="H186:L186"/>
    <mergeCell ref="A187:D187"/>
    <mergeCell ref="H187:L187"/>
    <mergeCell ref="A182:D182"/>
    <mergeCell ref="H182:L182"/>
    <mergeCell ref="A183:D183"/>
    <mergeCell ref="H183:L183"/>
    <mergeCell ref="A184:D184"/>
    <mergeCell ref="H184:L184"/>
    <mergeCell ref="A179:D179"/>
    <mergeCell ref="H179:L179"/>
    <mergeCell ref="A180:D180"/>
    <mergeCell ref="H180:L180"/>
    <mergeCell ref="A181:D181"/>
    <mergeCell ref="H181:L181"/>
    <mergeCell ref="A172:D172"/>
    <mergeCell ref="H172:L172"/>
    <mergeCell ref="A176:L176"/>
    <mergeCell ref="A178:D178"/>
    <mergeCell ref="H178:L178"/>
    <mergeCell ref="A169:D169"/>
    <mergeCell ref="H169:L169"/>
    <mergeCell ref="A170:D170"/>
    <mergeCell ref="H170:L170"/>
    <mergeCell ref="A171:D171"/>
    <mergeCell ref="H171:L171"/>
    <mergeCell ref="A166:D166"/>
    <mergeCell ref="H166:L166"/>
    <mergeCell ref="A167:D167"/>
    <mergeCell ref="H167:L167"/>
    <mergeCell ref="A168:D168"/>
    <mergeCell ref="H168:L168"/>
    <mergeCell ref="A163:D163"/>
    <mergeCell ref="H163:L163"/>
    <mergeCell ref="A164:D164"/>
    <mergeCell ref="H164:L164"/>
    <mergeCell ref="A165:D165"/>
    <mergeCell ref="H165:L165"/>
    <mergeCell ref="A160:D160"/>
    <mergeCell ref="H160:L160"/>
    <mergeCell ref="A161:D161"/>
    <mergeCell ref="H161:L161"/>
    <mergeCell ref="A162:D162"/>
    <mergeCell ref="H162:L162"/>
    <mergeCell ref="A157:D157"/>
    <mergeCell ref="H157:L157"/>
    <mergeCell ref="A158:D158"/>
    <mergeCell ref="H158:L158"/>
    <mergeCell ref="A159:D159"/>
    <mergeCell ref="H159:L159"/>
    <mergeCell ref="A150:D150"/>
    <mergeCell ref="H150:L150"/>
    <mergeCell ref="A151:D151"/>
    <mergeCell ref="H151:L151"/>
    <mergeCell ref="A155:L155"/>
    <mergeCell ref="A147:D147"/>
    <mergeCell ref="H147:L147"/>
    <mergeCell ref="A148:D148"/>
    <mergeCell ref="H148:L148"/>
    <mergeCell ref="A149:D149"/>
    <mergeCell ref="H149:L149"/>
    <mergeCell ref="A144:D144"/>
    <mergeCell ref="H144:L144"/>
    <mergeCell ref="A145:D145"/>
    <mergeCell ref="H145:L145"/>
    <mergeCell ref="A146:D146"/>
    <mergeCell ref="H146:L146"/>
    <mergeCell ref="A141:D141"/>
    <mergeCell ref="H141:L141"/>
    <mergeCell ref="A142:D142"/>
    <mergeCell ref="H142:L142"/>
    <mergeCell ref="A143:D143"/>
    <mergeCell ref="H143:L143"/>
    <mergeCell ref="A138:D138"/>
    <mergeCell ref="H138:L138"/>
    <mergeCell ref="A139:D139"/>
    <mergeCell ref="H139:L139"/>
    <mergeCell ref="A140:D140"/>
    <mergeCell ref="H140:L140"/>
    <mergeCell ref="A134:L134"/>
    <mergeCell ref="A136:D136"/>
    <mergeCell ref="H136:L136"/>
    <mergeCell ref="A137:D137"/>
    <mergeCell ref="H137:L137"/>
    <mergeCell ref="A128:D128"/>
    <mergeCell ref="H128:L128"/>
    <mergeCell ref="A129:D129"/>
    <mergeCell ref="H129:L129"/>
    <mergeCell ref="A130:D130"/>
    <mergeCell ref="H130:L130"/>
    <mergeCell ref="A125:D125"/>
    <mergeCell ref="H125:L125"/>
    <mergeCell ref="A126:D126"/>
    <mergeCell ref="H126:L126"/>
    <mergeCell ref="A127:D127"/>
    <mergeCell ref="H127:L127"/>
    <mergeCell ref="A122:D122"/>
    <mergeCell ref="H122:L122"/>
    <mergeCell ref="A123:D123"/>
    <mergeCell ref="H123:L123"/>
    <mergeCell ref="A124:D124"/>
    <mergeCell ref="H124:L124"/>
    <mergeCell ref="A119:D119"/>
    <mergeCell ref="H119:L119"/>
    <mergeCell ref="A120:D120"/>
    <mergeCell ref="H120:L120"/>
    <mergeCell ref="A121:D121"/>
    <mergeCell ref="H121:L121"/>
    <mergeCell ref="A116:D116"/>
    <mergeCell ref="H116:L116"/>
    <mergeCell ref="A117:D117"/>
    <mergeCell ref="H117:L117"/>
    <mergeCell ref="A118:D118"/>
    <mergeCell ref="H118:L118"/>
    <mergeCell ref="A109:D109"/>
    <mergeCell ref="H109:L109"/>
    <mergeCell ref="A113:L113"/>
    <mergeCell ref="A115:D115"/>
    <mergeCell ref="H115:L115"/>
    <mergeCell ref="A106:D106"/>
    <mergeCell ref="H106:L106"/>
    <mergeCell ref="A107:D107"/>
    <mergeCell ref="H107:L107"/>
    <mergeCell ref="A108:D108"/>
    <mergeCell ref="H108:L108"/>
    <mergeCell ref="A103:D103"/>
    <mergeCell ref="H103:L103"/>
    <mergeCell ref="A104:D104"/>
    <mergeCell ref="H104:L104"/>
    <mergeCell ref="A105:D105"/>
    <mergeCell ref="H105:L105"/>
    <mergeCell ref="A100:D100"/>
    <mergeCell ref="H100:L100"/>
    <mergeCell ref="A101:D101"/>
    <mergeCell ref="H101:L101"/>
    <mergeCell ref="A102:D102"/>
    <mergeCell ref="H102:L102"/>
    <mergeCell ref="A97:D97"/>
    <mergeCell ref="H97:L97"/>
    <mergeCell ref="A98:D98"/>
    <mergeCell ref="H98:L98"/>
    <mergeCell ref="A99:D99"/>
    <mergeCell ref="H99:L99"/>
    <mergeCell ref="A94:D94"/>
    <mergeCell ref="H94:L94"/>
    <mergeCell ref="A95:D95"/>
    <mergeCell ref="H95:L95"/>
    <mergeCell ref="A96:D96"/>
    <mergeCell ref="H96:L96"/>
    <mergeCell ref="A87:D87"/>
    <mergeCell ref="H87:L87"/>
    <mergeCell ref="A88:D88"/>
    <mergeCell ref="H88:L88"/>
    <mergeCell ref="A92:L92"/>
    <mergeCell ref="A84:D84"/>
    <mergeCell ref="H84:L84"/>
    <mergeCell ref="A85:D85"/>
    <mergeCell ref="H85:L85"/>
    <mergeCell ref="A86:D86"/>
    <mergeCell ref="H86:L86"/>
    <mergeCell ref="A81:D81"/>
    <mergeCell ref="H81:L81"/>
    <mergeCell ref="A82:D82"/>
    <mergeCell ref="H82:L82"/>
    <mergeCell ref="A83:D83"/>
    <mergeCell ref="H83:L83"/>
    <mergeCell ref="A78:D78"/>
    <mergeCell ref="H78:L78"/>
    <mergeCell ref="A79:D79"/>
    <mergeCell ref="H79:L79"/>
    <mergeCell ref="A80:D80"/>
    <mergeCell ref="H80:L80"/>
    <mergeCell ref="A75:D75"/>
    <mergeCell ref="H75:L75"/>
    <mergeCell ref="A76:D76"/>
    <mergeCell ref="H76:L76"/>
    <mergeCell ref="A77:D77"/>
    <mergeCell ref="H77:L77"/>
    <mergeCell ref="A71:L71"/>
    <mergeCell ref="A73:D73"/>
    <mergeCell ref="H73:L73"/>
    <mergeCell ref="A74:D74"/>
    <mergeCell ref="H74:L74"/>
    <mergeCell ref="A65:D65"/>
    <mergeCell ref="H65:L65"/>
    <mergeCell ref="A66:D66"/>
    <mergeCell ref="H66:L66"/>
    <mergeCell ref="A67:D67"/>
    <mergeCell ref="H67:L67"/>
    <mergeCell ref="A62:D62"/>
    <mergeCell ref="H62:L62"/>
    <mergeCell ref="A63:D63"/>
    <mergeCell ref="H63:L63"/>
    <mergeCell ref="A64:D64"/>
    <mergeCell ref="H64:L64"/>
    <mergeCell ref="A59:D59"/>
    <mergeCell ref="H59:L59"/>
    <mergeCell ref="A60:D60"/>
    <mergeCell ref="H60:L60"/>
    <mergeCell ref="A61:D61"/>
    <mergeCell ref="H61:L61"/>
    <mergeCell ref="A39:D39"/>
    <mergeCell ref="H39:L39"/>
    <mergeCell ref="A40:D40"/>
    <mergeCell ref="H40:L40"/>
    <mergeCell ref="A41:D41"/>
    <mergeCell ref="H41:L41"/>
    <mergeCell ref="A43:D43"/>
    <mergeCell ref="H43:L43"/>
    <mergeCell ref="A44:D44"/>
    <mergeCell ref="H44:L44"/>
    <mergeCell ref="A42:D42"/>
    <mergeCell ref="H42:L42"/>
    <mergeCell ref="A45:D45"/>
    <mergeCell ref="H45:L45"/>
    <mergeCell ref="A46:D46"/>
    <mergeCell ref="H46:L46"/>
    <mergeCell ref="A47:D47"/>
    <mergeCell ref="H47:L47"/>
    <mergeCell ref="H36:L36"/>
    <mergeCell ref="A36:D36"/>
    <mergeCell ref="A37:D37"/>
    <mergeCell ref="A30:L30"/>
    <mergeCell ref="B24:L24"/>
    <mergeCell ref="B25:L25"/>
    <mergeCell ref="B26:L26"/>
    <mergeCell ref="B27:L27"/>
    <mergeCell ref="B14:L14"/>
    <mergeCell ref="B15:L15"/>
    <mergeCell ref="B16:L16"/>
    <mergeCell ref="B17:L17"/>
    <mergeCell ref="B18:L18"/>
    <mergeCell ref="B19:L19"/>
    <mergeCell ref="B20:L20"/>
    <mergeCell ref="B21:L21"/>
    <mergeCell ref="B22:L22"/>
    <mergeCell ref="B23:L23"/>
    <mergeCell ref="A2:L2"/>
    <mergeCell ref="H32:L32"/>
    <mergeCell ref="H33:L33"/>
    <mergeCell ref="H34:L34"/>
    <mergeCell ref="H35:L35"/>
    <mergeCell ref="A32:D32"/>
    <mergeCell ref="A33:D33"/>
    <mergeCell ref="A34:D34"/>
    <mergeCell ref="A35:D35"/>
    <mergeCell ref="A4:L4"/>
    <mergeCell ref="A6:L6"/>
    <mergeCell ref="A8:L9"/>
    <mergeCell ref="A10:L11"/>
    <mergeCell ref="B13:L13"/>
    <mergeCell ref="H53:L53"/>
    <mergeCell ref="A50:L50"/>
    <mergeCell ref="A57:D57"/>
    <mergeCell ref="A58:D58"/>
    <mergeCell ref="H58:L58"/>
    <mergeCell ref="H57:L57"/>
    <mergeCell ref="H37:L37"/>
    <mergeCell ref="A54:D54"/>
    <mergeCell ref="H54:L54"/>
    <mergeCell ref="A55:D55"/>
    <mergeCell ref="H55:L55"/>
    <mergeCell ref="A56:D56"/>
    <mergeCell ref="H56:L56"/>
    <mergeCell ref="A52:D52"/>
    <mergeCell ref="H52:L52"/>
    <mergeCell ref="A53:D53"/>
    <mergeCell ref="H38:L38"/>
    <mergeCell ref="A38:D38"/>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topLeftCell="A19" zoomScale="60" zoomScaleNormal="60" workbookViewId="0">
      <selection activeCell="D19" sqref="D18:D19"/>
    </sheetView>
  </sheetViews>
  <sheetFormatPr baseColWidth="10" defaultRowHeight="15" x14ac:dyDescent="0.25"/>
  <cols>
    <col min="1" max="1" width="6.28515625" style="85" customWidth="1"/>
    <col min="2" max="2" width="65.42578125" style="85" customWidth="1"/>
    <col min="3" max="3" width="27.140625" style="85" customWidth="1"/>
    <col min="4" max="4" width="20.5703125" style="85" customWidth="1"/>
    <col min="5" max="5" width="19" style="85" customWidth="1"/>
    <col min="6" max="7" width="24.28515625" style="85" customWidth="1"/>
    <col min="8" max="9" width="20.7109375" style="85" customWidth="1"/>
    <col min="10" max="14" width="14.85546875" style="85" customWidth="1"/>
    <col min="15" max="15" width="17" style="85" customWidth="1"/>
    <col min="16" max="16" width="7" style="85" customWidth="1"/>
    <col min="17" max="17" width="8.140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81" t="s">
        <v>4</v>
      </c>
      <c r="C6" s="1285" t="s">
        <v>144</v>
      </c>
      <c r="D6" s="1285"/>
      <c r="E6" s="1285"/>
      <c r="F6" s="1285"/>
      <c r="G6" s="1285"/>
      <c r="H6" s="1285"/>
      <c r="I6" s="1285"/>
      <c r="J6" s="1285"/>
      <c r="K6" s="1285"/>
      <c r="L6" s="1285"/>
      <c r="M6" s="1285"/>
      <c r="N6" s="1286"/>
    </row>
    <row r="7" spans="2:16" ht="16.5" thickBot="1" x14ac:dyDescent="0.3">
      <c r="B7" s="81" t="s">
        <v>5</v>
      </c>
      <c r="C7" s="1285"/>
      <c r="D7" s="1285"/>
      <c r="E7" s="1285"/>
      <c r="F7" s="1285"/>
      <c r="G7" s="1285"/>
      <c r="H7" s="1285"/>
      <c r="I7" s="1285"/>
      <c r="J7" s="1285"/>
      <c r="K7" s="1285"/>
      <c r="L7" s="1285"/>
      <c r="M7" s="1285"/>
      <c r="N7" s="1286"/>
    </row>
    <row r="8" spans="2:16" ht="16.5" thickBot="1" x14ac:dyDescent="0.3">
      <c r="B8" s="81" t="s">
        <v>6</v>
      </c>
      <c r="C8" s="1285"/>
      <c r="D8" s="1285"/>
      <c r="E8" s="1285"/>
      <c r="F8" s="1285"/>
      <c r="G8" s="1285"/>
      <c r="H8" s="1285"/>
      <c r="I8" s="1285"/>
      <c r="J8" s="1285"/>
      <c r="K8" s="1285"/>
      <c r="L8" s="1285"/>
      <c r="M8" s="1285"/>
      <c r="N8" s="1286"/>
    </row>
    <row r="9" spans="2:16" ht="16.5" thickBot="1" x14ac:dyDescent="0.3">
      <c r="B9" s="81" t="s">
        <v>7</v>
      </c>
      <c r="C9" s="1285"/>
      <c r="D9" s="1285"/>
      <c r="E9" s="1285"/>
      <c r="F9" s="1285"/>
      <c r="G9" s="1285"/>
      <c r="H9" s="1285"/>
      <c r="I9" s="1285"/>
      <c r="J9" s="1285"/>
      <c r="K9" s="1285"/>
      <c r="L9" s="1285"/>
      <c r="M9" s="1285"/>
      <c r="N9" s="1286"/>
    </row>
    <row r="10" spans="2:16" ht="16.5" thickBot="1" x14ac:dyDescent="0.3">
      <c r="B10" s="81" t="s">
        <v>8</v>
      </c>
      <c r="C10" s="1283" t="s">
        <v>153</v>
      </c>
      <c r="D10" s="1283"/>
      <c r="E10" s="1284"/>
      <c r="F10" s="86"/>
      <c r="G10" s="86"/>
      <c r="H10" s="86"/>
      <c r="I10" s="86"/>
      <c r="J10" s="86"/>
      <c r="K10" s="86"/>
      <c r="L10" s="86"/>
      <c r="M10" s="86"/>
      <c r="N10" s="87"/>
    </row>
    <row r="11" spans="2:16" ht="16.5" thickBot="1" x14ac:dyDescent="0.3">
      <c r="B11" s="82" t="s">
        <v>9</v>
      </c>
      <c r="C11" s="88">
        <v>41972</v>
      </c>
      <c r="D11" s="89"/>
      <c r="E11" s="89"/>
      <c r="F11" s="89"/>
      <c r="G11" s="89"/>
      <c r="H11" s="89"/>
      <c r="I11" s="89"/>
      <c r="J11" s="89"/>
      <c r="K11" s="89"/>
      <c r="L11" s="89"/>
      <c r="M11" s="89"/>
      <c r="N11" s="90"/>
    </row>
    <row r="12" spans="2:16" ht="15.75" x14ac:dyDescent="0.25">
      <c r="B12" s="83"/>
      <c r="C12" s="91"/>
      <c r="D12" s="84"/>
      <c r="E12" s="84"/>
      <c r="F12" s="84"/>
      <c r="G12" s="84"/>
      <c r="H12" s="84"/>
      <c r="I12" s="92"/>
      <c r="J12" s="92"/>
      <c r="K12" s="92"/>
      <c r="L12" s="92"/>
      <c r="M12" s="92"/>
      <c r="N12" s="84"/>
    </row>
    <row r="13" spans="2:16" ht="31.5" x14ac:dyDescent="0.25">
      <c r="B13" s="1252" t="s">
        <v>87</v>
      </c>
      <c r="C13" s="1252"/>
      <c r="D13" s="174" t="s">
        <v>12</v>
      </c>
      <c r="E13" s="174" t="s">
        <v>13</v>
      </c>
      <c r="F13" s="174" t="s">
        <v>29</v>
      </c>
      <c r="G13" s="94"/>
      <c r="I13" s="95"/>
      <c r="J13" s="95"/>
      <c r="K13" s="95"/>
      <c r="L13" s="95"/>
      <c r="M13" s="95"/>
      <c r="N13" s="93"/>
    </row>
    <row r="14" spans="2:16" ht="15.75" x14ac:dyDescent="0.25">
      <c r="B14" s="1252"/>
      <c r="C14" s="1252"/>
      <c r="D14" s="174">
        <v>9</v>
      </c>
      <c r="E14" s="168">
        <v>2169723959</v>
      </c>
      <c r="F14" s="169">
        <v>1039</v>
      </c>
      <c r="G14" s="96"/>
      <c r="I14" s="97"/>
      <c r="J14" s="97"/>
      <c r="K14" s="97"/>
      <c r="L14" s="97"/>
      <c r="M14" s="97"/>
      <c r="N14" s="93"/>
    </row>
    <row r="15" spans="2:16" ht="15.75" x14ac:dyDescent="0.25">
      <c r="B15" s="1252"/>
      <c r="C15" s="1252"/>
      <c r="D15" s="174"/>
      <c r="E15" s="167"/>
      <c r="F15" s="166"/>
      <c r="G15" s="96"/>
      <c r="I15" s="97"/>
      <c r="J15" s="97"/>
      <c r="K15" s="97"/>
      <c r="L15" s="97"/>
      <c r="M15" s="97"/>
      <c r="N15" s="93"/>
    </row>
    <row r="16" spans="2:16" ht="15.75" x14ac:dyDescent="0.25">
      <c r="B16" s="1252"/>
      <c r="C16" s="1252"/>
      <c r="D16" s="174"/>
      <c r="E16" s="167"/>
      <c r="F16" s="166"/>
      <c r="G16" s="96"/>
      <c r="I16" s="97"/>
      <c r="J16" s="97"/>
      <c r="K16" s="97"/>
      <c r="L16" s="97"/>
      <c r="M16" s="97"/>
      <c r="N16" s="93"/>
    </row>
    <row r="17" spans="1:14" ht="15.75" x14ac:dyDescent="0.25">
      <c r="B17" s="1252"/>
      <c r="C17" s="1252"/>
      <c r="D17" s="174"/>
      <c r="E17" s="168"/>
      <c r="F17" s="166"/>
      <c r="G17" s="96"/>
      <c r="H17" s="99"/>
      <c r="I17" s="97"/>
      <c r="J17" s="97"/>
      <c r="K17" s="97"/>
      <c r="L17" s="97"/>
      <c r="M17" s="97"/>
      <c r="N17" s="100"/>
    </row>
    <row r="18" spans="1:14" ht="16.5" thickBot="1" x14ac:dyDescent="0.3">
      <c r="B18" s="1236" t="s">
        <v>14</v>
      </c>
      <c r="C18" s="1237"/>
      <c r="D18" s="174"/>
      <c r="E18" s="102">
        <f>SUM(E14:E17)</f>
        <v>2169723959</v>
      </c>
      <c r="F18" s="166">
        <f>SUM(F14:F17)</f>
        <v>1039</v>
      </c>
      <c r="G18" s="96"/>
      <c r="H18" s="99"/>
      <c r="I18" s="92"/>
      <c r="J18" s="92"/>
      <c r="K18" s="92"/>
      <c r="L18" s="92"/>
      <c r="M18" s="92"/>
      <c r="N18" s="100"/>
    </row>
    <row r="19" spans="1:14" ht="40.5" customHeight="1" thickBot="1" x14ac:dyDescent="0.3">
      <c r="A19" s="103"/>
      <c r="B19" s="104" t="s">
        <v>15</v>
      </c>
      <c r="C19" s="104" t="s">
        <v>88</v>
      </c>
      <c r="E19" s="95"/>
      <c r="F19" s="95"/>
      <c r="G19" s="95"/>
      <c r="H19" s="95"/>
      <c r="I19" s="105"/>
      <c r="J19" s="105"/>
      <c r="K19" s="105"/>
      <c r="L19" s="105"/>
      <c r="M19" s="105"/>
    </row>
    <row r="20" spans="1:14" ht="16.5" thickBot="1" x14ac:dyDescent="0.3">
      <c r="A20" s="106">
        <v>1</v>
      </c>
      <c r="C20" s="107">
        <f>F18*80/100</f>
        <v>831.2</v>
      </c>
      <c r="D20" s="108"/>
      <c r="E20" s="109">
        <f>E18</f>
        <v>2169723959</v>
      </c>
      <c r="F20" s="110"/>
      <c r="G20" s="110"/>
      <c r="H20" s="110"/>
      <c r="I20" s="111"/>
      <c r="J20" s="111"/>
      <c r="K20" s="111"/>
      <c r="L20" s="111"/>
      <c r="M20" s="111"/>
    </row>
    <row r="21" spans="1:14" ht="15.75" x14ac:dyDescent="0.25">
      <c r="A21" s="112"/>
      <c r="C21" s="113"/>
      <c r="D21" s="97"/>
      <c r="E21" s="114"/>
      <c r="F21" s="110"/>
      <c r="G21" s="110"/>
      <c r="H21" s="110"/>
      <c r="I21" s="111"/>
      <c r="J21" s="111"/>
      <c r="K21" s="111"/>
      <c r="L21" s="111"/>
      <c r="M21" s="111"/>
    </row>
    <row r="22" spans="1:14" ht="15.75" x14ac:dyDescent="0.2">
      <c r="A22" s="112"/>
      <c r="B22" s="115" t="s">
        <v>124</v>
      </c>
      <c r="C22" s="77"/>
      <c r="D22" s="77"/>
      <c r="E22" s="77"/>
      <c r="F22" s="77"/>
      <c r="G22" s="77"/>
      <c r="H22" s="77"/>
      <c r="I22" s="92"/>
      <c r="J22" s="92"/>
      <c r="K22" s="92"/>
      <c r="L22" s="92"/>
      <c r="M22" s="92"/>
      <c r="N22" s="93"/>
    </row>
    <row r="23" spans="1:14" ht="15.75" x14ac:dyDescent="0.2">
      <c r="A23" s="112"/>
      <c r="B23" s="77"/>
      <c r="C23" s="77"/>
      <c r="D23" s="77"/>
      <c r="E23" s="77"/>
      <c r="F23" s="77"/>
      <c r="G23" s="77"/>
      <c r="H23" s="77"/>
      <c r="I23" s="92"/>
      <c r="J23" s="92"/>
      <c r="K23" s="92"/>
      <c r="L23" s="92"/>
      <c r="M23" s="92"/>
      <c r="N23" s="93"/>
    </row>
    <row r="24" spans="1:14" ht="15.75" x14ac:dyDescent="0.2">
      <c r="A24" s="112"/>
      <c r="B24" s="116" t="s">
        <v>33</v>
      </c>
      <c r="C24" s="116" t="s">
        <v>125</v>
      </c>
      <c r="D24" s="116" t="s">
        <v>126</v>
      </c>
      <c r="E24" s="77"/>
      <c r="F24" s="77"/>
      <c r="G24" s="77"/>
      <c r="H24" s="77"/>
      <c r="I24" s="92"/>
      <c r="J24" s="92"/>
      <c r="K24" s="92"/>
      <c r="L24" s="92"/>
      <c r="M24" s="92"/>
      <c r="N24" s="93"/>
    </row>
    <row r="25" spans="1:14" ht="15.75" x14ac:dyDescent="0.2">
      <c r="A25" s="112"/>
      <c r="B25" s="117" t="s">
        <v>127</v>
      </c>
      <c r="C25" s="117" t="s">
        <v>142</v>
      </c>
      <c r="D25" s="117"/>
      <c r="E25" s="77"/>
      <c r="F25" s="77"/>
      <c r="G25" s="77"/>
      <c r="H25" s="77"/>
      <c r="I25" s="92"/>
      <c r="J25" s="92"/>
      <c r="K25" s="92"/>
      <c r="L25" s="92"/>
      <c r="M25" s="92"/>
      <c r="N25" s="93"/>
    </row>
    <row r="26" spans="1:14" ht="15.75" x14ac:dyDescent="0.2">
      <c r="A26" s="112"/>
      <c r="B26" s="117" t="s">
        <v>128</v>
      </c>
      <c r="C26" s="117" t="s">
        <v>142</v>
      </c>
      <c r="D26" s="117"/>
      <c r="E26" s="77"/>
      <c r="F26" s="77"/>
      <c r="G26" s="77"/>
      <c r="H26" s="77"/>
      <c r="I26" s="92"/>
      <c r="J26" s="92"/>
      <c r="K26" s="92"/>
      <c r="L26" s="92"/>
      <c r="M26" s="92"/>
      <c r="N26" s="93"/>
    </row>
    <row r="27" spans="1:14" ht="15.75" x14ac:dyDescent="0.2">
      <c r="A27" s="112"/>
      <c r="B27" s="117" t="s">
        <v>129</v>
      </c>
      <c r="C27" s="117" t="s">
        <v>142</v>
      </c>
      <c r="D27" s="117"/>
      <c r="E27" s="77"/>
      <c r="F27" s="77"/>
      <c r="G27" s="77"/>
      <c r="H27" s="77"/>
      <c r="I27" s="92"/>
      <c r="J27" s="92"/>
      <c r="K27" s="92"/>
      <c r="L27" s="92"/>
      <c r="M27" s="92"/>
      <c r="N27" s="93"/>
    </row>
    <row r="28" spans="1:14" ht="15.75" x14ac:dyDescent="0.2">
      <c r="A28" s="112"/>
      <c r="B28" s="117" t="s">
        <v>130</v>
      </c>
      <c r="C28" s="117" t="s">
        <v>142</v>
      </c>
      <c r="D28" s="117"/>
      <c r="E28" s="77"/>
      <c r="F28" s="77"/>
      <c r="G28" s="77"/>
      <c r="H28" s="77"/>
      <c r="I28" s="92"/>
      <c r="J28" s="92"/>
      <c r="K28" s="92"/>
      <c r="L28" s="92"/>
      <c r="M28" s="92"/>
      <c r="N28" s="93"/>
    </row>
    <row r="29" spans="1:14" ht="15.75" x14ac:dyDescent="0.2">
      <c r="A29" s="112"/>
      <c r="B29" s="77"/>
      <c r="C29" s="77"/>
      <c r="D29" s="77"/>
      <c r="E29" s="77"/>
      <c r="F29" s="77"/>
      <c r="G29" s="77"/>
      <c r="H29" s="77"/>
      <c r="I29" s="92"/>
      <c r="J29" s="92"/>
      <c r="K29" s="92"/>
      <c r="L29" s="92"/>
      <c r="M29" s="92"/>
      <c r="N29" s="93"/>
    </row>
    <row r="30" spans="1:14" ht="15.75" x14ac:dyDescent="0.2">
      <c r="A30" s="112"/>
      <c r="B30" s="115" t="s">
        <v>131</v>
      </c>
      <c r="C30" s="77"/>
      <c r="D30" s="77"/>
      <c r="E30" s="77"/>
      <c r="F30" s="77"/>
      <c r="G30" s="77"/>
      <c r="H30" s="77"/>
      <c r="I30" s="92"/>
      <c r="J30" s="92"/>
      <c r="K30" s="92"/>
      <c r="L30" s="92"/>
      <c r="M30" s="92"/>
      <c r="N30" s="93"/>
    </row>
    <row r="31" spans="1:14" ht="15.75" x14ac:dyDescent="0.2">
      <c r="A31" s="112"/>
      <c r="B31" s="77"/>
      <c r="C31" s="77"/>
      <c r="D31" s="77"/>
      <c r="E31" s="77"/>
      <c r="F31" s="77"/>
      <c r="G31" s="77"/>
      <c r="H31" s="77"/>
      <c r="I31" s="92"/>
      <c r="J31" s="92"/>
      <c r="K31" s="92"/>
      <c r="L31" s="92"/>
      <c r="M31" s="92"/>
      <c r="N31" s="93"/>
    </row>
    <row r="32" spans="1:14" ht="15.75" x14ac:dyDescent="0.2">
      <c r="A32" s="112"/>
      <c r="B32" s="116" t="s">
        <v>33</v>
      </c>
      <c r="C32" s="116" t="s">
        <v>58</v>
      </c>
      <c r="D32" s="118" t="s">
        <v>51</v>
      </c>
      <c r="E32" s="118" t="s">
        <v>16</v>
      </c>
      <c r="F32" s="77"/>
      <c r="G32" s="77"/>
      <c r="H32" s="77"/>
      <c r="I32" s="92"/>
      <c r="J32" s="92"/>
      <c r="K32" s="92"/>
      <c r="L32" s="92"/>
      <c r="M32" s="92"/>
      <c r="N32" s="93"/>
    </row>
    <row r="33" spans="1:26" ht="30" x14ac:dyDescent="0.2">
      <c r="A33" s="112"/>
      <c r="B33" s="119" t="s">
        <v>132</v>
      </c>
      <c r="C33" s="120">
        <v>40</v>
      </c>
      <c r="D33" s="178">
        <v>40</v>
      </c>
      <c r="E33" s="1208">
        <f>+D33+D34</f>
        <v>50</v>
      </c>
      <c r="F33" s="77"/>
      <c r="G33" s="77"/>
      <c r="H33" s="77"/>
      <c r="I33" s="92"/>
      <c r="J33" s="92"/>
      <c r="K33" s="92"/>
      <c r="L33" s="92"/>
      <c r="M33" s="92"/>
      <c r="N33" s="93"/>
    </row>
    <row r="34" spans="1:26" ht="60" x14ac:dyDescent="0.2">
      <c r="A34" s="112"/>
      <c r="B34" s="119" t="s">
        <v>133</v>
      </c>
      <c r="C34" s="120">
        <v>60</v>
      </c>
      <c r="D34" s="178">
        <v>10</v>
      </c>
      <c r="E34" s="1209"/>
      <c r="F34" s="77"/>
      <c r="G34" s="77"/>
      <c r="H34" s="77"/>
      <c r="I34" s="92"/>
      <c r="J34" s="92"/>
      <c r="K34" s="92"/>
      <c r="L34" s="92"/>
      <c r="M34" s="92"/>
      <c r="N34" s="93"/>
    </row>
    <row r="35" spans="1:26" ht="15.75" x14ac:dyDescent="0.25">
      <c r="A35" s="112"/>
      <c r="C35" s="113"/>
      <c r="D35" s="97"/>
      <c r="E35" s="114"/>
      <c r="F35" s="110"/>
      <c r="G35" s="110"/>
      <c r="H35" s="110"/>
      <c r="I35" s="111"/>
      <c r="J35" s="111"/>
      <c r="K35" s="111"/>
      <c r="L35" s="111"/>
      <c r="M35" s="111"/>
    </row>
    <row r="36" spans="1:26" ht="15.75" x14ac:dyDescent="0.25">
      <c r="B36" s="115" t="s">
        <v>30</v>
      </c>
      <c r="M36" s="121"/>
      <c r="N36" s="121"/>
    </row>
    <row r="37" spans="1:26" ht="15.75" thickBot="1" x14ac:dyDescent="0.3">
      <c r="M37" s="121"/>
      <c r="N37" s="121"/>
    </row>
    <row r="38" spans="1:26" s="92" customFormat="1" ht="110.25" x14ac:dyDescent="0.25">
      <c r="B38" s="122" t="s">
        <v>134</v>
      </c>
      <c r="C38" s="122" t="s">
        <v>135</v>
      </c>
      <c r="D38" s="122" t="s">
        <v>136</v>
      </c>
      <c r="E38" s="122" t="s">
        <v>45</v>
      </c>
      <c r="F38" s="122" t="s">
        <v>22</v>
      </c>
      <c r="G38" s="122" t="s">
        <v>89</v>
      </c>
      <c r="H38" s="122" t="s">
        <v>17</v>
      </c>
      <c r="I38" s="122" t="s">
        <v>10</v>
      </c>
      <c r="J38" s="122" t="s">
        <v>31</v>
      </c>
      <c r="K38" s="122" t="s">
        <v>61</v>
      </c>
      <c r="L38" s="122" t="s">
        <v>20</v>
      </c>
      <c r="M38" s="123" t="s">
        <v>26</v>
      </c>
      <c r="N38" s="122" t="s">
        <v>137</v>
      </c>
      <c r="O38" s="122" t="s">
        <v>36</v>
      </c>
      <c r="P38" s="180" t="s">
        <v>11</v>
      </c>
      <c r="Q38" s="180" t="s">
        <v>19</v>
      </c>
    </row>
    <row r="39" spans="1:26" s="177" customFormat="1" ht="24" customHeight="1" x14ac:dyDescent="0.25">
      <c r="A39" s="124">
        <v>1</v>
      </c>
      <c r="B39" s="135" t="s">
        <v>144</v>
      </c>
      <c r="C39" s="126" t="s">
        <v>144</v>
      </c>
      <c r="D39" s="126" t="s">
        <v>160</v>
      </c>
      <c r="E39" s="127" t="s">
        <v>229</v>
      </c>
      <c r="F39" s="126" t="s">
        <v>125</v>
      </c>
      <c r="G39" s="128">
        <v>1</v>
      </c>
      <c r="H39" s="129">
        <v>40480</v>
      </c>
      <c r="I39" s="129">
        <v>40541</v>
      </c>
      <c r="J39" s="130" t="s">
        <v>126</v>
      </c>
      <c r="K39" s="171">
        <v>2</v>
      </c>
      <c r="L39" s="171">
        <v>0</v>
      </c>
      <c r="M39" s="131">
        <v>293</v>
      </c>
      <c r="N39" s="131">
        <f>+M39*G39</f>
        <v>293</v>
      </c>
      <c r="O39" s="508">
        <v>146850760</v>
      </c>
      <c r="P39" s="132">
        <v>72</v>
      </c>
      <c r="Q39" s="133"/>
      <c r="R39" s="134"/>
      <c r="S39" s="134"/>
      <c r="T39" s="134"/>
      <c r="U39" s="134"/>
      <c r="V39" s="134"/>
      <c r="W39" s="134"/>
      <c r="X39" s="134"/>
      <c r="Y39" s="134"/>
      <c r="Z39" s="134"/>
    </row>
    <row r="40" spans="1:26" s="177" customFormat="1" ht="24" customHeight="1" x14ac:dyDescent="0.25">
      <c r="A40" s="124">
        <f>+A39+1</f>
        <v>2</v>
      </c>
      <c r="B40" s="135" t="s">
        <v>144</v>
      </c>
      <c r="C40" s="126" t="s">
        <v>144</v>
      </c>
      <c r="D40" s="126" t="s">
        <v>160</v>
      </c>
      <c r="E40" s="127" t="s">
        <v>230</v>
      </c>
      <c r="F40" s="126" t="s">
        <v>125</v>
      </c>
      <c r="G40" s="128">
        <v>1</v>
      </c>
      <c r="H40" s="129">
        <v>40480</v>
      </c>
      <c r="I40" s="129">
        <v>40541</v>
      </c>
      <c r="J40" s="130" t="s">
        <v>126</v>
      </c>
      <c r="K40" s="171">
        <v>2</v>
      </c>
      <c r="L40" s="171">
        <v>0</v>
      </c>
      <c r="M40" s="131">
        <v>210</v>
      </c>
      <c r="N40" s="131">
        <f t="shared" ref="N40:N43" si="0">+M40*G40</f>
        <v>210</v>
      </c>
      <c r="O40" s="508">
        <v>41474097</v>
      </c>
      <c r="P40" s="132">
        <v>77</v>
      </c>
      <c r="Q40" s="133"/>
      <c r="R40" s="134"/>
      <c r="S40" s="134"/>
      <c r="T40" s="134"/>
      <c r="U40" s="134"/>
      <c r="V40" s="134"/>
      <c r="W40" s="134"/>
      <c r="X40" s="134"/>
      <c r="Y40" s="134"/>
      <c r="Z40" s="134"/>
    </row>
    <row r="41" spans="1:26" s="177" customFormat="1" ht="24" customHeight="1" x14ac:dyDescent="0.25">
      <c r="A41" s="124">
        <f t="shared" ref="A41:A43" si="1">+A40+1</f>
        <v>3</v>
      </c>
      <c r="B41" s="135" t="s">
        <v>144</v>
      </c>
      <c r="C41" s="126" t="s">
        <v>144</v>
      </c>
      <c r="D41" s="126" t="s">
        <v>160</v>
      </c>
      <c r="E41" s="127" t="s">
        <v>231</v>
      </c>
      <c r="F41" s="126" t="s">
        <v>125</v>
      </c>
      <c r="G41" s="128">
        <v>1</v>
      </c>
      <c r="H41" s="129">
        <v>40907</v>
      </c>
      <c r="I41" s="129" t="s">
        <v>232</v>
      </c>
      <c r="J41" s="130" t="s">
        <v>126</v>
      </c>
      <c r="K41" s="171">
        <v>33</v>
      </c>
      <c r="L41" s="171">
        <v>0</v>
      </c>
      <c r="M41" s="131">
        <v>210</v>
      </c>
      <c r="N41" s="131">
        <f t="shared" si="0"/>
        <v>210</v>
      </c>
      <c r="O41" s="508">
        <v>1987278373</v>
      </c>
      <c r="P41" s="132">
        <v>82</v>
      </c>
      <c r="Q41" s="133"/>
      <c r="R41" s="134"/>
      <c r="S41" s="134"/>
      <c r="T41" s="134"/>
      <c r="U41" s="134"/>
      <c r="V41" s="134"/>
      <c r="W41" s="134"/>
      <c r="X41" s="134"/>
      <c r="Y41" s="134"/>
      <c r="Z41" s="134"/>
    </row>
    <row r="42" spans="1:26" s="177" customFormat="1" ht="24" customHeight="1" x14ac:dyDescent="0.25">
      <c r="A42" s="124">
        <f t="shared" si="1"/>
        <v>4</v>
      </c>
      <c r="B42" s="135" t="s">
        <v>144</v>
      </c>
      <c r="C42" s="126" t="s">
        <v>144</v>
      </c>
      <c r="D42" s="126" t="s">
        <v>160</v>
      </c>
      <c r="E42" s="127" t="s">
        <v>233</v>
      </c>
      <c r="F42" s="126" t="s">
        <v>125</v>
      </c>
      <c r="G42" s="128">
        <v>1</v>
      </c>
      <c r="H42" s="129">
        <v>40787</v>
      </c>
      <c r="I42" s="129">
        <v>40906</v>
      </c>
      <c r="J42" s="130" t="s">
        <v>126</v>
      </c>
      <c r="K42" s="171">
        <v>4</v>
      </c>
      <c r="L42" s="171">
        <v>0</v>
      </c>
      <c r="M42" s="131">
        <v>160</v>
      </c>
      <c r="N42" s="131">
        <f t="shared" si="0"/>
        <v>160</v>
      </c>
      <c r="O42" s="508">
        <v>166594922</v>
      </c>
      <c r="P42" s="132">
        <v>86</v>
      </c>
      <c r="Q42" s="133"/>
      <c r="R42" s="134"/>
      <c r="S42" s="134"/>
      <c r="T42" s="134"/>
      <c r="U42" s="134"/>
      <c r="V42" s="134"/>
      <c r="W42" s="134"/>
      <c r="X42" s="134"/>
      <c r="Y42" s="134"/>
      <c r="Z42" s="134"/>
    </row>
    <row r="43" spans="1:26" s="177" customFormat="1" ht="24" customHeight="1" x14ac:dyDescent="0.25">
      <c r="A43" s="124">
        <f t="shared" si="1"/>
        <v>5</v>
      </c>
      <c r="B43" s="135" t="s">
        <v>144</v>
      </c>
      <c r="C43" s="126" t="s">
        <v>144</v>
      </c>
      <c r="D43" s="126" t="s">
        <v>160</v>
      </c>
      <c r="E43" s="127" t="s">
        <v>234</v>
      </c>
      <c r="F43" s="126" t="s">
        <v>125</v>
      </c>
      <c r="G43" s="128">
        <v>1</v>
      </c>
      <c r="H43" s="129">
        <v>41671</v>
      </c>
      <c r="I43" s="129">
        <v>41851</v>
      </c>
      <c r="J43" s="130" t="s">
        <v>126</v>
      </c>
      <c r="K43" s="171">
        <v>1</v>
      </c>
      <c r="L43" s="171">
        <v>0</v>
      </c>
      <c r="M43" s="131">
        <v>75</v>
      </c>
      <c r="N43" s="131">
        <f t="shared" si="0"/>
        <v>75</v>
      </c>
      <c r="O43" s="508">
        <v>77863421</v>
      </c>
      <c r="P43" s="132">
        <v>92</v>
      </c>
      <c r="Q43" s="133"/>
      <c r="R43" s="134"/>
      <c r="S43" s="134"/>
      <c r="T43" s="134"/>
      <c r="U43" s="134"/>
      <c r="V43" s="134"/>
      <c r="W43" s="134"/>
      <c r="X43" s="134"/>
      <c r="Y43" s="134"/>
      <c r="Z43" s="134"/>
    </row>
    <row r="44" spans="1:26" s="177" customFormat="1" ht="15.75" x14ac:dyDescent="0.25">
      <c r="A44" s="124"/>
      <c r="B44" s="135" t="s">
        <v>16</v>
      </c>
      <c r="C44" s="126"/>
      <c r="D44" s="125"/>
      <c r="E44" s="127"/>
      <c r="F44" s="126"/>
      <c r="G44" s="126"/>
      <c r="H44" s="126"/>
      <c r="I44" s="130"/>
      <c r="J44" s="130"/>
      <c r="K44" s="136">
        <f>SUM(K39:K43)</f>
        <v>42</v>
      </c>
      <c r="L44" s="136">
        <f>SUM(L39:L43)</f>
        <v>0</v>
      </c>
      <c r="M44" s="137">
        <f>SUM(M39:M43)</f>
        <v>948</v>
      </c>
      <c r="N44" s="136">
        <f>SUM(N39:N43)</f>
        <v>948</v>
      </c>
      <c r="O44" s="132"/>
      <c r="P44" s="132"/>
      <c r="Q44" s="133"/>
    </row>
    <row r="45" spans="1:26" s="138" customFormat="1" x14ac:dyDescent="0.25">
      <c r="E45" s="139"/>
    </row>
    <row r="46" spans="1:26" s="138" customFormat="1" ht="15.75" x14ac:dyDescent="0.25">
      <c r="B46" s="1238" t="s">
        <v>28</v>
      </c>
      <c r="C46" s="1238" t="s">
        <v>27</v>
      </c>
      <c r="D46" s="1250" t="s">
        <v>34</v>
      </c>
      <c r="E46" s="1250"/>
    </row>
    <row r="47" spans="1:26" s="138" customFormat="1" ht="15.75" x14ac:dyDescent="0.25">
      <c r="B47" s="1239"/>
      <c r="C47" s="1239"/>
      <c r="D47" s="176" t="s">
        <v>23</v>
      </c>
      <c r="E47" s="140" t="s">
        <v>24</v>
      </c>
    </row>
    <row r="48" spans="1:26" s="138" customFormat="1" ht="15.75" x14ac:dyDescent="0.25">
      <c r="B48" s="141" t="s">
        <v>21</v>
      </c>
      <c r="C48" s="142">
        <f>+K44</f>
        <v>42</v>
      </c>
      <c r="D48" s="160" t="s">
        <v>125</v>
      </c>
      <c r="E48" s="143"/>
      <c r="F48" s="144"/>
      <c r="G48" s="144"/>
      <c r="H48" s="144"/>
      <c r="I48" s="144"/>
      <c r="J48" s="144"/>
      <c r="K48" s="144"/>
      <c r="L48" s="144"/>
      <c r="M48" s="144"/>
    </row>
    <row r="49" spans="2:17" s="138" customFormat="1" ht="15.75" x14ac:dyDescent="0.25">
      <c r="B49" s="141" t="s">
        <v>25</v>
      </c>
      <c r="C49" s="142">
        <f>+M44</f>
        <v>948</v>
      </c>
      <c r="D49" s="160" t="s">
        <v>125</v>
      </c>
      <c r="E49" s="143"/>
    </row>
    <row r="50" spans="2:17" s="138" customFormat="1" x14ac:dyDescent="0.25">
      <c r="B50" s="145"/>
      <c r="C50" s="1242"/>
      <c r="D50" s="1242"/>
      <c r="E50" s="1242"/>
      <c r="F50" s="1242"/>
      <c r="G50" s="1242"/>
      <c r="H50" s="1242"/>
      <c r="I50" s="1242"/>
      <c r="J50" s="1242"/>
      <c r="K50" s="1242"/>
      <c r="L50" s="1242"/>
      <c r="M50" s="1242"/>
      <c r="N50" s="1242"/>
    </row>
    <row r="51" spans="2:17" s="138" customFormat="1" ht="15.75" thickBot="1" x14ac:dyDescent="0.3">
      <c r="B51" s="145"/>
      <c r="C51" s="241"/>
      <c r="D51" s="241"/>
      <c r="E51" s="241"/>
      <c r="F51" s="241"/>
      <c r="G51" s="241"/>
      <c r="H51" s="241"/>
      <c r="I51" s="241"/>
      <c r="J51" s="241"/>
      <c r="K51" s="241"/>
      <c r="L51" s="241"/>
      <c r="M51" s="241"/>
      <c r="N51" s="241"/>
    </row>
    <row r="52" spans="2:17" ht="16.5" thickBot="1" x14ac:dyDescent="0.3">
      <c r="B52" s="1282" t="s">
        <v>90</v>
      </c>
      <c r="C52" s="1282"/>
      <c r="D52" s="1282"/>
      <c r="E52" s="1282"/>
      <c r="F52" s="1282"/>
      <c r="G52" s="1282"/>
      <c r="H52" s="1282"/>
      <c r="I52" s="1282"/>
      <c r="J52" s="1282"/>
      <c r="K52" s="1282"/>
      <c r="L52" s="1282"/>
      <c r="M52" s="1282"/>
      <c r="N52" s="1282"/>
    </row>
    <row r="54" spans="2:17" ht="189" x14ac:dyDescent="0.25">
      <c r="B54" s="116" t="s">
        <v>138</v>
      </c>
      <c r="C54" s="146" t="s">
        <v>2</v>
      </c>
      <c r="D54" s="146" t="s">
        <v>92</v>
      </c>
      <c r="E54" s="146" t="s">
        <v>91</v>
      </c>
      <c r="F54" s="146" t="s">
        <v>93</v>
      </c>
      <c r="G54" s="146" t="s">
        <v>94</v>
      </c>
      <c r="H54" s="146" t="s">
        <v>95</v>
      </c>
      <c r="I54" s="146" t="s">
        <v>96</v>
      </c>
      <c r="J54" s="146" t="s">
        <v>97</v>
      </c>
      <c r="K54" s="146" t="s">
        <v>98</v>
      </c>
      <c r="L54" s="146" t="s">
        <v>99</v>
      </c>
      <c r="M54" s="147" t="s">
        <v>100</v>
      </c>
      <c r="N54" s="147" t="s">
        <v>101</v>
      </c>
      <c r="O54" s="1218" t="s">
        <v>3</v>
      </c>
      <c r="P54" s="1220"/>
      <c r="Q54" s="146" t="s">
        <v>18</v>
      </c>
    </row>
    <row r="55" spans="2:17" x14ac:dyDescent="0.2">
      <c r="B55" s="135" t="s">
        <v>235</v>
      </c>
      <c r="C55" s="148" t="s">
        <v>235</v>
      </c>
      <c r="D55" s="149" t="s">
        <v>236</v>
      </c>
      <c r="E55" s="149">
        <v>1039</v>
      </c>
      <c r="F55" s="182" t="s">
        <v>237</v>
      </c>
      <c r="G55" s="182" t="s">
        <v>237</v>
      </c>
      <c r="H55" s="182" t="s">
        <v>237</v>
      </c>
      <c r="I55" s="182" t="s">
        <v>125</v>
      </c>
      <c r="J55" s="182" t="s">
        <v>237</v>
      </c>
      <c r="K55" s="182" t="s">
        <v>237</v>
      </c>
      <c r="L55" s="182" t="s">
        <v>237</v>
      </c>
      <c r="M55" s="182" t="s">
        <v>237</v>
      </c>
      <c r="N55" s="117" t="s">
        <v>125</v>
      </c>
      <c r="O55" s="1203"/>
      <c r="P55" s="1204"/>
      <c r="Q55" s="117" t="s">
        <v>125</v>
      </c>
    </row>
    <row r="56" spans="2:17" x14ac:dyDescent="0.2">
      <c r="B56" s="148"/>
      <c r="C56" s="148"/>
      <c r="D56" s="149"/>
      <c r="E56" s="149"/>
      <c r="F56" s="182"/>
      <c r="G56" s="182"/>
      <c r="H56" s="182"/>
      <c r="I56" s="150"/>
      <c r="J56" s="150"/>
      <c r="K56" s="117"/>
      <c r="L56" s="117"/>
      <c r="M56" s="117"/>
      <c r="N56" s="117"/>
      <c r="O56" s="1203"/>
      <c r="P56" s="1204"/>
      <c r="Q56" s="117"/>
    </row>
    <row r="57" spans="2:17" x14ac:dyDescent="0.25">
      <c r="B57" s="85" t="s">
        <v>1</v>
      </c>
    </row>
    <row r="58" spans="2:17" x14ac:dyDescent="0.25">
      <c r="B58" s="85" t="s">
        <v>37</v>
      </c>
    </row>
    <row r="59" spans="2:17" x14ac:dyDescent="0.25">
      <c r="B59" s="85" t="s">
        <v>62</v>
      </c>
    </row>
    <row r="61" spans="2:17" ht="15.75" thickBot="1" x14ac:dyDescent="0.3"/>
    <row r="62" spans="2:17" ht="16.5" thickBot="1" x14ac:dyDescent="0.3">
      <c r="B62" s="1269" t="s">
        <v>38</v>
      </c>
      <c r="C62" s="1270"/>
      <c r="D62" s="1270"/>
      <c r="E62" s="1270"/>
      <c r="F62" s="1270"/>
      <c r="G62" s="1270"/>
      <c r="H62" s="1270"/>
      <c r="I62" s="1270"/>
      <c r="J62" s="1270"/>
      <c r="K62" s="1270"/>
      <c r="L62" s="1270"/>
      <c r="M62" s="1270"/>
      <c r="N62" s="1271"/>
    </row>
    <row r="64" spans="2:17" ht="15.75" x14ac:dyDescent="0.25">
      <c r="B64" s="1280" t="s">
        <v>0</v>
      </c>
      <c r="C64" s="1280" t="s">
        <v>39</v>
      </c>
      <c r="D64" s="1280" t="s">
        <v>40</v>
      </c>
      <c r="E64" s="1280" t="s">
        <v>102</v>
      </c>
      <c r="F64" s="1280" t="s">
        <v>104</v>
      </c>
      <c r="G64" s="1280" t="s">
        <v>105</v>
      </c>
      <c r="H64" s="1280" t="s">
        <v>106</v>
      </c>
      <c r="I64" s="1280" t="s">
        <v>103</v>
      </c>
      <c r="J64" s="1218" t="s">
        <v>107</v>
      </c>
      <c r="K64" s="1219"/>
      <c r="L64" s="1220"/>
      <c r="M64" s="1280" t="s">
        <v>111</v>
      </c>
      <c r="N64" s="1280" t="s">
        <v>139</v>
      </c>
      <c r="O64" s="1280" t="s">
        <v>140</v>
      </c>
      <c r="P64" s="1276" t="s">
        <v>3</v>
      </c>
      <c r="Q64" s="1277"/>
    </row>
    <row r="65" spans="2:17" ht="63" x14ac:dyDescent="0.25">
      <c r="B65" s="1281"/>
      <c r="C65" s="1281"/>
      <c r="D65" s="1281"/>
      <c r="E65" s="1281"/>
      <c r="F65" s="1281"/>
      <c r="G65" s="1281"/>
      <c r="H65" s="1281"/>
      <c r="I65" s="1281"/>
      <c r="J65" s="116" t="s">
        <v>108</v>
      </c>
      <c r="K65" s="116" t="s">
        <v>109</v>
      </c>
      <c r="L65" s="116" t="s">
        <v>110</v>
      </c>
      <c r="M65" s="1281"/>
      <c r="N65" s="1281"/>
      <c r="O65" s="1281"/>
      <c r="P65" s="1278"/>
      <c r="Q65" s="1279"/>
    </row>
    <row r="66" spans="2:17" ht="30" x14ac:dyDescent="0.2">
      <c r="B66" s="154" t="s">
        <v>43</v>
      </c>
      <c r="C66" s="154">
        <v>3.5</v>
      </c>
      <c r="D66" s="148" t="s">
        <v>1200</v>
      </c>
      <c r="E66" s="148">
        <v>40932474</v>
      </c>
      <c r="F66" s="222" t="s">
        <v>340</v>
      </c>
      <c r="G66" s="222" t="s">
        <v>403</v>
      </c>
      <c r="H66" s="223">
        <v>39640</v>
      </c>
      <c r="I66" s="149" t="s">
        <v>185</v>
      </c>
      <c r="J66" s="152" t="s">
        <v>404</v>
      </c>
      <c r="K66" s="153" t="s">
        <v>405</v>
      </c>
      <c r="L66" s="150" t="s">
        <v>406</v>
      </c>
      <c r="M66" s="117" t="s">
        <v>125</v>
      </c>
      <c r="N66" s="117" t="s">
        <v>125</v>
      </c>
      <c r="O66" s="117" t="s">
        <v>125</v>
      </c>
      <c r="P66" s="1247"/>
      <c r="Q66" s="1247"/>
    </row>
    <row r="67" spans="2:17" ht="30" x14ac:dyDescent="0.2">
      <c r="B67" s="154"/>
      <c r="C67" s="154"/>
      <c r="D67" s="224"/>
      <c r="E67" s="224"/>
      <c r="F67" s="225"/>
      <c r="G67" s="225"/>
      <c r="H67" s="226"/>
      <c r="I67" s="227"/>
      <c r="J67" s="152" t="s">
        <v>404</v>
      </c>
      <c r="K67" s="153" t="s">
        <v>408</v>
      </c>
      <c r="L67" s="150" t="s">
        <v>406</v>
      </c>
      <c r="M67" s="117" t="s">
        <v>125</v>
      </c>
      <c r="N67" s="117" t="s">
        <v>125</v>
      </c>
      <c r="O67" s="117" t="s">
        <v>125</v>
      </c>
      <c r="P67" s="215"/>
      <c r="Q67" s="216"/>
    </row>
    <row r="68" spans="2:17" ht="30" x14ac:dyDescent="0.2">
      <c r="B68" s="154"/>
      <c r="C68" s="154"/>
      <c r="D68" s="224"/>
      <c r="E68" s="224"/>
      <c r="F68" s="225"/>
      <c r="G68" s="225"/>
      <c r="H68" s="226"/>
      <c r="I68" s="227"/>
      <c r="J68" s="152" t="s">
        <v>404</v>
      </c>
      <c r="K68" s="153" t="s">
        <v>409</v>
      </c>
      <c r="L68" s="150" t="s">
        <v>406</v>
      </c>
      <c r="M68" s="117" t="s">
        <v>125</v>
      </c>
      <c r="N68" s="117" t="s">
        <v>125</v>
      </c>
      <c r="O68" s="117" t="s">
        <v>125</v>
      </c>
      <c r="P68" s="215"/>
      <c r="Q68" s="216"/>
    </row>
    <row r="69" spans="2:17" ht="30" x14ac:dyDescent="0.2">
      <c r="B69" s="154"/>
      <c r="C69" s="154"/>
      <c r="D69" s="224"/>
      <c r="E69" s="224"/>
      <c r="F69" s="225"/>
      <c r="G69" s="225"/>
      <c r="H69" s="226"/>
      <c r="I69" s="227"/>
      <c r="J69" s="152" t="s">
        <v>404</v>
      </c>
      <c r="K69" s="153" t="s">
        <v>407</v>
      </c>
      <c r="L69" s="150" t="s">
        <v>406</v>
      </c>
      <c r="M69" s="117" t="s">
        <v>125</v>
      </c>
      <c r="N69" s="117" t="s">
        <v>125</v>
      </c>
      <c r="O69" s="117" t="s">
        <v>125</v>
      </c>
      <c r="P69" s="215"/>
      <c r="Q69" s="216"/>
    </row>
    <row r="70" spans="2:17" ht="30" customHeight="1" x14ac:dyDescent="0.2">
      <c r="B70" s="154"/>
      <c r="C70" s="154"/>
      <c r="D70" s="154" t="s">
        <v>238</v>
      </c>
      <c r="E70" s="117">
        <v>1129516213</v>
      </c>
      <c r="F70" s="197" t="s">
        <v>239</v>
      </c>
      <c r="G70" s="197" t="s">
        <v>240</v>
      </c>
      <c r="H70" s="522">
        <v>39885</v>
      </c>
      <c r="I70" s="143">
        <v>1552611141</v>
      </c>
      <c r="J70" s="152" t="s">
        <v>241</v>
      </c>
      <c r="K70" s="153" t="s">
        <v>242</v>
      </c>
      <c r="L70" s="150" t="s">
        <v>243</v>
      </c>
      <c r="M70" s="1208" t="s">
        <v>125</v>
      </c>
      <c r="N70" s="1291" t="s">
        <v>125</v>
      </c>
      <c r="O70" s="1208" t="s">
        <v>125</v>
      </c>
      <c r="P70" s="1203"/>
      <c r="Q70" s="1204"/>
    </row>
    <row r="71" spans="2:17" ht="30" x14ac:dyDescent="0.2">
      <c r="B71" s="154"/>
      <c r="C71" s="154"/>
      <c r="D71" s="154"/>
      <c r="E71" s="117"/>
      <c r="F71" s="197"/>
      <c r="G71" s="197"/>
      <c r="H71" s="522"/>
      <c r="I71" s="143"/>
      <c r="J71" s="152" t="s">
        <v>244</v>
      </c>
      <c r="K71" s="153" t="s">
        <v>245</v>
      </c>
      <c r="L71" s="150" t="s">
        <v>243</v>
      </c>
      <c r="M71" s="1213"/>
      <c r="N71" s="1292"/>
      <c r="O71" s="1213"/>
      <c r="P71" s="172"/>
      <c r="Q71" s="173"/>
    </row>
    <row r="72" spans="2:17" ht="30" x14ac:dyDescent="0.2">
      <c r="B72" s="154"/>
      <c r="C72" s="154"/>
      <c r="D72" s="154"/>
      <c r="E72" s="117"/>
      <c r="F72" s="197"/>
      <c r="G72" s="197"/>
      <c r="H72" s="522"/>
      <c r="I72" s="143"/>
      <c r="J72" s="187" t="s">
        <v>246</v>
      </c>
      <c r="K72" s="153" t="s">
        <v>247</v>
      </c>
      <c r="L72" s="150" t="s">
        <v>243</v>
      </c>
      <c r="M72" s="1209"/>
      <c r="N72" s="1293"/>
      <c r="O72" s="1209"/>
      <c r="P72" s="172"/>
      <c r="Q72" s="173"/>
    </row>
    <row r="73" spans="2:17" ht="75" x14ac:dyDescent="0.2">
      <c r="B73" s="154"/>
      <c r="C73" s="154"/>
      <c r="D73" s="154" t="s">
        <v>248</v>
      </c>
      <c r="E73" s="117">
        <v>49689866</v>
      </c>
      <c r="F73" s="197" t="s">
        <v>239</v>
      </c>
      <c r="G73" s="197" t="s">
        <v>240</v>
      </c>
      <c r="H73" s="223">
        <v>35580</v>
      </c>
      <c r="I73" s="150" t="s">
        <v>249</v>
      </c>
      <c r="J73" s="187" t="s">
        <v>250</v>
      </c>
      <c r="K73" s="153" t="s">
        <v>251</v>
      </c>
      <c r="L73" s="150" t="s">
        <v>252</v>
      </c>
      <c r="M73" s="1208" t="s">
        <v>125</v>
      </c>
      <c r="N73" s="1291" t="s">
        <v>125</v>
      </c>
      <c r="O73" s="1208" t="s">
        <v>125</v>
      </c>
      <c r="P73" s="1203"/>
      <c r="Q73" s="1204"/>
    </row>
    <row r="74" spans="2:17" ht="75" x14ac:dyDescent="0.2">
      <c r="B74" s="154"/>
      <c r="C74" s="154"/>
      <c r="D74" s="154"/>
      <c r="E74" s="117"/>
      <c r="F74" s="197"/>
      <c r="G74" s="197"/>
      <c r="H74" s="223"/>
      <c r="I74" s="150"/>
      <c r="J74" s="187" t="s">
        <v>250</v>
      </c>
      <c r="K74" s="153" t="s">
        <v>253</v>
      </c>
      <c r="L74" s="150" t="s">
        <v>252</v>
      </c>
      <c r="M74" s="1209"/>
      <c r="N74" s="1293"/>
      <c r="O74" s="1209"/>
      <c r="P74" s="1203"/>
      <c r="Q74" s="1204"/>
    </row>
    <row r="75" spans="2:17" ht="60" x14ac:dyDescent="0.2">
      <c r="B75" s="154"/>
      <c r="C75" s="154"/>
      <c r="D75" s="120" t="s">
        <v>254</v>
      </c>
      <c r="E75" s="175">
        <v>19706224</v>
      </c>
      <c r="F75" s="190" t="s">
        <v>255</v>
      </c>
      <c r="G75" s="190" t="s">
        <v>256</v>
      </c>
      <c r="H75" s="191">
        <v>40718</v>
      </c>
      <c r="I75" s="182" t="s">
        <v>249</v>
      </c>
      <c r="J75" s="187" t="s">
        <v>257</v>
      </c>
      <c r="K75" s="153" t="s">
        <v>258</v>
      </c>
      <c r="L75" s="150" t="s">
        <v>259</v>
      </c>
      <c r="M75" s="175" t="s">
        <v>125</v>
      </c>
      <c r="N75" s="192" t="s">
        <v>125</v>
      </c>
      <c r="O75" s="175" t="s">
        <v>125</v>
      </c>
      <c r="P75" s="1203"/>
      <c r="Q75" s="1204"/>
    </row>
    <row r="76" spans="2:17" ht="90" x14ac:dyDescent="0.2">
      <c r="B76" s="154" t="s">
        <v>44</v>
      </c>
      <c r="C76" s="154">
        <v>7</v>
      </c>
      <c r="D76" s="120" t="s">
        <v>260</v>
      </c>
      <c r="E76" s="117">
        <v>49658471</v>
      </c>
      <c r="F76" s="117" t="s">
        <v>239</v>
      </c>
      <c r="G76" s="193" t="s">
        <v>240</v>
      </c>
      <c r="H76" s="183">
        <v>34685</v>
      </c>
      <c r="I76" s="117" t="s">
        <v>261</v>
      </c>
      <c r="J76" s="187" t="s">
        <v>160</v>
      </c>
      <c r="K76" s="153" t="s">
        <v>262</v>
      </c>
      <c r="L76" s="187" t="s">
        <v>263</v>
      </c>
      <c r="M76" s="178" t="s">
        <v>125</v>
      </c>
      <c r="N76" s="178" t="s">
        <v>125</v>
      </c>
      <c r="O76" s="178" t="s">
        <v>125</v>
      </c>
      <c r="P76" s="1203"/>
      <c r="Q76" s="1204"/>
    </row>
    <row r="77" spans="2:17" ht="60" x14ac:dyDescent="0.2">
      <c r="B77" s="154"/>
      <c r="C77" s="154"/>
      <c r="D77" s="120" t="s">
        <v>264</v>
      </c>
      <c r="E77" s="117">
        <v>49666896</v>
      </c>
      <c r="F77" s="117" t="s">
        <v>171</v>
      </c>
      <c r="G77" s="117" t="s">
        <v>167</v>
      </c>
      <c r="H77" s="183">
        <v>39535</v>
      </c>
      <c r="I77" s="182" t="s">
        <v>249</v>
      </c>
      <c r="J77" s="187" t="s">
        <v>265</v>
      </c>
      <c r="K77" s="153" t="s">
        <v>266</v>
      </c>
      <c r="L77" s="117" t="s">
        <v>166</v>
      </c>
      <c r="M77" s="178" t="s">
        <v>125</v>
      </c>
      <c r="N77" s="178" t="s">
        <v>125</v>
      </c>
      <c r="O77" s="178" t="s">
        <v>125</v>
      </c>
      <c r="P77" s="117"/>
      <c r="Q77" s="117"/>
    </row>
    <row r="78" spans="2:17" ht="60" x14ac:dyDescent="0.2">
      <c r="B78" s="154"/>
      <c r="C78" s="154"/>
      <c r="D78" s="1294" t="s">
        <v>267</v>
      </c>
      <c r="E78" s="1208">
        <v>49656861</v>
      </c>
      <c r="F78" s="1208" t="s">
        <v>239</v>
      </c>
      <c r="G78" s="1296" t="s">
        <v>240</v>
      </c>
      <c r="H78" s="1289">
        <v>35048</v>
      </c>
      <c r="I78" s="1208" t="s">
        <v>268</v>
      </c>
      <c r="J78" s="187" t="s">
        <v>269</v>
      </c>
      <c r="K78" s="153" t="s">
        <v>270</v>
      </c>
      <c r="L78" s="117" t="s">
        <v>239</v>
      </c>
      <c r="M78" s="178" t="s">
        <v>125</v>
      </c>
      <c r="N78" s="178" t="s">
        <v>125</v>
      </c>
      <c r="O78" s="178" t="s">
        <v>125</v>
      </c>
      <c r="P78" s="117"/>
      <c r="Q78" s="117"/>
    </row>
    <row r="79" spans="2:17" ht="60" x14ac:dyDescent="0.2">
      <c r="B79" s="154"/>
      <c r="C79" s="154"/>
      <c r="D79" s="1295"/>
      <c r="E79" s="1209"/>
      <c r="F79" s="1209"/>
      <c r="G79" s="1297"/>
      <c r="H79" s="1290"/>
      <c r="I79" s="1209"/>
      <c r="J79" s="187" t="s">
        <v>271</v>
      </c>
      <c r="K79" s="153" t="s">
        <v>272</v>
      </c>
      <c r="L79" s="117" t="s">
        <v>239</v>
      </c>
      <c r="M79" s="178" t="s">
        <v>125</v>
      </c>
      <c r="N79" s="178" t="s">
        <v>125</v>
      </c>
      <c r="O79" s="178" t="s">
        <v>125</v>
      </c>
      <c r="P79" s="117"/>
      <c r="Q79" s="117"/>
    </row>
    <row r="80" spans="2:17" ht="45" x14ac:dyDescent="0.2">
      <c r="B80" s="154"/>
      <c r="C80" s="154"/>
      <c r="D80" s="1294" t="s">
        <v>273</v>
      </c>
      <c r="E80" s="1208">
        <v>27852372</v>
      </c>
      <c r="F80" s="1208" t="s">
        <v>166</v>
      </c>
      <c r="G80" s="1291" t="s">
        <v>256</v>
      </c>
      <c r="H80" s="1289">
        <v>39437</v>
      </c>
      <c r="I80" s="1208">
        <v>105970</v>
      </c>
      <c r="J80" s="187" t="s">
        <v>274</v>
      </c>
      <c r="K80" s="153" t="s">
        <v>275</v>
      </c>
      <c r="L80" s="117" t="s">
        <v>166</v>
      </c>
      <c r="M80" s="178" t="s">
        <v>125</v>
      </c>
      <c r="N80" s="178" t="s">
        <v>125</v>
      </c>
      <c r="O80" s="178" t="s">
        <v>125</v>
      </c>
      <c r="P80" s="117"/>
      <c r="Q80" s="117"/>
    </row>
    <row r="81" spans="2:17" ht="45" x14ac:dyDescent="0.2">
      <c r="B81" s="154"/>
      <c r="C81" s="154"/>
      <c r="D81" s="1295"/>
      <c r="E81" s="1209"/>
      <c r="F81" s="1209"/>
      <c r="G81" s="1293"/>
      <c r="H81" s="1290"/>
      <c r="I81" s="1209"/>
      <c r="J81" s="187" t="s">
        <v>274</v>
      </c>
      <c r="K81" s="153" t="s">
        <v>276</v>
      </c>
      <c r="L81" s="117" t="s">
        <v>166</v>
      </c>
      <c r="M81" s="178" t="s">
        <v>125</v>
      </c>
      <c r="N81" s="178" t="s">
        <v>125</v>
      </c>
      <c r="O81" s="178" t="s">
        <v>125</v>
      </c>
      <c r="P81" s="117"/>
      <c r="Q81" s="117"/>
    </row>
    <row r="82" spans="2:17" ht="90" x14ac:dyDescent="0.2">
      <c r="B82" s="154"/>
      <c r="C82" s="154"/>
      <c r="D82" s="194" t="s">
        <v>277</v>
      </c>
      <c r="E82" s="175">
        <v>1066084350</v>
      </c>
      <c r="F82" s="175" t="s">
        <v>166</v>
      </c>
      <c r="G82" s="192" t="s">
        <v>256</v>
      </c>
      <c r="H82" s="195">
        <v>41621</v>
      </c>
      <c r="I82" s="182" t="s">
        <v>249</v>
      </c>
      <c r="J82" s="187" t="s">
        <v>278</v>
      </c>
      <c r="K82" s="153" t="s">
        <v>279</v>
      </c>
      <c r="L82" s="117" t="s">
        <v>166</v>
      </c>
      <c r="M82" s="178" t="s">
        <v>125</v>
      </c>
      <c r="N82" s="178" t="s">
        <v>125</v>
      </c>
      <c r="O82" s="178" t="s">
        <v>125</v>
      </c>
      <c r="P82" s="117"/>
      <c r="Q82" s="117"/>
    </row>
    <row r="83" spans="2:17" ht="60" x14ac:dyDescent="0.2">
      <c r="B83" s="154"/>
      <c r="C83" s="154"/>
      <c r="D83" s="194" t="s">
        <v>280</v>
      </c>
      <c r="E83" s="175">
        <v>49789319</v>
      </c>
      <c r="F83" s="175" t="s">
        <v>166</v>
      </c>
      <c r="G83" s="196" t="s">
        <v>281</v>
      </c>
      <c r="H83" s="195" t="s">
        <v>282</v>
      </c>
      <c r="I83" s="175">
        <v>117110</v>
      </c>
      <c r="J83" s="187" t="s">
        <v>283</v>
      </c>
      <c r="K83" s="153" t="s">
        <v>284</v>
      </c>
      <c r="L83" s="117" t="s">
        <v>166</v>
      </c>
      <c r="M83" s="178" t="s">
        <v>125</v>
      </c>
      <c r="N83" s="178" t="s">
        <v>125</v>
      </c>
      <c r="O83" s="178" t="s">
        <v>125</v>
      </c>
      <c r="P83" s="117"/>
      <c r="Q83" s="117"/>
    </row>
    <row r="84" spans="2:17" ht="45" x14ac:dyDescent="0.2">
      <c r="B84" s="154"/>
      <c r="C84" s="154"/>
      <c r="D84" s="194" t="s">
        <v>285</v>
      </c>
      <c r="E84" s="175">
        <v>49672332</v>
      </c>
      <c r="F84" s="175" t="s">
        <v>166</v>
      </c>
      <c r="G84" s="196" t="s">
        <v>167</v>
      </c>
      <c r="H84" s="195">
        <v>39346</v>
      </c>
      <c r="I84" s="175" t="s">
        <v>249</v>
      </c>
      <c r="J84" s="197" t="s">
        <v>286</v>
      </c>
      <c r="K84" s="153" t="s">
        <v>287</v>
      </c>
      <c r="L84" s="117" t="s">
        <v>166</v>
      </c>
      <c r="M84" s="178" t="s">
        <v>125</v>
      </c>
      <c r="N84" s="178" t="s">
        <v>125</v>
      </c>
      <c r="O84" s="178" t="s">
        <v>125</v>
      </c>
      <c r="P84" s="117"/>
      <c r="Q84" s="117"/>
    </row>
    <row r="85" spans="2:17" ht="15.75" thickBot="1" x14ac:dyDescent="0.3">
      <c r="G85" s="198"/>
    </row>
    <row r="86" spans="2:17" ht="16.5" thickBot="1" x14ac:dyDescent="0.3">
      <c r="B86" s="1269" t="s">
        <v>46</v>
      </c>
      <c r="C86" s="1270"/>
      <c r="D86" s="1270"/>
      <c r="E86" s="1270"/>
      <c r="F86" s="1270"/>
      <c r="G86" s="1270"/>
      <c r="H86" s="1270"/>
      <c r="I86" s="1270"/>
      <c r="J86" s="1270"/>
      <c r="K86" s="1270"/>
      <c r="L86" s="1270"/>
      <c r="M86" s="1270"/>
      <c r="N86" s="1271"/>
    </row>
    <row r="88" spans="2:17" ht="31.5" x14ac:dyDescent="0.25">
      <c r="B88" s="146" t="s">
        <v>33</v>
      </c>
      <c r="C88" s="146" t="s">
        <v>18</v>
      </c>
      <c r="D88" s="1218" t="s">
        <v>3</v>
      </c>
      <c r="E88" s="1220"/>
    </row>
    <row r="89" spans="2:17" ht="30" x14ac:dyDescent="0.25">
      <c r="B89" s="154" t="s">
        <v>112</v>
      </c>
      <c r="C89" s="523" t="s">
        <v>125</v>
      </c>
      <c r="D89" s="1247"/>
      <c r="E89" s="1247"/>
    </row>
    <row r="92" spans="2:17" ht="15.75" x14ac:dyDescent="0.25">
      <c r="B92" s="1210" t="s">
        <v>64</v>
      </c>
      <c r="C92" s="1211"/>
      <c r="D92" s="1211"/>
      <c r="E92" s="1211"/>
      <c r="F92" s="1211"/>
      <c r="G92" s="1211"/>
      <c r="H92" s="1211"/>
      <c r="I92" s="1211"/>
      <c r="J92" s="1211"/>
      <c r="K92" s="1211"/>
      <c r="L92" s="1211"/>
      <c r="M92" s="1211"/>
      <c r="N92" s="1211"/>
      <c r="O92" s="1211"/>
      <c r="P92" s="1211"/>
    </row>
    <row r="94" spans="2:17" ht="15.75" thickBot="1" x14ac:dyDescent="0.3"/>
    <row r="95" spans="2:17" ht="16.5" thickBot="1" x14ac:dyDescent="0.3">
      <c r="B95" s="1269" t="s">
        <v>54</v>
      </c>
      <c r="C95" s="1270"/>
      <c r="D95" s="1270"/>
      <c r="E95" s="1270"/>
      <c r="F95" s="1270"/>
      <c r="G95" s="1270"/>
      <c r="H95" s="1270"/>
      <c r="I95" s="1270"/>
      <c r="J95" s="1270"/>
      <c r="K95" s="1270"/>
      <c r="L95" s="1270"/>
      <c r="M95" s="1270"/>
      <c r="N95" s="1271"/>
    </row>
    <row r="96" spans="2:17" ht="15.75" thickBot="1" x14ac:dyDescent="0.3"/>
    <row r="97" spans="1:26" s="92" customFormat="1" ht="110.25" x14ac:dyDescent="0.25">
      <c r="B97" s="122" t="s">
        <v>134</v>
      </c>
      <c r="C97" s="122" t="s">
        <v>135</v>
      </c>
      <c r="D97" s="122" t="s">
        <v>136</v>
      </c>
      <c r="E97" s="122" t="s">
        <v>45</v>
      </c>
      <c r="F97" s="122" t="s">
        <v>22</v>
      </c>
      <c r="G97" s="122" t="s">
        <v>89</v>
      </c>
      <c r="H97" s="122" t="s">
        <v>17</v>
      </c>
      <c r="I97" s="122" t="s">
        <v>10</v>
      </c>
      <c r="J97" s="122" t="s">
        <v>31</v>
      </c>
      <c r="K97" s="122" t="s">
        <v>61</v>
      </c>
      <c r="L97" s="122" t="s">
        <v>20</v>
      </c>
      <c r="M97" s="123" t="s">
        <v>26</v>
      </c>
      <c r="N97" s="122" t="s">
        <v>137</v>
      </c>
      <c r="O97" s="122" t="s">
        <v>36</v>
      </c>
      <c r="P97" s="180" t="s">
        <v>11</v>
      </c>
      <c r="Q97" s="180" t="s">
        <v>19</v>
      </c>
    </row>
    <row r="98" spans="1:26" s="177" customFormat="1" ht="105" x14ac:dyDescent="0.25">
      <c r="A98" s="124">
        <v>1</v>
      </c>
      <c r="B98" s="199" t="s">
        <v>144</v>
      </c>
      <c r="C98" s="126" t="s">
        <v>410</v>
      </c>
      <c r="D98" s="125" t="s">
        <v>160</v>
      </c>
      <c r="E98" s="170">
        <v>381</v>
      </c>
      <c r="F98" s="126" t="s">
        <v>125</v>
      </c>
      <c r="G98" s="128"/>
      <c r="H98" s="129">
        <v>40542</v>
      </c>
      <c r="I98" s="130">
        <v>40785</v>
      </c>
      <c r="J98" s="130" t="s">
        <v>126</v>
      </c>
      <c r="K98" s="184">
        <v>8</v>
      </c>
      <c r="L98" s="130"/>
      <c r="M98" s="170">
        <v>139</v>
      </c>
      <c r="N98" s="131">
        <f>+M98*G98</f>
        <v>0</v>
      </c>
      <c r="O98" s="186">
        <v>261357975</v>
      </c>
      <c r="P98" s="132" t="s">
        <v>411</v>
      </c>
      <c r="Q98" s="133"/>
      <c r="R98" s="134"/>
      <c r="S98" s="134"/>
      <c r="T98" s="134"/>
      <c r="U98" s="134"/>
      <c r="V98" s="134"/>
      <c r="W98" s="134"/>
      <c r="X98" s="134"/>
      <c r="Y98" s="134"/>
      <c r="Z98" s="134"/>
    </row>
    <row r="99" spans="1:26" s="228" customFormat="1" ht="45" x14ac:dyDescent="0.25">
      <c r="A99" s="124"/>
      <c r="B99" s="199" t="s">
        <v>144</v>
      </c>
      <c r="C99" s="126" t="s">
        <v>410</v>
      </c>
      <c r="D99" s="125" t="s">
        <v>160</v>
      </c>
      <c r="E99" s="170">
        <v>412</v>
      </c>
      <c r="F99" s="126" t="s">
        <v>125</v>
      </c>
      <c r="G99" s="126"/>
      <c r="H99" s="129">
        <v>39783</v>
      </c>
      <c r="I99" s="130">
        <v>40482</v>
      </c>
      <c r="J99" s="130" t="s">
        <v>126</v>
      </c>
      <c r="K99" s="184">
        <v>13</v>
      </c>
      <c r="L99" s="130"/>
      <c r="M99" s="170">
        <v>293</v>
      </c>
      <c r="N99" s="131"/>
      <c r="O99" s="186"/>
      <c r="P99" s="132"/>
      <c r="Q99" s="133"/>
      <c r="R99" s="134"/>
      <c r="S99" s="134"/>
      <c r="T99" s="134"/>
      <c r="U99" s="134"/>
      <c r="V99" s="134"/>
      <c r="W99" s="134"/>
      <c r="X99" s="134"/>
      <c r="Y99" s="134"/>
      <c r="Z99" s="134"/>
    </row>
    <row r="100" spans="1:26" s="177" customFormat="1" ht="15.75" x14ac:dyDescent="0.25">
      <c r="A100" s="124"/>
      <c r="B100" s="135" t="s">
        <v>16</v>
      </c>
      <c r="C100" s="126"/>
      <c r="D100" s="125"/>
      <c r="E100" s="170"/>
      <c r="F100" s="126"/>
      <c r="G100" s="126"/>
      <c r="H100" s="126"/>
      <c r="I100" s="130"/>
      <c r="J100" s="130"/>
      <c r="K100" s="184">
        <f>SUM(K98:K99)</f>
        <v>21</v>
      </c>
      <c r="L100" s="136">
        <f>SUM(L98:L98)</f>
        <v>0</v>
      </c>
      <c r="M100" s="303">
        <f>SUM(M98:M99)</f>
        <v>432</v>
      </c>
      <c r="N100" s="136">
        <f>SUM(N98:N98)</f>
        <v>0</v>
      </c>
      <c r="O100" s="132"/>
      <c r="P100" s="132"/>
      <c r="Q100" s="133"/>
    </row>
    <row r="101" spans="1:26" x14ac:dyDescent="0.25">
      <c r="B101" s="138"/>
      <c r="C101" s="138"/>
      <c r="D101" s="138"/>
      <c r="E101" s="139"/>
      <c r="F101" s="138"/>
      <c r="G101" s="138"/>
      <c r="H101" s="138"/>
      <c r="I101" s="138"/>
      <c r="J101" s="138"/>
      <c r="K101" s="138"/>
      <c r="L101" s="138"/>
      <c r="M101" s="138"/>
      <c r="N101" s="138"/>
      <c r="O101" s="138"/>
      <c r="P101" s="138"/>
    </row>
    <row r="102" spans="1:26" ht="15.75" thickBot="1" x14ac:dyDescent="0.3">
      <c r="K102" s="507"/>
    </row>
    <row r="103" spans="1:26" ht="48" thickBot="1" x14ac:dyDescent="0.3">
      <c r="B103" s="156" t="s">
        <v>49</v>
      </c>
      <c r="C103" s="157" t="s">
        <v>50</v>
      </c>
      <c r="D103" s="156" t="s">
        <v>51</v>
      </c>
      <c r="E103" s="157" t="s">
        <v>55</v>
      </c>
    </row>
    <row r="104" spans="1:26" x14ac:dyDescent="0.25">
      <c r="B104" s="158" t="s">
        <v>113</v>
      </c>
      <c r="C104" s="159">
        <v>20</v>
      </c>
      <c r="D104" s="178">
        <v>0</v>
      </c>
      <c r="E104" s="1272">
        <f>+D104+D105+D106</f>
        <v>40</v>
      </c>
    </row>
    <row r="105" spans="1:26" x14ac:dyDescent="0.25">
      <c r="B105" s="158" t="s">
        <v>114</v>
      </c>
      <c r="C105" s="160">
        <v>30</v>
      </c>
      <c r="D105" s="178">
        <v>0</v>
      </c>
      <c r="E105" s="1213"/>
    </row>
    <row r="106" spans="1:26" ht="15.75" thickBot="1" x14ac:dyDescent="0.3">
      <c r="B106" s="158" t="s">
        <v>115</v>
      </c>
      <c r="C106" s="161">
        <v>40</v>
      </c>
      <c r="D106" s="161">
        <v>40</v>
      </c>
      <c r="E106" s="1273"/>
    </row>
    <row r="107" spans="1:26" ht="15.75" thickBot="1" x14ac:dyDescent="0.3"/>
    <row r="108" spans="1:26" ht="16.5" thickBot="1" x14ac:dyDescent="0.3">
      <c r="B108" s="1269" t="s">
        <v>52</v>
      </c>
      <c r="C108" s="1270"/>
      <c r="D108" s="1270"/>
      <c r="E108" s="1270"/>
      <c r="F108" s="1270"/>
      <c r="G108" s="1270"/>
      <c r="H108" s="1270"/>
      <c r="I108" s="1270"/>
      <c r="J108" s="1270"/>
      <c r="K108" s="1270"/>
      <c r="L108" s="1270"/>
      <c r="M108" s="1270"/>
      <c r="N108" s="1271"/>
    </row>
    <row r="110" spans="1:26" ht="110.25" x14ac:dyDescent="0.25">
      <c r="B110" s="116" t="s">
        <v>0</v>
      </c>
      <c r="C110" s="116" t="s">
        <v>39</v>
      </c>
      <c r="D110" s="116" t="s">
        <v>40</v>
      </c>
      <c r="E110" s="116" t="s">
        <v>102</v>
      </c>
      <c r="F110" s="116" t="s">
        <v>104</v>
      </c>
      <c r="G110" s="116" t="s">
        <v>105</v>
      </c>
      <c r="H110" s="116" t="s">
        <v>106</v>
      </c>
      <c r="I110" s="116" t="s">
        <v>103</v>
      </c>
      <c r="J110" s="1218" t="s">
        <v>107</v>
      </c>
      <c r="K110" s="1219"/>
      <c r="L110" s="1220"/>
      <c r="M110" s="116" t="s">
        <v>111</v>
      </c>
      <c r="N110" s="116" t="s">
        <v>139</v>
      </c>
      <c r="O110" s="116" t="s">
        <v>140</v>
      </c>
      <c r="P110" s="1218" t="s">
        <v>3</v>
      </c>
      <c r="Q110" s="1220"/>
    </row>
    <row r="111" spans="1:26" ht="60" x14ac:dyDescent="0.2">
      <c r="B111" s="151"/>
      <c r="C111" s="151"/>
      <c r="D111" s="148"/>
      <c r="E111" s="148"/>
      <c r="F111" s="148"/>
      <c r="G111" s="148"/>
      <c r="H111" s="148"/>
      <c r="I111" s="149"/>
      <c r="J111" s="152" t="s">
        <v>108</v>
      </c>
      <c r="K111" s="153" t="s">
        <v>109</v>
      </c>
      <c r="L111" s="150" t="s">
        <v>110</v>
      </c>
      <c r="M111" s="117"/>
      <c r="N111" s="117"/>
      <c r="O111" s="117"/>
      <c r="P111" s="1247"/>
      <c r="Q111" s="1247"/>
    </row>
    <row r="112" spans="1:26" ht="45" x14ac:dyDescent="0.2">
      <c r="B112" s="151" t="s">
        <v>119</v>
      </c>
      <c r="C112" s="151">
        <v>1</v>
      </c>
      <c r="D112" s="148" t="s">
        <v>1189</v>
      </c>
      <c r="E112" s="148">
        <v>36676495</v>
      </c>
      <c r="F112" s="148" t="s">
        <v>166</v>
      </c>
      <c r="G112" s="148" t="s">
        <v>1192</v>
      </c>
      <c r="H112" s="181">
        <v>37015</v>
      </c>
      <c r="I112" s="149" t="s">
        <v>1193</v>
      </c>
      <c r="J112" s="152" t="s">
        <v>256</v>
      </c>
      <c r="K112" s="153" t="s">
        <v>1194</v>
      </c>
      <c r="L112" s="150" t="s">
        <v>166</v>
      </c>
      <c r="M112" s="117" t="s">
        <v>125</v>
      </c>
      <c r="N112" s="117" t="s">
        <v>125</v>
      </c>
      <c r="O112" s="117" t="s">
        <v>125</v>
      </c>
      <c r="P112" s="117"/>
      <c r="Q112" s="233"/>
    </row>
    <row r="113" spans="2:17" ht="45" x14ac:dyDescent="0.2">
      <c r="B113" s="151" t="s">
        <v>119</v>
      </c>
      <c r="C113" s="151">
        <v>1</v>
      </c>
      <c r="D113" s="148" t="s">
        <v>1189</v>
      </c>
      <c r="E113" s="148">
        <v>36676495</v>
      </c>
      <c r="F113" s="148" t="s">
        <v>166</v>
      </c>
      <c r="G113" s="148" t="s">
        <v>1192</v>
      </c>
      <c r="H113" s="181">
        <v>37015</v>
      </c>
      <c r="I113" s="149" t="s">
        <v>1193</v>
      </c>
      <c r="J113" s="152" t="s">
        <v>410</v>
      </c>
      <c r="K113" s="153" t="s">
        <v>1195</v>
      </c>
      <c r="L113" s="150" t="s">
        <v>166</v>
      </c>
      <c r="M113" s="117" t="s">
        <v>125</v>
      </c>
      <c r="N113" s="117" t="s">
        <v>125</v>
      </c>
      <c r="O113" s="117" t="s">
        <v>125</v>
      </c>
      <c r="P113" s="233"/>
      <c r="Q113" s="233"/>
    </row>
    <row r="114" spans="2:17" ht="30" x14ac:dyDescent="0.2">
      <c r="B114" s="151" t="s">
        <v>120</v>
      </c>
      <c r="C114" s="151"/>
      <c r="D114" s="148" t="s">
        <v>1190</v>
      </c>
      <c r="E114" s="148">
        <v>1065893189</v>
      </c>
      <c r="F114" s="148" t="s">
        <v>1196</v>
      </c>
      <c r="G114" s="148" t="s">
        <v>198</v>
      </c>
      <c r="H114" s="181">
        <v>41754</v>
      </c>
      <c r="I114" s="149" t="s">
        <v>185</v>
      </c>
      <c r="J114" s="152" t="s">
        <v>218</v>
      </c>
      <c r="K114" s="153" t="s">
        <v>1197</v>
      </c>
      <c r="L114" s="150" t="s">
        <v>207</v>
      </c>
      <c r="M114" s="117" t="s">
        <v>125</v>
      </c>
      <c r="N114" s="117" t="s">
        <v>125</v>
      </c>
      <c r="O114" s="117" t="s">
        <v>125</v>
      </c>
      <c r="P114" s="178"/>
      <c r="Q114" s="178"/>
    </row>
    <row r="115" spans="2:17" ht="30" x14ac:dyDescent="0.2">
      <c r="B115" s="151" t="s">
        <v>121</v>
      </c>
      <c r="C115" s="151"/>
      <c r="D115" s="148" t="s">
        <v>1191</v>
      </c>
      <c r="E115" s="148">
        <v>49783557</v>
      </c>
      <c r="F115" s="148" t="s">
        <v>328</v>
      </c>
      <c r="G115" s="148" t="s">
        <v>580</v>
      </c>
      <c r="H115" s="181">
        <v>41570</v>
      </c>
      <c r="I115" s="149" t="s">
        <v>185</v>
      </c>
      <c r="J115" s="152" t="s">
        <v>1199</v>
      </c>
      <c r="K115" s="148" t="s">
        <v>1198</v>
      </c>
      <c r="L115" s="150"/>
      <c r="M115" s="117" t="s">
        <v>125</v>
      </c>
      <c r="N115" s="117" t="s">
        <v>125</v>
      </c>
      <c r="O115" s="117" t="s">
        <v>125</v>
      </c>
      <c r="P115" s="1247"/>
      <c r="Q115" s="1247"/>
    </row>
    <row r="116" spans="2:17" x14ac:dyDescent="0.2">
      <c r="B116" s="200"/>
      <c r="C116" s="200"/>
      <c r="D116" s="201"/>
      <c r="E116" s="201"/>
      <c r="F116" s="201"/>
      <c r="G116" s="201"/>
      <c r="H116" s="201"/>
      <c r="I116" s="203"/>
      <c r="J116" s="204"/>
      <c r="K116" s="205"/>
      <c r="L116" s="205"/>
      <c r="M116" s="105"/>
      <c r="N116" s="105"/>
      <c r="O116" s="105"/>
      <c r="P116" s="206"/>
      <c r="Q116" s="206"/>
    </row>
    <row r="117" spans="2:17" x14ac:dyDescent="0.2">
      <c r="B117" s="200"/>
      <c r="C117" s="200"/>
      <c r="D117" s="201"/>
      <c r="E117" s="201"/>
      <c r="F117" s="201"/>
      <c r="G117" s="201"/>
      <c r="H117" s="201"/>
      <c r="I117" s="203"/>
      <c r="J117" s="204"/>
      <c r="K117" s="205"/>
      <c r="L117" s="205"/>
      <c r="M117" s="105"/>
      <c r="N117" s="105"/>
      <c r="O117" s="105"/>
      <c r="P117" s="206"/>
      <c r="Q117" s="206"/>
    </row>
    <row r="118" spans="2:17" x14ac:dyDescent="0.2">
      <c r="B118" s="200"/>
      <c r="C118" s="200"/>
      <c r="D118" s="201"/>
      <c r="E118" s="201"/>
      <c r="F118" s="201"/>
      <c r="G118" s="201"/>
      <c r="H118" s="201"/>
      <c r="I118" s="203"/>
      <c r="J118" s="204"/>
      <c r="K118" s="205"/>
      <c r="L118" s="205"/>
      <c r="M118" s="105"/>
      <c r="N118" s="105"/>
      <c r="O118" s="105"/>
      <c r="P118" s="206"/>
      <c r="Q118" s="206"/>
    </row>
    <row r="119" spans="2:17" x14ac:dyDescent="0.2">
      <c r="B119" s="200"/>
      <c r="C119" s="200"/>
      <c r="D119" s="201"/>
      <c r="E119" s="201"/>
      <c r="F119" s="201"/>
      <c r="G119" s="201"/>
      <c r="H119" s="201"/>
      <c r="I119" s="203"/>
      <c r="J119" s="204"/>
      <c r="K119" s="205"/>
      <c r="L119" s="205"/>
      <c r="M119" s="105"/>
      <c r="N119" s="105"/>
      <c r="O119" s="105"/>
      <c r="P119" s="206"/>
      <c r="Q119" s="206"/>
    </row>
    <row r="120" spans="2:17" x14ac:dyDescent="0.2">
      <c r="B120" s="200"/>
      <c r="C120" s="200"/>
      <c r="D120" s="201"/>
      <c r="E120" s="201"/>
      <c r="F120" s="201"/>
      <c r="G120" s="201"/>
      <c r="H120" s="201"/>
      <c r="I120" s="203"/>
      <c r="J120" s="204"/>
      <c r="K120" s="205"/>
      <c r="L120" s="205"/>
      <c r="M120" s="105"/>
      <c r="N120" s="105"/>
      <c r="O120" s="105"/>
      <c r="P120" s="206"/>
      <c r="Q120" s="206"/>
    </row>
    <row r="124" spans="2:17" ht="15.75" thickBot="1" x14ac:dyDescent="0.3"/>
    <row r="125" spans="2:17" ht="31.5" x14ac:dyDescent="0.25">
      <c r="B125" s="118" t="s">
        <v>33</v>
      </c>
      <c r="C125" s="118" t="s">
        <v>49</v>
      </c>
      <c r="D125" s="116" t="s">
        <v>50</v>
      </c>
      <c r="E125" s="118" t="s">
        <v>51</v>
      </c>
      <c r="F125" s="157" t="s">
        <v>56</v>
      </c>
      <c r="G125" s="162"/>
    </row>
    <row r="126" spans="2:17" ht="225" x14ac:dyDescent="0.2">
      <c r="B126" s="1246" t="s">
        <v>53</v>
      </c>
      <c r="C126" s="163" t="s">
        <v>116</v>
      </c>
      <c r="D126" s="178">
        <v>25</v>
      </c>
      <c r="E126" s="178">
        <v>0</v>
      </c>
      <c r="F126" s="1205">
        <f>+E126+E127+E128</f>
        <v>10</v>
      </c>
      <c r="G126" s="164"/>
    </row>
    <row r="127" spans="2:17" ht="150" x14ac:dyDescent="0.2">
      <c r="B127" s="1246"/>
      <c r="C127" s="163" t="s">
        <v>117</v>
      </c>
      <c r="D127" s="120">
        <v>25</v>
      </c>
      <c r="E127" s="178">
        <v>0</v>
      </c>
      <c r="F127" s="1206"/>
      <c r="G127" s="164"/>
    </row>
    <row r="128" spans="2:17" ht="120" x14ac:dyDescent="0.2">
      <c r="B128" s="1246"/>
      <c r="C128" s="163" t="s">
        <v>118</v>
      </c>
      <c r="D128" s="178">
        <v>10</v>
      </c>
      <c r="E128" s="178">
        <v>10</v>
      </c>
      <c r="F128" s="1207"/>
      <c r="G128" s="164"/>
    </row>
    <row r="129" spans="2:5" x14ac:dyDescent="0.2">
      <c r="C129" s="77"/>
    </row>
    <row r="132" spans="2:5" ht="15.75" x14ac:dyDescent="0.25">
      <c r="B132" s="115" t="s">
        <v>57</v>
      </c>
    </row>
    <row r="135" spans="2:5" ht="31.5" x14ac:dyDescent="0.25">
      <c r="B135" s="116" t="s">
        <v>33</v>
      </c>
      <c r="C135" s="116" t="s">
        <v>58</v>
      </c>
      <c r="D135" s="116" t="s">
        <v>51</v>
      </c>
      <c r="E135" s="118" t="s">
        <v>16</v>
      </c>
    </row>
    <row r="136" spans="2:5" ht="45" x14ac:dyDescent="0.25">
      <c r="B136" s="119" t="s">
        <v>132</v>
      </c>
      <c r="C136" s="120">
        <v>40</v>
      </c>
      <c r="D136" s="178">
        <f>+E104</f>
        <v>40</v>
      </c>
      <c r="E136" s="1208">
        <f>+D136+D137</f>
        <v>50</v>
      </c>
    </row>
    <row r="137" spans="2:5" ht="75" x14ac:dyDescent="0.25">
      <c r="B137" s="119" t="s">
        <v>133</v>
      </c>
      <c r="C137" s="120">
        <v>60</v>
      </c>
      <c r="D137" s="178">
        <f>+F126</f>
        <v>10</v>
      </c>
      <c r="E137" s="1209"/>
    </row>
  </sheetData>
  <mergeCells count="70">
    <mergeCell ref="B126:B128"/>
    <mergeCell ref="F126:F128"/>
    <mergeCell ref="E136:E137"/>
    <mergeCell ref="B86:N86"/>
    <mergeCell ref="D88:E88"/>
    <mergeCell ref="D89:E89"/>
    <mergeCell ref="B95:N95"/>
    <mergeCell ref="E104:E106"/>
    <mergeCell ref="B108:N108"/>
    <mergeCell ref="J110:L110"/>
    <mergeCell ref="P111:Q111"/>
    <mergeCell ref="P115:Q115"/>
    <mergeCell ref="P75:Q75"/>
    <mergeCell ref="P76:Q76"/>
    <mergeCell ref="D78:D79"/>
    <mergeCell ref="E78:E79"/>
    <mergeCell ref="F78:F79"/>
    <mergeCell ref="G78:G79"/>
    <mergeCell ref="H78:H79"/>
    <mergeCell ref="I78:I79"/>
    <mergeCell ref="D80:D81"/>
    <mergeCell ref="E80:E81"/>
    <mergeCell ref="F80:F81"/>
    <mergeCell ref="G80:G81"/>
    <mergeCell ref="P110:Q110"/>
    <mergeCell ref="B92:P92"/>
    <mergeCell ref="P73:Q73"/>
    <mergeCell ref="O64:O65"/>
    <mergeCell ref="M70:M72"/>
    <mergeCell ref="N70:N72"/>
    <mergeCell ref="O70:O72"/>
    <mergeCell ref="P64:Q65"/>
    <mergeCell ref="P70:Q70"/>
    <mergeCell ref="P66:Q66"/>
    <mergeCell ref="M73:M74"/>
    <mergeCell ref="N73:N74"/>
    <mergeCell ref="O73:O74"/>
    <mergeCell ref="P74:Q74"/>
    <mergeCell ref="O55:P55"/>
    <mergeCell ref="C64:C65"/>
    <mergeCell ref="D64:D65"/>
    <mergeCell ref="E64:E65"/>
    <mergeCell ref="F64:F65"/>
    <mergeCell ref="G64:G65"/>
    <mergeCell ref="H64:H65"/>
    <mergeCell ref="I64:I65"/>
    <mergeCell ref="J64:L64"/>
    <mergeCell ref="M64:M65"/>
    <mergeCell ref="N64:N65"/>
    <mergeCell ref="C46:C47"/>
    <mergeCell ref="D46:E46"/>
    <mergeCell ref="C50:N50"/>
    <mergeCell ref="B52:N52"/>
    <mergeCell ref="O54:P54"/>
    <mergeCell ref="H80:H81"/>
    <mergeCell ref="I80:I81"/>
    <mergeCell ref="B2:P2"/>
    <mergeCell ref="B4:P4"/>
    <mergeCell ref="C6:N6"/>
    <mergeCell ref="C7:N7"/>
    <mergeCell ref="C8:N8"/>
    <mergeCell ref="O56:P56"/>
    <mergeCell ref="B62:N62"/>
    <mergeCell ref="B64:B65"/>
    <mergeCell ref="C9:N9"/>
    <mergeCell ref="C10:E10"/>
    <mergeCell ref="B13:C17"/>
    <mergeCell ref="B18:C18"/>
    <mergeCell ref="E33:E34"/>
    <mergeCell ref="B46:B47"/>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3"/>
  <sheetViews>
    <sheetView tabSelected="1" topLeftCell="A127" zoomScale="58" zoomScaleNormal="58" workbookViewId="0">
      <selection activeCell="H133" sqref="H133"/>
    </sheetView>
  </sheetViews>
  <sheetFormatPr baseColWidth="10" defaultRowHeight="15" x14ac:dyDescent="0.25"/>
  <cols>
    <col min="1" max="1" width="6.28515625" style="6" customWidth="1"/>
    <col min="2" max="2" width="65.42578125" style="6" customWidth="1"/>
    <col min="3" max="3" width="27.140625" style="6" customWidth="1"/>
    <col min="4" max="4" width="20.42578125" style="6" customWidth="1"/>
    <col min="5" max="5" width="23.140625" style="6" customWidth="1"/>
    <col min="6" max="7" width="24.28515625" style="6" customWidth="1"/>
    <col min="8" max="9" width="20.7109375" style="6" customWidth="1"/>
    <col min="10" max="14" width="14.7109375" style="6" customWidth="1"/>
    <col min="15" max="15" width="17.42578125" style="6" customWidth="1"/>
    <col min="16" max="16" width="7" style="6" customWidth="1"/>
    <col min="17" max="17" width="70.42578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312" t="s">
        <v>63</v>
      </c>
      <c r="C2" s="1313"/>
      <c r="D2" s="1313"/>
      <c r="E2" s="1313"/>
      <c r="F2" s="1313"/>
      <c r="G2" s="1313"/>
      <c r="H2" s="1313"/>
      <c r="I2" s="1313"/>
      <c r="J2" s="1313"/>
      <c r="K2" s="1313"/>
      <c r="L2" s="1313"/>
      <c r="M2" s="1313"/>
      <c r="N2" s="1313"/>
      <c r="O2" s="1313"/>
      <c r="P2" s="1313"/>
    </row>
    <row r="4" spans="2:16" ht="26.25" x14ac:dyDescent="0.25">
      <c r="B4" s="1312" t="s">
        <v>48</v>
      </c>
      <c r="C4" s="1313"/>
      <c r="D4" s="1313"/>
      <c r="E4" s="1313"/>
      <c r="F4" s="1313"/>
      <c r="G4" s="1313"/>
      <c r="H4" s="1313"/>
      <c r="I4" s="1313"/>
      <c r="J4" s="1313"/>
      <c r="K4" s="1313"/>
      <c r="L4" s="1313"/>
      <c r="M4" s="1313"/>
      <c r="N4" s="1313"/>
      <c r="O4" s="1313"/>
      <c r="P4" s="1313"/>
    </row>
    <row r="5" spans="2:16" ht="15.75" thickBot="1" x14ac:dyDescent="0.3"/>
    <row r="6" spans="2:16" ht="21.75" thickBot="1" x14ac:dyDescent="0.3">
      <c r="B6" s="433" t="s">
        <v>4</v>
      </c>
      <c r="C6" s="1329" t="s">
        <v>795</v>
      </c>
      <c r="D6" s="1329"/>
      <c r="E6" s="1329"/>
      <c r="F6" s="1329"/>
      <c r="G6" s="1329"/>
      <c r="H6" s="1329"/>
      <c r="I6" s="1329"/>
      <c r="J6" s="1329"/>
      <c r="K6" s="1329"/>
      <c r="L6" s="1329"/>
      <c r="M6" s="1329"/>
      <c r="N6" s="1330"/>
    </row>
    <row r="7" spans="2:16" ht="16.5" thickBot="1" x14ac:dyDescent="0.3">
      <c r="B7" s="434" t="s">
        <v>5</v>
      </c>
      <c r="C7" s="1329"/>
      <c r="D7" s="1329"/>
      <c r="E7" s="1329"/>
      <c r="F7" s="1329"/>
      <c r="G7" s="1329"/>
      <c r="H7" s="1329"/>
      <c r="I7" s="1329"/>
      <c r="J7" s="1329"/>
      <c r="K7" s="1329"/>
      <c r="L7" s="1329"/>
      <c r="M7" s="1329"/>
      <c r="N7" s="1330"/>
    </row>
    <row r="8" spans="2:16" ht="16.5" thickBot="1" x14ac:dyDescent="0.3">
      <c r="B8" s="434" t="s">
        <v>6</v>
      </c>
      <c r="C8" s="1329"/>
      <c r="D8" s="1329"/>
      <c r="E8" s="1329"/>
      <c r="F8" s="1329"/>
      <c r="G8" s="1329"/>
      <c r="H8" s="1329"/>
      <c r="I8" s="1329"/>
      <c r="J8" s="1329"/>
      <c r="K8" s="1329"/>
      <c r="L8" s="1329"/>
      <c r="M8" s="1329"/>
      <c r="N8" s="1330"/>
    </row>
    <row r="9" spans="2:16" ht="16.5" thickBot="1" x14ac:dyDescent="0.3">
      <c r="B9" s="434" t="s">
        <v>7</v>
      </c>
      <c r="C9" s="1329"/>
      <c r="D9" s="1329"/>
      <c r="E9" s="1329"/>
      <c r="F9" s="1329"/>
      <c r="G9" s="1329"/>
      <c r="H9" s="1329"/>
      <c r="I9" s="1329"/>
      <c r="J9" s="1329"/>
      <c r="K9" s="1329"/>
      <c r="L9" s="1329"/>
      <c r="M9" s="1329"/>
      <c r="N9" s="1330"/>
    </row>
    <row r="10" spans="2:16" ht="16.5" thickBot="1" x14ac:dyDescent="0.3">
      <c r="B10" s="434" t="s">
        <v>8</v>
      </c>
      <c r="C10" s="1321" t="s">
        <v>152</v>
      </c>
      <c r="D10" s="1321"/>
      <c r="E10" s="1322"/>
      <c r="F10" s="435"/>
      <c r="G10" s="435"/>
      <c r="H10" s="435"/>
      <c r="I10" s="435"/>
      <c r="J10" s="435"/>
      <c r="K10" s="435"/>
      <c r="L10" s="435"/>
      <c r="M10" s="435"/>
      <c r="N10" s="436"/>
    </row>
    <row r="11" spans="2:16" ht="16.5" thickBot="1" x14ac:dyDescent="0.3">
      <c r="B11" s="437" t="s">
        <v>9</v>
      </c>
      <c r="C11" s="438">
        <v>41974</v>
      </c>
      <c r="D11" s="439"/>
      <c r="E11" s="439"/>
      <c r="F11" s="439"/>
      <c r="G11" s="439"/>
      <c r="H11" s="439"/>
      <c r="I11" s="439"/>
      <c r="J11" s="439"/>
      <c r="K11" s="439"/>
      <c r="L11" s="439"/>
      <c r="M11" s="439"/>
      <c r="N11" s="440"/>
    </row>
    <row r="12" spans="2:16" ht="15.75" x14ac:dyDescent="0.25">
      <c r="B12" s="8"/>
      <c r="C12" s="9"/>
      <c r="D12" s="10"/>
      <c r="E12" s="10"/>
      <c r="F12" s="10"/>
      <c r="G12" s="10"/>
      <c r="H12" s="10"/>
      <c r="I12" s="61"/>
      <c r="J12" s="61"/>
      <c r="K12" s="61"/>
      <c r="L12" s="61"/>
      <c r="M12" s="61"/>
      <c r="N12" s="10"/>
    </row>
    <row r="13" spans="2:16" x14ac:dyDescent="0.25">
      <c r="I13" s="61"/>
      <c r="J13" s="61"/>
      <c r="K13" s="61"/>
      <c r="L13" s="61"/>
      <c r="M13" s="61"/>
      <c r="N13" s="62"/>
    </row>
    <row r="14" spans="2:16" ht="15" customHeight="1" x14ac:dyDescent="0.25">
      <c r="B14" s="1323" t="s">
        <v>87</v>
      </c>
      <c r="C14" s="1323"/>
      <c r="D14" s="231" t="s">
        <v>12</v>
      </c>
      <c r="E14" s="231" t="s">
        <v>13</v>
      </c>
      <c r="F14" s="231" t="s">
        <v>29</v>
      </c>
      <c r="G14" s="47"/>
      <c r="I14" s="20"/>
      <c r="J14" s="20"/>
      <c r="K14" s="20"/>
      <c r="L14" s="20"/>
      <c r="M14" s="20"/>
      <c r="N14" s="62"/>
    </row>
    <row r="15" spans="2:16" x14ac:dyDescent="0.25">
      <c r="B15" s="1323"/>
      <c r="C15" s="1323"/>
      <c r="D15" s="231">
        <v>13</v>
      </c>
      <c r="E15" s="18">
        <v>2505937200</v>
      </c>
      <c r="F15" s="441">
        <v>1200</v>
      </c>
      <c r="G15" s="48"/>
      <c r="I15" s="21"/>
      <c r="J15" s="21"/>
      <c r="K15" s="21"/>
      <c r="L15" s="21"/>
      <c r="M15" s="21"/>
      <c r="N15" s="62"/>
    </row>
    <row r="16" spans="2:16" x14ac:dyDescent="0.25">
      <c r="B16" s="1323"/>
      <c r="C16" s="1323"/>
      <c r="D16" s="231"/>
      <c r="E16" s="18"/>
      <c r="F16" s="441"/>
      <c r="G16" s="48"/>
      <c r="I16" s="21"/>
      <c r="J16" s="21"/>
      <c r="K16" s="21"/>
      <c r="L16" s="21"/>
      <c r="M16" s="21"/>
      <c r="N16" s="62"/>
    </row>
    <row r="17" spans="1:14" x14ac:dyDescent="0.25">
      <c r="B17" s="1323"/>
      <c r="C17" s="1323"/>
      <c r="D17" s="231"/>
      <c r="E17" s="18"/>
      <c r="F17" s="441"/>
      <c r="G17" s="48"/>
      <c r="I17" s="21"/>
      <c r="J17" s="21"/>
      <c r="K17" s="21"/>
      <c r="L17" s="21"/>
      <c r="M17" s="21"/>
      <c r="N17" s="62"/>
    </row>
    <row r="18" spans="1:14" x14ac:dyDescent="0.25">
      <c r="B18" s="1323"/>
      <c r="C18" s="1323"/>
      <c r="D18" s="231"/>
      <c r="E18" s="19"/>
      <c r="F18" s="441"/>
      <c r="G18" s="48"/>
      <c r="H18" s="12"/>
      <c r="I18" s="21"/>
      <c r="J18" s="21"/>
      <c r="K18" s="21"/>
      <c r="L18" s="21"/>
      <c r="M18" s="21"/>
      <c r="N18" s="11"/>
    </row>
    <row r="19" spans="1:14" x14ac:dyDescent="0.25">
      <c r="B19" s="1323"/>
      <c r="C19" s="1323"/>
      <c r="D19" s="231"/>
      <c r="E19" s="19"/>
      <c r="F19" s="441"/>
      <c r="G19" s="48"/>
      <c r="H19" s="12"/>
      <c r="I19" s="23"/>
      <c r="J19" s="23"/>
      <c r="K19" s="23"/>
      <c r="L19" s="23"/>
      <c r="M19" s="23"/>
      <c r="N19" s="11"/>
    </row>
    <row r="20" spans="1:14" x14ac:dyDescent="0.25">
      <c r="B20" s="1323"/>
      <c r="C20" s="1323"/>
      <c r="D20" s="231"/>
      <c r="E20" s="19"/>
      <c r="F20" s="441"/>
      <c r="G20" s="48"/>
      <c r="H20" s="12"/>
      <c r="I20" s="61"/>
      <c r="J20" s="61"/>
      <c r="K20" s="61"/>
      <c r="L20" s="61"/>
      <c r="M20" s="61"/>
      <c r="N20" s="11"/>
    </row>
    <row r="21" spans="1:14" x14ac:dyDescent="0.25">
      <c r="B21" s="1323"/>
      <c r="C21" s="1323"/>
      <c r="D21" s="231"/>
      <c r="E21" s="19"/>
      <c r="F21" s="441"/>
      <c r="G21" s="48"/>
      <c r="H21" s="12"/>
      <c r="I21" s="61"/>
      <c r="J21" s="61"/>
      <c r="K21" s="61"/>
      <c r="L21" s="61"/>
      <c r="M21" s="61"/>
      <c r="N21" s="11"/>
    </row>
    <row r="22" spans="1:14" ht="15.75" thickBot="1" x14ac:dyDescent="0.3">
      <c r="B22" s="1324" t="s">
        <v>14</v>
      </c>
      <c r="C22" s="1325"/>
      <c r="D22" s="231"/>
      <c r="E22" s="34">
        <f>SUM(E15:E21)</f>
        <v>2505937200</v>
      </c>
      <c r="F22" s="441">
        <f>SUM(F15:F21)</f>
        <v>1200</v>
      </c>
      <c r="G22" s="48"/>
      <c r="H22" s="12"/>
      <c r="I22" s="61"/>
      <c r="J22" s="61"/>
      <c r="K22" s="61"/>
      <c r="L22" s="61"/>
      <c r="M22" s="61"/>
      <c r="N22" s="11"/>
    </row>
    <row r="23" spans="1:14" ht="45.75" thickBot="1" x14ac:dyDescent="0.3">
      <c r="A23" s="442"/>
      <c r="B23" s="29" t="s">
        <v>15</v>
      </c>
      <c r="C23" s="29" t="s">
        <v>88</v>
      </c>
      <c r="E23" s="20"/>
      <c r="F23" s="20"/>
      <c r="G23" s="20"/>
      <c r="H23" s="20"/>
      <c r="I23" s="7"/>
      <c r="J23" s="7"/>
      <c r="K23" s="7"/>
      <c r="L23" s="7"/>
      <c r="M23" s="7"/>
    </row>
    <row r="24" spans="1:14" ht="15.75" thickBot="1" x14ac:dyDescent="0.3">
      <c r="A24" s="443">
        <v>1</v>
      </c>
      <c r="C24" s="26">
        <f>F22*80/100</f>
        <v>960</v>
      </c>
      <c r="D24" s="24"/>
      <c r="E24" s="25">
        <f>E22</f>
        <v>2505937200</v>
      </c>
      <c r="F24" s="22"/>
      <c r="G24" s="22"/>
      <c r="H24" s="22"/>
      <c r="I24" s="13"/>
      <c r="J24" s="13"/>
      <c r="K24" s="13"/>
      <c r="L24" s="13"/>
      <c r="M24" s="13"/>
    </row>
    <row r="25" spans="1:14" x14ac:dyDescent="0.25">
      <c r="A25" s="54"/>
      <c r="C25" s="55"/>
      <c r="D25" s="21"/>
      <c r="E25" s="56"/>
      <c r="F25" s="22"/>
      <c r="G25" s="22"/>
      <c r="H25" s="22"/>
      <c r="I25" s="13"/>
      <c r="J25" s="13"/>
      <c r="K25" s="13"/>
      <c r="L25" s="13"/>
      <c r="M25" s="13"/>
    </row>
    <row r="26" spans="1:14" x14ac:dyDescent="0.25">
      <c r="A26" s="54"/>
      <c r="B26" s="74" t="s">
        <v>124</v>
      </c>
      <c r="C26" s="58"/>
      <c r="D26" s="58"/>
      <c r="E26" s="58"/>
      <c r="F26" s="58"/>
      <c r="G26" s="58"/>
      <c r="H26" s="58"/>
      <c r="I26" s="61"/>
      <c r="J26" s="61"/>
      <c r="K26" s="61"/>
      <c r="L26" s="61"/>
      <c r="M26" s="61"/>
      <c r="N26" s="62"/>
    </row>
    <row r="27" spans="1:14" x14ac:dyDescent="0.25">
      <c r="A27" s="54"/>
      <c r="B27" s="58"/>
      <c r="C27" s="58"/>
      <c r="D27" s="58"/>
      <c r="E27" s="58"/>
      <c r="F27" s="58"/>
      <c r="G27" s="58"/>
      <c r="H27" s="58"/>
      <c r="I27" s="61"/>
      <c r="J27" s="61"/>
      <c r="K27" s="61"/>
      <c r="L27" s="61"/>
      <c r="M27" s="61"/>
      <c r="N27" s="62"/>
    </row>
    <row r="28" spans="1:14" x14ac:dyDescent="0.25">
      <c r="A28" s="54"/>
      <c r="B28" s="76" t="s">
        <v>33</v>
      </c>
      <c r="C28" s="76" t="s">
        <v>125</v>
      </c>
      <c r="D28" s="76" t="s">
        <v>126</v>
      </c>
      <c r="E28" s="58"/>
      <c r="F28" s="58"/>
      <c r="G28" s="58"/>
      <c r="H28" s="58"/>
      <c r="I28" s="61"/>
      <c r="J28" s="61"/>
      <c r="K28" s="61"/>
      <c r="L28" s="61"/>
      <c r="M28" s="61"/>
      <c r="N28" s="62"/>
    </row>
    <row r="29" spans="1:14" x14ac:dyDescent="0.25">
      <c r="A29" s="54"/>
      <c r="B29" s="73" t="s">
        <v>127</v>
      </c>
      <c r="C29" s="230"/>
      <c r="D29" s="1164" t="s">
        <v>292</v>
      </c>
      <c r="E29" s="58"/>
      <c r="F29" s="58"/>
      <c r="G29" s="58"/>
      <c r="H29" s="58"/>
      <c r="I29" s="61"/>
      <c r="J29" s="61"/>
      <c r="K29" s="61"/>
      <c r="L29" s="61"/>
      <c r="M29" s="61"/>
      <c r="N29" s="62"/>
    </row>
    <row r="30" spans="1:14" x14ac:dyDescent="0.25">
      <c r="A30" s="54"/>
      <c r="B30" s="117" t="s">
        <v>128</v>
      </c>
      <c r="C30" s="73"/>
      <c r="D30" s="230"/>
      <c r="E30" s="58"/>
      <c r="F30" s="58"/>
      <c r="G30" s="58"/>
      <c r="H30" s="58"/>
      <c r="I30" s="61"/>
      <c r="J30" s="61"/>
      <c r="K30" s="61"/>
      <c r="L30" s="61"/>
      <c r="M30" s="61"/>
      <c r="N30" s="62"/>
    </row>
    <row r="31" spans="1:14" x14ac:dyDescent="0.25">
      <c r="A31" s="54"/>
      <c r="B31" s="73" t="s">
        <v>129</v>
      </c>
      <c r="C31" s="73"/>
      <c r="D31" s="230"/>
      <c r="E31" s="58"/>
      <c r="F31" s="58"/>
      <c r="G31" s="58"/>
      <c r="H31" s="58"/>
      <c r="I31" s="61"/>
      <c r="J31" s="61"/>
      <c r="K31" s="61"/>
      <c r="L31" s="61"/>
      <c r="M31" s="61"/>
      <c r="N31" s="62"/>
    </row>
    <row r="32" spans="1:14" x14ac:dyDescent="0.25">
      <c r="A32" s="54"/>
      <c r="B32" s="73" t="s">
        <v>130</v>
      </c>
      <c r="C32" s="73"/>
      <c r="D32" s="444"/>
      <c r="E32" s="58"/>
      <c r="F32" s="58"/>
      <c r="G32" s="58"/>
      <c r="H32" s="58"/>
      <c r="I32" s="61"/>
      <c r="J32" s="61"/>
      <c r="K32" s="61"/>
      <c r="L32" s="61"/>
      <c r="M32" s="61"/>
      <c r="N32" s="62"/>
    </row>
    <row r="33" spans="1:26" x14ac:dyDescent="0.25">
      <c r="A33" s="54"/>
      <c r="B33" s="58"/>
      <c r="C33" s="58"/>
      <c r="D33" s="58"/>
      <c r="E33" s="58"/>
      <c r="F33" s="58"/>
      <c r="G33" s="58"/>
      <c r="H33" s="58"/>
      <c r="I33" s="61"/>
      <c r="J33" s="61"/>
      <c r="K33" s="61"/>
      <c r="L33" s="61"/>
      <c r="M33" s="61"/>
      <c r="N33" s="62"/>
    </row>
    <row r="34" spans="1:26" x14ac:dyDescent="0.25">
      <c r="A34" s="54"/>
      <c r="B34" s="74" t="s">
        <v>131</v>
      </c>
      <c r="C34" s="58"/>
      <c r="D34" s="58"/>
      <c r="E34" s="58"/>
      <c r="F34" s="58"/>
      <c r="G34" s="58"/>
      <c r="H34" s="58"/>
      <c r="I34" s="61"/>
      <c r="J34" s="61"/>
      <c r="K34" s="61"/>
      <c r="L34" s="61"/>
      <c r="M34" s="61"/>
      <c r="N34" s="62"/>
    </row>
    <row r="35" spans="1:26" x14ac:dyDescent="0.25">
      <c r="A35" s="54"/>
      <c r="B35" s="58"/>
      <c r="C35" s="58"/>
      <c r="D35" s="58"/>
      <c r="E35" s="58"/>
      <c r="F35" s="58"/>
      <c r="G35" s="58"/>
      <c r="H35" s="58"/>
      <c r="I35" s="61"/>
      <c r="J35" s="61"/>
      <c r="K35" s="61"/>
      <c r="L35" s="61"/>
      <c r="M35" s="61"/>
      <c r="N35" s="62"/>
    </row>
    <row r="36" spans="1:26" x14ac:dyDescent="0.25">
      <c r="A36" s="54"/>
      <c r="B36" s="76" t="s">
        <v>33</v>
      </c>
      <c r="C36" s="76" t="s">
        <v>58</v>
      </c>
      <c r="D36" s="75" t="s">
        <v>51</v>
      </c>
      <c r="E36" s="75" t="s">
        <v>16</v>
      </c>
      <c r="F36" s="58"/>
      <c r="G36" s="58"/>
      <c r="H36" s="58"/>
      <c r="I36" s="61"/>
      <c r="J36" s="61"/>
      <c r="K36" s="61"/>
      <c r="L36" s="61"/>
      <c r="M36" s="61"/>
      <c r="N36" s="62"/>
    </row>
    <row r="37" spans="1:26" ht="28.5" x14ac:dyDescent="0.25">
      <c r="A37" s="54"/>
      <c r="B37" s="59" t="s">
        <v>132</v>
      </c>
      <c r="C37" s="60">
        <v>40</v>
      </c>
      <c r="D37" s="230">
        <v>0</v>
      </c>
      <c r="E37" s="1302">
        <v>0</v>
      </c>
      <c r="F37" s="58"/>
      <c r="G37" s="58"/>
      <c r="H37" s="58"/>
      <c r="I37" s="61"/>
      <c r="J37" s="61"/>
      <c r="K37" s="61"/>
      <c r="L37" s="61"/>
      <c r="M37" s="61"/>
      <c r="N37" s="62"/>
    </row>
    <row r="38" spans="1:26" x14ac:dyDescent="0.25">
      <c r="A38" s="54"/>
      <c r="B38" s="59" t="s">
        <v>2049</v>
      </c>
      <c r="C38" s="60">
        <v>60</v>
      </c>
      <c r="D38" s="444">
        <v>0</v>
      </c>
      <c r="E38" s="1303"/>
      <c r="F38" s="58"/>
      <c r="G38" s="58"/>
      <c r="H38" s="58"/>
      <c r="I38" s="61"/>
      <c r="J38" s="61"/>
      <c r="K38" s="61"/>
      <c r="L38" s="61"/>
      <c r="M38" s="61"/>
      <c r="N38" s="62"/>
    </row>
    <row r="39" spans="1:26" ht="15.75" thickBot="1" x14ac:dyDescent="0.3">
      <c r="A39" s="54"/>
      <c r="C39" s="55"/>
      <c r="D39" s="21"/>
      <c r="E39" s="56"/>
      <c r="F39" s="22"/>
      <c r="G39" s="22"/>
      <c r="H39" s="22"/>
      <c r="I39" s="13"/>
      <c r="J39" s="13"/>
      <c r="K39" s="13"/>
      <c r="L39" s="13"/>
      <c r="M39" s="13"/>
    </row>
    <row r="40" spans="1:26" s="61" customFormat="1" ht="75" x14ac:dyDescent="0.25">
      <c r="B40" s="445" t="s">
        <v>134</v>
      </c>
      <c r="C40" s="445" t="s">
        <v>135</v>
      </c>
      <c r="D40" s="445" t="s">
        <v>136</v>
      </c>
      <c r="E40" s="445" t="s">
        <v>45</v>
      </c>
      <c r="F40" s="445" t="s">
        <v>22</v>
      </c>
      <c r="G40" s="445" t="s">
        <v>89</v>
      </c>
      <c r="H40" s="445" t="s">
        <v>17</v>
      </c>
      <c r="I40" s="445" t="s">
        <v>10</v>
      </c>
      <c r="J40" s="445" t="s">
        <v>31</v>
      </c>
      <c r="K40" s="445" t="s">
        <v>61</v>
      </c>
      <c r="L40" s="445" t="s">
        <v>20</v>
      </c>
      <c r="M40" s="446" t="s">
        <v>26</v>
      </c>
      <c r="N40" s="445" t="s">
        <v>137</v>
      </c>
      <c r="O40" s="445" t="s">
        <v>36</v>
      </c>
      <c r="P40" s="71" t="s">
        <v>11</v>
      </c>
      <c r="Q40" s="71" t="s">
        <v>19</v>
      </c>
    </row>
    <row r="41" spans="1:26" s="67" customFormat="1" ht="60" x14ac:dyDescent="0.25">
      <c r="A41" s="27">
        <v>1</v>
      </c>
      <c r="B41" s="68" t="s">
        <v>796</v>
      </c>
      <c r="C41" s="69" t="s">
        <v>797</v>
      </c>
      <c r="D41" s="125" t="s">
        <v>798</v>
      </c>
      <c r="E41" s="127" t="s">
        <v>799</v>
      </c>
      <c r="F41" s="126" t="s">
        <v>125</v>
      </c>
      <c r="G41" s="128">
        <v>1</v>
      </c>
      <c r="H41" s="129">
        <v>40282</v>
      </c>
      <c r="I41" s="129">
        <v>40522</v>
      </c>
      <c r="J41" s="130" t="s">
        <v>126</v>
      </c>
      <c r="K41" s="131">
        <v>0</v>
      </c>
      <c r="L41" s="131">
        <v>12.6</v>
      </c>
      <c r="M41" s="131">
        <v>1218</v>
      </c>
      <c r="N41" s="131">
        <f>+M41*G41</f>
        <v>1218</v>
      </c>
      <c r="O41" s="132">
        <v>703979420</v>
      </c>
      <c r="P41" s="132">
        <v>377</v>
      </c>
      <c r="Q41" s="133" t="s">
        <v>2046</v>
      </c>
      <c r="R41" s="66"/>
      <c r="S41" s="66"/>
      <c r="T41" s="66"/>
      <c r="U41" s="66"/>
      <c r="V41" s="66"/>
      <c r="W41" s="66"/>
      <c r="X41" s="66"/>
      <c r="Y41" s="66"/>
      <c r="Z41" s="66"/>
    </row>
    <row r="42" spans="1:26" s="67" customFormat="1" ht="78.75" customHeight="1" x14ac:dyDescent="0.25">
      <c r="A42" s="27">
        <f>+A41+1</f>
        <v>2</v>
      </c>
      <c r="B42" s="68" t="s">
        <v>796</v>
      </c>
      <c r="C42" s="69" t="s">
        <v>797</v>
      </c>
      <c r="D42" s="125" t="s">
        <v>798</v>
      </c>
      <c r="E42" s="127" t="s">
        <v>800</v>
      </c>
      <c r="F42" s="126" t="s">
        <v>125</v>
      </c>
      <c r="G42" s="128">
        <v>1</v>
      </c>
      <c r="H42" s="129">
        <v>41292</v>
      </c>
      <c r="I42" s="129">
        <v>41453</v>
      </c>
      <c r="J42" s="130" t="s">
        <v>126</v>
      </c>
      <c r="K42" s="131">
        <v>2</v>
      </c>
      <c r="L42" s="131">
        <v>5</v>
      </c>
      <c r="M42" s="131">
        <v>225</v>
      </c>
      <c r="N42" s="131">
        <f t="shared" ref="N42:N43" si="0">+M42*G42</f>
        <v>225</v>
      </c>
      <c r="O42" s="132">
        <v>185372078</v>
      </c>
      <c r="P42" s="132">
        <v>372</v>
      </c>
      <c r="Q42" s="133" t="s">
        <v>2047</v>
      </c>
      <c r="R42" s="66"/>
      <c r="S42" s="66"/>
      <c r="T42" s="66"/>
      <c r="U42" s="66"/>
      <c r="V42" s="66"/>
      <c r="W42" s="66"/>
      <c r="X42" s="66"/>
      <c r="Y42" s="66"/>
      <c r="Z42" s="66"/>
    </row>
    <row r="43" spans="1:26" s="67" customFormat="1" ht="30" x14ac:dyDescent="0.25">
      <c r="A43" s="27">
        <f t="shared" ref="A43:A44" si="1">+A42+1</f>
        <v>3</v>
      </c>
      <c r="B43" s="68" t="s">
        <v>796</v>
      </c>
      <c r="C43" s="69" t="s">
        <v>797</v>
      </c>
      <c r="D43" s="125" t="s">
        <v>160</v>
      </c>
      <c r="E43" s="252" t="s">
        <v>801</v>
      </c>
      <c r="F43" s="126" t="s">
        <v>125</v>
      </c>
      <c r="G43" s="128">
        <v>1</v>
      </c>
      <c r="H43" s="129">
        <v>41534</v>
      </c>
      <c r="I43" s="129">
        <v>41988</v>
      </c>
      <c r="J43" s="130" t="s">
        <v>126</v>
      </c>
      <c r="K43" s="131">
        <v>12.5</v>
      </c>
      <c r="L43" s="131">
        <v>2.5</v>
      </c>
      <c r="M43" s="131">
        <v>360</v>
      </c>
      <c r="N43" s="131">
        <f t="shared" si="0"/>
        <v>360</v>
      </c>
      <c r="O43" s="132">
        <v>685202044</v>
      </c>
      <c r="P43" s="132">
        <v>369</v>
      </c>
      <c r="Q43" s="133"/>
      <c r="R43" s="66"/>
      <c r="S43" s="66"/>
      <c r="T43" s="66"/>
      <c r="U43" s="66"/>
      <c r="V43" s="66"/>
      <c r="W43" s="66"/>
      <c r="X43" s="66"/>
      <c r="Y43" s="66"/>
      <c r="Z43" s="66"/>
    </row>
    <row r="44" spans="1:26" s="67" customFormat="1" x14ac:dyDescent="0.25">
      <c r="A44" s="27">
        <f t="shared" si="1"/>
        <v>4</v>
      </c>
      <c r="B44" s="68"/>
      <c r="C44" s="69"/>
      <c r="D44" s="68"/>
      <c r="E44" s="63"/>
      <c r="F44" s="64"/>
      <c r="G44" s="64"/>
      <c r="H44" s="64"/>
      <c r="I44" s="65"/>
      <c r="J44" s="65"/>
      <c r="K44" s="65"/>
      <c r="L44" s="65"/>
      <c r="M44" s="57"/>
      <c r="N44" s="57"/>
      <c r="O44" s="14"/>
      <c r="P44" s="14"/>
      <c r="Q44" s="79"/>
      <c r="R44" s="66"/>
      <c r="S44" s="66"/>
      <c r="T44" s="66"/>
      <c r="U44" s="66"/>
      <c r="V44" s="66"/>
      <c r="W44" s="66"/>
      <c r="X44" s="66"/>
      <c r="Y44" s="66"/>
      <c r="Z44" s="66"/>
    </row>
    <row r="45" spans="1:26" s="67" customFormat="1" x14ac:dyDescent="0.25">
      <c r="A45" s="27"/>
      <c r="B45" s="28" t="s">
        <v>16</v>
      </c>
      <c r="C45" s="69"/>
      <c r="D45" s="68"/>
      <c r="E45" s="63"/>
      <c r="F45" s="64"/>
      <c r="G45" s="64"/>
      <c r="H45" s="64"/>
      <c r="I45" s="65"/>
      <c r="J45" s="65"/>
      <c r="K45" s="70">
        <f>SUM(K41:K44)</f>
        <v>14.5</v>
      </c>
      <c r="L45" s="70">
        <f>SUM(L41:L44)</f>
        <v>20.100000000000001</v>
      </c>
      <c r="M45" s="78">
        <f>SUM(M41:M44)</f>
        <v>1803</v>
      </c>
      <c r="N45" s="70">
        <f>SUM(N41:N44)</f>
        <v>1803</v>
      </c>
      <c r="O45" s="14"/>
      <c r="P45" s="14"/>
      <c r="Q45" s="80"/>
    </row>
    <row r="46" spans="1:26" s="15" customFormat="1" x14ac:dyDescent="0.25">
      <c r="E46" s="16"/>
    </row>
    <row r="47" spans="1:26" s="15" customFormat="1" x14ac:dyDescent="0.25">
      <c r="B47" s="1326" t="s">
        <v>28</v>
      </c>
      <c r="C47" s="1326" t="s">
        <v>27</v>
      </c>
      <c r="D47" s="1328" t="s">
        <v>34</v>
      </c>
      <c r="E47" s="1328"/>
    </row>
    <row r="48" spans="1:26" s="15" customFormat="1" x14ac:dyDescent="0.25">
      <c r="B48" s="1327"/>
      <c r="C48" s="1327"/>
      <c r="D48" s="232" t="s">
        <v>23</v>
      </c>
      <c r="E48" s="33" t="s">
        <v>24</v>
      </c>
    </row>
    <row r="49" spans="2:17" s="15" customFormat="1" ht="18.75" x14ac:dyDescent="0.25">
      <c r="B49" s="31" t="s">
        <v>21</v>
      </c>
      <c r="C49" s="32">
        <f>+K45</f>
        <v>14.5</v>
      </c>
      <c r="D49" s="30"/>
      <c r="E49" s="30" t="s">
        <v>292</v>
      </c>
      <c r="F49" s="17"/>
      <c r="G49" s="17"/>
      <c r="H49" s="17"/>
      <c r="I49" s="17"/>
      <c r="J49" s="17"/>
      <c r="K49" s="17"/>
      <c r="L49" s="17"/>
      <c r="M49" s="17"/>
    </row>
    <row r="50" spans="2:17" s="15" customFormat="1" x14ac:dyDescent="0.25">
      <c r="B50" s="31" t="s">
        <v>25</v>
      </c>
      <c r="C50" s="32">
        <f>+M45</f>
        <v>1803</v>
      </c>
      <c r="D50" s="30"/>
      <c r="E50" s="30"/>
    </row>
    <row r="51" spans="2:17" ht="15.75" thickBot="1" x14ac:dyDescent="0.3"/>
    <row r="52" spans="2:17" ht="27" thickBot="1" x14ac:dyDescent="0.3">
      <c r="B52" s="1318" t="s">
        <v>90</v>
      </c>
      <c r="C52" s="1318"/>
      <c r="D52" s="1318"/>
      <c r="E52" s="1318"/>
      <c r="F52" s="1318"/>
      <c r="G52" s="1318"/>
      <c r="H52" s="1318"/>
      <c r="I52" s="1318"/>
      <c r="J52" s="1318"/>
      <c r="K52" s="1318"/>
      <c r="L52" s="1318"/>
      <c r="M52" s="1318"/>
      <c r="N52" s="1318"/>
    </row>
    <row r="54" spans="2:17" ht="120" x14ac:dyDescent="0.25">
      <c r="B54" s="72" t="s">
        <v>138</v>
      </c>
      <c r="C54" s="37" t="s">
        <v>2</v>
      </c>
      <c r="D54" s="37" t="s">
        <v>92</v>
      </c>
      <c r="E54" s="37" t="s">
        <v>91</v>
      </c>
      <c r="F54" s="37" t="s">
        <v>93</v>
      </c>
      <c r="G54" s="37" t="s">
        <v>94</v>
      </c>
      <c r="H54" s="37" t="s">
        <v>95</v>
      </c>
      <c r="I54" s="37" t="s">
        <v>96</v>
      </c>
      <c r="J54" s="37" t="s">
        <v>97</v>
      </c>
      <c r="K54" s="37" t="s">
        <v>98</v>
      </c>
      <c r="L54" s="37" t="s">
        <v>99</v>
      </c>
      <c r="M54" s="51" t="s">
        <v>100</v>
      </c>
      <c r="N54" s="51" t="s">
        <v>101</v>
      </c>
      <c r="O54" s="1310" t="s">
        <v>3</v>
      </c>
      <c r="P54" s="1311"/>
      <c r="Q54" s="37" t="s">
        <v>18</v>
      </c>
    </row>
    <row r="55" spans="2:17" x14ac:dyDescent="0.25">
      <c r="B55" s="2" t="s">
        <v>235</v>
      </c>
      <c r="C55" s="2" t="s">
        <v>162</v>
      </c>
      <c r="D55" s="4" t="s">
        <v>802</v>
      </c>
      <c r="E55" s="4">
        <v>1200</v>
      </c>
      <c r="F55" s="3"/>
      <c r="G55" s="3"/>
      <c r="H55" s="3"/>
      <c r="I55" s="52" t="s">
        <v>125</v>
      </c>
      <c r="J55" s="52" t="s">
        <v>125</v>
      </c>
      <c r="K55" s="73" t="s">
        <v>125</v>
      </c>
      <c r="L55" s="73" t="s">
        <v>125</v>
      </c>
      <c r="M55" s="73" t="s">
        <v>125</v>
      </c>
      <c r="N55" s="73" t="s">
        <v>125</v>
      </c>
      <c r="O55" s="1304"/>
      <c r="P55" s="1305"/>
      <c r="Q55" s="73" t="s">
        <v>125</v>
      </c>
    </row>
    <row r="56" spans="2:17" x14ac:dyDescent="0.25">
      <c r="B56" s="2"/>
      <c r="C56" s="2"/>
      <c r="D56" s="4"/>
      <c r="E56" s="4"/>
      <c r="F56" s="3"/>
      <c r="G56" s="3"/>
      <c r="H56" s="3"/>
      <c r="I56" s="52"/>
      <c r="J56" s="52"/>
      <c r="K56" s="73"/>
      <c r="L56" s="73"/>
      <c r="M56" s="73"/>
      <c r="N56" s="73"/>
      <c r="O56" s="1304"/>
      <c r="P56" s="1305"/>
      <c r="Q56" s="73"/>
    </row>
    <row r="57" spans="2:17" x14ac:dyDescent="0.25">
      <c r="B57" s="6" t="s">
        <v>1</v>
      </c>
    </row>
    <row r="58" spans="2:17" x14ac:dyDescent="0.25">
      <c r="B58" s="6" t="s">
        <v>37</v>
      </c>
    </row>
    <row r="59" spans="2:17" x14ac:dyDescent="0.25">
      <c r="B59" s="6" t="s">
        <v>62</v>
      </c>
    </row>
    <row r="61" spans="2:17" ht="15.75" thickBot="1" x14ac:dyDescent="0.3"/>
    <row r="62" spans="2:17" ht="27" thickBot="1" x14ac:dyDescent="0.3">
      <c r="B62" s="1307" t="s">
        <v>38</v>
      </c>
      <c r="C62" s="1308"/>
      <c r="D62" s="1308"/>
      <c r="E62" s="1308"/>
      <c r="F62" s="1308"/>
      <c r="G62" s="1308"/>
      <c r="H62" s="1308"/>
      <c r="I62" s="1308"/>
      <c r="J62" s="1308"/>
      <c r="K62" s="1308"/>
      <c r="L62" s="1308"/>
      <c r="M62" s="1308"/>
      <c r="N62" s="1309"/>
    </row>
    <row r="64" spans="2:17" ht="75" x14ac:dyDescent="0.25">
      <c r="B64" s="72" t="s">
        <v>0</v>
      </c>
      <c r="C64" s="72" t="s">
        <v>39</v>
      </c>
      <c r="D64" s="72" t="s">
        <v>40</v>
      </c>
      <c r="E64" s="72" t="s">
        <v>102</v>
      </c>
      <c r="F64" s="72" t="s">
        <v>104</v>
      </c>
      <c r="G64" s="72" t="s">
        <v>105</v>
      </c>
      <c r="H64" s="72" t="s">
        <v>106</v>
      </c>
      <c r="I64" s="72" t="s">
        <v>103</v>
      </c>
      <c r="J64" s="1310" t="s">
        <v>107</v>
      </c>
      <c r="K64" s="1317"/>
      <c r="L64" s="1311"/>
      <c r="M64" s="72" t="s">
        <v>111</v>
      </c>
      <c r="N64" s="72" t="s">
        <v>41</v>
      </c>
      <c r="O64" s="72" t="s">
        <v>42</v>
      </c>
      <c r="P64" s="1310" t="s">
        <v>3</v>
      </c>
      <c r="Q64" s="1311"/>
    </row>
    <row r="65" spans="2:17" ht="45" x14ac:dyDescent="0.25">
      <c r="B65" s="229" t="s">
        <v>43</v>
      </c>
      <c r="C65" s="229">
        <v>4</v>
      </c>
      <c r="D65" s="2"/>
      <c r="E65" s="2"/>
      <c r="F65" s="2"/>
      <c r="G65" s="2"/>
      <c r="H65" s="2"/>
      <c r="I65" s="4"/>
      <c r="J65" s="459" t="s">
        <v>108</v>
      </c>
      <c r="K65" s="37" t="s">
        <v>109</v>
      </c>
      <c r="L65" s="459" t="s">
        <v>110</v>
      </c>
      <c r="M65" s="73"/>
      <c r="N65" s="73"/>
      <c r="O65" s="73"/>
      <c r="P65" s="1306"/>
      <c r="Q65" s="1306"/>
    </row>
    <row r="66" spans="2:17" ht="90.75" x14ac:dyDescent="0.25">
      <c r="B66" s="229"/>
      <c r="C66" s="447"/>
      <c r="D66" s="151" t="s">
        <v>803</v>
      </c>
      <c r="E66" s="148">
        <v>49742414</v>
      </c>
      <c r="F66" s="151" t="s">
        <v>487</v>
      </c>
      <c r="G66" s="151" t="s">
        <v>804</v>
      </c>
      <c r="H66" s="181">
        <v>34475</v>
      </c>
      <c r="I66" s="149" t="s">
        <v>478</v>
      </c>
      <c r="J66" s="151" t="s">
        <v>795</v>
      </c>
      <c r="K66" s="153" t="s">
        <v>805</v>
      </c>
      <c r="L66" s="153" t="s">
        <v>806</v>
      </c>
      <c r="M66" s="117" t="s">
        <v>125</v>
      </c>
      <c r="N66" s="117" t="s">
        <v>125</v>
      </c>
      <c r="O66" s="117" t="s">
        <v>125</v>
      </c>
      <c r="P66" s="1226"/>
      <c r="Q66" s="1227"/>
    </row>
    <row r="67" spans="2:17" ht="105.75" x14ac:dyDescent="0.25">
      <c r="B67" s="229"/>
      <c r="C67" s="447"/>
      <c r="D67" s="338" t="s">
        <v>807</v>
      </c>
      <c r="E67" s="339">
        <v>30670766</v>
      </c>
      <c r="F67" s="338" t="s">
        <v>808</v>
      </c>
      <c r="G67" s="338" t="s">
        <v>561</v>
      </c>
      <c r="H67" s="340">
        <v>41907</v>
      </c>
      <c r="I67" s="341" t="s">
        <v>478</v>
      </c>
      <c r="J67" s="338" t="s">
        <v>795</v>
      </c>
      <c r="K67" s="342" t="s">
        <v>809</v>
      </c>
      <c r="L67" s="342" t="s">
        <v>806</v>
      </c>
      <c r="M67" s="343" t="s">
        <v>125</v>
      </c>
      <c r="N67" s="343" t="s">
        <v>125</v>
      </c>
      <c r="O67" s="343" t="s">
        <v>125</v>
      </c>
      <c r="P67" s="414"/>
      <c r="Q67" s="415"/>
    </row>
    <row r="68" spans="2:17" ht="90.75" x14ac:dyDescent="0.25">
      <c r="B68" s="229"/>
      <c r="C68" s="447"/>
      <c r="D68" s="338" t="s">
        <v>810</v>
      </c>
      <c r="E68" s="339">
        <v>30664469</v>
      </c>
      <c r="F68" s="338" t="s">
        <v>808</v>
      </c>
      <c r="G68" s="338" t="s">
        <v>561</v>
      </c>
      <c r="H68" s="340">
        <v>39906</v>
      </c>
      <c r="I68" s="341" t="s">
        <v>478</v>
      </c>
      <c r="J68" s="338" t="s">
        <v>795</v>
      </c>
      <c r="K68" s="342" t="s">
        <v>811</v>
      </c>
      <c r="L68" s="342" t="s">
        <v>806</v>
      </c>
      <c r="M68" s="343" t="s">
        <v>125</v>
      </c>
      <c r="N68" s="343" t="s">
        <v>125</v>
      </c>
      <c r="O68" s="343" t="s">
        <v>125</v>
      </c>
      <c r="P68" s="414"/>
      <c r="Q68" s="415"/>
    </row>
    <row r="69" spans="2:17" ht="210.75" x14ac:dyDescent="0.25">
      <c r="B69" s="229"/>
      <c r="C69" s="447"/>
      <c r="D69" s="338" t="s">
        <v>812</v>
      </c>
      <c r="E69" s="339">
        <v>1065576788</v>
      </c>
      <c r="F69" s="338" t="s">
        <v>813</v>
      </c>
      <c r="G69" s="338" t="s">
        <v>814</v>
      </c>
      <c r="H69" s="340">
        <v>41572</v>
      </c>
      <c r="I69" s="341" t="s">
        <v>478</v>
      </c>
      <c r="J69" s="338" t="s">
        <v>795</v>
      </c>
      <c r="K69" s="342" t="s">
        <v>815</v>
      </c>
      <c r="L69" s="342" t="s">
        <v>816</v>
      </c>
      <c r="M69" s="343" t="s">
        <v>125</v>
      </c>
      <c r="N69" s="343" t="s">
        <v>125</v>
      </c>
      <c r="O69" s="343" t="s">
        <v>125</v>
      </c>
      <c r="P69" s="1224"/>
      <c r="Q69" s="1225"/>
    </row>
    <row r="70" spans="2:17" ht="15.75" x14ac:dyDescent="0.25">
      <c r="B70" s="407" t="s">
        <v>44</v>
      </c>
      <c r="C70" s="448">
        <v>8</v>
      </c>
      <c r="D70" s="338"/>
      <c r="E70" s="339"/>
      <c r="F70" s="338"/>
      <c r="G70" s="338"/>
      <c r="H70" s="340"/>
      <c r="I70" s="341"/>
      <c r="J70" s="338"/>
      <c r="K70" s="342"/>
      <c r="L70" s="344"/>
      <c r="M70" s="343"/>
      <c r="N70" s="343"/>
      <c r="O70" s="343"/>
      <c r="P70" s="449"/>
      <c r="Q70" s="450"/>
    </row>
    <row r="71" spans="2:17" ht="60.75" x14ac:dyDescent="0.25">
      <c r="B71" s="407"/>
      <c r="C71" s="451"/>
      <c r="D71" s="338" t="s">
        <v>1551</v>
      </c>
      <c r="E71" s="339">
        <v>1066730721</v>
      </c>
      <c r="F71" s="339" t="s">
        <v>482</v>
      </c>
      <c r="G71" s="338" t="s">
        <v>1552</v>
      </c>
      <c r="H71" s="340">
        <v>41256</v>
      </c>
      <c r="I71" s="341">
        <v>134223</v>
      </c>
      <c r="J71" s="338" t="s">
        <v>1553</v>
      </c>
      <c r="K71" s="342" t="s">
        <v>1554</v>
      </c>
      <c r="L71" s="342" t="s">
        <v>482</v>
      </c>
      <c r="M71" s="845" t="s">
        <v>125</v>
      </c>
      <c r="N71" s="845" t="s">
        <v>480</v>
      </c>
      <c r="O71" s="845" t="s">
        <v>125</v>
      </c>
      <c r="P71" s="1224"/>
      <c r="Q71" s="1225"/>
    </row>
    <row r="72" spans="2:17" ht="105" customHeight="1" x14ac:dyDescent="0.25">
      <c r="B72" s="407"/>
      <c r="C72" s="451"/>
      <c r="D72" s="483" t="s">
        <v>1555</v>
      </c>
      <c r="E72" s="484">
        <v>36605408</v>
      </c>
      <c r="F72" s="484" t="s">
        <v>239</v>
      </c>
      <c r="G72" s="483" t="s">
        <v>1115</v>
      </c>
      <c r="H72" s="485">
        <v>37638</v>
      </c>
      <c r="I72" s="846" t="s">
        <v>898</v>
      </c>
      <c r="J72" s="483" t="s">
        <v>1556</v>
      </c>
      <c r="K72" s="846" t="s">
        <v>1557</v>
      </c>
      <c r="L72" s="846" t="s">
        <v>239</v>
      </c>
      <c r="M72" s="845" t="s">
        <v>125</v>
      </c>
      <c r="N72" s="845" t="s">
        <v>480</v>
      </c>
      <c r="O72" s="845" t="s">
        <v>125</v>
      </c>
      <c r="P72" s="1319"/>
      <c r="Q72" s="1320"/>
    </row>
    <row r="73" spans="2:17" ht="45" customHeight="1" x14ac:dyDescent="0.25">
      <c r="B73" s="407"/>
      <c r="C73" s="451"/>
      <c r="D73" s="483" t="s">
        <v>817</v>
      </c>
      <c r="E73" s="484">
        <v>49774000</v>
      </c>
      <c r="F73" s="484" t="s">
        <v>551</v>
      </c>
      <c r="G73" s="483" t="s">
        <v>771</v>
      </c>
      <c r="H73" s="485">
        <v>39442</v>
      </c>
      <c r="I73" s="486">
        <v>128942</v>
      </c>
      <c r="J73" s="454" t="s">
        <v>1558</v>
      </c>
      <c r="K73" s="53" t="s">
        <v>1559</v>
      </c>
      <c r="L73" s="53" t="s">
        <v>482</v>
      </c>
      <c r="M73" s="73" t="s">
        <v>125</v>
      </c>
      <c r="N73" s="73" t="s">
        <v>125</v>
      </c>
      <c r="O73" s="73" t="s">
        <v>125</v>
      </c>
      <c r="P73" s="1226"/>
      <c r="Q73" s="1227"/>
    </row>
    <row r="74" spans="2:17" ht="120" x14ac:dyDescent="0.25">
      <c r="B74" s="407"/>
      <c r="C74" s="451"/>
      <c r="D74" s="229" t="s">
        <v>818</v>
      </c>
      <c r="E74" s="2">
        <v>49606968</v>
      </c>
      <c r="F74" s="2" t="s">
        <v>482</v>
      </c>
      <c r="G74" s="229" t="s">
        <v>771</v>
      </c>
      <c r="H74" s="377">
        <v>40165</v>
      </c>
      <c r="I74" s="53" t="s">
        <v>819</v>
      </c>
      <c r="J74" s="229" t="s">
        <v>820</v>
      </c>
      <c r="K74" s="53" t="s">
        <v>821</v>
      </c>
      <c r="L74" s="53" t="s">
        <v>822</v>
      </c>
      <c r="M74" s="453" t="s">
        <v>480</v>
      </c>
      <c r="N74" s="73" t="s">
        <v>480</v>
      </c>
      <c r="O74" s="73" t="s">
        <v>480</v>
      </c>
      <c r="P74" s="414"/>
      <c r="Q74" s="415"/>
    </row>
    <row r="75" spans="2:17" ht="90" customHeight="1" x14ac:dyDescent="0.25">
      <c r="B75" s="407"/>
      <c r="C75" s="451"/>
      <c r="D75" s="483" t="s">
        <v>823</v>
      </c>
      <c r="E75" s="484">
        <v>52322928</v>
      </c>
      <c r="F75" s="484" t="s">
        <v>482</v>
      </c>
      <c r="G75" s="483" t="s">
        <v>512</v>
      </c>
      <c r="H75" s="485">
        <v>37477</v>
      </c>
      <c r="I75" s="487" t="s">
        <v>725</v>
      </c>
      <c r="J75" s="454" t="s">
        <v>1558</v>
      </c>
      <c r="K75" s="487" t="s">
        <v>1560</v>
      </c>
      <c r="L75" s="53" t="s">
        <v>482</v>
      </c>
      <c r="M75" s="845" t="s">
        <v>125</v>
      </c>
      <c r="N75" s="845" t="s">
        <v>125</v>
      </c>
      <c r="O75" s="845" t="s">
        <v>125</v>
      </c>
      <c r="P75" s="1226"/>
      <c r="Q75" s="1227"/>
    </row>
    <row r="76" spans="2:17" ht="255" x14ac:dyDescent="0.25">
      <c r="B76" s="407"/>
      <c r="C76" s="451"/>
      <c r="D76" s="229" t="s">
        <v>824</v>
      </c>
      <c r="E76" s="2">
        <v>49728100</v>
      </c>
      <c r="F76" s="2" t="s">
        <v>482</v>
      </c>
      <c r="G76" s="229" t="s">
        <v>825</v>
      </c>
      <c r="H76" s="377">
        <v>40165</v>
      </c>
      <c r="I76" s="53" t="s">
        <v>725</v>
      </c>
      <c r="J76" s="229" t="s">
        <v>826</v>
      </c>
      <c r="K76" s="53" t="s">
        <v>827</v>
      </c>
      <c r="L76" s="53" t="s">
        <v>828</v>
      </c>
      <c r="M76" s="73" t="s">
        <v>480</v>
      </c>
      <c r="N76" s="454" t="s">
        <v>125</v>
      </c>
      <c r="O76" s="73" t="s">
        <v>125</v>
      </c>
      <c r="P76" s="414"/>
      <c r="Q76" s="415"/>
    </row>
    <row r="77" spans="2:17" ht="165" x14ac:dyDescent="0.25">
      <c r="B77" s="229"/>
      <c r="C77" s="451"/>
      <c r="D77" s="229" t="s">
        <v>829</v>
      </c>
      <c r="E77" s="2">
        <v>37759946</v>
      </c>
      <c r="F77" s="2" t="s">
        <v>482</v>
      </c>
      <c r="G77" s="229" t="s">
        <v>830</v>
      </c>
      <c r="H77" s="377">
        <v>37609</v>
      </c>
      <c r="I77" s="53" t="s">
        <v>725</v>
      </c>
      <c r="J77" s="229" t="s">
        <v>831</v>
      </c>
      <c r="K77" s="53" t="s">
        <v>832</v>
      </c>
      <c r="L77" s="53" t="s">
        <v>833</v>
      </c>
      <c r="M77" s="73" t="s">
        <v>480</v>
      </c>
      <c r="N77" s="73" t="s">
        <v>480</v>
      </c>
      <c r="O77" s="73" t="s">
        <v>125</v>
      </c>
      <c r="P77" s="414"/>
      <c r="Q77" s="415"/>
    </row>
    <row r="78" spans="2:17" ht="165" x14ac:dyDescent="0.25">
      <c r="B78" s="229"/>
      <c r="C78" s="451"/>
      <c r="D78" s="229" t="s">
        <v>834</v>
      </c>
      <c r="E78" s="2">
        <v>30649221</v>
      </c>
      <c r="F78" s="2" t="s">
        <v>239</v>
      </c>
      <c r="G78" s="229" t="s">
        <v>356</v>
      </c>
      <c r="H78" s="377">
        <v>33955</v>
      </c>
      <c r="I78" s="53" t="s">
        <v>835</v>
      </c>
      <c r="J78" s="229" t="s">
        <v>836</v>
      </c>
      <c r="K78" s="53" t="s">
        <v>837</v>
      </c>
      <c r="L78" s="53" t="s">
        <v>838</v>
      </c>
      <c r="M78" s="73" t="s">
        <v>125</v>
      </c>
      <c r="N78" s="73" t="s">
        <v>480</v>
      </c>
      <c r="O78" s="73" t="s">
        <v>125</v>
      </c>
      <c r="P78" s="414"/>
      <c r="Q78" s="415"/>
    </row>
    <row r="79" spans="2:17" ht="15.75" x14ac:dyDescent="0.25">
      <c r="B79" s="229"/>
      <c r="C79" s="451"/>
      <c r="D79" s="338"/>
      <c r="E79" s="339"/>
      <c r="F79" s="338"/>
      <c r="G79" s="338"/>
      <c r="H79" s="340"/>
      <c r="I79" s="341"/>
      <c r="J79" s="338"/>
      <c r="K79" s="342"/>
      <c r="L79" s="344"/>
      <c r="M79" s="343"/>
      <c r="N79" s="343"/>
      <c r="O79" s="343"/>
      <c r="P79" s="449"/>
      <c r="Q79" s="450"/>
    </row>
    <row r="80" spans="2:17" x14ac:dyDescent="0.25">
      <c r="C80" s="229"/>
      <c r="D80" s="2"/>
      <c r="E80" s="2"/>
      <c r="F80" s="2"/>
      <c r="G80" s="2"/>
      <c r="H80" s="2"/>
      <c r="I80" s="4"/>
      <c r="J80" s="1"/>
      <c r="K80" s="52"/>
      <c r="L80" s="52"/>
      <c r="M80" s="73"/>
      <c r="N80" s="73"/>
      <c r="O80" s="73"/>
      <c r="P80" s="1306"/>
      <c r="Q80" s="1306"/>
    </row>
    <row r="82" spans="2:17" ht="15.75" thickBot="1" x14ac:dyDescent="0.3"/>
    <row r="83" spans="2:17" ht="27" thickBot="1" x14ac:dyDescent="0.3">
      <c r="B83" s="1307" t="s">
        <v>46</v>
      </c>
      <c r="C83" s="1308"/>
      <c r="D83" s="1308"/>
      <c r="E83" s="1308"/>
      <c r="F83" s="1308"/>
      <c r="G83" s="1308"/>
      <c r="H83" s="1308"/>
      <c r="I83" s="1308"/>
      <c r="J83" s="1308"/>
      <c r="K83" s="1308"/>
      <c r="L83" s="1308"/>
      <c r="M83" s="1308"/>
      <c r="N83" s="1309"/>
    </row>
    <row r="86" spans="2:17" ht="30" x14ac:dyDescent="0.25">
      <c r="B86" s="37" t="s">
        <v>33</v>
      </c>
      <c r="C86" s="37" t="s">
        <v>47</v>
      </c>
      <c r="D86" s="1310" t="s">
        <v>3</v>
      </c>
      <c r="E86" s="1311"/>
    </row>
    <row r="87" spans="2:17" ht="30" x14ac:dyDescent="0.25">
      <c r="B87" s="38" t="s">
        <v>112</v>
      </c>
      <c r="C87" s="444" t="s">
        <v>125</v>
      </c>
      <c r="D87" s="1306"/>
      <c r="E87" s="1306"/>
    </row>
    <row r="90" spans="2:17" ht="26.25" x14ac:dyDescent="0.25">
      <c r="B90" s="1312" t="s">
        <v>64</v>
      </c>
      <c r="C90" s="1313"/>
      <c r="D90" s="1313"/>
      <c r="E90" s="1313"/>
      <c r="F90" s="1313"/>
      <c r="G90" s="1313"/>
      <c r="H90" s="1313"/>
      <c r="I90" s="1313"/>
      <c r="J90" s="1313"/>
      <c r="K90" s="1313"/>
      <c r="L90" s="1313"/>
      <c r="M90" s="1313"/>
      <c r="N90" s="1313"/>
      <c r="O90" s="1313"/>
      <c r="P90" s="1313"/>
    </row>
    <row r="92" spans="2:17" ht="15.75" thickBot="1" x14ac:dyDescent="0.3"/>
    <row r="93" spans="2:17" ht="27" thickBot="1" x14ac:dyDescent="0.3">
      <c r="B93" s="1307" t="s">
        <v>54</v>
      </c>
      <c r="C93" s="1308"/>
      <c r="D93" s="1308"/>
      <c r="E93" s="1308"/>
      <c r="F93" s="1308"/>
      <c r="G93" s="1308"/>
      <c r="H93" s="1308"/>
      <c r="I93" s="1308"/>
      <c r="J93" s="1308"/>
      <c r="K93" s="1308"/>
      <c r="L93" s="1308"/>
      <c r="M93" s="1308"/>
      <c r="N93" s="1309"/>
    </row>
    <row r="95" spans="2:17" ht="15.75" thickBot="1" x14ac:dyDescent="0.3">
      <c r="M95" s="35"/>
      <c r="N95" s="35"/>
    </row>
    <row r="96" spans="2:17" s="61" customFormat="1" ht="75" x14ac:dyDescent="0.25">
      <c r="B96" s="445" t="s">
        <v>134</v>
      </c>
      <c r="C96" s="445" t="s">
        <v>135</v>
      </c>
      <c r="D96" s="445" t="s">
        <v>136</v>
      </c>
      <c r="E96" s="445" t="s">
        <v>45</v>
      </c>
      <c r="F96" s="445" t="s">
        <v>22</v>
      </c>
      <c r="G96" s="445" t="s">
        <v>89</v>
      </c>
      <c r="H96" s="445" t="s">
        <v>17</v>
      </c>
      <c r="I96" s="445" t="s">
        <v>10</v>
      </c>
      <c r="J96" s="445" t="s">
        <v>31</v>
      </c>
      <c r="K96" s="445" t="s">
        <v>61</v>
      </c>
      <c r="L96" s="445" t="s">
        <v>20</v>
      </c>
      <c r="M96" s="446" t="s">
        <v>26</v>
      </c>
      <c r="N96" s="445" t="s">
        <v>137</v>
      </c>
      <c r="O96" s="445" t="s">
        <v>36</v>
      </c>
      <c r="P96" s="71" t="s">
        <v>11</v>
      </c>
      <c r="Q96" s="71" t="s">
        <v>19</v>
      </c>
    </row>
    <row r="97" spans="1:26" s="67" customFormat="1" ht="45" x14ac:dyDescent="0.25">
      <c r="A97" s="27">
        <v>1</v>
      </c>
      <c r="B97" s="68" t="s">
        <v>796</v>
      </c>
      <c r="C97" s="69" t="s">
        <v>797</v>
      </c>
      <c r="D97" s="68" t="s">
        <v>839</v>
      </c>
      <c r="E97" s="252">
        <v>2123443</v>
      </c>
      <c r="F97" s="126" t="s">
        <v>125</v>
      </c>
      <c r="G97" s="128">
        <v>1</v>
      </c>
      <c r="H97" s="129">
        <v>41185</v>
      </c>
      <c r="I97" s="129">
        <v>41258</v>
      </c>
      <c r="J97" s="130" t="s">
        <v>126</v>
      </c>
      <c r="K97" s="252">
        <v>2.4</v>
      </c>
      <c r="L97" s="252">
        <v>0</v>
      </c>
      <c r="M97" s="252">
        <v>977</v>
      </c>
      <c r="N97" s="131">
        <f>+M97*G97</f>
        <v>977</v>
      </c>
      <c r="O97" s="132">
        <v>298725697</v>
      </c>
      <c r="P97" s="132">
        <v>361</v>
      </c>
      <c r="Q97" s="79"/>
      <c r="R97" s="66"/>
      <c r="S97" s="66"/>
      <c r="T97" s="66"/>
      <c r="U97" s="66"/>
      <c r="V97" s="66"/>
      <c r="W97" s="66"/>
      <c r="X97" s="66"/>
      <c r="Y97" s="66"/>
      <c r="Z97" s="66"/>
    </row>
    <row r="98" spans="1:26" s="67" customFormat="1" ht="60" x14ac:dyDescent="0.25">
      <c r="A98" s="27">
        <f>+A97+1</f>
        <v>2</v>
      </c>
      <c r="B98" s="68" t="s">
        <v>796</v>
      </c>
      <c r="C98" s="69" t="s">
        <v>797</v>
      </c>
      <c r="D98" s="68" t="s">
        <v>839</v>
      </c>
      <c r="E98" s="126">
        <v>2121295</v>
      </c>
      <c r="F98" s="126" t="s">
        <v>125</v>
      </c>
      <c r="G98" s="128">
        <v>1</v>
      </c>
      <c r="H98" s="129">
        <v>41040</v>
      </c>
      <c r="I98" s="129">
        <v>41086</v>
      </c>
      <c r="J98" s="130" t="s">
        <v>126</v>
      </c>
      <c r="K98" s="252">
        <v>0</v>
      </c>
      <c r="L98" s="252">
        <v>1.5</v>
      </c>
      <c r="M98" s="252">
        <v>977</v>
      </c>
      <c r="N98" s="131">
        <f t="shared" ref="N98:N104" si="2">+M98*G98</f>
        <v>977</v>
      </c>
      <c r="O98" s="132">
        <v>475602753</v>
      </c>
      <c r="P98" s="132">
        <v>352</v>
      </c>
      <c r="Q98" s="133" t="s">
        <v>2048</v>
      </c>
      <c r="R98" s="66"/>
      <c r="S98" s="66"/>
      <c r="T98" s="66"/>
      <c r="U98" s="66"/>
      <c r="V98" s="66"/>
      <c r="W98" s="66"/>
      <c r="X98" s="66"/>
      <c r="Y98" s="66"/>
      <c r="Z98" s="66"/>
    </row>
    <row r="99" spans="1:26" s="67" customFormat="1" ht="60" x14ac:dyDescent="0.25">
      <c r="A99" s="27">
        <f t="shared" ref="A99:A104" si="3">+A98+1</f>
        <v>3</v>
      </c>
      <c r="B99" s="68" t="s">
        <v>796</v>
      </c>
      <c r="C99" s="69" t="s">
        <v>797</v>
      </c>
      <c r="D99" s="69" t="s">
        <v>840</v>
      </c>
      <c r="E99" s="252" t="s">
        <v>841</v>
      </c>
      <c r="F99" s="126" t="s">
        <v>126</v>
      </c>
      <c r="G99" s="128">
        <v>1</v>
      </c>
      <c r="H99" s="252">
        <v>2005</v>
      </c>
      <c r="I99" s="252">
        <v>2005</v>
      </c>
      <c r="J99" s="130" t="s">
        <v>126</v>
      </c>
      <c r="K99" s="252">
        <v>0</v>
      </c>
      <c r="L99" s="252">
        <v>12</v>
      </c>
      <c r="M99" s="252">
        <v>500</v>
      </c>
      <c r="N99" s="131">
        <f t="shared" si="2"/>
        <v>500</v>
      </c>
      <c r="O99" s="132">
        <v>0</v>
      </c>
      <c r="P99" s="132">
        <v>348</v>
      </c>
      <c r="Q99" s="79" t="s">
        <v>842</v>
      </c>
      <c r="R99" s="66"/>
      <c r="S99" s="66"/>
      <c r="T99" s="66"/>
      <c r="U99" s="66"/>
      <c r="V99" s="66"/>
      <c r="W99" s="66"/>
      <c r="X99" s="66"/>
      <c r="Y99" s="66"/>
      <c r="Z99" s="66"/>
    </row>
    <row r="100" spans="1:26" s="67" customFormat="1" ht="75" x14ac:dyDescent="0.25">
      <c r="A100" s="27">
        <f t="shared" si="3"/>
        <v>4</v>
      </c>
      <c r="B100" s="68" t="s">
        <v>796</v>
      </c>
      <c r="C100" s="126" t="s">
        <v>797</v>
      </c>
      <c r="D100" s="125" t="s">
        <v>843</v>
      </c>
      <c r="E100" s="252" t="s">
        <v>841</v>
      </c>
      <c r="F100" s="126" t="s">
        <v>126</v>
      </c>
      <c r="G100" s="128">
        <v>1</v>
      </c>
      <c r="H100" s="126">
        <v>2003</v>
      </c>
      <c r="I100" s="252">
        <v>2003</v>
      </c>
      <c r="J100" s="130" t="s">
        <v>126</v>
      </c>
      <c r="K100" s="252">
        <v>0</v>
      </c>
      <c r="L100" s="252">
        <v>12</v>
      </c>
      <c r="M100" s="131">
        <v>0</v>
      </c>
      <c r="N100" s="131">
        <f t="shared" si="2"/>
        <v>0</v>
      </c>
      <c r="O100" s="132">
        <v>0</v>
      </c>
      <c r="P100" s="132">
        <v>347</v>
      </c>
      <c r="Q100" s="79" t="s">
        <v>844</v>
      </c>
      <c r="R100" s="66"/>
      <c r="S100" s="66"/>
      <c r="T100" s="66"/>
      <c r="U100" s="66"/>
      <c r="V100" s="66"/>
      <c r="W100" s="66"/>
      <c r="X100" s="66"/>
      <c r="Y100" s="66"/>
      <c r="Z100" s="66"/>
    </row>
    <row r="101" spans="1:26" s="67" customFormat="1" ht="90.75" customHeight="1" x14ac:dyDescent="0.25">
      <c r="A101" s="27">
        <f t="shared" si="3"/>
        <v>5</v>
      </c>
      <c r="B101" s="68" t="s">
        <v>796</v>
      </c>
      <c r="C101" s="126" t="s">
        <v>797</v>
      </c>
      <c r="D101" s="126" t="s">
        <v>845</v>
      </c>
      <c r="E101" s="252" t="s">
        <v>841</v>
      </c>
      <c r="F101" s="126" t="s">
        <v>126</v>
      </c>
      <c r="G101" s="128">
        <v>1</v>
      </c>
      <c r="H101" s="129">
        <v>41487</v>
      </c>
      <c r="I101" s="129">
        <v>41912</v>
      </c>
      <c r="J101" s="130" t="s">
        <v>126</v>
      </c>
      <c r="K101" s="252">
        <v>13</v>
      </c>
      <c r="L101" s="252">
        <v>0</v>
      </c>
      <c r="M101" s="170">
        <v>123</v>
      </c>
      <c r="N101" s="131">
        <f t="shared" si="2"/>
        <v>123</v>
      </c>
      <c r="O101" s="132">
        <v>0</v>
      </c>
      <c r="P101" s="132">
        <v>346</v>
      </c>
      <c r="Q101" s="79" t="s">
        <v>1920</v>
      </c>
      <c r="R101" s="66"/>
      <c r="S101" s="66"/>
      <c r="T101" s="66"/>
      <c r="U101" s="66"/>
      <c r="V101" s="66"/>
      <c r="W101" s="66"/>
      <c r="X101" s="66"/>
      <c r="Y101" s="66"/>
      <c r="Z101" s="66"/>
    </row>
    <row r="102" spans="1:26" s="67" customFormat="1" ht="90" x14ac:dyDescent="0.25">
      <c r="A102" s="27">
        <f t="shared" si="3"/>
        <v>6</v>
      </c>
      <c r="B102" s="68" t="s">
        <v>796</v>
      </c>
      <c r="C102" s="126" t="s">
        <v>797</v>
      </c>
      <c r="D102" s="126" t="s">
        <v>1919</v>
      </c>
      <c r="E102" s="252" t="s">
        <v>841</v>
      </c>
      <c r="F102" s="126" t="s">
        <v>126</v>
      </c>
      <c r="G102" s="126">
        <v>100</v>
      </c>
      <c r="H102" s="129">
        <v>40909</v>
      </c>
      <c r="I102" s="129">
        <v>41091</v>
      </c>
      <c r="J102" s="130" t="s">
        <v>126</v>
      </c>
      <c r="K102" s="252">
        <v>0</v>
      </c>
      <c r="L102" s="252">
        <v>0</v>
      </c>
      <c r="M102" s="170">
        <v>12</v>
      </c>
      <c r="N102" s="131">
        <f t="shared" si="2"/>
        <v>1200</v>
      </c>
      <c r="O102" s="132">
        <v>0</v>
      </c>
      <c r="P102" s="132">
        <v>345</v>
      </c>
      <c r="Q102" s="133" t="s">
        <v>1921</v>
      </c>
      <c r="R102" s="66"/>
      <c r="S102" s="66"/>
      <c r="T102" s="66"/>
      <c r="U102" s="66"/>
      <c r="V102" s="66"/>
      <c r="W102" s="66"/>
      <c r="X102" s="66"/>
      <c r="Y102" s="66"/>
      <c r="Z102" s="66"/>
    </row>
    <row r="103" spans="1:26" s="67" customFormat="1" ht="75" x14ac:dyDescent="0.25">
      <c r="A103" s="27">
        <f t="shared" si="3"/>
        <v>7</v>
      </c>
      <c r="B103" s="68" t="s">
        <v>796</v>
      </c>
      <c r="C103" s="126" t="s">
        <v>797</v>
      </c>
      <c r="D103" s="125" t="s">
        <v>846</v>
      </c>
      <c r="E103" s="127" t="s">
        <v>847</v>
      </c>
      <c r="F103" s="126" t="s">
        <v>126</v>
      </c>
      <c r="G103" s="126">
        <v>100</v>
      </c>
      <c r="H103" s="126">
        <v>2002</v>
      </c>
      <c r="I103" s="252">
        <v>2002</v>
      </c>
      <c r="J103" s="130" t="s">
        <v>126</v>
      </c>
      <c r="K103" s="252">
        <v>0</v>
      </c>
      <c r="L103" s="252">
        <v>0</v>
      </c>
      <c r="M103" s="131">
        <v>0</v>
      </c>
      <c r="N103" s="131">
        <f t="shared" si="2"/>
        <v>0</v>
      </c>
      <c r="O103" s="132">
        <v>0</v>
      </c>
      <c r="P103" s="132">
        <v>344</v>
      </c>
      <c r="Q103" s="79" t="s">
        <v>844</v>
      </c>
      <c r="R103" s="66"/>
      <c r="S103" s="66"/>
      <c r="T103" s="66"/>
      <c r="U103" s="66"/>
      <c r="V103" s="66"/>
      <c r="W103" s="66"/>
      <c r="X103" s="66"/>
      <c r="Y103" s="66"/>
      <c r="Z103" s="66"/>
    </row>
    <row r="104" spans="1:26" s="67" customFormat="1" ht="75" x14ac:dyDescent="0.25">
      <c r="A104" s="27">
        <f t="shared" si="3"/>
        <v>8</v>
      </c>
      <c r="B104" s="68" t="s">
        <v>796</v>
      </c>
      <c r="C104" s="126" t="s">
        <v>797</v>
      </c>
      <c r="D104" s="125" t="s">
        <v>848</v>
      </c>
      <c r="E104" s="127" t="s">
        <v>841</v>
      </c>
      <c r="F104" s="126">
        <v>0</v>
      </c>
      <c r="G104" s="126">
        <v>100</v>
      </c>
      <c r="H104" s="126">
        <v>2003</v>
      </c>
      <c r="I104" s="252">
        <v>2004</v>
      </c>
      <c r="J104" s="130" t="s">
        <v>126</v>
      </c>
      <c r="K104" s="455">
        <v>0</v>
      </c>
      <c r="L104" s="455">
        <v>0</v>
      </c>
      <c r="M104" s="131">
        <v>0</v>
      </c>
      <c r="N104" s="131">
        <f t="shared" si="2"/>
        <v>0</v>
      </c>
      <c r="O104" s="132">
        <v>0</v>
      </c>
      <c r="P104" s="132">
        <v>343</v>
      </c>
      <c r="Q104" s="79" t="s">
        <v>844</v>
      </c>
      <c r="R104" s="66"/>
      <c r="S104" s="66"/>
      <c r="T104" s="66"/>
      <c r="U104" s="66"/>
      <c r="V104" s="66"/>
      <c r="W104" s="66"/>
      <c r="X104" s="66"/>
      <c r="Y104" s="66"/>
      <c r="Z104" s="66"/>
    </row>
    <row r="105" spans="1:26" s="67" customFormat="1" ht="15.75" x14ac:dyDescent="0.25">
      <c r="A105" s="27"/>
      <c r="B105" s="68"/>
      <c r="C105" s="126"/>
      <c r="D105" s="68"/>
      <c r="E105" s="63"/>
      <c r="F105" s="64"/>
      <c r="G105" s="64"/>
      <c r="H105" s="64"/>
      <c r="I105" s="65"/>
      <c r="J105" s="65"/>
      <c r="K105" s="136">
        <f>SUM(K97:K104)</f>
        <v>15.4</v>
      </c>
      <c r="L105" s="136">
        <f>SUM(L97:L104)</f>
        <v>25.5</v>
      </c>
      <c r="M105" s="137">
        <f>SUM(M97:M104)</f>
        <v>2589</v>
      </c>
      <c r="N105" s="136">
        <f>SUM(N97:N104)</f>
        <v>3777</v>
      </c>
      <c r="O105" s="132">
        <f>SUM(O97:O104)</f>
        <v>774328450</v>
      </c>
      <c r="P105" s="14"/>
      <c r="Q105" s="80"/>
    </row>
    <row r="106" spans="1:26" x14ac:dyDescent="0.25">
      <c r="B106" s="15"/>
      <c r="C106" s="15"/>
      <c r="D106" s="15"/>
      <c r="E106" s="16"/>
      <c r="F106" s="15"/>
      <c r="G106" s="15"/>
      <c r="H106" s="15"/>
      <c r="I106" s="15"/>
      <c r="J106" s="15"/>
      <c r="K106" s="15"/>
      <c r="L106" s="15"/>
      <c r="M106" s="15"/>
      <c r="N106" s="15"/>
      <c r="O106" s="15"/>
      <c r="P106" s="15"/>
    </row>
    <row r="107" spans="1:26" ht="18.75" x14ac:dyDescent="0.25">
      <c r="B107" s="31" t="s">
        <v>32</v>
      </c>
      <c r="C107" s="40">
        <f>+K105</f>
        <v>15.4</v>
      </c>
      <c r="H107" s="17"/>
      <c r="I107" s="17"/>
      <c r="J107" s="17"/>
      <c r="K107" s="17"/>
      <c r="L107" s="17"/>
      <c r="M107" s="17"/>
      <c r="N107" s="15"/>
      <c r="O107" s="15"/>
      <c r="P107" s="15"/>
    </row>
    <row r="109" spans="1:26" ht="15.75" thickBot="1" x14ac:dyDescent="0.3"/>
    <row r="110" spans="1:26" ht="30.75" thickBot="1" x14ac:dyDescent="0.3">
      <c r="B110" s="456" t="s">
        <v>49</v>
      </c>
      <c r="C110" s="457" t="s">
        <v>50</v>
      </c>
      <c r="D110" s="456" t="s">
        <v>51</v>
      </c>
      <c r="E110" s="457" t="s">
        <v>55</v>
      </c>
    </row>
    <row r="111" spans="1:26" x14ac:dyDescent="0.25">
      <c r="B111" s="36" t="s">
        <v>113</v>
      </c>
      <c r="C111" s="458">
        <v>20</v>
      </c>
      <c r="D111" s="458">
        <v>0</v>
      </c>
      <c r="E111" s="1314">
        <f>+D111+D112+D113</f>
        <v>0</v>
      </c>
    </row>
    <row r="112" spans="1:26" x14ac:dyDescent="0.25">
      <c r="B112" s="36" t="s">
        <v>114</v>
      </c>
      <c r="C112" s="30">
        <v>30</v>
      </c>
      <c r="D112" s="230">
        <v>0</v>
      </c>
      <c r="E112" s="1315"/>
    </row>
    <row r="113" spans="2:17" ht="15.75" thickBot="1" x14ac:dyDescent="0.3">
      <c r="B113" s="36" t="s">
        <v>115</v>
      </c>
      <c r="C113" s="39">
        <v>40</v>
      </c>
      <c r="D113" s="39">
        <v>0</v>
      </c>
      <c r="E113" s="1316"/>
    </row>
    <row r="115" spans="2:17" ht="15.75" thickBot="1" x14ac:dyDescent="0.3"/>
    <row r="116" spans="2:17" ht="27" thickBot="1" x14ac:dyDescent="0.3">
      <c r="B116" s="1307" t="s">
        <v>52</v>
      </c>
      <c r="C116" s="1308"/>
      <c r="D116" s="1308"/>
      <c r="E116" s="1308"/>
      <c r="F116" s="1308"/>
      <c r="G116" s="1308"/>
      <c r="H116" s="1308"/>
      <c r="I116" s="1308"/>
      <c r="J116" s="1308"/>
      <c r="K116" s="1308"/>
      <c r="L116" s="1308"/>
      <c r="M116" s="1308"/>
      <c r="N116" s="1309"/>
    </row>
    <row r="118" spans="2:17" ht="75" x14ac:dyDescent="0.25">
      <c r="B118" s="72" t="s">
        <v>0</v>
      </c>
      <c r="C118" s="72" t="s">
        <v>39</v>
      </c>
      <c r="D118" s="72" t="s">
        <v>40</v>
      </c>
      <c r="E118" s="72" t="s">
        <v>102</v>
      </c>
      <c r="F118" s="72" t="s">
        <v>104</v>
      </c>
      <c r="G118" s="72" t="s">
        <v>105</v>
      </c>
      <c r="H118" s="72" t="s">
        <v>106</v>
      </c>
      <c r="I118" s="72" t="s">
        <v>103</v>
      </c>
      <c r="J118" s="1310" t="s">
        <v>107</v>
      </c>
      <c r="K118" s="1317"/>
      <c r="L118" s="1311"/>
      <c r="M118" s="72" t="s">
        <v>111</v>
      </c>
      <c r="N118" s="72" t="s">
        <v>41</v>
      </c>
      <c r="O118" s="72" t="s">
        <v>42</v>
      </c>
      <c r="P118" s="1310" t="s">
        <v>3</v>
      </c>
      <c r="Q118" s="1311"/>
    </row>
    <row r="119" spans="2:17" ht="45" x14ac:dyDescent="0.25">
      <c r="B119" s="229" t="s">
        <v>119</v>
      </c>
      <c r="C119" s="229">
        <v>2</v>
      </c>
      <c r="D119" s="2"/>
      <c r="E119" s="2"/>
      <c r="F119" s="2"/>
      <c r="G119" s="2"/>
      <c r="H119" s="2"/>
      <c r="I119" s="4"/>
      <c r="J119" s="459" t="s">
        <v>108</v>
      </c>
      <c r="K119" s="37" t="s">
        <v>109</v>
      </c>
      <c r="L119" s="459" t="s">
        <v>110</v>
      </c>
      <c r="M119" s="73"/>
      <c r="N119" s="73"/>
      <c r="O119" s="73"/>
      <c r="P119" s="1306"/>
      <c r="Q119" s="1306"/>
    </row>
    <row r="120" spans="2:17" ht="285.75" x14ac:dyDescent="0.25">
      <c r="B120" s="229"/>
      <c r="C120" s="154">
        <v>4</v>
      </c>
      <c r="D120" s="151" t="s">
        <v>849</v>
      </c>
      <c r="E120" s="148">
        <v>77184785</v>
      </c>
      <c r="F120" s="148" t="s">
        <v>850</v>
      </c>
      <c r="G120" s="151" t="s">
        <v>167</v>
      </c>
      <c r="H120" s="181">
        <v>39953</v>
      </c>
      <c r="I120" s="149" t="s">
        <v>478</v>
      </c>
      <c r="J120" s="151" t="s">
        <v>851</v>
      </c>
      <c r="K120" s="153" t="s">
        <v>852</v>
      </c>
      <c r="L120" s="336" t="s">
        <v>853</v>
      </c>
      <c r="M120" s="117" t="s">
        <v>125</v>
      </c>
      <c r="N120" s="117" t="s">
        <v>125</v>
      </c>
      <c r="O120" s="117" t="s">
        <v>125</v>
      </c>
      <c r="P120" s="1203"/>
      <c r="Q120" s="1204"/>
    </row>
    <row r="121" spans="2:17" ht="150.75" x14ac:dyDescent="0.25">
      <c r="B121" s="229"/>
      <c r="C121" s="154"/>
      <c r="D121" s="151" t="s">
        <v>854</v>
      </c>
      <c r="E121" s="148">
        <v>49554733</v>
      </c>
      <c r="F121" s="151" t="s">
        <v>855</v>
      </c>
      <c r="G121" s="151" t="s">
        <v>167</v>
      </c>
      <c r="H121" s="181">
        <v>39535</v>
      </c>
      <c r="I121" s="149" t="s">
        <v>478</v>
      </c>
      <c r="J121" s="151" t="s">
        <v>856</v>
      </c>
      <c r="K121" s="151" t="s">
        <v>857</v>
      </c>
      <c r="L121" s="153" t="s">
        <v>858</v>
      </c>
      <c r="M121" s="117" t="s">
        <v>125</v>
      </c>
      <c r="N121" s="117" t="s">
        <v>125</v>
      </c>
      <c r="O121" s="117" t="s">
        <v>125</v>
      </c>
      <c r="P121" s="1203" t="s">
        <v>2045</v>
      </c>
      <c r="Q121" s="1204"/>
    </row>
    <row r="122" spans="2:17" ht="30" x14ac:dyDescent="0.25">
      <c r="B122" s="229" t="s">
        <v>120</v>
      </c>
      <c r="C122" s="229">
        <v>2</v>
      </c>
      <c r="D122" s="2"/>
      <c r="E122" s="2"/>
      <c r="F122" s="2"/>
      <c r="G122" s="2"/>
      <c r="H122" s="2"/>
      <c r="I122" s="4"/>
      <c r="J122" s="1"/>
      <c r="K122" s="53"/>
      <c r="L122" s="52"/>
      <c r="M122" s="73"/>
      <c r="N122" s="73"/>
      <c r="O122" s="73"/>
      <c r="P122" s="1304"/>
      <c r="Q122" s="1305"/>
    </row>
    <row r="123" spans="2:17" ht="90.75" x14ac:dyDescent="0.25">
      <c r="B123" s="229"/>
      <c r="C123" s="229"/>
      <c r="D123" s="151" t="s">
        <v>859</v>
      </c>
      <c r="E123" s="148">
        <v>56076643</v>
      </c>
      <c r="F123" s="151" t="s">
        <v>860</v>
      </c>
      <c r="G123" s="151" t="s">
        <v>861</v>
      </c>
      <c r="H123" s="376">
        <v>39073</v>
      </c>
      <c r="I123" s="149" t="s">
        <v>478</v>
      </c>
      <c r="J123" s="151"/>
      <c r="K123" s="151"/>
      <c r="L123" s="153"/>
      <c r="M123" s="117"/>
      <c r="N123" s="117" t="s">
        <v>126</v>
      </c>
      <c r="O123" s="117" t="s">
        <v>126</v>
      </c>
      <c r="P123" s="1203"/>
      <c r="Q123" s="1204"/>
    </row>
    <row r="124" spans="2:17" ht="76.5" customHeight="1" x14ac:dyDescent="0.25">
      <c r="B124" s="229"/>
      <c r="C124" s="229"/>
      <c r="D124" s="151" t="s">
        <v>862</v>
      </c>
      <c r="E124" s="148">
        <v>49798205</v>
      </c>
      <c r="F124" s="151" t="s">
        <v>863</v>
      </c>
      <c r="G124" s="151" t="s">
        <v>167</v>
      </c>
      <c r="H124" s="376">
        <v>39962</v>
      </c>
      <c r="I124" s="149" t="s">
        <v>478</v>
      </c>
      <c r="J124" s="151" t="s">
        <v>864</v>
      </c>
      <c r="K124" s="151" t="s">
        <v>865</v>
      </c>
      <c r="L124" s="153" t="s">
        <v>866</v>
      </c>
      <c r="M124" s="117" t="s">
        <v>125</v>
      </c>
      <c r="N124" s="117" t="s">
        <v>125</v>
      </c>
      <c r="O124" s="117" t="s">
        <v>125</v>
      </c>
      <c r="P124" s="1203"/>
      <c r="Q124" s="1204"/>
    </row>
    <row r="125" spans="2:17" ht="30" x14ac:dyDescent="0.25">
      <c r="B125" s="229" t="s">
        <v>121</v>
      </c>
      <c r="C125" s="229">
        <v>1</v>
      </c>
      <c r="D125" s="2"/>
      <c r="E125" s="2"/>
      <c r="F125" s="2"/>
      <c r="G125" s="2"/>
      <c r="H125" s="2"/>
      <c r="I125" s="4"/>
      <c r="J125" s="1"/>
      <c r="K125" s="53"/>
      <c r="L125" s="52"/>
      <c r="M125" s="73"/>
      <c r="N125" s="73"/>
      <c r="O125" s="73"/>
      <c r="P125" s="1304"/>
      <c r="Q125" s="1305"/>
    </row>
    <row r="126" spans="2:17" ht="45" x14ac:dyDescent="0.25">
      <c r="B126" s="73"/>
      <c r="C126" s="229"/>
      <c r="D126" s="229" t="s">
        <v>867</v>
      </c>
      <c r="E126" s="2">
        <v>51770245</v>
      </c>
      <c r="F126" s="2" t="s">
        <v>868</v>
      </c>
      <c r="G126" s="229" t="s">
        <v>869</v>
      </c>
      <c r="H126" s="377"/>
      <c r="I126" s="4" t="s">
        <v>870</v>
      </c>
      <c r="J126" s="229" t="s">
        <v>871</v>
      </c>
      <c r="K126" s="53" t="s">
        <v>872</v>
      </c>
      <c r="L126" s="53" t="s">
        <v>873</v>
      </c>
      <c r="M126" s="73" t="s">
        <v>125</v>
      </c>
      <c r="N126" s="73" t="s">
        <v>125</v>
      </c>
      <c r="O126" s="73" t="s">
        <v>125</v>
      </c>
      <c r="P126" s="1226"/>
      <c r="Q126" s="1227"/>
    </row>
    <row r="129" spans="2:7" ht="15.75" thickBot="1" x14ac:dyDescent="0.3"/>
    <row r="130" spans="2:7" ht="30" x14ac:dyDescent="0.25">
      <c r="B130" s="75" t="s">
        <v>33</v>
      </c>
      <c r="C130" s="75" t="s">
        <v>49</v>
      </c>
      <c r="D130" s="72" t="s">
        <v>50</v>
      </c>
      <c r="E130" s="75" t="s">
        <v>51</v>
      </c>
      <c r="F130" s="457" t="s">
        <v>56</v>
      </c>
      <c r="G130" s="49"/>
    </row>
    <row r="131" spans="2:7" ht="132" x14ac:dyDescent="0.2">
      <c r="B131" s="1298" t="s">
        <v>53</v>
      </c>
      <c r="C131" s="5" t="s">
        <v>116</v>
      </c>
      <c r="D131" s="230">
        <v>25</v>
      </c>
      <c r="E131" s="230">
        <v>0</v>
      </c>
      <c r="F131" s="1299">
        <f>+E131+E132+E133</f>
        <v>0</v>
      </c>
      <c r="G131" s="50"/>
    </row>
    <row r="132" spans="2:7" ht="96" x14ac:dyDescent="0.2">
      <c r="B132" s="1298"/>
      <c r="C132" s="5" t="s">
        <v>117</v>
      </c>
      <c r="D132" s="41">
        <v>25</v>
      </c>
      <c r="E132" s="230">
        <v>0</v>
      </c>
      <c r="F132" s="1300"/>
      <c r="G132" s="50"/>
    </row>
    <row r="133" spans="2:7" ht="84" x14ac:dyDescent="0.2">
      <c r="B133" s="1298"/>
      <c r="C133" s="5" t="s">
        <v>118</v>
      </c>
      <c r="D133" s="230">
        <v>10</v>
      </c>
      <c r="E133" s="230">
        <v>0</v>
      </c>
      <c r="F133" s="1301"/>
      <c r="G133" s="50"/>
    </row>
    <row r="134" spans="2:7" x14ac:dyDescent="0.25">
      <c r="C134" s="58"/>
    </row>
    <row r="138" spans="2:7" x14ac:dyDescent="0.25">
      <c r="B138" s="74" t="s">
        <v>57</v>
      </c>
    </row>
    <row r="141" spans="2:7" x14ac:dyDescent="0.25">
      <c r="B141" s="76" t="s">
        <v>33</v>
      </c>
      <c r="C141" s="76" t="s">
        <v>58</v>
      </c>
      <c r="D141" s="75" t="s">
        <v>51</v>
      </c>
      <c r="E141" s="75" t="s">
        <v>16</v>
      </c>
    </row>
    <row r="142" spans="2:7" ht="28.5" x14ac:dyDescent="0.25">
      <c r="B142" s="59" t="s">
        <v>59</v>
      </c>
      <c r="C142" s="60">
        <v>40</v>
      </c>
      <c r="D142" s="230">
        <f>+E111</f>
        <v>0</v>
      </c>
      <c r="E142" s="1302">
        <f>SUM(D142:D143)</f>
        <v>0</v>
      </c>
    </row>
    <row r="143" spans="2:7" ht="57" x14ac:dyDescent="0.25">
      <c r="B143" s="59" t="s">
        <v>60</v>
      </c>
      <c r="C143" s="60">
        <v>60</v>
      </c>
      <c r="D143" s="230">
        <v>0</v>
      </c>
      <c r="E143" s="1303"/>
    </row>
  </sheetData>
  <mergeCells count="48">
    <mergeCell ref="C9:N9"/>
    <mergeCell ref="B2:P2"/>
    <mergeCell ref="B4:P4"/>
    <mergeCell ref="C6:N6"/>
    <mergeCell ref="C7:N7"/>
    <mergeCell ref="C8:N8"/>
    <mergeCell ref="C10:E10"/>
    <mergeCell ref="B14:C21"/>
    <mergeCell ref="B22:C22"/>
    <mergeCell ref="E37:E38"/>
    <mergeCell ref="B47:B48"/>
    <mergeCell ref="C47:C48"/>
    <mergeCell ref="D47:E47"/>
    <mergeCell ref="P73:Q73"/>
    <mergeCell ref="B62:N62"/>
    <mergeCell ref="J64:L64"/>
    <mergeCell ref="P64:Q64"/>
    <mergeCell ref="B52:N52"/>
    <mergeCell ref="O54:P54"/>
    <mergeCell ref="O55:P55"/>
    <mergeCell ref="O56:P56"/>
    <mergeCell ref="P65:Q65"/>
    <mergeCell ref="P66:Q66"/>
    <mergeCell ref="P69:Q69"/>
    <mergeCell ref="P71:Q71"/>
    <mergeCell ref="P72:Q72"/>
    <mergeCell ref="P119:Q119"/>
    <mergeCell ref="P75:Q75"/>
    <mergeCell ref="P80:Q80"/>
    <mergeCell ref="B83:N83"/>
    <mergeCell ref="D86:E86"/>
    <mergeCell ref="D87:E87"/>
    <mergeCell ref="B90:P90"/>
    <mergeCell ref="B93:N93"/>
    <mergeCell ref="E111:E113"/>
    <mergeCell ref="B116:N116"/>
    <mergeCell ref="J118:L118"/>
    <mergeCell ref="P118:Q118"/>
    <mergeCell ref="P126:Q126"/>
    <mergeCell ref="B131:B133"/>
    <mergeCell ref="F131:F133"/>
    <mergeCell ref="E142:E143"/>
    <mergeCell ref="P120:Q120"/>
    <mergeCell ref="P121:Q121"/>
    <mergeCell ref="P122:Q122"/>
    <mergeCell ref="P123:Q123"/>
    <mergeCell ref="P124:Q124"/>
    <mergeCell ref="P125:Q125"/>
  </mergeCells>
  <dataValidations disablePrompts="1"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8740157480314965" right="0" top="0.74803149606299213" bottom="0.74803149606299213" header="0.31496062992125984" footer="0.31496062992125984"/>
  <pageSetup paperSize="5" scale="4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topLeftCell="G25" zoomScale="48" zoomScaleNormal="48" workbookViewId="0">
      <selection activeCell="X72" sqref="X72"/>
    </sheetView>
  </sheetViews>
  <sheetFormatPr baseColWidth="10" defaultRowHeight="15" x14ac:dyDescent="0.25"/>
  <cols>
    <col min="1" max="1" width="8.140625" style="85" customWidth="1"/>
    <col min="2" max="2" width="62.85546875" style="85" customWidth="1"/>
    <col min="3" max="3" width="25.140625" style="85" customWidth="1"/>
    <col min="4" max="4" width="18.7109375" style="85" customWidth="1"/>
    <col min="5" max="5" width="19.85546875" style="85" customWidth="1"/>
    <col min="6" max="6" width="18.42578125" style="85" customWidth="1"/>
    <col min="7" max="7" width="23.7109375" style="85" customWidth="1"/>
    <col min="8" max="8" width="21.42578125" style="85" customWidth="1"/>
    <col min="9" max="9" width="20.7109375" style="85" customWidth="1"/>
    <col min="10" max="10" width="20.28515625" style="85" customWidth="1"/>
    <col min="11" max="11" width="26.7109375" style="85" customWidth="1"/>
    <col min="12" max="14" width="14.7109375" style="85" customWidth="1"/>
    <col min="15" max="15" width="19.5703125" style="85" customWidth="1"/>
    <col min="16" max="16" width="11.28515625" style="85" customWidth="1"/>
    <col min="17" max="17" width="20.28515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918" t="s">
        <v>4</v>
      </c>
      <c r="C6" s="1244" t="s">
        <v>1038</v>
      </c>
      <c r="D6" s="1244"/>
      <c r="E6" s="1244"/>
      <c r="F6" s="1244"/>
      <c r="G6" s="1244"/>
      <c r="H6" s="1244"/>
      <c r="I6" s="1244"/>
      <c r="J6" s="1244"/>
      <c r="K6" s="1244"/>
      <c r="L6" s="1244"/>
      <c r="M6" s="1244"/>
      <c r="N6" s="1245"/>
    </row>
    <row r="7" spans="2:16" ht="16.5" thickBot="1" x14ac:dyDescent="0.3">
      <c r="B7" s="918" t="s">
        <v>5</v>
      </c>
      <c r="C7" s="1244"/>
      <c r="D7" s="1244"/>
      <c r="E7" s="1244"/>
      <c r="F7" s="1244"/>
      <c r="G7" s="1244"/>
      <c r="H7" s="1244"/>
      <c r="I7" s="1244"/>
      <c r="J7" s="1244"/>
      <c r="K7" s="1244"/>
      <c r="L7" s="1244"/>
      <c r="M7" s="1244"/>
      <c r="N7" s="1245"/>
    </row>
    <row r="8" spans="2:16" ht="16.5" thickBot="1" x14ac:dyDescent="0.3">
      <c r="B8" s="918" t="s">
        <v>6</v>
      </c>
      <c r="C8" s="1244"/>
      <c r="D8" s="1244"/>
      <c r="E8" s="1244"/>
      <c r="F8" s="1244"/>
      <c r="G8" s="1244"/>
      <c r="H8" s="1244"/>
      <c r="I8" s="1244"/>
      <c r="J8" s="1244"/>
      <c r="K8" s="1244"/>
      <c r="L8" s="1244"/>
      <c r="M8" s="1244"/>
      <c r="N8" s="1245"/>
    </row>
    <row r="9" spans="2:16" ht="16.5" thickBot="1" x14ac:dyDescent="0.3">
      <c r="B9" s="918" t="s">
        <v>7</v>
      </c>
      <c r="C9" s="1244"/>
      <c r="D9" s="1244"/>
      <c r="E9" s="1244"/>
      <c r="F9" s="1244"/>
      <c r="G9" s="1244"/>
      <c r="H9" s="1244"/>
      <c r="I9" s="1244"/>
      <c r="J9" s="1244"/>
      <c r="K9" s="1244"/>
      <c r="L9" s="1244"/>
      <c r="M9" s="1244"/>
      <c r="N9" s="1245"/>
    </row>
    <row r="10" spans="2:16" ht="16.5" thickBot="1" x14ac:dyDescent="0.3">
      <c r="B10" s="918" t="s">
        <v>8</v>
      </c>
      <c r="C10" s="1337" t="s">
        <v>153</v>
      </c>
      <c r="D10" s="1337"/>
      <c r="E10" s="1228"/>
      <c r="F10" s="923"/>
      <c r="G10" s="923"/>
      <c r="H10" s="923"/>
      <c r="I10" s="923"/>
      <c r="J10" s="923"/>
      <c r="K10" s="923"/>
      <c r="L10" s="923"/>
      <c r="M10" s="923"/>
      <c r="N10" s="924"/>
    </row>
    <row r="11" spans="2:16" ht="16.5" thickBot="1" x14ac:dyDescent="0.3">
      <c r="B11" s="925" t="s">
        <v>9</v>
      </c>
      <c r="C11" s="926">
        <v>41975</v>
      </c>
      <c r="D11" s="927"/>
      <c r="E11" s="927"/>
      <c r="F11" s="927"/>
      <c r="G11" s="927"/>
      <c r="H11" s="927"/>
      <c r="I11" s="927"/>
      <c r="J11" s="927"/>
      <c r="K11" s="927"/>
      <c r="L11" s="927"/>
      <c r="M11" s="927"/>
      <c r="N11" s="928"/>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customHeight="1" x14ac:dyDescent="0.25">
      <c r="B14" s="1252" t="s">
        <v>87</v>
      </c>
      <c r="C14" s="1252"/>
      <c r="D14" s="897" t="s">
        <v>12</v>
      </c>
      <c r="E14" s="897" t="s">
        <v>13</v>
      </c>
      <c r="F14" s="897" t="s">
        <v>29</v>
      </c>
      <c r="G14" s="94"/>
      <c r="I14" s="95"/>
      <c r="J14" s="95"/>
      <c r="K14" s="95"/>
      <c r="L14" s="95"/>
      <c r="M14" s="95"/>
      <c r="N14" s="93"/>
    </row>
    <row r="15" spans="2:16" ht="15.75" x14ac:dyDescent="0.25">
      <c r="B15" s="1252"/>
      <c r="C15" s="1252"/>
      <c r="D15" s="897" t="s">
        <v>153</v>
      </c>
      <c r="E15" s="165">
        <v>2169723959</v>
      </c>
      <c r="F15" s="166">
        <v>1039</v>
      </c>
      <c r="G15" s="96"/>
      <c r="I15" s="97"/>
      <c r="J15" s="97"/>
      <c r="K15" s="97"/>
      <c r="L15" s="97"/>
      <c r="M15" s="97"/>
      <c r="N15" s="93"/>
    </row>
    <row r="16" spans="2:16" ht="15.75" x14ac:dyDescent="0.25">
      <c r="B16" s="1252"/>
      <c r="C16" s="1252"/>
      <c r="D16" s="897"/>
      <c r="E16" s="167"/>
      <c r="F16" s="166"/>
      <c r="G16" s="96"/>
      <c r="I16" s="97"/>
      <c r="J16" s="97"/>
      <c r="K16" s="97"/>
      <c r="L16" s="97"/>
      <c r="M16" s="97"/>
      <c r="N16" s="93"/>
    </row>
    <row r="17" spans="1:14" ht="15.75" x14ac:dyDescent="0.25">
      <c r="B17" s="1252"/>
      <c r="C17" s="1252"/>
      <c r="D17" s="897"/>
      <c r="E17" s="167"/>
      <c r="F17" s="166"/>
      <c r="G17" s="96"/>
      <c r="I17" s="97"/>
      <c r="J17" s="97"/>
      <c r="K17" s="97"/>
      <c r="L17" s="97"/>
      <c r="M17" s="97"/>
      <c r="N17" s="93"/>
    </row>
    <row r="18" spans="1:14" ht="15.75" x14ac:dyDescent="0.25">
      <c r="B18" s="1252"/>
      <c r="C18" s="1252"/>
      <c r="D18" s="897"/>
      <c r="E18" s="168"/>
      <c r="F18" s="166"/>
      <c r="G18" s="96"/>
      <c r="H18" s="99"/>
      <c r="I18" s="97"/>
      <c r="J18" s="97"/>
      <c r="K18" s="97"/>
      <c r="L18" s="97"/>
      <c r="M18" s="97"/>
      <c r="N18" s="100"/>
    </row>
    <row r="19" spans="1:14" ht="15.75" x14ac:dyDescent="0.25">
      <c r="B19" s="1252"/>
      <c r="C19" s="1252"/>
      <c r="D19" s="897"/>
      <c r="E19" s="168"/>
      <c r="F19" s="166"/>
      <c r="G19" s="96"/>
      <c r="H19" s="99"/>
      <c r="I19" s="101"/>
      <c r="J19" s="101"/>
      <c r="K19" s="101"/>
      <c r="L19" s="101"/>
      <c r="M19" s="101"/>
      <c r="N19" s="100"/>
    </row>
    <row r="20" spans="1:14" ht="15.75" x14ac:dyDescent="0.25">
      <c r="B20" s="1252"/>
      <c r="C20" s="1252"/>
      <c r="D20" s="897"/>
      <c r="E20" s="98"/>
      <c r="F20" s="166"/>
      <c r="G20" s="96"/>
      <c r="H20" s="99"/>
      <c r="I20" s="92"/>
      <c r="J20" s="92"/>
      <c r="K20" s="92"/>
      <c r="L20" s="92"/>
      <c r="M20" s="92"/>
      <c r="N20" s="100"/>
    </row>
    <row r="21" spans="1:14" ht="15.75" x14ac:dyDescent="0.25">
      <c r="B21" s="1252"/>
      <c r="C21" s="1252"/>
      <c r="D21" s="897"/>
      <c r="E21" s="98"/>
      <c r="F21" s="166"/>
      <c r="G21" s="96"/>
      <c r="H21" s="99"/>
      <c r="I21" s="92"/>
      <c r="J21" s="92"/>
      <c r="K21" s="92"/>
      <c r="L21" s="92"/>
      <c r="M21" s="92"/>
      <c r="N21" s="100"/>
    </row>
    <row r="22" spans="1:14" ht="16.5" thickBot="1" x14ac:dyDescent="0.3">
      <c r="B22" s="1236" t="s">
        <v>14</v>
      </c>
      <c r="C22" s="1237"/>
      <c r="D22" s="897"/>
      <c r="E22" s="102">
        <f>SUM(E15:E21)</f>
        <v>2169723959</v>
      </c>
      <c r="F22" s="166">
        <f>SUM(F15:F21)</f>
        <v>1039</v>
      </c>
      <c r="G22" s="96"/>
      <c r="H22" s="99"/>
      <c r="I22" s="92"/>
      <c r="J22" s="92"/>
      <c r="K22" s="92"/>
      <c r="L22" s="92"/>
      <c r="M22" s="92"/>
      <c r="N22" s="100"/>
    </row>
    <row r="23" spans="1:14" ht="60.75" thickBot="1" x14ac:dyDescent="0.3">
      <c r="A23" s="929"/>
      <c r="B23" s="104" t="s">
        <v>15</v>
      </c>
      <c r="C23" s="104" t="s">
        <v>88</v>
      </c>
      <c r="E23" s="95"/>
      <c r="F23" s="95"/>
      <c r="G23" s="95"/>
      <c r="H23" s="95"/>
      <c r="I23" s="105"/>
      <c r="J23" s="105"/>
      <c r="K23" s="105"/>
      <c r="L23" s="105"/>
      <c r="M23" s="105"/>
    </row>
    <row r="24" spans="1:14" ht="16.5" thickBot="1" x14ac:dyDescent="0.3">
      <c r="A24" s="930">
        <v>1</v>
      </c>
      <c r="C24" s="107">
        <f>F22*80/100</f>
        <v>831.2</v>
      </c>
      <c r="D24" s="108"/>
      <c r="E24" s="109">
        <f>E22</f>
        <v>2169723959</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5.75" x14ac:dyDescent="0.2">
      <c r="A30" s="112"/>
      <c r="B30" s="117" t="s">
        <v>127</v>
      </c>
      <c r="C30" s="883"/>
      <c r="D30" s="883" t="s">
        <v>292</v>
      </c>
      <c r="E30" s="77"/>
      <c r="F30" s="77"/>
      <c r="G30" s="77"/>
      <c r="H30" s="77"/>
      <c r="I30" s="92"/>
      <c r="J30" s="92"/>
      <c r="K30" s="92"/>
      <c r="L30" s="92"/>
      <c r="M30" s="92"/>
      <c r="N30" s="93"/>
    </row>
    <row r="31" spans="1:14" ht="15.75" x14ac:dyDescent="0.2">
      <c r="A31" s="112"/>
      <c r="B31" s="117" t="s">
        <v>128</v>
      </c>
      <c r="C31" s="883" t="s">
        <v>292</v>
      </c>
      <c r="D31" s="883"/>
      <c r="E31" s="77"/>
      <c r="F31" s="77"/>
      <c r="G31" s="77"/>
      <c r="H31" s="77"/>
      <c r="I31" s="92"/>
      <c r="J31" s="92"/>
      <c r="K31" s="92"/>
      <c r="L31" s="92"/>
      <c r="M31" s="92"/>
      <c r="N31" s="93"/>
    </row>
    <row r="32" spans="1:14" ht="15.75" x14ac:dyDescent="0.2">
      <c r="A32" s="112"/>
      <c r="B32" s="117" t="s">
        <v>129</v>
      </c>
      <c r="C32" s="883" t="s">
        <v>292</v>
      </c>
      <c r="D32" s="883"/>
      <c r="E32" s="77"/>
      <c r="F32" s="77"/>
      <c r="G32" s="77"/>
      <c r="H32" s="77"/>
      <c r="I32" s="92"/>
      <c r="J32" s="92"/>
      <c r="K32" s="92"/>
      <c r="L32" s="92"/>
      <c r="M32" s="92"/>
      <c r="N32" s="93"/>
    </row>
    <row r="33" spans="1:26" ht="15.75" x14ac:dyDescent="0.2">
      <c r="A33" s="112"/>
      <c r="B33" s="117" t="s">
        <v>130</v>
      </c>
      <c r="C33" s="883"/>
      <c r="D33" s="883" t="s">
        <v>292</v>
      </c>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77"/>
      <c r="C35" s="77"/>
      <c r="D35" s="77"/>
      <c r="E35" s="77"/>
      <c r="F35" s="77"/>
      <c r="G35" s="77"/>
      <c r="H35" s="77"/>
      <c r="I35" s="92"/>
      <c r="J35" s="92"/>
      <c r="K35" s="92"/>
      <c r="L35" s="92"/>
      <c r="M35" s="92"/>
      <c r="N35" s="93"/>
    </row>
    <row r="36" spans="1:26" ht="15.75" x14ac:dyDescent="0.2">
      <c r="A36" s="112"/>
      <c r="B36" s="115" t="s">
        <v>131</v>
      </c>
      <c r="C36" s="77"/>
      <c r="D36" s="77"/>
      <c r="E36" s="77"/>
      <c r="F36" s="77"/>
      <c r="G36" s="77"/>
      <c r="H36" s="77"/>
      <c r="I36" s="92"/>
      <c r="J36" s="92"/>
      <c r="K36" s="92"/>
      <c r="L36" s="92"/>
      <c r="M36" s="92"/>
      <c r="N36" s="93"/>
      <c r="Q36" s="85">
        <v>1039</v>
      </c>
    </row>
    <row r="37" spans="1:26" ht="15.75" x14ac:dyDescent="0.2">
      <c r="A37" s="112"/>
      <c r="B37" s="77"/>
      <c r="C37" s="77"/>
      <c r="D37" s="77"/>
      <c r="E37" s="77"/>
      <c r="F37" s="77"/>
      <c r="G37" s="77"/>
      <c r="H37" s="77"/>
      <c r="I37" s="92"/>
      <c r="J37" s="92"/>
      <c r="K37" s="92"/>
      <c r="L37" s="92"/>
      <c r="M37" s="92"/>
      <c r="N37" s="93"/>
    </row>
    <row r="38" spans="1:26" ht="15.75" customHeight="1" x14ac:dyDescent="0.2">
      <c r="A38" s="112"/>
      <c r="B38" s="116" t="s">
        <v>33</v>
      </c>
      <c r="C38" s="116" t="s">
        <v>58</v>
      </c>
      <c r="D38" s="118" t="s">
        <v>51</v>
      </c>
      <c r="E38" s="118" t="s">
        <v>16</v>
      </c>
      <c r="F38" s="77"/>
      <c r="G38" s="77"/>
      <c r="H38" s="77"/>
      <c r="I38" s="92"/>
      <c r="J38" s="92"/>
      <c r="K38" s="92"/>
      <c r="L38" s="92"/>
      <c r="M38" s="92"/>
      <c r="N38" s="93"/>
    </row>
    <row r="39" spans="1:26" ht="60" customHeight="1" x14ac:dyDescent="0.2">
      <c r="A39" s="112"/>
      <c r="B39" s="119" t="s">
        <v>132</v>
      </c>
      <c r="C39" s="912">
        <v>40</v>
      </c>
      <c r="D39" s="883">
        <v>0</v>
      </c>
      <c r="E39" s="1208">
        <f>+D39+D40</f>
        <v>0</v>
      </c>
      <c r="F39" s="77"/>
      <c r="G39" s="77"/>
      <c r="H39" s="77"/>
      <c r="I39" s="92"/>
      <c r="J39" s="92"/>
      <c r="K39" s="92"/>
      <c r="L39" s="92"/>
      <c r="M39" s="92"/>
      <c r="N39" s="93"/>
    </row>
    <row r="40" spans="1:26" ht="75" x14ac:dyDescent="0.2">
      <c r="A40" s="112"/>
      <c r="B40" s="119" t="s">
        <v>133</v>
      </c>
      <c r="C40" s="912">
        <v>60</v>
      </c>
      <c r="D40" s="883">
        <v>0</v>
      </c>
      <c r="E40" s="1209"/>
      <c r="F40" s="77"/>
      <c r="G40" s="77"/>
      <c r="H40" s="77"/>
      <c r="I40" s="92"/>
      <c r="J40" s="92"/>
      <c r="K40" s="92"/>
      <c r="L40" s="92"/>
      <c r="M40" s="92"/>
      <c r="N40" s="93"/>
    </row>
    <row r="41" spans="1:26" ht="15.75" customHeight="1" x14ac:dyDescent="0.25">
      <c r="A41" s="112"/>
      <c r="C41" s="113"/>
      <c r="D41" s="97"/>
      <c r="E41" s="114"/>
      <c r="F41" s="110"/>
      <c r="G41" s="110"/>
      <c r="H41" s="110"/>
      <c r="I41" s="111"/>
      <c r="J41" s="111"/>
      <c r="K41" s="111"/>
      <c r="L41" s="111"/>
      <c r="M41" s="111"/>
    </row>
    <row r="42" spans="1:26" ht="55.5" customHeight="1" x14ac:dyDescent="0.25">
      <c r="B42" s="115" t="s">
        <v>30</v>
      </c>
      <c r="M42" s="121"/>
      <c r="N42" s="121"/>
    </row>
    <row r="43" spans="1:26" ht="15.75" thickBot="1" x14ac:dyDescent="0.3">
      <c r="M43" s="121"/>
      <c r="N43" s="121"/>
    </row>
    <row r="44" spans="1:26" s="92" customFormat="1" ht="30" customHeight="1" x14ac:dyDescent="0.25">
      <c r="B44" s="931" t="s">
        <v>134</v>
      </c>
      <c r="C44" s="931" t="s">
        <v>135</v>
      </c>
      <c r="D44" s="931" t="s">
        <v>136</v>
      </c>
      <c r="E44" s="931" t="s">
        <v>45</v>
      </c>
      <c r="F44" s="931" t="s">
        <v>22</v>
      </c>
      <c r="G44" s="931" t="s">
        <v>89</v>
      </c>
      <c r="H44" s="931" t="s">
        <v>17</v>
      </c>
      <c r="I44" s="931" t="s">
        <v>10</v>
      </c>
      <c r="J44" s="931" t="s">
        <v>31</v>
      </c>
      <c r="K44" s="931" t="s">
        <v>61</v>
      </c>
      <c r="L44" s="931" t="s">
        <v>20</v>
      </c>
      <c r="M44" s="932" t="s">
        <v>26</v>
      </c>
      <c r="N44" s="931" t="s">
        <v>137</v>
      </c>
      <c r="O44" s="931" t="s">
        <v>36</v>
      </c>
      <c r="P44" s="913" t="s">
        <v>11</v>
      </c>
      <c r="Q44" s="913" t="s">
        <v>19</v>
      </c>
    </row>
    <row r="45" spans="1:26" s="903" customFormat="1" ht="210" x14ac:dyDescent="0.25">
      <c r="A45" s="124">
        <v>1</v>
      </c>
      <c r="B45" s="125" t="s">
        <v>1038</v>
      </c>
      <c r="C45" s="125" t="s">
        <v>1038</v>
      </c>
      <c r="D45" s="125" t="s">
        <v>160</v>
      </c>
      <c r="E45" s="127" t="s">
        <v>1039</v>
      </c>
      <c r="F45" s="126" t="s">
        <v>125</v>
      </c>
      <c r="G45" s="128">
        <v>1</v>
      </c>
      <c r="H45" s="129">
        <v>41541</v>
      </c>
      <c r="I45" s="129">
        <v>41851</v>
      </c>
      <c r="J45" s="130" t="s">
        <v>126</v>
      </c>
      <c r="K45" s="131">
        <v>0</v>
      </c>
      <c r="L45" s="170">
        <v>11</v>
      </c>
      <c r="M45" s="170">
        <v>1039</v>
      </c>
      <c r="N45" s="131">
        <f>+M45*G45</f>
        <v>1039</v>
      </c>
      <c r="O45" s="132">
        <v>4177384710</v>
      </c>
      <c r="P45" s="132">
        <v>47</v>
      </c>
      <c r="Q45" s="133" t="s">
        <v>1873</v>
      </c>
      <c r="R45" s="134"/>
      <c r="S45" s="134"/>
      <c r="T45" s="134"/>
      <c r="U45" s="134"/>
      <c r="V45" s="134"/>
      <c r="W45" s="134"/>
      <c r="X45" s="134"/>
      <c r="Y45" s="134"/>
      <c r="Z45" s="134"/>
    </row>
    <row r="46" spans="1:26" s="903" customFormat="1" ht="165" x14ac:dyDescent="0.25">
      <c r="A46" s="124">
        <f>+A45+1</f>
        <v>2</v>
      </c>
      <c r="B46" s="125" t="s">
        <v>1038</v>
      </c>
      <c r="C46" s="125" t="s">
        <v>1038</v>
      </c>
      <c r="D46" s="125" t="s">
        <v>160</v>
      </c>
      <c r="E46" s="127" t="s">
        <v>1874</v>
      </c>
      <c r="F46" s="126" t="s">
        <v>125</v>
      </c>
      <c r="G46" s="128">
        <v>1</v>
      </c>
      <c r="H46" s="129">
        <v>40907</v>
      </c>
      <c r="I46" s="129">
        <v>41943</v>
      </c>
      <c r="J46" s="130" t="s">
        <v>126</v>
      </c>
      <c r="K46" s="131">
        <v>9</v>
      </c>
      <c r="L46" s="252">
        <v>24</v>
      </c>
      <c r="M46" s="170">
        <v>83</v>
      </c>
      <c r="N46" s="131">
        <f>+M46*G46</f>
        <v>83</v>
      </c>
      <c r="O46" s="132">
        <v>785448119</v>
      </c>
      <c r="P46" s="132">
        <v>48</v>
      </c>
      <c r="Q46" s="133" t="s">
        <v>1875</v>
      </c>
      <c r="R46" s="134"/>
      <c r="S46" s="134"/>
      <c r="T46" s="134"/>
      <c r="U46" s="134"/>
      <c r="V46" s="134"/>
      <c r="W46" s="134"/>
      <c r="X46" s="134"/>
      <c r="Y46" s="134"/>
      <c r="Z46" s="134"/>
    </row>
    <row r="47" spans="1:26" s="903" customFormat="1" ht="150" x14ac:dyDescent="0.25">
      <c r="A47" s="124" t="e">
        <f>+#REF!+1</f>
        <v>#REF!</v>
      </c>
      <c r="B47" s="125" t="s">
        <v>1038</v>
      </c>
      <c r="C47" s="125" t="s">
        <v>1038</v>
      </c>
      <c r="D47" s="125" t="s">
        <v>160</v>
      </c>
      <c r="E47" s="127" t="s">
        <v>1937</v>
      </c>
      <c r="F47" s="126" t="s">
        <v>125</v>
      </c>
      <c r="G47" s="128">
        <v>1</v>
      </c>
      <c r="H47" s="129">
        <v>40787</v>
      </c>
      <c r="I47" s="129">
        <v>40906</v>
      </c>
      <c r="J47" s="130" t="s">
        <v>126</v>
      </c>
      <c r="K47" s="131">
        <v>0</v>
      </c>
      <c r="L47" s="131">
        <v>3</v>
      </c>
      <c r="M47" s="131">
        <v>133</v>
      </c>
      <c r="N47" s="131">
        <f>+M47*G47</f>
        <v>133</v>
      </c>
      <c r="O47" s="132">
        <v>140971025</v>
      </c>
      <c r="P47" s="132" t="s">
        <v>428</v>
      </c>
      <c r="Q47" s="133" t="s">
        <v>1938</v>
      </c>
      <c r="R47" s="134"/>
      <c r="S47" s="134"/>
      <c r="T47" s="134"/>
      <c r="U47" s="134"/>
      <c r="V47" s="134"/>
      <c r="W47" s="134"/>
      <c r="X47" s="134"/>
      <c r="Y47" s="134"/>
      <c r="Z47" s="134"/>
    </row>
    <row r="48" spans="1:26" s="903" customFormat="1" ht="15.75" x14ac:dyDescent="0.25">
      <c r="A48" s="124"/>
      <c r="B48" s="135" t="s">
        <v>16</v>
      </c>
      <c r="C48" s="126"/>
      <c r="D48" s="125"/>
      <c r="E48" s="127"/>
      <c r="F48" s="126"/>
      <c r="G48" s="126"/>
      <c r="H48" s="126"/>
      <c r="I48" s="130"/>
      <c r="J48" s="130"/>
      <c r="K48" s="136">
        <f>SUM(K45:K47)</f>
        <v>9</v>
      </c>
      <c r="L48" s="136">
        <f>SUM(L45:L47)</f>
        <v>38</v>
      </c>
      <c r="M48" s="137">
        <f>SUM(M45:M47)</f>
        <v>1255</v>
      </c>
      <c r="N48" s="136">
        <f>SUM(N45:N47)</f>
        <v>1255</v>
      </c>
      <c r="O48" s="132"/>
      <c r="P48" s="132"/>
      <c r="Q48" s="133"/>
    </row>
    <row r="49" spans="2:17" s="138" customFormat="1" x14ac:dyDescent="0.25">
      <c r="E49" s="139"/>
    </row>
    <row r="50" spans="2:17" s="138" customFormat="1" ht="15.75" x14ac:dyDescent="0.25">
      <c r="B50" s="1238" t="s">
        <v>28</v>
      </c>
      <c r="C50" s="1238" t="s">
        <v>27</v>
      </c>
      <c r="D50" s="1250" t="s">
        <v>34</v>
      </c>
      <c r="E50" s="1250"/>
    </row>
    <row r="51" spans="2:17" s="138" customFormat="1" ht="15.75" x14ac:dyDescent="0.25">
      <c r="B51" s="1239"/>
      <c r="C51" s="1239"/>
      <c r="D51" s="902" t="s">
        <v>23</v>
      </c>
      <c r="E51" s="140" t="s">
        <v>24</v>
      </c>
    </row>
    <row r="52" spans="2:17" s="138" customFormat="1" ht="15.75" x14ac:dyDescent="0.25">
      <c r="B52" s="141" t="s">
        <v>21</v>
      </c>
      <c r="C52" s="142">
        <f>+K48</f>
        <v>9</v>
      </c>
      <c r="D52" s="431"/>
      <c r="E52" s="143" t="s">
        <v>292</v>
      </c>
      <c r="F52" s="144"/>
      <c r="G52" s="144"/>
      <c r="H52" s="144"/>
      <c r="I52" s="144"/>
      <c r="J52" s="144"/>
      <c r="K52" s="144"/>
      <c r="L52" s="144"/>
      <c r="M52" s="144"/>
    </row>
    <row r="53" spans="2:17" s="138" customFormat="1" ht="15.75" x14ac:dyDescent="0.25">
      <c r="B53" s="141" t="s">
        <v>25</v>
      </c>
      <c r="C53" s="142">
        <f>+M48</f>
        <v>1255</v>
      </c>
      <c r="D53" s="431" t="s">
        <v>292</v>
      </c>
      <c r="E53" s="143"/>
    </row>
    <row r="54" spans="2:17" s="138" customFormat="1" ht="80.25" customHeight="1" x14ac:dyDescent="0.25">
      <c r="B54" s="145"/>
      <c r="C54" s="1242"/>
      <c r="D54" s="1242"/>
      <c r="E54" s="1242"/>
      <c r="F54" s="1242"/>
      <c r="G54" s="1242"/>
      <c r="H54" s="1242"/>
      <c r="I54" s="1242"/>
      <c r="J54" s="1242"/>
      <c r="K54" s="1242"/>
      <c r="L54" s="1242"/>
      <c r="M54" s="1242"/>
      <c r="N54" s="1242"/>
    </row>
    <row r="55" spans="2:17" ht="15.75" thickBot="1" x14ac:dyDescent="0.3"/>
    <row r="56" spans="2:17" ht="16.5" thickBot="1" x14ac:dyDescent="0.3">
      <c r="B56" s="1251" t="s">
        <v>90</v>
      </c>
      <c r="C56" s="1251"/>
      <c r="D56" s="1251"/>
      <c r="E56" s="1251"/>
      <c r="F56" s="1251"/>
      <c r="G56" s="1251"/>
      <c r="H56" s="1251"/>
      <c r="I56" s="1251"/>
      <c r="J56" s="1251"/>
      <c r="K56" s="1251"/>
      <c r="L56" s="1251"/>
      <c r="M56" s="1251"/>
      <c r="N56" s="1251"/>
    </row>
    <row r="59" spans="2:17" ht="189" x14ac:dyDescent="0.25">
      <c r="B59" s="116" t="s">
        <v>138</v>
      </c>
      <c r="C59" s="146" t="s">
        <v>2</v>
      </c>
      <c r="D59" s="146" t="s">
        <v>92</v>
      </c>
      <c r="E59" s="146" t="s">
        <v>91</v>
      </c>
      <c r="F59" s="146" t="s">
        <v>93</v>
      </c>
      <c r="G59" s="146" t="s">
        <v>94</v>
      </c>
      <c r="H59" s="146" t="s">
        <v>95</v>
      </c>
      <c r="I59" s="146" t="s">
        <v>96</v>
      </c>
      <c r="J59" s="146" t="s">
        <v>97</v>
      </c>
      <c r="K59" s="146" t="s">
        <v>98</v>
      </c>
      <c r="L59" s="146" t="s">
        <v>99</v>
      </c>
      <c r="M59" s="147" t="s">
        <v>100</v>
      </c>
      <c r="N59" s="147" t="s">
        <v>101</v>
      </c>
      <c r="O59" s="1218" t="s">
        <v>3</v>
      </c>
      <c r="P59" s="1220"/>
      <c r="Q59" s="146" t="s">
        <v>18</v>
      </c>
    </row>
    <row r="60" spans="2:17" ht="45" x14ac:dyDescent="0.2">
      <c r="B60" s="148" t="s">
        <v>161</v>
      </c>
      <c r="C60" s="148" t="s">
        <v>162</v>
      </c>
      <c r="D60" s="153" t="s">
        <v>1040</v>
      </c>
      <c r="E60" s="149">
        <v>1039</v>
      </c>
      <c r="F60" s="248" t="s">
        <v>474</v>
      </c>
      <c r="G60" s="248" t="s">
        <v>474</v>
      </c>
      <c r="H60" s="248" t="s">
        <v>474</v>
      </c>
      <c r="I60" s="248" t="s">
        <v>125</v>
      </c>
      <c r="J60" s="248" t="s">
        <v>474</v>
      </c>
      <c r="K60" s="883" t="s">
        <v>474</v>
      </c>
      <c r="L60" s="883" t="s">
        <v>474</v>
      </c>
      <c r="M60" s="883" t="s">
        <v>474</v>
      </c>
      <c r="N60" s="883" t="s">
        <v>125</v>
      </c>
      <c r="O60" s="1203"/>
      <c r="P60" s="1204"/>
      <c r="Q60" s="883" t="s">
        <v>125</v>
      </c>
    </row>
    <row r="61" spans="2:17" x14ac:dyDescent="0.2">
      <c r="B61" s="148"/>
      <c r="C61" s="148"/>
      <c r="D61" s="149"/>
      <c r="E61" s="149"/>
      <c r="F61" s="248"/>
      <c r="G61" s="248"/>
      <c r="H61" s="248"/>
      <c r="I61" s="150"/>
      <c r="J61" s="150"/>
      <c r="K61" s="117"/>
      <c r="L61" s="117"/>
      <c r="M61" s="117"/>
      <c r="N61" s="117"/>
      <c r="O61" s="1203"/>
      <c r="P61" s="1204"/>
      <c r="Q61" s="117"/>
    </row>
    <row r="62" spans="2:17" x14ac:dyDescent="0.2">
      <c r="B62" s="148"/>
      <c r="C62" s="148"/>
      <c r="D62" s="149"/>
      <c r="E62" s="149"/>
      <c r="F62" s="248"/>
      <c r="G62" s="248"/>
      <c r="H62" s="248"/>
      <c r="I62" s="150"/>
      <c r="J62" s="150"/>
      <c r="K62" s="117"/>
      <c r="L62" s="117"/>
      <c r="M62" s="117"/>
      <c r="N62" s="117"/>
      <c r="O62" s="1203"/>
      <c r="P62" s="1204"/>
      <c r="Q62" s="117"/>
    </row>
    <row r="63" spans="2:17" x14ac:dyDescent="0.25">
      <c r="B63" s="117"/>
      <c r="C63" s="117"/>
      <c r="D63" s="117"/>
      <c r="E63" s="117"/>
      <c r="F63" s="117"/>
      <c r="G63" s="117"/>
      <c r="H63" s="117"/>
      <c r="I63" s="117"/>
      <c r="J63" s="117"/>
      <c r="K63" s="117"/>
      <c r="L63" s="117"/>
      <c r="M63" s="117"/>
      <c r="N63" s="117"/>
      <c r="O63" s="1203"/>
      <c r="P63" s="1204"/>
      <c r="Q63" s="117"/>
    </row>
    <row r="64" spans="2:17" x14ac:dyDescent="0.25">
      <c r="B64" s="85" t="s">
        <v>1</v>
      </c>
    </row>
    <row r="65" spans="2:17" x14ac:dyDescent="0.25">
      <c r="B65" s="85" t="s">
        <v>37</v>
      </c>
    </row>
    <row r="66" spans="2:17" x14ac:dyDescent="0.25">
      <c r="B66" s="85" t="s">
        <v>62</v>
      </c>
    </row>
    <row r="68" spans="2:17" ht="15.75" thickBot="1" x14ac:dyDescent="0.3"/>
    <row r="69" spans="2:17" ht="16.5" thickBot="1" x14ac:dyDescent="0.3">
      <c r="B69" s="1215" t="s">
        <v>38</v>
      </c>
      <c r="C69" s="1216"/>
      <c r="D69" s="1216"/>
      <c r="E69" s="1216"/>
      <c r="F69" s="1216"/>
      <c r="G69" s="1216"/>
      <c r="H69" s="1216"/>
      <c r="I69" s="1216"/>
      <c r="J69" s="1216"/>
      <c r="K69" s="1216"/>
      <c r="L69" s="1216"/>
      <c r="M69" s="1216"/>
      <c r="N69" s="1217"/>
    </row>
    <row r="70" spans="2:17" ht="15" customHeight="1" x14ac:dyDescent="0.25"/>
    <row r="72" spans="2:17" ht="110.25" x14ac:dyDescent="0.25">
      <c r="B72" s="116" t="s">
        <v>0</v>
      </c>
      <c r="C72" s="116" t="s">
        <v>39</v>
      </c>
      <c r="D72" s="116" t="s">
        <v>40</v>
      </c>
      <c r="E72" s="116" t="s">
        <v>102</v>
      </c>
      <c r="F72" s="116" t="s">
        <v>104</v>
      </c>
      <c r="G72" s="116" t="s">
        <v>105</v>
      </c>
      <c r="H72" s="116" t="s">
        <v>106</v>
      </c>
      <c r="I72" s="116" t="s">
        <v>103</v>
      </c>
      <c r="J72" s="1218" t="s">
        <v>107</v>
      </c>
      <c r="K72" s="1219"/>
      <c r="L72" s="1220"/>
      <c r="M72" s="116" t="s">
        <v>111</v>
      </c>
      <c r="N72" s="116" t="s">
        <v>139</v>
      </c>
      <c r="O72" s="116" t="s">
        <v>140</v>
      </c>
      <c r="P72" s="1218" t="s">
        <v>3</v>
      </c>
      <c r="Q72" s="1220"/>
    </row>
    <row r="73" spans="2:17" ht="30" x14ac:dyDescent="0.2">
      <c r="B73" s="151" t="s">
        <v>43</v>
      </c>
      <c r="C73" s="151">
        <v>4</v>
      </c>
      <c r="D73" s="148"/>
      <c r="E73" s="148"/>
      <c r="F73" s="148"/>
      <c r="G73" s="148"/>
      <c r="H73" s="148"/>
      <c r="I73" s="149"/>
      <c r="J73" s="219" t="s">
        <v>108</v>
      </c>
      <c r="K73" s="220" t="s">
        <v>109</v>
      </c>
      <c r="L73" s="221" t="s">
        <v>110</v>
      </c>
      <c r="M73" s="117"/>
      <c r="N73" s="117"/>
      <c r="O73" s="117"/>
      <c r="P73" s="1247"/>
      <c r="Q73" s="1247"/>
    </row>
    <row r="74" spans="2:17" ht="90" x14ac:dyDescent="0.2">
      <c r="B74" s="151" t="s">
        <v>43</v>
      </c>
      <c r="C74" s="151"/>
      <c r="D74" s="858" t="s">
        <v>1041</v>
      </c>
      <c r="E74" s="510">
        <v>64585133</v>
      </c>
      <c r="F74" s="509" t="s">
        <v>180</v>
      </c>
      <c r="G74" s="509" t="s">
        <v>1042</v>
      </c>
      <c r="H74" s="509" t="s">
        <v>1043</v>
      </c>
      <c r="I74" s="509" t="s">
        <v>1044</v>
      </c>
      <c r="J74" s="509" t="s">
        <v>1045</v>
      </c>
      <c r="K74" s="509" t="s">
        <v>1876</v>
      </c>
      <c r="L74" s="509" t="s">
        <v>1046</v>
      </c>
      <c r="M74" s="509" t="s">
        <v>125</v>
      </c>
      <c r="N74" s="509" t="s">
        <v>126</v>
      </c>
      <c r="O74" s="509" t="s">
        <v>125</v>
      </c>
      <c r="P74" s="1260" t="s">
        <v>1877</v>
      </c>
      <c r="Q74" s="1261"/>
    </row>
    <row r="75" spans="2:17" ht="90" x14ac:dyDescent="0.2">
      <c r="B75" s="151" t="s">
        <v>43</v>
      </c>
      <c r="C75" s="151"/>
      <c r="D75" s="858" t="s">
        <v>1047</v>
      </c>
      <c r="E75" s="510">
        <v>1065837041</v>
      </c>
      <c r="F75" s="509" t="s">
        <v>166</v>
      </c>
      <c r="G75" s="509" t="s">
        <v>1048</v>
      </c>
      <c r="H75" s="509" t="s">
        <v>1049</v>
      </c>
      <c r="I75" s="509">
        <v>125758</v>
      </c>
      <c r="J75" s="509" t="s">
        <v>1050</v>
      </c>
      <c r="K75" s="509" t="s">
        <v>1051</v>
      </c>
      <c r="L75" s="509" t="s">
        <v>1052</v>
      </c>
      <c r="M75" s="509" t="s">
        <v>125</v>
      </c>
      <c r="N75" s="509" t="s">
        <v>126</v>
      </c>
      <c r="O75" s="509" t="s">
        <v>125</v>
      </c>
      <c r="P75" s="1260" t="s">
        <v>1878</v>
      </c>
      <c r="Q75" s="1261"/>
    </row>
    <row r="76" spans="2:17" ht="75" x14ac:dyDescent="0.2">
      <c r="B76" s="151" t="s">
        <v>43</v>
      </c>
      <c r="C76" s="151"/>
      <c r="D76" s="858" t="s">
        <v>1053</v>
      </c>
      <c r="E76" s="510">
        <v>33109383</v>
      </c>
      <c r="F76" s="509" t="s">
        <v>166</v>
      </c>
      <c r="G76" s="509" t="s">
        <v>356</v>
      </c>
      <c r="H76" s="509" t="s">
        <v>1054</v>
      </c>
      <c r="I76" s="509">
        <v>142172</v>
      </c>
      <c r="J76" s="509" t="s">
        <v>1045</v>
      </c>
      <c r="K76" s="509" t="s">
        <v>1879</v>
      </c>
      <c r="L76" s="509" t="s">
        <v>1055</v>
      </c>
      <c r="M76" s="509" t="s">
        <v>125</v>
      </c>
      <c r="N76" s="509" t="s">
        <v>126</v>
      </c>
      <c r="O76" s="509" t="s">
        <v>125</v>
      </c>
      <c r="P76" s="1335" t="s">
        <v>1877</v>
      </c>
      <c r="Q76" s="1336"/>
    </row>
    <row r="77" spans="2:17" ht="78.75" customHeight="1" x14ac:dyDescent="0.2">
      <c r="B77" s="151" t="s">
        <v>43</v>
      </c>
      <c r="C77" s="151"/>
      <c r="D77" s="858" t="s">
        <v>1053</v>
      </c>
      <c r="E77" s="510">
        <v>33109383</v>
      </c>
      <c r="F77" s="509" t="s">
        <v>166</v>
      </c>
      <c r="G77" s="509" t="s">
        <v>356</v>
      </c>
      <c r="H77" s="509" t="s">
        <v>1054</v>
      </c>
      <c r="I77" s="509">
        <v>142172</v>
      </c>
      <c r="J77" s="509" t="s">
        <v>1045</v>
      </c>
      <c r="K77" s="509" t="s">
        <v>1880</v>
      </c>
      <c r="L77" s="509" t="s">
        <v>1155</v>
      </c>
      <c r="M77" s="509" t="s">
        <v>125</v>
      </c>
      <c r="N77" s="509" t="s">
        <v>125</v>
      </c>
      <c r="O77" s="509" t="s">
        <v>125</v>
      </c>
      <c r="P77" s="1260"/>
      <c r="Q77" s="1261"/>
    </row>
    <row r="78" spans="2:17" ht="135" customHeight="1" x14ac:dyDescent="0.2">
      <c r="B78" s="151" t="s">
        <v>43</v>
      </c>
      <c r="C78" s="151"/>
      <c r="D78" s="858" t="s">
        <v>1053</v>
      </c>
      <c r="E78" s="510">
        <v>33109383</v>
      </c>
      <c r="F78" s="509" t="s">
        <v>166</v>
      </c>
      <c r="G78" s="509" t="s">
        <v>356</v>
      </c>
      <c r="H78" s="509" t="s">
        <v>1054</v>
      </c>
      <c r="I78" s="509">
        <v>142172</v>
      </c>
      <c r="J78" s="509" t="s">
        <v>1045</v>
      </c>
      <c r="K78" s="509" t="s">
        <v>1881</v>
      </c>
      <c r="L78" s="509" t="s">
        <v>1155</v>
      </c>
      <c r="M78" s="509" t="s">
        <v>125</v>
      </c>
      <c r="N78" s="509" t="s">
        <v>125</v>
      </c>
      <c r="O78" s="509" t="s">
        <v>125</v>
      </c>
      <c r="P78" s="910"/>
      <c r="Q78" s="911"/>
    </row>
    <row r="79" spans="2:17" ht="135" customHeight="1" x14ac:dyDescent="0.25">
      <c r="B79" s="151" t="s">
        <v>43</v>
      </c>
      <c r="C79" s="151"/>
      <c r="D79" s="736" t="s">
        <v>1056</v>
      </c>
      <c r="E79" s="980">
        <v>42499486</v>
      </c>
      <c r="F79" s="512" t="s">
        <v>166</v>
      </c>
      <c r="G79" s="509" t="s">
        <v>1057</v>
      </c>
      <c r="H79" s="981" t="s">
        <v>1058</v>
      </c>
      <c r="I79" s="982">
        <v>142129</v>
      </c>
      <c r="J79" s="983" t="s">
        <v>1045</v>
      </c>
      <c r="K79" s="982" t="s">
        <v>1882</v>
      </c>
      <c r="L79" s="984" t="s">
        <v>482</v>
      </c>
      <c r="M79" s="509" t="s">
        <v>125</v>
      </c>
      <c r="N79" s="509" t="s">
        <v>126</v>
      </c>
      <c r="O79" s="509" t="s">
        <v>125</v>
      </c>
      <c r="P79" s="1260" t="s">
        <v>1877</v>
      </c>
      <c r="Q79" s="1261"/>
    </row>
    <row r="80" spans="2:17" ht="45" x14ac:dyDescent="0.25">
      <c r="B80" s="151" t="s">
        <v>44</v>
      </c>
      <c r="C80" s="151">
        <v>7</v>
      </c>
      <c r="D80" s="736" t="s">
        <v>1059</v>
      </c>
      <c r="E80" s="980">
        <v>26946143</v>
      </c>
      <c r="F80" s="512" t="s">
        <v>1883</v>
      </c>
      <c r="G80" s="509" t="s">
        <v>1057</v>
      </c>
      <c r="H80" s="981" t="s">
        <v>1060</v>
      </c>
      <c r="I80" s="985" t="s">
        <v>602</v>
      </c>
      <c r="J80" s="511" t="s">
        <v>1884</v>
      </c>
      <c r="K80" s="985" t="s">
        <v>1885</v>
      </c>
      <c r="L80" s="985" t="s">
        <v>1061</v>
      </c>
      <c r="M80" s="512" t="s">
        <v>125</v>
      </c>
      <c r="N80" s="981" t="s">
        <v>126</v>
      </c>
      <c r="O80" s="981" t="s">
        <v>125</v>
      </c>
      <c r="P80" s="1260" t="s">
        <v>1886</v>
      </c>
      <c r="Q80" s="1261"/>
    </row>
    <row r="81" spans="2:17" ht="45" x14ac:dyDescent="0.25">
      <c r="B81" s="151" t="s">
        <v>44</v>
      </c>
      <c r="C81" s="151"/>
      <c r="D81" s="736" t="s">
        <v>1059</v>
      </c>
      <c r="E81" s="980">
        <v>26946143</v>
      </c>
      <c r="F81" s="512" t="s">
        <v>1883</v>
      </c>
      <c r="G81" s="509" t="s">
        <v>1057</v>
      </c>
      <c r="H81" s="981" t="s">
        <v>1060</v>
      </c>
      <c r="I81" s="985" t="s">
        <v>602</v>
      </c>
      <c r="J81" s="511" t="s">
        <v>1887</v>
      </c>
      <c r="K81" s="985" t="s">
        <v>1888</v>
      </c>
      <c r="L81" s="985" t="s">
        <v>1061</v>
      </c>
      <c r="M81" s="512" t="s">
        <v>125</v>
      </c>
      <c r="N81" s="981" t="s">
        <v>126</v>
      </c>
      <c r="O81" s="981" t="s">
        <v>125</v>
      </c>
      <c r="P81" s="1260" t="s">
        <v>1886</v>
      </c>
      <c r="Q81" s="1261"/>
    </row>
    <row r="82" spans="2:17" ht="45" x14ac:dyDescent="0.25">
      <c r="B82" s="151" t="s">
        <v>44</v>
      </c>
      <c r="C82" s="151"/>
      <c r="D82" s="736" t="s">
        <v>1059</v>
      </c>
      <c r="E82" s="980">
        <v>26946143</v>
      </c>
      <c r="F82" s="512" t="s">
        <v>1883</v>
      </c>
      <c r="G82" s="509" t="s">
        <v>1057</v>
      </c>
      <c r="H82" s="981" t="s">
        <v>1060</v>
      </c>
      <c r="I82" s="985" t="s">
        <v>602</v>
      </c>
      <c r="J82" s="511" t="s">
        <v>1045</v>
      </c>
      <c r="K82" s="985" t="s">
        <v>1889</v>
      </c>
      <c r="L82" s="985" t="s">
        <v>551</v>
      </c>
      <c r="M82" s="512" t="s">
        <v>125</v>
      </c>
      <c r="N82" s="981" t="s">
        <v>125</v>
      </c>
      <c r="O82" s="981" t="s">
        <v>125</v>
      </c>
      <c r="P82" s="1260" t="s">
        <v>1890</v>
      </c>
      <c r="Q82" s="1261"/>
    </row>
    <row r="83" spans="2:17" ht="120" x14ac:dyDescent="0.25">
      <c r="B83" s="151" t="s">
        <v>44</v>
      </c>
      <c r="C83" s="151"/>
      <c r="D83" s="736" t="s">
        <v>1062</v>
      </c>
      <c r="E83" s="980">
        <v>1102817327</v>
      </c>
      <c r="F83" s="512" t="s">
        <v>551</v>
      </c>
      <c r="G83" s="511" t="s">
        <v>561</v>
      </c>
      <c r="H83" s="511" t="s">
        <v>1541</v>
      </c>
      <c r="I83" s="985">
        <v>143310</v>
      </c>
      <c r="J83" s="511" t="s">
        <v>1063</v>
      </c>
      <c r="K83" s="514" t="s">
        <v>1064</v>
      </c>
      <c r="L83" s="514" t="s">
        <v>1065</v>
      </c>
      <c r="M83" s="981" t="s">
        <v>125</v>
      </c>
      <c r="N83" s="981" t="s">
        <v>125</v>
      </c>
      <c r="O83" s="981" t="s">
        <v>125</v>
      </c>
      <c r="P83" s="1260"/>
      <c r="Q83" s="1261"/>
    </row>
    <row r="84" spans="2:17" ht="120" x14ac:dyDescent="0.25">
      <c r="B84" s="151" t="s">
        <v>44</v>
      </c>
      <c r="C84" s="151"/>
      <c r="D84" s="736" t="s">
        <v>1066</v>
      </c>
      <c r="E84" s="980">
        <v>49739339</v>
      </c>
      <c r="F84" s="511" t="s">
        <v>180</v>
      </c>
      <c r="G84" s="511" t="s">
        <v>356</v>
      </c>
      <c r="H84" s="511" t="s">
        <v>1067</v>
      </c>
      <c r="I84" s="514" t="s">
        <v>1068</v>
      </c>
      <c r="J84" s="511" t="s">
        <v>1045</v>
      </c>
      <c r="K84" s="514" t="s">
        <v>1069</v>
      </c>
      <c r="L84" s="514" t="s">
        <v>1070</v>
      </c>
      <c r="M84" s="981" t="s">
        <v>125</v>
      </c>
      <c r="N84" s="981" t="s">
        <v>125</v>
      </c>
      <c r="O84" s="981" t="s">
        <v>125</v>
      </c>
      <c r="P84" s="910" t="s">
        <v>1542</v>
      </c>
      <c r="Q84" s="911"/>
    </row>
    <row r="85" spans="2:17" ht="75" x14ac:dyDescent="0.25">
      <c r="B85" s="151" t="s">
        <v>44</v>
      </c>
      <c r="C85" s="151"/>
      <c r="D85" s="736" t="s">
        <v>1066</v>
      </c>
      <c r="E85" s="980">
        <v>49739339</v>
      </c>
      <c r="F85" s="511" t="s">
        <v>180</v>
      </c>
      <c r="G85" s="511" t="s">
        <v>356</v>
      </c>
      <c r="H85" s="511" t="s">
        <v>1067</v>
      </c>
      <c r="I85" s="514" t="s">
        <v>1068</v>
      </c>
      <c r="J85" s="511" t="s">
        <v>1891</v>
      </c>
      <c r="K85" s="514" t="s">
        <v>1892</v>
      </c>
      <c r="L85" s="514" t="s">
        <v>180</v>
      </c>
      <c r="M85" s="981" t="s">
        <v>125</v>
      </c>
      <c r="N85" s="981" t="s">
        <v>125</v>
      </c>
      <c r="O85" s="981" t="s">
        <v>125</v>
      </c>
      <c r="P85" s="910"/>
      <c r="Q85" s="911"/>
    </row>
    <row r="86" spans="2:17" ht="165" x14ac:dyDescent="0.25">
      <c r="B86" s="151" t="s">
        <v>44</v>
      </c>
      <c r="C86" s="151"/>
      <c r="D86" s="736" t="s">
        <v>1071</v>
      </c>
      <c r="E86" s="980">
        <v>49660868</v>
      </c>
      <c r="F86" s="511" t="s">
        <v>180</v>
      </c>
      <c r="G86" s="511" t="s">
        <v>356</v>
      </c>
      <c r="H86" s="511" t="s">
        <v>1072</v>
      </c>
      <c r="I86" s="986" t="s">
        <v>1073</v>
      </c>
      <c r="J86" s="511" t="s">
        <v>1045</v>
      </c>
      <c r="K86" s="514" t="s">
        <v>1893</v>
      </c>
      <c r="L86" s="514" t="s">
        <v>1074</v>
      </c>
      <c r="M86" s="981" t="s">
        <v>125</v>
      </c>
      <c r="N86" s="981" t="s">
        <v>125</v>
      </c>
      <c r="O86" s="981" t="s">
        <v>125</v>
      </c>
      <c r="P86" s="1260"/>
      <c r="Q86" s="1261"/>
    </row>
    <row r="87" spans="2:17" ht="165" x14ac:dyDescent="0.25">
      <c r="B87" s="151" t="s">
        <v>44</v>
      </c>
      <c r="C87" s="151"/>
      <c r="D87" s="736" t="s">
        <v>1071</v>
      </c>
      <c r="E87" s="980">
        <v>49660868</v>
      </c>
      <c r="F87" s="511" t="s">
        <v>180</v>
      </c>
      <c r="G87" s="511" t="s">
        <v>356</v>
      </c>
      <c r="H87" s="511" t="s">
        <v>1072</v>
      </c>
      <c r="I87" s="986" t="s">
        <v>1073</v>
      </c>
      <c r="J87" s="511" t="s">
        <v>1045</v>
      </c>
      <c r="K87" s="514" t="s">
        <v>1894</v>
      </c>
      <c r="L87" s="514" t="s">
        <v>1074</v>
      </c>
      <c r="M87" s="981" t="s">
        <v>125</v>
      </c>
      <c r="N87" s="981" t="s">
        <v>125</v>
      </c>
      <c r="O87" s="981" t="s">
        <v>125</v>
      </c>
      <c r="P87" s="910"/>
      <c r="Q87" s="911"/>
    </row>
    <row r="88" spans="2:17" ht="150" x14ac:dyDescent="0.25">
      <c r="B88" s="151" t="s">
        <v>44</v>
      </c>
      <c r="C88" s="151"/>
      <c r="D88" s="736" t="s">
        <v>1075</v>
      </c>
      <c r="E88" s="987" t="s">
        <v>1076</v>
      </c>
      <c r="F88" s="511" t="s">
        <v>180</v>
      </c>
      <c r="G88" s="511" t="s">
        <v>281</v>
      </c>
      <c r="H88" s="511" t="s">
        <v>1077</v>
      </c>
      <c r="I88" s="986" t="s">
        <v>1078</v>
      </c>
      <c r="J88" s="511" t="s">
        <v>1895</v>
      </c>
      <c r="K88" s="514" t="s">
        <v>1896</v>
      </c>
      <c r="L88" s="514" t="s">
        <v>1079</v>
      </c>
      <c r="M88" s="981" t="s">
        <v>125</v>
      </c>
      <c r="N88" s="981" t="s">
        <v>125</v>
      </c>
      <c r="O88" s="981" t="s">
        <v>125</v>
      </c>
      <c r="P88" s="910"/>
      <c r="Q88" s="911"/>
    </row>
    <row r="89" spans="2:17" ht="150" x14ac:dyDescent="0.25">
      <c r="B89" s="151" t="s">
        <v>44</v>
      </c>
      <c r="C89" s="151"/>
      <c r="D89" s="736" t="s">
        <v>1075</v>
      </c>
      <c r="E89" s="987" t="s">
        <v>1076</v>
      </c>
      <c r="F89" s="511" t="s">
        <v>180</v>
      </c>
      <c r="G89" s="511" t="s">
        <v>281</v>
      </c>
      <c r="H89" s="511" t="s">
        <v>1077</v>
      </c>
      <c r="I89" s="986" t="s">
        <v>1078</v>
      </c>
      <c r="J89" s="511" t="s">
        <v>1045</v>
      </c>
      <c r="K89" s="514" t="s">
        <v>1897</v>
      </c>
      <c r="L89" s="514" t="s">
        <v>1079</v>
      </c>
      <c r="M89" s="981" t="s">
        <v>125</v>
      </c>
      <c r="N89" s="981" t="s">
        <v>125</v>
      </c>
      <c r="O89" s="981" t="s">
        <v>125</v>
      </c>
      <c r="P89" s="910"/>
      <c r="Q89" s="911"/>
    </row>
    <row r="90" spans="2:17" ht="45" x14ac:dyDescent="0.25">
      <c r="B90" s="151" t="s">
        <v>44</v>
      </c>
      <c r="C90" s="338"/>
      <c r="D90" s="988" t="s">
        <v>1898</v>
      </c>
      <c r="E90" s="989">
        <v>26970279</v>
      </c>
      <c r="F90" s="990" t="s">
        <v>551</v>
      </c>
      <c r="G90" s="483" t="s">
        <v>1057</v>
      </c>
      <c r="H90" s="485" t="s">
        <v>1899</v>
      </c>
      <c r="I90" s="818">
        <v>113320</v>
      </c>
      <c r="J90" s="516" t="s">
        <v>1900</v>
      </c>
      <c r="K90" s="514" t="s">
        <v>1901</v>
      </c>
      <c r="L90" s="514" t="s">
        <v>1902</v>
      </c>
      <c r="M90" s="916" t="s">
        <v>125</v>
      </c>
      <c r="N90" s="916" t="s">
        <v>125</v>
      </c>
      <c r="O90" s="916" t="s">
        <v>125</v>
      </c>
      <c r="P90" s="1332"/>
      <c r="Q90" s="1333"/>
    </row>
    <row r="91" spans="2:17" ht="45" x14ac:dyDescent="0.25">
      <c r="B91" s="151" t="s">
        <v>44</v>
      </c>
      <c r="C91" s="338"/>
      <c r="D91" s="988" t="s">
        <v>1898</v>
      </c>
      <c r="E91" s="989">
        <v>26970279</v>
      </c>
      <c r="F91" s="990" t="s">
        <v>551</v>
      </c>
      <c r="G91" s="483" t="s">
        <v>1057</v>
      </c>
      <c r="H91" s="485" t="s">
        <v>1899</v>
      </c>
      <c r="I91" s="818">
        <v>113320</v>
      </c>
      <c r="J91" s="516" t="s">
        <v>1903</v>
      </c>
      <c r="K91" s="514" t="s">
        <v>1904</v>
      </c>
      <c r="L91" s="514" t="s">
        <v>166</v>
      </c>
      <c r="M91" s="916" t="s">
        <v>125</v>
      </c>
      <c r="N91" s="916" t="s">
        <v>125</v>
      </c>
      <c r="O91" s="916" t="s">
        <v>125</v>
      </c>
      <c r="P91" s="914"/>
      <c r="Q91" s="915"/>
    </row>
    <row r="92" spans="2:17" ht="285" x14ac:dyDescent="0.25">
      <c r="B92" s="151" t="s">
        <v>44</v>
      </c>
      <c r="C92" s="452"/>
      <c r="D92" s="736" t="s">
        <v>1080</v>
      </c>
      <c r="E92" s="991">
        <v>49757335</v>
      </c>
      <c r="F92" s="515" t="s">
        <v>180</v>
      </c>
      <c r="G92" s="511" t="s">
        <v>356</v>
      </c>
      <c r="H92" s="515" t="s">
        <v>1081</v>
      </c>
      <c r="I92" s="501" t="s">
        <v>1082</v>
      </c>
      <c r="J92" s="516" t="s">
        <v>1083</v>
      </c>
      <c r="K92" s="514" t="s">
        <v>1905</v>
      </c>
      <c r="L92" s="514" t="s">
        <v>1084</v>
      </c>
      <c r="M92" s="916" t="s">
        <v>125</v>
      </c>
      <c r="N92" s="916" t="s">
        <v>125</v>
      </c>
      <c r="O92" s="916" t="s">
        <v>125</v>
      </c>
      <c r="P92" s="1334"/>
      <c r="Q92" s="1334"/>
    </row>
    <row r="93" spans="2:17" ht="60" x14ac:dyDescent="0.25">
      <c r="B93" s="151" t="s">
        <v>44</v>
      </c>
      <c r="C93" s="151"/>
      <c r="D93" s="736" t="s">
        <v>1080</v>
      </c>
      <c r="E93" s="991">
        <v>49757335</v>
      </c>
      <c r="F93" s="515" t="s">
        <v>180</v>
      </c>
      <c r="G93" s="511" t="s">
        <v>356</v>
      </c>
      <c r="H93" s="515" t="s">
        <v>1081</v>
      </c>
      <c r="I93" s="501" t="s">
        <v>1082</v>
      </c>
      <c r="J93" s="152" t="s">
        <v>1045</v>
      </c>
      <c r="K93" s="153" t="s">
        <v>1906</v>
      </c>
      <c r="L93" s="150" t="s">
        <v>180</v>
      </c>
      <c r="M93" s="916" t="s">
        <v>125</v>
      </c>
      <c r="N93" s="916" t="s">
        <v>125</v>
      </c>
      <c r="O93" s="916" t="s">
        <v>125</v>
      </c>
      <c r="P93" s="883"/>
      <c r="Q93" s="883"/>
    </row>
    <row r="95" spans="2:17" ht="15.75" thickBot="1" x14ac:dyDescent="0.3"/>
    <row r="96" spans="2:17" ht="16.5" thickBot="1" x14ac:dyDescent="0.3">
      <c r="B96" s="1215" t="s">
        <v>46</v>
      </c>
      <c r="C96" s="1216"/>
      <c r="D96" s="1216"/>
      <c r="E96" s="1216"/>
      <c r="F96" s="1216"/>
      <c r="G96" s="1216"/>
      <c r="H96" s="1216"/>
      <c r="I96" s="1216"/>
      <c r="J96" s="1216"/>
      <c r="K96" s="1216"/>
      <c r="L96" s="1216"/>
      <c r="M96" s="1216"/>
      <c r="N96" s="1217"/>
    </row>
    <row r="97" spans="1:26" ht="31.5" customHeight="1" x14ac:dyDescent="0.25"/>
    <row r="99" spans="1:26" ht="31.5" x14ac:dyDescent="0.25">
      <c r="B99" s="146" t="s">
        <v>33</v>
      </c>
      <c r="C99" s="146" t="s">
        <v>18</v>
      </c>
      <c r="D99" s="1218" t="s">
        <v>3</v>
      </c>
      <c r="E99" s="1220"/>
    </row>
    <row r="100" spans="1:26" ht="30" x14ac:dyDescent="0.25">
      <c r="B100" s="154" t="s">
        <v>112</v>
      </c>
      <c r="C100" s="883" t="s">
        <v>125</v>
      </c>
      <c r="D100" s="1247"/>
      <c r="E100" s="1247"/>
    </row>
    <row r="103" spans="1:26" ht="15.75" x14ac:dyDescent="0.25">
      <c r="B103" s="1210" t="s">
        <v>64</v>
      </c>
      <c r="C103" s="1211"/>
      <c r="D103" s="1211"/>
      <c r="E103" s="1211"/>
      <c r="F103" s="1211"/>
      <c r="G103" s="1211"/>
      <c r="H103" s="1211"/>
      <c r="I103" s="1211"/>
      <c r="J103" s="1211"/>
      <c r="K103" s="1211"/>
      <c r="L103" s="1211"/>
      <c r="M103" s="1211"/>
      <c r="N103" s="1211"/>
      <c r="O103" s="1211"/>
      <c r="P103" s="1211"/>
    </row>
    <row r="105" spans="1:26" ht="35.25" customHeight="1" thickBot="1" x14ac:dyDescent="0.3"/>
    <row r="106" spans="1:26" ht="63" customHeight="1" thickBot="1" x14ac:dyDescent="0.3">
      <c r="B106" s="1215" t="s">
        <v>54</v>
      </c>
      <c r="C106" s="1216"/>
      <c r="D106" s="1216"/>
      <c r="E106" s="1216"/>
      <c r="F106" s="1216"/>
      <c r="G106" s="1216"/>
      <c r="H106" s="1216"/>
      <c r="I106" s="1216"/>
      <c r="J106" s="1216"/>
      <c r="K106" s="1216"/>
      <c r="L106" s="1216"/>
      <c r="M106" s="1216"/>
      <c r="N106" s="1217"/>
    </row>
    <row r="107" spans="1:26" ht="27" customHeight="1" thickBot="1" x14ac:dyDescent="0.3">
      <c r="M107" s="121"/>
      <c r="N107" s="121"/>
    </row>
    <row r="108" spans="1:26" s="92" customFormat="1" ht="110.25" x14ac:dyDescent="0.25">
      <c r="B108" s="931" t="s">
        <v>134</v>
      </c>
      <c r="C108" s="931" t="s">
        <v>135</v>
      </c>
      <c r="D108" s="931" t="s">
        <v>136</v>
      </c>
      <c r="E108" s="931" t="s">
        <v>45</v>
      </c>
      <c r="F108" s="931" t="s">
        <v>22</v>
      </c>
      <c r="G108" s="931" t="s">
        <v>89</v>
      </c>
      <c r="H108" s="931" t="s">
        <v>17</v>
      </c>
      <c r="I108" s="931" t="s">
        <v>10</v>
      </c>
      <c r="J108" s="931" t="s">
        <v>31</v>
      </c>
      <c r="K108" s="931" t="s">
        <v>61</v>
      </c>
      <c r="L108" s="931" t="s">
        <v>20</v>
      </c>
      <c r="M108" s="932" t="s">
        <v>26</v>
      </c>
      <c r="N108" s="931" t="s">
        <v>137</v>
      </c>
      <c r="O108" s="931" t="s">
        <v>36</v>
      </c>
      <c r="P108" s="913" t="s">
        <v>11</v>
      </c>
      <c r="Q108" s="913" t="s">
        <v>19</v>
      </c>
    </row>
    <row r="109" spans="1:26" s="903" customFormat="1" ht="165" x14ac:dyDescent="0.25">
      <c r="A109" s="124">
        <v>1</v>
      </c>
      <c r="B109" s="125" t="s">
        <v>1038</v>
      </c>
      <c r="C109" s="125" t="s">
        <v>1038</v>
      </c>
      <c r="D109" s="125" t="s">
        <v>160</v>
      </c>
      <c r="E109" s="127" t="s">
        <v>1085</v>
      </c>
      <c r="F109" s="126" t="s">
        <v>125</v>
      </c>
      <c r="G109" s="128">
        <v>1</v>
      </c>
      <c r="H109" s="129">
        <v>41383</v>
      </c>
      <c r="I109" s="129">
        <v>41639</v>
      </c>
      <c r="J109" s="130" t="s">
        <v>126</v>
      </c>
      <c r="K109" s="131">
        <v>5.0999999999999996</v>
      </c>
      <c r="L109" s="254">
        <v>3</v>
      </c>
      <c r="M109" s="170">
        <v>9170</v>
      </c>
      <c r="N109" s="131">
        <f>+M109*G109</f>
        <v>9170</v>
      </c>
      <c r="O109" s="132">
        <v>3381720013</v>
      </c>
      <c r="P109" s="132">
        <v>47</v>
      </c>
      <c r="Q109" s="133" t="s">
        <v>1907</v>
      </c>
      <c r="R109" s="134"/>
      <c r="S109" s="134"/>
      <c r="T109" s="134"/>
      <c r="U109" s="134"/>
      <c r="V109" s="134"/>
      <c r="W109" s="134"/>
      <c r="X109" s="134"/>
      <c r="Y109" s="134"/>
      <c r="Z109" s="134"/>
    </row>
    <row r="110" spans="1:26" s="903" customFormat="1" ht="270" x14ac:dyDescent="0.25">
      <c r="A110" s="124">
        <f>+A109+1</f>
        <v>2</v>
      </c>
      <c r="B110" s="125" t="s">
        <v>1038</v>
      </c>
      <c r="C110" s="125" t="s">
        <v>1038</v>
      </c>
      <c r="D110" s="125" t="s">
        <v>1086</v>
      </c>
      <c r="E110" s="127" t="s">
        <v>1087</v>
      </c>
      <c r="F110" s="126" t="s">
        <v>125</v>
      </c>
      <c r="G110" s="128">
        <v>1</v>
      </c>
      <c r="H110" s="129">
        <v>40102</v>
      </c>
      <c r="I110" s="129">
        <v>40481</v>
      </c>
      <c r="J110" s="130" t="s">
        <v>126</v>
      </c>
      <c r="K110" s="252">
        <v>2.6</v>
      </c>
      <c r="L110" s="252">
        <v>12.5</v>
      </c>
      <c r="M110" s="131">
        <v>1440</v>
      </c>
      <c r="N110" s="131">
        <f>+M110*G110</f>
        <v>1440</v>
      </c>
      <c r="O110" s="132">
        <v>286729579</v>
      </c>
      <c r="P110" s="132" t="s">
        <v>1088</v>
      </c>
      <c r="Q110" s="133" t="s">
        <v>1908</v>
      </c>
      <c r="R110" s="134"/>
      <c r="S110" s="134"/>
      <c r="T110" s="134"/>
      <c r="U110" s="134"/>
      <c r="V110" s="134"/>
      <c r="W110" s="134"/>
      <c r="X110" s="134"/>
      <c r="Y110" s="134"/>
      <c r="Z110" s="134"/>
    </row>
    <row r="111" spans="1:26" s="903" customFormat="1" ht="225" x14ac:dyDescent="0.25">
      <c r="A111" s="124">
        <f t="shared" ref="A111:A116" si="0">+A110+1</f>
        <v>3</v>
      </c>
      <c r="B111" s="125" t="s">
        <v>1038</v>
      </c>
      <c r="C111" s="125" t="s">
        <v>1038</v>
      </c>
      <c r="D111" s="125" t="s">
        <v>160</v>
      </c>
      <c r="E111" s="127" t="s">
        <v>1909</v>
      </c>
      <c r="F111" s="126" t="s">
        <v>125</v>
      </c>
      <c r="G111" s="128">
        <v>1</v>
      </c>
      <c r="H111" s="129">
        <v>40907</v>
      </c>
      <c r="I111" s="129">
        <v>41943</v>
      </c>
      <c r="J111" s="130" t="s">
        <v>126</v>
      </c>
      <c r="K111" s="131">
        <v>9.5</v>
      </c>
      <c r="L111" s="252">
        <v>12.5</v>
      </c>
      <c r="M111" s="170">
        <v>7315</v>
      </c>
      <c r="N111" s="131">
        <f>+M111*G111</f>
        <v>7315</v>
      </c>
      <c r="O111" s="132">
        <v>535819020</v>
      </c>
      <c r="P111" s="132">
        <v>48</v>
      </c>
      <c r="Q111" s="133" t="s">
        <v>1910</v>
      </c>
      <c r="R111" s="134"/>
      <c r="S111" s="134"/>
      <c r="T111" s="134"/>
      <c r="U111" s="134"/>
      <c r="V111" s="134"/>
      <c r="W111" s="134"/>
      <c r="X111" s="134"/>
      <c r="Y111" s="134"/>
      <c r="Z111" s="134"/>
    </row>
    <row r="112" spans="1:26" s="903" customFormat="1" ht="180" customHeight="1" x14ac:dyDescent="0.25">
      <c r="A112" s="124">
        <f t="shared" si="0"/>
        <v>4</v>
      </c>
      <c r="B112" s="125"/>
      <c r="C112" s="126"/>
      <c r="D112" s="125"/>
      <c r="E112" s="127"/>
      <c r="F112" s="126"/>
      <c r="G112" s="126"/>
      <c r="H112" s="126"/>
      <c r="I112" s="130"/>
      <c r="J112" s="130"/>
      <c r="K112" s="130"/>
      <c r="L112" s="130"/>
      <c r="M112" s="131"/>
      <c r="N112" s="131"/>
      <c r="O112" s="132"/>
      <c r="P112" s="132"/>
      <c r="Q112" s="133"/>
      <c r="R112" s="134"/>
      <c r="S112" s="134"/>
      <c r="T112" s="134"/>
      <c r="U112" s="134"/>
      <c r="V112" s="134"/>
      <c r="W112" s="134"/>
      <c r="X112" s="134"/>
      <c r="Y112" s="134"/>
      <c r="Z112" s="134"/>
    </row>
    <row r="113" spans="1:26" s="903" customFormat="1" ht="135" customHeight="1" x14ac:dyDescent="0.25">
      <c r="A113" s="124">
        <f t="shared" si="0"/>
        <v>5</v>
      </c>
      <c r="B113" s="125"/>
      <c r="C113" s="126"/>
      <c r="D113" s="125"/>
      <c r="E113" s="127"/>
      <c r="F113" s="126"/>
      <c r="G113" s="126"/>
      <c r="H113" s="126"/>
      <c r="I113" s="130"/>
      <c r="J113" s="130"/>
      <c r="K113" s="130"/>
      <c r="L113" s="130"/>
      <c r="M113" s="131"/>
      <c r="N113" s="131"/>
      <c r="O113" s="132"/>
      <c r="P113" s="132"/>
      <c r="Q113" s="133"/>
      <c r="R113" s="134"/>
      <c r="S113" s="134"/>
      <c r="T113" s="134"/>
      <c r="U113" s="134"/>
      <c r="V113" s="134"/>
      <c r="W113" s="134"/>
      <c r="X113" s="134"/>
      <c r="Y113" s="134"/>
      <c r="Z113" s="134"/>
    </row>
    <row r="114" spans="1:26" s="903" customFormat="1" ht="105" customHeight="1" x14ac:dyDescent="0.25">
      <c r="A114" s="124">
        <f t="shared" si="0"/>
        <v>6</v>
      </c>
      <c r="B114" s="125"/>
      <c r="C114" s="126"/>
      <c r="D114" s="125"/>
      <c r="E114" s="127"/>
      <c r="F114" s="126"/>
      <c r="G114" s="126"/>
      <c r="H114" s="126"/>
      <c r="I114" s="130"/>
      <c r="J114" s="130"/>
      <c r="K114" s="130"/>
      <c r="L114" s="130"/>
      <c r="M114" s="131"/>
      <c r="N114" s="131"/>
      <c r="O114" s="132"/>
      <c r="P114" s="132"/>
      <c r="Q114" s="133"/>
      <c r="R114" s="134"/>
      <c r="S114" s="134"/>
      <c r="T114" s="134"/>
      <c r="U114" s="134"/>
      <c r="V114" s="134"/>
      <c r="W114" s="134"/>
      <c r="X114" s="134"/>
      <c r="Y114" s="134"/>
      <c r="Z114" s="134"/>
    </row>
    <row r="115" spans="1:26" s="903" customFormat="1" x14ac:dyDescent="0.25">
      <c r="A115" s="124">
        <f t="shared" si="0"/>
        <v>7</v>
      </c>
      <c r="B115" s="125"/>
      <c r="C115" s="126"/>
      <c r="D115" s="125"/>
      <c r="E115" s="127"/>
      <c r="F115" s="126"/>
      <c r="G115" s="126"/>
      <c r="H115" s="126"/>
      <c r="I115" s="130"/>
      <c r="J115" s="130"/>
      <c r="K115" s="130"/>
      <c r="L115" s="130"/>
      <c r="M115" s="131"/>
      <c r="N115" s="131"/>
      <c r="O115" s="132"/>
      <c r="P115" s="132"/>
      <c r="Q115" s="133"/>
      <c r="R115" s="134"/>
      <c r="S115" s="134"/>
      <c r="T115" s="134"/>
      <c r="U115" s="134"/>
      <c r="V115" s="134"/>
      <c r="W115" s="134"/>
      <c r="X115" s="134"/>
      <c r="Y115" s="134"/>
      <c r="Z115" s="134"/>
    </row>
    <row r="116" spans="1:26" s="903" customFormat="1" x14ac:dyDescent="0.25">
      <c r="A116" s="124">
        <f t="shared" si="0"/>
        <v>8</v>
      </c>
      <c r="B116" s="125"/>
      <c r="C116" s="126"/>
      <c r="D116" s="125"/>
      <c r="E116" s="127"/>
      <c r="F116" s="126"/>
      <c r="G116" s="126"/>
      <c r="H116" s="126"/>
      <c r="I116" s="130"/>
      <c r="J116" s="130"/>
      <c r="K116" s="130"/>
      <c r="L116" s="130"/>
      <c r="M116" s="131"/>
      <c r="N116" s="131"/>
      <c r="O116" s="132"/>
      <c r="P116" s="132"/>
      <c r="Q116" s="133"/>
      <c r="R116" s="134"/>
      <c r="S116" s="134"/>
      <c r="T116" s="134"/>
      <c r="U116" s="134"/>
      <c r="V116" s="134"/>
      <c r="W116" s="134"/>
      <c r="X116" s="134"/>
      <c r="Y116" s="134"/>
      <c r="Z116" s="134"/>
    </row>
    <row r="117" spans="1:26" s="903" customFormat="1" ht="15.75" x14ac:dyDescent="0.25">
      <c r="A117" s="124"/>
      <c r="B117" s="135" t="s">
        <v>16</v>
      </c>
      <c r="C117" s="126"/>
      <c r="D117" s="125"/>
      <c r="E117" s="127"/>
      <c r="F117" s="126"/>
      <c r="G117" s="126"/>
      <c r="H117" s="126"/>
      <c r="I117" s="130"/>
      <c r="J117" s="130"/>
      <c r="K117" s="136">
        <f>SUM(K109:K116)</f>
        <v>17.2</v>
      </c>
      <c r="L117" s="136">
        <f>SUM(L109:L116)</f>
        <v>28</v>
      </c>
      <c r="M117" s="137">
        <f>SUM(M109:M116)</f>
        <v>17925</v>
      </c>
      <c r="N117" s="136">
        <f>SUM(N109:N116)</f>
        <v>17925</v>
      </c>
      <c r="O117" s="132"/>
      <c r="P117" s="132"/>
      <c r="Q117" s="133"/>
    </row>
    <row r="118" spans="1:26" x14ac:dyDescent="0.25">
      <c r="B118" s="138"/>
      <c r="C118" s="138"/>
      <c r="D118" s="138"/>
      <c r="E118" s="139"/>
      <c r="F118" s="138"/>
      <c r="G118" s="138"/>
      <c r="H118" s="138"/>
      <c r="I118" s="138"/>
      <c r="J118" s="138"/>
      <c r="K118" s="138"/>
      <c r="L118" s="138"/>
      <c r="M118" s="138"/>
      <c r="N118" s="138"/>
      <c r="O118" s="138"/>
      <c r="P118" s="138"/>
    </row>
    <row r="119" spans="1:26" ht="15.75" x14ac:dyDescent="0.25">
      <c r="B119" s="141" t="s">
        <v>32</v>
      </c>
      <c r="C119" s="155">
        <f>+K117</f>
        <v>17.2</v>
      </c>
      <c r="H119" s="144"/>
      <c r="I119" s="144"/>
      <c r="J119" s="144"/>
      <c r="K119" s="144"/>
      <c r="L119" s="144"/>
      <c r="M119" s="144"/>
      <c r="N119" s="138"/>
      <c r="O119" s="138"/>
      <c r="P119" s="138"/>
    </row>
    <row r="121" spans="1:26" ht="15.75" thickBot="1" x14ac:dyDescent="0.3"/>
    <row r="122" spans="1:26" ht="48" thickBot="1" x14ac:dyDescent="0.3">
      <c r="B122" s="976" t="s">
        <v>49</v>
      </c>
      <c r="C122" s="977" t="s">
        <v>50</v>
      </c>
      <c r="D122" s="976" t="s">
        <v>51</v>
      </c>
      <c r="E122" s="977" t="s">
        <v>55</v>
      </c>
    </row>
    <row r="123" spans="1:26" ht="45" customHeight="1" x14ac:dyDescent="0.25">
      <c r="B123" s="158" t="s">
        <v>113</v>
      </c>
      <c r="C123" s="978">
        <v>20</v>
      </c>
      <c r="D123" s="978">
        <v>0</v>
      </c>
      <c r="E123" s="1212">
        <f>+D123+D124+D125</f>
        <v>0</v>
      </c>
    </row>
    <row r="124" spans="1:26" x14ac:dyDescent="0.25">
      <c r="B124" s="158" t="s">
        <v>114</v>
      </c>
      <c r="C124" s="431">
        <v>30</v>
      </c>
      <c r="D124" s="883">
        <v>0</v>
      </c>
      <c r="E124" s="1213"/>
    </row>
    <row r="125" spans="1:26" ht="15.75" thickBot="1" x14ac:dyDescent="0.3">
      <c r="B125" s="158" t="s">
        <v>115</v>
      </c>
      <c r="C125" s="161">
        <v>40</v>
      </c>
      <c r="D125" s="161">
        <v>0</v>
      </c>
      <c r="E125" s="1249"/>
    </row>
    <row r="127" spans="1:26" ht="15.75" thickBot="1" x14ac:dyDescent="0.3"/>
    <row r="128" spans="1:26" ht="16.5" thickBot="1" x14ac:dyDescent="0.3">
      <c r="B128" s="1215" t="s">
        <v>52</v>
      </c>
      <c r="C128" s="1216"/>
      <c r="D128" s="1216"/>
      <c r="E128" s="1216"/>
      <c r="F128" s="1216"/>
      <c r="G128" s="1216"/>
      <c r="H128" s="1216"/>
      <c r="I128" s="1216"/>
      <c r="J128" s="1216"/>
      <c r="K128" s="1216"/>
      <c r="L128" s="1216"/>
      <c r="M128" s="1216"/>
      <c r="N128" s="1217"/>
    </row>
    <row r="130" spans="2:17" ht="110.25" x14ac:dyDescent="0.25">
      <c r="B130" s="116" t="s">
        <v>0</v>
      </c>
      <c r="C130" s="116" t="s">
        <v>39</v>
      </c>
      <c r="D130" s="116" t="s">
        <v>40</v>
      </c>
      <c r="E130" s="116" t="s">
        <v>102</v>
      </c>
      <c r="F130" s="116" t="s">
        <v>104</v>
      </c>
      <c r="G130" s="116" t="s">
        <v>105</v>
      </c>
      <c r="H130" s="116" t="s">
        <v>106</v>
      </c>
      <c r="I130" s="116" t="s">
        <v>103</v>
      </c>
      <c r="J130" s="1218" t="s">
        <v>107</v>
      </c>
      <c r="K130" s="1219"/>
      <c r="L130" s="1220"/>
      <c r="M130" s="116" t="s">
        <v>111</v>
      </c>
      <c r="N130" s="116" t="s">
        <v>139</v>
      </c>
      <c r="O130" s="116" t="s">
        <v>140</v>
      </c>
      <c r="P130" s="1218" t="s">
        <v>3</v>
      </c>
      <c r="Q130" s="1220"/>
    </row>
    <row r="131" spans="2:17" ht="110.25" x14ac:dyDescent="0.25">
      <c r="B131" s="151" t="s">
        <v>119</v>
      </c>
      <c r="C131" s="187">
        <v>1</v>
      </c>
      <c r="D131" s="151" t="s">
        <v>1142</v>
      </c>
      <c r="E131" s="496">
        <v>49767515</v>
      </c>
      <c r="F131" s="148" t="s">
        <v>551</v>
      </c>
      <c r="G131" s="151" t="s">
        <v>565</v>
      </c>
      <c r="H131" s="148" t="s">
        <v>1143</v>
      </c>
      <c r="I131" s="502">
        <v>144195</v>
      </c>
      <c r="J131" s="498" t="s">
        <v>1911</v>
      </c>
      <c r="K131" s="498" t="s">
        <v>1912</v>
      </c>
      <c r="L131" s="499" t="s">
        <v>1144</v>
      </c>
      <c r="M131" s="879" t="s">
        <v>125</v>
      </c>
      <c r="N131" s="879" t="s">
        <v>125</v>
      </c>
      <c r="O131" s="117" t="s">
        <v>126</v>
      </c>
      <c r="P131" s="1253" t="s">
        <v>1913</v>
      </c>
      <c r="Q131" s="1254"/>
    </row>
    <row r="132" spans="2:17" ht="110.25" x14ac:dyDescent="0.25">
      <c r="B132" s="151"/>
      <c r="C132" s="187"/>
      <c r="D132" s="151" t="s">
        <v>1142</v>
      </c>
      <c r="E132" s="496">
        <v>49767515</v>
      </c>
      <c r="F132" s="148" t="s">
        <v>551</v>
      </c>
      <c r="G132" s="151" t="s">
        <v>565</v>
      </c>
      <c r="H132" s="148" t="s">
        <v>1143</v>
      </c>
      <c r="I132" s="502">
        <v>144195</v>
      </c>
      <c r="J132" s="498" t="s">
        <v>1911</v>
      </c>
      <c r="K132" s="153" t="s">
        <v>1914</v>
      </c>
      <c r="L132" s="992" t="s">
        <v>1144</v>
      </c>
      <c r="M132" s="883" t="s">
        <v>125</v>
      </c>
      <c r="N132" s="883" t="s">
        <v>125</v>
      </c>
      <c r="O132" s="117" t="s">
        <v>126</v>
      </c>
      <c r="P132" s="907"/>
      <c r="Q132" s="908"/>
    </row>
    <row r="133" spans="2:17" ht="110.25" x14ac:dyDescent="0.25">
      <c r="B133" s="151"/>
      <c r="C133" s="187"/>
      <c r="D133" s="151" t="s">
        <v>1142</v>
      </c>
      <c r="E133" s="496">
        <v>49767515</v>
      </c>
      <c r="F133" s="148" t="s">
        <v>551</v>
      </c>
      <c r="G133" s="151" t="s">
        <v>565</v>
      </c>
      <c r="H133" s="148" t="s">
        <v>1143</v>
      </c>
      <c r="I133" s="502">
        <v>144195</v>
      </c>
      <c r="J133" s="498" t="s">
        <v>1911</v>
      </c>
      <c r="K133" s="153" t="s">
        <v>1915</v>
      </c>
      <c r="L133" s="992" t="s">
        <v>1144</v>
      </c>
      <c r="M133" s="883" t="s">
        <v>125</v>
      </c>
      <c r="N133" s="883" t="s">
        <v>125</v>
      </c>
      <c r="O133" s="117" t="s">
        <v>126</v>
      </c>
      <c r="P133" s="907"/>
      <c r="Q133" s="908"/>
    </row>
    <row r="134" spans="2:17" ht="45.75" x14ac:dyDescent="0.25">
      <c r="B134" s="151"/>
      <c r="C134" s="187"/>
      <c r="D134" s="151" t="s">
        <v>1142</v>
      </c>
      <c r="E134" s="496">
        <v>49767515</v>
      </c>
      <c r="F134" s="148" t="s">
        <v>551</v>
      </c>
      <c r="G134" s="151" t="s">
        <v>565</v>
      </c>
      <c r="H134" s="148" t="s">
        <v>1143</v>
      </c>
      <c r="I134" s="502">
        <v>144195</v>
      </c>
      <c r="J134" s="498" t="s">
        <v>1162</v>
      </c>
      <c r="K134" s="153" t="s">
        <v>1916</v>
      </c>
      <c r="L134" s="992" t="s">
        <v>207</v>
      </c>
      <c r="M134" s="883" t="s">
        <v>125</v>
      </c>
      <c r="N134" s="883" t="s">
        <v>125</v>
      </c>
      <c r="O134" s="117" t="s">
        <v>126</v>
      </c>
      <c r="P134" s="907"/>
      <c r="Q134" s="908"/>
    </row>
    <row r="135" spans="2:17" ht="150" x14ac:dyDescent="0.2">
      <c r="B135" s="151" t="s">
        <v>120</v>
      </c>
      <c r="C135" s="187">
        <v>1</v>
      </c>
      <c r="D135" s="151" t="s">
        <v>1145</v>
      </c>
      <c r="E135" s="496">
        <v>1102837578</v>
      </c>
      <c r="F135" s="151" t="s">
        <v>1146</v>
      </c>
      <c r="G135" s="151" t="s">
        <v>167</v>
      </c>
      <c r="H135" s="148" t="s">
        <v>1147</v>
      </c>
      <c r="I135" s="248" t="s">
        <v>126</v>
      </c>
      <c r="J135" s="151" t="s">
        <v>1148</v>
      </c>
      <c r="K135" s="153" t="s">
        <v>1149</v>
      </c>
      <c r="L135" s="153" t="s">
        <v>1150</v>
      </c>
      <c r="M135" s="883" t="s">
        <v>125</v>
      </c>
      <c r="N135" s="883" t="s">
        <v>125</v>
      </c>
      <c r="O135" s="117" t="s">
        <v>126</v>
      </c>
      <c r="P135" s="1253" t="s">
        <v>1917</v>
      </c>
      <c r="Q135" s="1254"/>
    </row>
    <row r="136" spans="2:17" ht="105" x14ac:dyDescent="0.2">
      <c r="B136" s="151" t="s">
        <v>121</v>
      </c>
      <c r="C136" s="187">
        <v>1</v>
      </c>
      <c r="D136" s="151" t="s">
        <v>1151</v>
      </c>
      <c r="E136" s="496">
        <v>5032826</v>
      </c>
      <c r="F136" s="151" t="s">
        <v>589</v>
      </c>
      <c r="G136" s="151" t="s">
        <v>209</v>
      </c>
      <c r="H136" s="500" t="s">
        <v>1152</v>
      </c>
      <c r="I136" s="248" t="s">
        <v>1153</v>
      </c>
      <c r="J136" s="152" t="s">
        <v>1045</v>
      </c>
      <c r="K136" s="153" t="s">
        <v>1154</v>
      </c>
      <c r="L136" s="153" t="s">
        <v>1111</v>
      </c>
      <c r="M136" s="883" t="s">
        <v>125</v>
      </c>
      <c r="N136" s="883" t="s">
        <v>125</v>
      </c>
      <c r="O136" s="117" t="s">
        <v>480</v>
      </c>
      <c r="P136" s="1203"/>
      <c r="Q136" s="1204"/>
    </row>
    <row r="139" spans="2:17" ht="15.75" thickBot="1" x14ac:dyDescent="0.3"/>
    <row r="140" spans="2:17" ht="47.25" x14ac:dyDescent="0.25">
      <c r="B140" s="118" t="s">
        <v>33</v>
      </c>
      <c r="C140" s="118" t="s">
        <v>49</v>
      </c>
      <c r="D140" s="116" t="s">
        <v>50</v>
      </c>
      <c r="E140" s="118" t="s">
        <v>51</v>
      </c>
      <c r="F140" s="977" t="s">
        <v>56</v>
      </c>
      <c r="G140" s="162"/>
    </row>
    <row r="141" spans="2:17" ht="225" x14ac:dyDescent="0.2">
      <c r="B141" s="1246" t="s">
        <v>53</v>
      </c>
      <c r="C141" s="163" t="s">
        <v>116</v>
      </c>
      <c r="D141" s="883">
        <v>25</v>
      </c>
      <c r="E141" s="883">
        <v>0</v>
      </c>
      <c r="F141" s="1205">
        <f>+E141+E142+E143</f>
        <v>0</v>
      </c>
      <c r="G141" s="164"/>
    </row>
    <row r="142" spans="2:17" ht="165" x14ac:dyDescent="0.2">
      <c r="B142" s="1246"/>
      <c r="C142" s="163" t="s">
        <v>117</v>
      </c>
      <c r="D142" s="912">
        <v>25</v>
      </c>
      <c r="E142" s="883">
        <v>0</v>
      </c>
      <c r="F142" s="1206"/>
      <c r="G142" s="164"/>
    </row>
    <row r="143" spans="2:17" ht="120" x14ac:dyDescent="0.2">
      <c r="B143" s="1246"/>
      <c r="C143" s="163" t="s">
        <v>118</v>
      </c>
      <c r="D143" s="883">
        <v>10</v>
      </c>
      <c r="E143" s="883">
        <v>0</v>
      </c>
      <c r="F143" s="1207"/>
      <c r="G143" s="164"/>
    </row>
    <row r="144" spans="2:17" x14ac:dyDescent="0.2">
      <c r="C144" s="77"/>
    </row>
    <row r="147" spans="2:6" ht="15.75" x14ac:dyDescent="0.25">
      <c r="B147" s="115" t="s">
        <v>57</v>
      </c>
    </row>
    <row r="150" spans="2:6" ht="15.75" x14ac:dyDescent="0.25">
      <c r="B150" s="116" t="s">
        <v>33</v>
      </c>
      <c r="C150" s="116" t="s">
        <v>58</v>
      </c>
      <c r="D150" s="118" t="s">
        <v>51</v>
      </c>
      <c r="E150" s="118" t="s">
        <v>16</v>
      </c>
    </row>
    <row r="151" spans="2:6" ht="45" x14ac:dyDescent="0.25">
      <c r="B151" s="119" t="s">
        <v>132</v>
      </c>
      <c r="C151" s="912">
        <v>40</v>
      </c>
      <c r="D151" s="883">
        <v>0</v>
      </c>
      <c r="E151" s="1208"/>
      <c r="F151" s="1331" t="s">
        <v>1918</v>
      </c>
    </row>
    <row r="152" spans="2:6" ht="75" x14ac:dyDescent="0.25">
      <c r="B152" s="119" t="s">
        <v>133</v>
      </c>
      <c r="C152" s="912">
        <v>60</v>
      </c>
      <c r="D152" s="883">
        <v>0</v>
      </c>
      <c r="E152" s="1209"/>
      <c r="F152" s="1331"/>
    </row>
  </sheetData>
  <mergeCells count="52">
    <mergeCell ref="C9:N9"/>
    <mergeCell ref="B2:P2"/>
    <mergeCell ref="B4:P4"/>
    <mergeCell ref="C6:N6"/>
    <mergeCell ref="C7:N7"/>
    <mergeCell ref="C8:N8"/>
    <mergeCell ref="E39:E40"/>
    <mergeCell ref="C10:E10"/>
    <mergeCell ref="B14:C21"/>
    <mergeCell ref="B22:C22"/>
    <mergeCell ref="B96:N96"/>
    <mergeCell ref="B50:B51"/>
    <mergeCell ref="C50:C51"/>
    <mergeCell ref="D50:E50"/>
    <mergeCell ref="C54:N54"/>
    <mergeCell ref="B56:N56"/>
    <mergeCell ref="B69:N69"/>
    <mergeCell ref="J72:L72"/>
    <mergeCell ref="D99:E99"/>
    <mergeCell ref="D100:E100"/>
    <mergeCell ref="B103:P103"/>
    <mergeCell ref="B106:N106"/>
    <mergeCell ref="P86:Q86"/>
    <mergeCell ref="P72:Q72"/>
    <mergeCell ref="P73:Q73"/>
    <mergeCell ref="P90:Q90"/>
    <mergeCell ref="P92:Q92"/>
    <mergeCell ref="P79:Q79"/>
    <mergeCell ref="P80:Q80"/>
    <mergeCell ref="P81:Q81"/>
    <mergeCell ref="P82:Q82"/>
    <mergeCell ref="P83:Q83"/>
    <mergeCell ref="P75:Q75"/>
    <mergeCell ref="P76:Q76"/>
    <mergeCell ref="P77:Q77"/>
    <mergeCell ref="P74:Q74"/>
    <mergeCell ref="O59:P59"/>
    <mergeCell ref="O60:P60"/>
    <mergeCell ref="O61:P61"/>
    <mergeCell ref="O62:P62"/>
    <mergeCell ref="O63:P63"/>
    <mergeCell ref="E123:E125"/>
    <mergeCell ref="B128:N128"/>
    <mergeCell ref="J130:L130"/>
    <mergeCell ref="P130:Q130"/>
    <mergeCell ref="P131:Q131"/>
    <mergeCell ref="P135:Q135"/>
    <mergeCell ref="P136:Q136"/>
    <mergeCell ref="B141:B143"/>
    <mergeCell ref="F141:F143"/>
    <mergeCell ref="E151:E152"/>
    <mergeCell ref="F151:F152"/>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 top="0.55118110236220474" bottom="0.55118110236220474" header="0.31496062992125984" footer="0.31496062992125984"/>
  <pageSetup paperSize="5" scale="4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2:Z136"/>
  <sheetViews>
    <sheetView topLeftCell="F37" zoomScale="60" zoomScaleNormal="60" workbookViewId="0">
      <selection activeCell="O40" sqref="O40"/>
    </sheetView>
  </sheetViews>
  <sheetFormatPr baseColWidth="10" defaultRowHeight="15" x14ac:dyDescent="0.25"/>
  <cols>
    <col min="1" max="1" width="8.7109375" style="85" bestFit="1" customWidth="1"/>
    <col min="2" max="2" width="65.42578125" style="85" customWidth="1"/>
    <col min="3" max="3" width="27.140625" style="85" customWidth="1"/>
    <col min="4" max="4" width="26.7109375" style="85" customWidth="1"/>
    <col min="5" max="5" width="25" style="85" customWidth="1"/>
    <col min="6" max="6" width="20.85546875" style="85" customWidth="1"/>
    <col min="7" max="7" width="16.42578125" style="85" customWidth="1"/>
    <col min="8" max="8" width="16.140625" style="85" customWidth="1"/>
    <col min="9" max="10" width="15.5703125" style="85" customWidth="1"/>
    <col min="11" max="11" width="19.5703125" style="85" customWidth="1"/>
    <col min="12" max="12" width="17.7109375" style="85" customWidth="1"/>
    <col min="13" max="13" width="14.42578125" style="85" customWidth="1"/>
    <col min="14" max="14" width="21.140625" style="85" customWidth="1"/>
    <col min="15" max="15" width="19.5703125" style="85" customWidth="1"/>
    <col min="16" max="16" width="12.5703125" style="85" customWidth="1"/>
    <col min="17" max="17" width="22.28515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884" t="s">
        <v>63</v>
      </c>
      <c r="C2" s="885"/>
      <c r="D2" s="885"/>
      <c r="E2" s="885"/>
      <c r="F2" s="885"/>
      <c r="G2" s="885"/>
      <c r="H2" s="885"/>
      <c r="I2" s="885"/>
      <c r="J2" s="885"/>
      <c r="K2" s="885"/>
      <c r="L2" s="885"/>
      <c r="M2" s="885"/>
      <c r="N2" s="885"/>
      <c r="O2" s="885"/>
      <c r="P2" s="885"/>
    </row>
    <row r="4" spans="2:16" ht="15.75" x14ac:dyDescent="0.25">
      <c r="B4" s="884" t="s">
        <v>48</v>
      </c>
      <c r="C4" s="885"/>
      <c r="D4" s="885"/>
      <c r="E4" s="885"/>
      <c r="F4" s="885"/>
      <c r="G4" s="885"/>
      <c r="H4" s="885"/>
      <c r="I4" s="885"/>
      <c r="J4" s="885"/>
      <c r="K4" s="885"/>
      <c r="L4" s="885"/>
      <c r="M4" s="885"/>
      <c r="N4" s="885"/>
      <c r="O4" s="885"/>
      <c r="P4" s="885"/>
    </row>
    <row r="5" spans="2:16" ht="15.75" thickBot="1" x14ac:dyDescent="0.3"/>
    <row r="6" spans="2:16" ht="16.5" thickBot="1" x14ac:dyDescent="0.3">
      <c r="B6" s="918" t="s">
        <v>4</v>
      </c>
      <c r="C6" s="919" t="s">
        <v>1038</v>
      </c>
      <c r="D6" s="919"/>
      <c r="E6" s="919"/>
      <c r="F6" s="919"/>
      <c r="G6" s="919"/>
      <c r="H6" s="919"/>
      <c r="I6" s="919"/>
      <c r="J6" s="919"/>
      <c r="K6" s="919"/>
      <c r="L6" s="919"/>
      <c r="M6" s="919"/>
      <c r="N6" s="920"/>
    </row>
    <row r="7" spans="2:16" ht="16.5" thickBot="1" x14ac:dyDescent="0.3">
      <c r="B7" s="918" t="s">
        <v>5</v>
      </c>
      <c r="C7" s="919"/>
      <c r="D7" s="919"/>
      <c r="E7" s="919"/>
      <c r="F7" s="919"/>
      <c r="G7" s="919"/>
      <c r="H7" s="919"/>
      <c r="I7" s="919"/>
      <c r="J7" s="919"/>
      <c r="K7" s="919"/>
      <c r="L7" s="919"/>
      <c r="M7" s="919"/>
      <c r="N7" s="920"/>
    </row>
    <row r="8" spans="2:16" ht="16.5" thickBot="1" x14ac:dyDescent="0.3">
      <c r="B8" s="918" t="s">
        <v>6</v>
      </c>
      <c r="C8" s="919"/>
      <c r="D8" s="919"/>
      <c r="E8" s="919"/>
      <c r="F8" s="919"/>
      <c r="G8" s="919"/>
      <c r="H8" s="919"/>
      <c r="I8" s="919"/>
      <c r="J8" s="919"/>
      <c r="K8" s="919"/>
      <c r="L8" s="919"/>
      <c r="M8" s="919"/>
      <c r="N8" s="920"/>
    </row>
    <row r="9" spans="2:16" ht="16.5" thickBot="1" x14ac:dyDescent="0.3">
      <c r="B9" s="918" t="s">
        <v>7</v>
      </c>
      <c r="C9" s="919"/>
      <c r="D9" s="919"/>
      <c r="E9" s="919"/>
      <c r="F9" s="919"/>
      <c r="G9" s="919"/>
      <c r="H9" s="919"/>
      <c r="I9" s="919"/>
      <c r="J9" s="919"/>
      <c r="K9" s="919"/>
      <c r="L9" s="919"/>
      <c r="M9" s="919"/>
      <c r="N9" s="920"/>
    </row>
    <row r="10" spans="2:16" ht="16.5" thickBot="1" x14ac:dyDescent="0.3">
      <c r="B10" s="918" t="s">
        <v>8</v>
      </c>
      <c r="C10" s="921" t="s">
        <v>154</v>
      </c>
      <c r="D10" s="921"/>
      <c r="E10" s="922"/>
      <c r="F10" s="923"/>
      <c r="G10" s="923"/>
      <c r="H10" s="923"/>
      <c r="I10" s="923"/>
      <c r="J10" s="923"/>
      <c r="K10" s="923"/>
      <c r="L10" s="923"/>
      <c r="M10" s="923"/>
      <c r="N10" s="924"/>
    </row>
    <row r="11" spans="2:16" ht="16.5" thickBot="1" x14ac:dyDescent="0.3">
      <c r="B11" s="925" t="s">
        <v>9</v>
      </c>
      <c r="C11" s="926">
        <v>41975</v>
      </c>
      <c r="D11" s="927"/>
      <c r="E11" s="927"/>
      <c r="F11" s="927"/>
      <c r="G11" s="927"/>
      <c r="H11" s="927"/>
      <c r="I11" s="927"/>
      <c r="J11" s="927"/>
      <c r="K11" s="927"/>
      <c r="L11" s="927"/>
      <c r="M11" s="927"/>
      <c r="N11" s="928"/>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customHeight="1" x14ac:dyDescent="0.25">
      <c r="B14" s="897" t="s">
        <v>87</v>
      </c>
      <c r="C14" s="897"/>
      <c r="D14" s="897" t="s">
        <v>12</v>
      </c>
      <c r="E14" s="897" t="s">
        <v>13</v>
      </c>
      <c r="F14" s="897" t="s">
        <v>29</v>
      </c>
      <c r="G14" s="94"/>
      <c r="I14" s="95"/>
      <c r="J14" s="95"/>
      <c r="K14" s="95"/>
      <c r="L14" s="95"/>
      <c r="M14" s="95"/>
      <c r="N14" s="93"/>
    </row>
    <row r="15" spans="2:16" ht="15.75" x14ac:dyDescent="0.25">
      <c r="B15" s="897"/>
      <c r="C15" s="897"/>
      <c r="D15" s="897" t="s">
        <v>154</v>
      </c>
      <c r="E15" s="165">
        <v>2426582522</v>
      </c>
      <c r="F15" s="166">
        <v>1162</v>
      </c>
      <c r="G15" s="96"/>
      <c r="I15" s="97"/>
      <c r="J15" s="97"/>
      <c r="K15" s="97"/>
      <c r="L15" s="97"/>
      <c r="M15" s="97"/>
      <c r="N15" s="93"/>
    </row>
    <row r="16" spans="2:16" ht="15.75" x14ac:dyDescent="0.25">
      <c r="B16" s="897"/>
      <c r="C16" s="897"/>
      <c r="D16" s="897"/>
      <c r="E16" s="167"/>
      <c r="F16" s="166"/>
      <c r="G16" s="96"/>
      <c r="I16" s="97"/>
      <c r="J16" s="97"/>
      <c r="K16" s="97"/>
      <c r="L16" s="97"/>
      <c r="M16" s="97"/>
      <c r="N16" s="93"/>
    </row>
    <row r="17" spans="1:14" ht="15.75" x14ac:dyDescent="0.25">
      <c r="B17" s="897"/>
      <c r="C17" s="897"/>
      <c r="D17" s="897"/>
      <c r="E17" s="167"/>
      <c r="F17" s="166"/>
      <c r="G17" s="96"/>
      <c r="I17" s="97"/>
      <c r="J17" s="97"/>
      <c r="K17" s="97"/>
      <c r="L17" s="97"/>
      <c r="M17" s="97"/>
      <c r="N17" s="93"/>
    </row>
    <row r="18" spans="1:14" ht="15.75" x14ac:dyDescent="0.25">
      <c r="B18" s="897"/>
      <c r="C18" s="897"/>
      <c r="D18" s="897"/>
      <c r="E18" s="168"/>
      <c r="F18" s="166"/>
      <c r="G18" s="96"/>
      <c r="H18" s="99"/>
      <c r="I18" s="97"/>
      <c r="J18" s="97"/>
      <c r="K18" s="97"/>
      <c r="L18" s="97"/>
      <c r="M18" s="97"/>
      <c r="N18" s="100"/>
    </row>
    <row r="19" spans="1:14" ht="15.75" x14ac:dyDescent="0.25">
      <c r="B19" s="897"/>
      <c r="C19" s="897"/>
      <c r="D19" s="897"/>
      <c r="E19" s="168"/>
      <c r="F19" s="166"/>
      <c r="G19" s="96"/>
      <c r="H19" s="99"/>
      <c r="I19" s="101"/>
      <c r="J19" s="101"/>
      <c r="K19" s="101"/>
      <c r="L19" s="101"/>
      <c r="M19" s="101"/>
      <c r="N19" s="100"/>
    </row>
    <row r="20" spans="1:14" ht="15.75" x14ac:dyDescent="0.25">
      <c r="B20" s="897"/>
      <c r="C20" s="897"/>
      <c r="D20" s="897"/>
      <c r="E20" s="98"/>
      <c r="F20" s="166"/>
      <c r="G20" s="96"/>
      <c r="H20" s="99"/>
      <c r="I20" s="92"/>
      <c r="J20" s="92"/>
      <c r="K20" s="92"/>
      <c r="L20" s="92"/>
      <c r="M20" s="92"/>
      <c r="N20" s="100"/>
    </row>
    <row r="21" spans="1:14" ht="15.75" x14ac:dyDescent="0.25">
      <c r="B21" s="897"/>
      <c r="C21" s="897"/>
      <c r="D21" s="897"/>
      <c r="E21" s="98"/>
      <c r="F21" s="166"/>
      <c r="G21" s="96"/>
      <c r="H21" s="99"/>
      <c r="I21" s="92"/>
      <c r="J21" s="92"/>
      <c r="K21" s="92"/>
      <c r="L21" s="92"/>
      <c r="M21" s="92"/>
      <c r="N21" s="100"/>
    </row>
    <row r="22" spans="1:14" ht="16.5" thickBot="1" x14ac:dyDescent="0.3">
      <c r="B22" s="898" t="s">
        <v>14</v>
      </c>
      <c r="C22" s="899"/>
      <c r="D22" s="897"/>
      <c r="E22" s="102">
        <f>SUM(E15:E21)</f>
        <v>2426582522</v>
      </c>
      <c r="F22" s="166">
        <f>SUM(F15:F21)</f>
        <v>1162</v>
      </c>
      <c r="G22" s="96"/>
      <c r="H22" s="99"/>
      <c r="I22" s="92"/>
      <c r="J22" s="92"/>
      <c r="K22" s="92"/>
      <c r="L22" s="92"/>
      <c r="M22" s="92"/>
      <c r="N22" s="100"/>
    </row>
    <row r="23" spans="1:14" ht="41.25" customHeight="1" thickBot="1" x14ac:dyDescent="0.3">
      <c r="A23" s="929"/>
      <c r="B23" s="104" t="s">
        <v>15</v>
      </c>
      <c r="C23" s="104" t="s">
        <v>88</v>
      </c>
      <c r="E23" s="95"/>
      <c r="F23" s="95"/>
      <c r="G23" s="95"/>
      <c r="H23" s="95"/>
      <c r="I23" s="105"/>
      <c r="J23" s="105"/>
      <c r="K23" s="105"/>
      <c r="L23" s="105"/>
      <c r="M23" s="105"/>
    </row>
    <row r="24" spans="1:14" ht="16.5" thickBot="1" x14ac:dyDescent="0.3">
      <c r="A24" s="930">
        <v>1</v>
      </c>
      <c r="C24" s="107">
        <f>F22*80/100</f>
        <v>929.6</v>
      </c>
      <c r="D24" s="108"/>
      <c r="E24" s="109">
        <f>E22</f>
        <v>2426582522</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
      <c r="A26" s="112"/>
      <c r="B26" s="115" t="s">
        <v>124</v>
      </c>
      <c r="C26" s="77"/>
      <c r="D26" s="77"/>
      <c r="E26" s="77"/>
      <c r="F26" s="77"/>
      <c r="G26" s="77"/>
      <c r="H26" s="77"/>
      <c r="I26" s="92"/>
      <c r="J26" s="92"/>
      <c r="K26" s="92"/>
      <c r="L26" s="92"/>
      <c r="M26" s="92"/>
      <c r="N26" s="93"/>
    </row>
    <row r="27" spans="1:14" ht="15.75" x14ac:dyDescent="0.2">
      <c r="A27" s="112"/>
      <c r="B27" s="77"/>
      <c r="C27" s="77"/>
      <c r="D27" s="77"/>
      <c r="E27" s="77"/>
      <c r="F27" s="77"/>
      <c r="G27" s="77"/>
      <c r="H27" s="77"/>
      <c r="I27" s="92"/>
      <c r="J27" s="92"/>
      <c r="K27" s="92"/>
      <c r="L27" s="92"/>
      <c r="M27" s="92"/>
      <c r="N27" s="93"/>
    </row>
    <row r="28" spans="1:14" ht="15.75" x14ac:dyDescent="0.2">
      <c r="A28" s="112"/>
      <c r="B28" s="116" t="s">
        <v>33</v>
      </c>
      <c r="C28" s="116" t="s">
        <v>125</v>
      </c>
      <c r="D28" s="116" t="s">
        <v>126</v>
      </c>
      <c r="E28" s="77"/>
      <c r="F28" s="77"/>
      <c r="G28" s="77"/>
      <c r="H28" s="77"/>
      <c r="I28" s="92"/>
      <c r="J28" s="92"/>
      <c r="K28" s="92"/>
      <c r="L28" s="92"/>
      <c r="M28" s="92"/>
      <c r="N28" s="93"/>
    </row>
    <row r="29" spans="1:14" ht="15.75" x14ac:dyDescent="0.2">
      <c r="A29" s="112"/>
      <c r="B29" s="117" t="s">
        <v>127</v>
      </c>
      <c r="C29" s="883" t="s">
        <v>458</v>
      </c>
      <c r="D29" s="883"/>
      <c r="E29" s="77"/>
      <c r="F29" s="77"/>
      <c r="G29" s="77"/>
      <c r="H29" s="77"/>
      <c r="I29" s="92"/>
      <c r="J29" s="92"/>
      <c r="K29" s="92"/>
      <c r="L29" s="92"/>
      <c r="M29" s="92"/>
      <c r="N29" s="93"/>
    </row>
    <row r="30" spans="1:14" ht="15.75" x14ac:dyDescent="0.2">
      <c r="A30" s="112"/>
      <c r="B30" s="117" t="s">
        <v>128</v>
      </c>
      <c r="C30" s="883" t="s">
        <v>292</v>
      </c>
      <c r="D30" s="883"/>
      <c r="E30" s="77"/>
      <c r="F30" s="77"/>
      <c r="G30" s="77"/>
      <c r="H30" s="77"/>
      <c r="I30" s="92"/>
      <c r="J30" s="92"/>
      <c r="K30" s="92"/>
      <c r="L30" s="92"/>
      <c r="M30" s="92"/>
      <c r="N30" s="93"/>
    </row>
    <row r="31" spans="1:14" ht="15.75" x14ac:dyDescent="0.2">
      <c r="A31" s="112"/>
      <c r="B31" s="117" t="s">
        <v>129</v>
      </c>
      <c r="C31" s="883" t="s">
        <v>292</v>
      </c>
      <c r="D31" s="883"/>
      <c r="E31" s="77"/>
      <c r="F31" s="77"/>
      <c r="G31" s="77"/>
      <c r="H31" s="77"/>
      <c r="I31" s="92"/>
      <c r="J31" s="92"/>
      <c r="K31" s="92"/>
      <c r="L31" s="92"/>
      <c r="M31" s="92"/>
      <c r="N31" s="93"/>
    </row>
    <row r="32" spans="1:14" ht="15.75" x14ac:dyDescent="0.2">
      <c r="A32" s="112"/>
      <c r="B32" s="117" t="s">
        <v>130</v>
      </c>
      <c r="C32" s="883" t="s">
        <v>292</v>
      </c>
      <c r="D32" s="883"/>
      <c r="E32" s="77"/>
      <c r="F32" s="77"/>
      <c r="G32" s="77"/>
      <c r="H32" s="77"/>
      <c r="I32" s="92"/>
      <c r="J32" s="92"/>
      <c r="K32" s="92"/>
      <c r="L32" s="92"/>
      <c r="M32" s="92"/>
      <c r="N32" s="93"/>
    </row>
    <row r="33" spans="1:26" ht="15.75" x14ac:dyDescent="0.2">
      <c r="A33" s="112"/>
      <c r="B33" s="77"/>
      <c r="C33" s="77"/>
      <c r="D33" s="77"/>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5" t="s">
        <v>131</v>
      </c>
      <c r="C35" s="77"/>
      <c r="D35" s="77"/>
      <c r="E35" s="77"/>
      <c r="F35" s="77"/>
      <c r="G35" s="77"/>
      <c r="H35" s="77"/>
      <c r="I35" s="92"/>
      <c r="J35" s="92"/>
      <c r="K35" s="92"/>
      <c r="L35" s="92"/>
      <c r="M35" s="92"/>
      <c r="N35" s="93"/>
    </row>
    <row r="36" spans="1:26" ht="16.5" customHeight="1" x14ac:dyDescent="0.2">
      <c r="A36" s="112"/>
      <c r="B36" s="77"/>
      <c r="C36" s="77"/>
      <c r="D36" s="77"/>
      <c r="E36" s="77"/>
      <c r="F36" s="77"/>
      <c r="G36" s="77"/>
      <c r="H36" s="77"/>
      <c r="I36" s="92"/>
      <c r="J36" s="92"/>
      <c r="K36" s="92"/>
      <c r="L36" s="92"/>
      <c r="M36" s="92"/>
      <c r="N36" s="93"/>
    </row>
    <row r="37" spans="1:26" ht="15.75" x14ac:dyDescent="0.2">
      <c r="A37" s="112"/>
      <c r="B37" s="116" t="s">
        <v>33</v>
      </c>
      <c r="C37" s="116" t="s">
        <v>58</v>
      </c>
      <c r="D37" s="118" t="s">
        <v>51</v>
      </c>
      <c r="E37" s="118" t="s">
        <v>16</v>
      </c>
      <c r="F37" s="77"/>
      <c r="G37" s="77"/>
      <c r="H37" s="77"/>
      <c r="I37" s="92"/>
      <c r="J37" s="92"/>
      <c r="K37" s="92"/>
      <c r="L37" s="92"/>
      <c r="M37" s="92"/>
      <c r="N37" s="93"/>
    </row>
    <row r="38" spans="1:26" ht="30" x14ac:dyDescent="0.2">
      <c r="A38" s="112"/>
      <c r="B38" s="119" t="s">
        <v>132</v>
      </c>
      <c r="C38" s="912">
        <v>40</v>
      </c>
      <c r="D38" s="909">
        <v>37.799999999999997</v>
      </c>
      <c r="E38" s="879">
        <f>+D38+D39</f>
        <v>47.8</v>
      </c>
      <c r="F38" s="77"/>
      <c r="G38" s="77"/>
      <c r="H38" s="77"/>
      <c r="I38" s="92"/>
      <c r="J38" s="92"/>
      <c r="K38" s="92"/>
      <c r="L38" s="92"/>
      <c r="M38" s="92"/>
      <c r="N38" s="93"/>
    </row>
    <row r="39" spans="1:26" ht="60" x14ac:dyDescent="0.2">
      <c r="A39" s="112"/>
      <c r="B39" s="119" t="s">
        <v>133</v>
      </c>
      <c r="C39" s="912">
        <v>60</v>
      </c>
      <c r="D39" s="909">
        <v>10</v>
      </c>
      <c r="E39" s="880"/>
      <c r="F39" s="77"/>
      <c r="G39" s="77"/>
      <c r="H39" s="77"/>
      <c r="I39" s="92"/>
      <c r="J39" s="92"/>
      <c r="K39" s="92"/>
      <c r="L39" s="92"/>
      <c r="M39" s="92"/>
      <c r="N39" s="93"/>
    </row>
    <row r="40" spans="1:26" ht="22.5" customHeight="1" thickBot="1" x14ac:dyDescent="0.3">
      <c r="M40" s="906" t="s">
        <v>35</v>
      </c>
      <c r="N40" s="906"/>
    </row>
    <row r="41" spans="1:26" ht="22.5" customHeight="1" x14ac:dyDescent="0.25">
      <c r="B41" s="115" t="s">
        <v>30</v>
      </c>
      <c r="M41" s="121"/>
      <c r="N41" s="121"/>
    </row>
    <row r="42" spans="1:26" ht="22.5" customHeight="1" thickBot="1" x14ac:dyDescent="0.3">
      <c r="M42" s="121"/>
      <c r="N42" s="121"/>
    </row>
    <row r="43" spans="1:26" s="92" customFormat="1" ht="75" customHeight="1" x14ac:dyDescent="0.25">
      <c r="B43" s="931" t="s">
        <v>134</v>
      </c>
      <c r="C43" s="931" t="s">
        <v>135</v>
      </c>
      <c r="D43" s="931" t="s">
        <v>136</v>
      </c>
      <c r="E43" s="931" t="s">
        <v>45</v>
      </c>
      <c r="F43" s="931" t="s">
        <v>22</v>
      </c>
      <c r="G43" s="931" t="s">
        <v>89</v>
      </c>
      <c r="H43" s="931" t="s">
        <v>17</v>
      </c>
      <c r="I43" s="931" t="s">
        <v>10</v>
      </c>
      <c r="J43" s="931" t="s">
        <v>31</v>
      </c>
      <c r="K43" s="931" t="s">
        <v>61</v>
      </c>
      <c r="L43" s="931" t="s">
        <v>20</v>
      </c>
      <c r="M43" s="932" t="s">
        <v>26</v>
      </c>
      <c r="N43" s="931" t="s">
        <v>137</v>
      </c>
      <c r="O43" s="931" t="s">
        <v>36</v>
      </c>
      <c r="P43" s="913" t="s">
        <v>11</v>
      </c>
      <c r="Q43" s="913" t="s">
        <v>19</v>
      </c>
    </row>
    <row r="44" spans="1:26" s="903" customFormat="1" ht="75" x14ac:dyDescent="0.25">
      <c r="A44" s="124">
        <v>1</v>
      </c>
      <c r="B44" s="125" t="s">
        <v>1038</v>
      </c>
      <c r="C44" s="125" t="s">
        <v>1038</v>
      </c>
      <c r="D44" s="125" t="s">
        <v>160</v>
      </c>
      <c r="E44" s="127" t="s">
        <v>1039</v>
      </c>
      <c r="F44" s="126" t="s">
        <v>125</v>
      </c>
      <c r="G44" s="128">
        <v>1</v>
      </c>
      <c r="H44" s="933">
        <v>41541</v>
      </c>
      <c r="I44" s="933">
        <v>41851</v>
      </c>
      <c r="J44" s="130" t="s">
        <v>126</v>
      </c>
      <c r="K44" s="131">
        <v>10.199999999999999</v>
      </c>
      <c r="L44" s="131">
        <v>0</v>
      </c>
      <c r="M44" s="170">
        <v>1162</v>
      </c>
      <c r="N44" s="131">
        <f>+M44*G44</f>
        <v>1162</v>
      </c>
      <c r="O44" s="132">
        <v>4177384710</v>
      </c>
      <c r="P44" s="132">
        <v>44</v>
      </c>
      <c r="Q44" s="133" t="s">
        <v>1863</v>
      </c>
      <c r="R44" s="134"/>
      <c r="S44" s="134"/>
      <c r="T44" s="134"/>
      <c r="U44" s="134"/>
      <c r="V44" s="134"/>
      <c r="W44" s="134"/>
      <c r="X44" s="134"/>
      <c r="Y44" s="134"/>
      <c r="Z44" s="134"/>
    </row>
    <row r="45" spans="1:26" s="903" customFormat="1" ht="150" x14ac:dyDescent="0.25">
      <c r="A45" s="124">
        <f>+A44+1</f>
        <v>2</v>
      </c>
      <c r="B45" s="125" t="s">
        <v>1038</v>
      </c>
      <c r="C45" s="125" t="s">
        <v>1038</v>
      </c>
      <c r="D45" s="125" t="s">
        <v>160</v>
      </c>
      <c r="E45" s="127" t="s">
        <v>1105</v>
      </c>
      <c r="F45" s="126" t="s">
        <v>125</v>
      </c>
      <c r="G45" s="128">
        <v>1</v>
      </c>
      <c r="H45" s="129">
        <v>40182</v>
      </c>
      <c r="I45" s="129">
        <v>40543</v>
      </c>
      <c r="J45" s="130" t="s">
        <v>126</v>
      </c>
      <c r="K45" s="252">
        <v>11.9</v>
      </c>
      <c r="L45" s="252">
        <v>0</v>
      </c>
      <c r="M45" s="131"/>
      <c r="N45" s="131">
        <f t="shared" ref="N45:N46" si="0">+M45*G45</f>
        <v>0</v>
      </c>
      <c r="O45" s="132">
        <v>118331984</v>
      </c>
      <c r="P45" s="132">
        <v>47</v>
      </c>
      <c r="Q45" s="133" t="s">
        <v>1864</v>
      </c>
      <c r="R45" s="134"/>
      <c r="S45" s="134"/>
      <c r="T45" s="134"/>
      <c r="U45" s="134"/>
      <c r="V45" s="134"/>
      <c r="W45" s="134"/>
      <c r="X45" s="134"/>
      <c r="Y45" s="134"/>
      <c r="Z45" s="134"/>
    </row>
    <row r="46" spans="1:26" s="903" customFormat="1" ht="150" x14ac:dyDescent="0.25">
      <c r="A46" s="124">
        <v>3</v>
      </c>
      <c r="B46" s="125" t="s">
        <v>1038</v>
      </c>
      <c r="C46" s="125" t="s">
        <v>1038</v>
      </c>
      <c r="D46" s="125" t="s">
        <v>160</v>
      </c>
      <c r="E46" s="252" t="s">
        <v>1107</v>
      </c>
      <c r="F46" s="126" t="s">
        <v>125</v>
      </c>
      <c r="G46" s="128">
        <v>1</v>
      </c>
      <c r="H46" s="933">
        <v>40911</v>
      </c>
      <c r="I46" s="933">
        <v>41085</v>
      </c>
      <c r="J46" s="130" t="s">
        <v>126</v>
      </c>
      <c r="K46" s="252">
        <v>6.7</v>
      </c>
      <c r="L46" s="252">
        <v>0</v>
      </c>
      <c r="M46" s="131"/>
      <c r="N46" s="131">
        <f t="shared" si="0"/>
        <v>0</v>
      </c>
      <c r="O46" s="132">
        <v>63545860</v>
      </c>
      <c r="P46" s="132">
        <v>48</v>
      </c>
      <c r="Q46" s="133" t="s">
        <v>1864</v>
      </c>
      <c r="R46" s="134"/>
      <c r="S46" s="134"/>
      <c r="T46" s="134"/>
      <c r="U46" s="134"/>
      <c r="V46" s="134"/>
      <c r="W46" s="134"/>
      <c r="X46" s="134"/>
      <c r="Y46" s="134"/>
      <c r="Z46" s="134"/>
    </row>
    <row r="47" spans="1:26" s="903" customFormat="1" x14ac:dyDescent="0.25">
      <c r="A47" s="124"/>
      <c r="B47" s="125"/>
      <c r="C47" s="126"/>
      <c r="D47" s="125"/>
      <c r="E47" s="127"/>
      <c r="F47" s="126"/>
      <c r="G47" s="126"/>
      <c r="H47" s="126"/>
      <c r="I47" s="130"/>
      <c r="J47" s="130"/>
      <c r="K47" s="130"/>
      <c r="L47" s="130"/>
      <c r="M47" s="131"/>
      <c r="N47" s="131"/>
      <c r="O47" s="132"/>
      <c r="P47" s="132"/>
      <c r="Q47" s="133"/>
      <c r="R47" s="134"/>
      <c r="S47" s="134"/>
      <c r="T47" s="134"/>
      <c r="U47" s="134"/>
      <c r="V47" s="134"/>
      <c r="W47" s="134"/>
      <c r="X47" s="134"/>
      <c r="Y47" s="134"/>
      <c r="Z47" s="134"/>
    </row>
    <row r="48" spans="1:26" s="903" customFormat="1" x14ac:dyDescent="0.25">
      <c r="A48" s="124"/>
      <c r="B48" s="125"/>
      <c r="C48" s="126"/>
      <c r="D48" s="125"/>
      <c r="E48" s="127"/>
      <c r="F48" s="126"/>
      <c r="G48" s="126"/>
      <c r="H48" s="126"/>
      <c r="I48" s="130"/>
      <c r="J48" s="130"/>
      <c r="K48" s="130"/>
      <c r="L48" s="130"/>
      <c r="M48" s="131"/>
      <c r="N48" s="131"/>
      <c r="O48" s="132"/>
      <c r="P48" s="132"/>
      <c r="Q48" s="133"/>
      <c r="R48" s="134"/>
      <c r="S48" s="134"/>
      <c r="T48" s="134"/>
      <c r="U48" s="134"/>
      <c r="V48" s="134"/>
      <c r="W48" s="134"/>
      <c r="X48" s="134"/>
      <c r="Y48" s="134"/>
      <c r="Z48" s="134"/>
    </row>
    <row r="49" spans="1:17" s="903" customFormat="1" ht="15.75" x14ac:dyDescent="0.25">
      <c r="A49" s="124"/>
      <c r="B49" s="135" t="s">
        <v>16</v>
      </c>
      <c r="C49" s="126"/>
      <c r="D49" s="125"/>
      <c r="E49" s="127"/>
      <c r="F49" s="126"/>
      <c r="G49" s="126"/>
      <c r="H49" s="126"/>
      <c r="I49" s="130"/>
      <c r="J49" s="130"/>
      <c r="K49" s="136">
        <f>SUM(K44:K48)</f>
        <v>28.8</v>
      </c>
      <c r="L49" s="136">
        <f>SUM(L44:L48)</f>
        <v>0</v>
      </c>
      <c r="M49" s="137">
        <f>SUM(M44:M48)</f>
        <v>1162</v>
      </c>
      <c r="N49" s="136">
        <f>SUM(N44:N48)</f>
        <v>1162</v>
      </c>
      <c r="O49" s="132"/>
      <c r="P49" s="132"/>
      <c r="Q49" s="133"/>
    </row>
    <row r="50" spans="1:17" s="138" customFormat="1" x14ac:dyDescent="0.25">
      <c r="E50" s="139"/>
    </row>
    <row r="51" spans="1:17" s="138" customFormat="1" ht="15.75" x14ac:dyDescent="0.25">
      <c r="B51" s="900" t="s">
        <v>28</v>
      </c>
      <c r="C51" s="900" t="s">
        <v>27</v>
      </c>
      <c r="D51" s="902" t="s">
        <v>34</v>
      </c>
      <c r="E51" s="902"/>
    </row>
    <row r="52" spans="1:17" s="138" customFormat="1" ht="15.75" x14ac:dyDescent="0.25">
      <c r="B52" s="901"/>
      <c r="C52" s="901"/>
      <c r="D52" s="902" t="s">
        <v>23</v>
      </c>
      <c r="E52" s="140" t="s">
        <v>24</v>
      </c>
    </row>
    <row r="53" spans="1:17" s="138" customFormat="1" ht="15.75" x14ac:dyDescent="0.25">
      <c r="B53" s="141" t="s">
        <v>21</v>
      </c>
      <c r="C53" s="142">
        <f>+K49</f>
        <v>28.8</v>
      </c>
      <c r="D53" s="431" t="s">
        <v>292</v>
      </c>
      <c r="E53" s="143"/>
      <c r="F53" s="144"/>
      <c r="G53" s="144"/>
      <c r="H53" s="144"/>
      <c r="I53" s="144"/>
      <c r="J53" s="144"/>
      <c r="K53" s="144"/>
      <c r="L53" s="144"/>
      <c r="M53" s="144"/>
    </row>
    <row r="54" spans="1:17" s="138" customFormat="1" ht="15.75" x14ac:dyDescent="0.25">
      <c r="B54" s="141" t="s">
        <v>25</v>
      </c>
      <c r="C54" s="142">
        <f>+M49</f>
        <v>1162</v>
      </c>
      <c r="D54" s="431" t="s">
        <v>292</v>
      </c>
      <c r="E54" s="143"/>
    </row>
    <row r="55" spans="1:17" s="138" customFormat="1" ht="24.75" customHeight="1" x14ac:dyDescent="0.25">
      <c r="B55" s="145"/>
      <c r="C55" s="903"/>
      <c r="D55" s="903"/>
      <c r="E55" s="903"/>
      <c r="F55" s="903"/>
      <c r="G55" s="903"/>
      <c r="H55" s="903"/>
      <c r="I55" s="903"/>
      <c r="J55" s="903"/>
      <c r="K55" s="903"/>
      <c r="L55" s="903"/>
      <c r="M55" s="903"/>
      <c r="N55" s="903"/>
    </row>
    <row r="56" spans="1:17" ht="15.75" thickBot="1" x14ac:dyDescent="0.3"/>
    <row r="57" spans="1:17" ht="16.5" thickBot="1" x14ac:dyDescent="0.3">
      <c r="B57" s="934" t="s">
        <v>90</v>
      </c>
      <c r="C57" s="934"/>
      <c r="D57" s="934"/>
      <c r="E57" s="934"/>
      <c r="F57" s="934"/>
      <c r="G57" s="934"/>
      <c r="H57" s="934"/>
      <c r="I57" s="934"/>
      <c r="J57" s="934"/>
      <c r="K57" s="934"/>
      <c r="L57" s="934"/>
      <c r="M57" s="934"/>
      <c r="N57" s="934"/>
    </row>
    <row r="60" spans="1:17" ht="126" x14ac:dyDescent="0.25">
      <c r="B60" s="116" t="s">
        <v>138</v>
      </c>
      <c r="C60" s="146" t="s">
        <v>2</v>
      </c>
      <c r="D60" s="146" t="s">
        <v>92</v>
      </c>
      <c r="E60" s="146" t="s">
        <v>91</v>
      </c>
      <c r="F60" s="146" t="s">
        <v>93</v>
      </c>
      <c r="G60" s="146" t="s">
        <v>94</v>
      </c>
      <c r="H60" s="146" t="s">
        <v>95</v>
      </c>
      <c r="I60" s="146" t="s">
        <v>96</v>
      </c>
      <c r="J60" s="146" t="s">
        <v>97</v>
      </c>
      <c r="K60" s="146" t="s">
        <v>98</v>
      </c>
      <c r="L60" s="146" t="s">
        <v>99</v>
      </c>
      <c r="M60" s="147" t="s">
        <v>100</v>
      </c>
      <c r="N60" s="147" t="s">
        <v>101</v>
      </c>
      <c r="O60" s="892" t="s">
        <v>3</v>
      </c>
      <c r="P60" s="894"/>
      <c r="Q60" s="146" t="s">
        <v>18</v>
      </c>
    </row>
    <row r="61" spans="1:17" ht="30" x14ac:dyDescent="0.2">
      <c r="B61" s="148" t="s">
        <v>161</v>
      </c>
      <c r="C61" s="148" t="s">
        <v>162</v>
      </c>
      <c r="D61" s="153" t="s">
        <v>1108</v>
      </c>
      <c r="E61" s="149">
        <v>1162</v>
      </c>
      <c r="F61" s="248" t="s">
        <v>474</v>
      </c>
      <c r="G61" s="248" t="s">
        <v>474</v>
      </c>
      <c r="H61" s="248" t="s">
        <v>474</v>
      </c>
      <c r="I61" s="248" t="s">
        <v>125</v>
      </c>
      <c r="J61" s="248" t="s">
        <v>474</v>
      </c>
      <c r="K61" s="883" t="s">
        <v>474</v>
      </c>
      <c r="L61" s="883" t="s">
        <v>474</v>
      </c>
      <c r="M61" s="883" t="s">
        <v>474</v>
      </c>
      <c r="N61" s="883" t="s">
        <v>125</v>
      </c>
      <c r="O61" s="904"/>
      <c r="P61" s="905"/>
      <c r="Q61" s="117" t="s">
        <v>125</v>
      </c>
    </row>
    <row r="62" spans="1:17" x14ac:dyDescent="0.2">
      <c r="B62" s="148"/>
      <c r="C62" s="148"/>
      <c r="D62" s="149"/>
      <c r="E62" s="149"/>
      <c r="F62" s="248"/>
      <c r="G62" s="248"/>
      <c r="H62" s="248"/>
      <c r="I62" s="150"/>
      <c r="J62" s="150"/>
      <c r="K62" s="117"/>
      <c r="L62" s="117"/>
      <c r="M62" s="117"/>
      <c r="N62" s="117"/>
      <c r="O62" s="904"/>
      <c r="P62" s="905"/>
      <c r="Q62" s="117"/>
    </row>
    <row r="63" spans="1:17" ht="15" customHeight="1" x14ac:dyDescent="0.25">
      <c r="B63" s="117"/>
      <c r="C63" s="117"/>
      <c r="D63" s="117"/>
      <c r="E63" s="117"/>
      <c r="F63" s="117"/>
      <c r="G63" s="117"/>
      <c r="H63" s="117"/>
      <c r="I63" s="117"/>
      <c r="J63" s="117"/>
      <c r="K63" s="117"/>
      <c r="L63" s="117"/>
      <c r="M63" s="117"/>
      <c r="N63" s="117"/>
      <c r="O63" s="904"/>
      <c r="P63" s="905"/>
      <c r="Q63" s="117"/>
    </row>
    <row r="64" spans="1:17" ht="30" customHeight="1" x14ac:dyDescent="0.25">
      <c r="B64" s="85" t="s">
        <v>1</v>
      </c>
    </row>
    <row r="65" spans="2:17" ht="30" customHeight="1" x14ac:dyDescent="0.25">
      <c r="B65" s="85" t="s">
        <v>37</v>
      </c>
    </row>
    <row r="66" spans="2:17" ht="30" customHeight="1" x14ac:dyDescent="0.25">
      <c r="B66" s="85" t="s">
        <v>62</v>
      </c>
      <c r="F66" s="85">
        <v>1162</v>
      </c>
      <c r="G66" s="85">
        <v>300</v>
      </c>
      <c r="H66" s="85">
        <f>F66/G66</f>
        <v>3.8733333333333335</v>
      </c>
    </row>
    <row r="67" spans="2:17" ht="20.25" customHeight="1" x14ac:dyDescent="0.25"/>
    <row r="68" spans="2:17" ht="15.75" thickBot="1" x14ac:dyDescent="0.3"/>
    <row r="69" spans="2:17" ht="30" customHeight="1" thickBot="1" x14ac:dyDescent="0.3">
      <c r="B69" s="935" t="s">
        <v>38</v>
      </c>
      <c r="C69" s="936"/>
      <c r="D69" s="936"/>
      <c r="E69" s="936"/>
      <c r="F69" s="936"/>
      <c r="G69" s="936"/>
      <c r="H69" s="936"/>
      <c r="I69" s="936"/>
      <c r="J69" s="936"/>
      <c r="K69" s="936"/>
      <c r="L69" s="936"/>
      <c r="M69" s="936"/>
      <c r="N69" s="937"/>
    </row>
    <row r="70" spans="2:17" ht="16.5" customHeight="1" x14ac:dyDescent="0.25"/>
    <row r="71" spans="2:17" ht="16.5" customHeight="1" x14ac:dyDescent="0.25"/>
    <row r="72" spans="2:17" ht="45" customHeight="1" x14ac:dyDescent="0.25">
      <c r="B72" s="116" t="s">
        <v>0</v>
      </c>
      <c r="C72" s="116" t="s">
        <v>39</v>
      </c>
      <c r="D72" s="116" t="s">
        <v>40</v>
      </c>
      <c r="E72" s="116" t="s">
        <v>102</v>
      </c>
      <c r="F72" s="116" t="s">
        <v>104</v>
      </c>
      <c r="G72" s="116" t="s">
        <v>105</v>
      </c>
      <c r="H72" s="116" t="s">
        <v>106</v>
      </c>
      <c r="I72" s="116" t="s">
        <v>103</v>
      </c>
      <c r="J72" s="892" t="s">
        <v>107</v>
      </c>
      <c r="K72" s="893"/>
      <c r="L72" s="894"/>
      <c r="M72" s="116" t="s">
        <v>111</v>
      </c>
      <c r="N72" s="116" t="s">
        <v>139</v>
      </c>
      <c r="O72" s="116" t="s">
        <v>140</v>
      </c>
      <c r="P72" s="892" t="s">
        <v>3</v>
      </c>
      <c r="Q72" s="894"/>
    </row>
    <row r="73" spans="2:17" ht="45" customHeight="1" x14ac:dyDescent="0.2">
      <c r="B73" s="151" t="s">
        <v>43</v>
      </c>
      <c r="C73" s="151">
        <v>4</v>
      </c>
      <c r="D73" s="148"/>
      <c r="E73" s="148"/>
      <c r="F73" s="148"/>
      <c r="G73" s="148"/>
      <c r="H73" s="148"/>
      <c r="I73" s="149"/>
      <c r="J73" s="152" t="s">
        <v>108</v>
      </c>
      <c r="K73" s="153" t="s">
        <v>109</v>
      </c>
      <c r="L73" s="150" t="s">
        <v>110</v>
      </c>
      <c r="M73" s="117"/>
      <c r="N73" s="117"/>
      <c r="O73" s="117"/>
      <c r="P73" s="904"/>
      <c r="Q73" s="905"/>
    </row>
    <row r="74" spans="2:17" ht="45" customHeight="1" x14ac:dyDescent="0.25">
      <c r="B74" s="938" t="s">
        <v>43</v>
      </c>
      <c r="C74" s="939"/>
      <c r="D74" s="940" t="s">
        <v>1109</v>
      </c>
      <c r="E74" s="941">
        <v>1003391946</v>
      </c>
      <c r="F74" s="942" t="s">
        <v>208</v>
      </c>
      <c r="G74" s="942" t="s">
        <v>628</v>
      </c>
      <c r="H74" s="942" t="s">
        <v>1110</v>
      </c>
      <c r="I74" s="942">
        <v>63589</v>
      </c>
      <c r="J74" s="942" t="s">
        <v>1045</v>
      </c>
      <c r="K74" s="942" t="s">
        <v>1865</v>
      </c>
      <c r="L74" s="942" t="s">
        <v>1111</v>
      </c>
      <c r="M74" s="942" t="s">
        <v>125</v>
      </c>
      <c r="N74" s="942" t="s">
        <v>125</v>
      </c>
      <c r="O74" s="942" t="s">
        <v>125</v>
      </c>
      <c r="P74" s="881"/>
      <c r="Q74" s="882"/>
    </row>
    <row r="75" spans="2:17" ht="75" x14ac:dyDescent="0.25">
      <c r="B75" s="938" t="s">
        <v>43</v>
      </c>
      <c r="C75" s="939"/>
      <c r="D75" s="940" t="s">
        <v>1112</v>
      </c>
      <c r="E75" s="941">
        <v>1100686242</v>
      </c>
      <c r="F75" s="942" t="s">
        <v>551</v>
      </c>
      <c r="G75" s="942" t="s">
        <v>561</v>
      </c>
      <c r="H75" s="942" t="s">
        <v>1113</v>
      </c>
      <c r="I75" s="942">
        <v>138982</v>
      </c>
      <c r="J75" s="942" t="s">
        <v>1045</v>
      </c>
      <c r="K75" s="942" t="s">
        <v>1865</v>
      </c>
      <c r="L75" s="942" t="s">
        <v>1111</v>
      </c>
      <c r="M75" s="942" t="s">
        <v>125</v>
      </c>
      <c r="N75" s="942" t="s">
        <v>125</v>
      </c>
      <c r="O75" s="942" t="s">
        <v>125</v>
      </c>
      <c r="P75" s="881"/>
      <c r="Q75" s="882"/>
    </row>
    <row r="76" spans="2:17" ht="75" x14ac:dyDescent="0.25">
      <c r="B76" s="938" t="s">
        <v>43</v>
      </c>
      <c r="C76" s="939"/>
      <c r="D76" s="940" t="s">
        <v>1114</v>
      </c>
      <c r="E76" s="941">
        <v>26726376</v>
      </c>
      <c r="F76" s="942" t="s">
        <v>551</v>
      </c>
      <c r="G76" s="942" t="s">
        <v>1115</v>
      </c>
      <c r="H76" s="942">
        <v>2009</v>
      </c>
      <c r="I76" s="942">
        <v>106098</v>
      </c>
      <c r="J76" s="942" t="s">
        <v>1045</v>
      </c>
      <c r="K76" s="942" t="s">
        <v>1865</v>
      </c>
      <c r="L76" s="942" t="s">
        <v>1111</v>
      </c>
      <c r="M76" s="942" t="s">
        <v>125</v>
      </c>
      <c r="N76" s="942" t="s">
        <v>125</v>
      </c>
      <c r="O76" s="942" t="s">
        <v>125</v>
      </c>
      <c r="P76" s="881"/>
      <c r="Q76" s="882"/>
    </row>
    <row r="77" spans="2:17" ht="75" x14ac:dyDescent="0.25">
      <c r="B77" s="938" t="s">
        <v>43</v>
      </c>
      <c r="C77" s="939"/>
      <c r="D77" s="943" t="s">
        <v>1116</v>
      </c>
      <c r="E77" s="944">
        <v>60266878</v>
      </c>
      <c r="F77" s="945" t="s">
        <v>551</v>
      </c>
      <c r="G77" s="946" t="s">
        <v>281</v>
      </c>
      <c r="H77" s="947" t="s">
        <v>1117</v>
      </c>
      <c r="I77" s="948">
        <v>122115</v>
      </c>
      <c r="J77" s="1" t="s">
        <v>1045</v>
      </c>
      <c r="K77" s="942" t="s">
        <v>1865</v>
      </c>
      <c r="L77" s="949" t="s">
        <v>1118</v>
      </c>
      <c r="M77" s="950" t="s">
        <v>125</v>
      </c>
      <c r="N77" s="950" t="s">
        <v>125</v>
      </c>
      <c r="O77" s="950" t="s">
        <v>125</v>
      </c>
      <c r="P77" s="881"/>
      <c r="Q77" s="882"/>
    </row>
    <row r="78" spans="2:17" x14ac:dyDescent="0.2">
      <c r="B78" s="151" t="s">
        <v>44</v>
      </c>
      <c r="C78" s="939">
        <v>8</v>
      </c>
      <c r="D78" s="951"/>
    </row>
    <row r="79" spans="2:17" ht="60" x14ac:dyDescent="0.25">
      <c r="B79" s="451" t="s">
        <v>44</v>
      </c>
      <c r="C79" s="938"/>
      <c r="D79" s="943" t="s">
        <v>1119</v>
      </c>
      <c r="E79" s="952">
        <v>45471880</v>
      </c>
      <c r="F79" s="953" t="s">
        <v>551</v>
      </c>
      <c r="G79" s="946" t="s">
        <v>362</v>
      </c>
      <c r="H79" s="947">
        <v>1992</v>
      </c>
      <c r="I79" s="948">
        <v>4063</v>
      </c>
      <c r="J79" s="954" t="s">
        <v>1045</v>
      </c>
      <c r="K79" s="949" t="s">
        <v>1120</v>
      </c>
      <c r="L79" s="949" t="s">
        <v>1121</v>
      </c>
      <c r="M79" s="950" t="s">
        <v>125</v>
      </c>
      <c r="N79" s="950" t="s">
        <v>125</v>
      </c>
      <c r="O79" s="950" t="s">
        <v>125</v>
      </c>
      <c r="P79" s="881"/>
      <c r="Q79" s="882"/>
    </row>
    <row r="80" spans="2:17" ht="60" x14ac:dyDescent="0.25">
      <c r="B80" s="451" t="s">
        <v>44</v>
      </c>
      <c r="C80" s="938"/>
      <c r="D80" s="943" t="s">
        <v>1122</v>
      </c>
      <c r="E80" s="952">
        <v>52866036</v>
      </c>
      <c r="F80" s="953" t="s">
        <v>180</v>
      </c>
      <c r="G80" s="946" t="s">
        <v>1123</v>
      </c>
      <c r="H80" s="947" t="s">
        <v>1124</v>
      </c>
      <c r="I80" s="948" t="s">
        <v>1125</v>
      </c>
      <c r="J80" s="954" t="s">
        <v>1045</v>
      </c>
      <c r="K80" s="949" t="s">
        <v>1126</v>
      </c>
      <c r="L80" s="949" t="s">
        <v>1127</v>
      </c>
      <c r="M80" s="950" t="s">
        <v>125</v>
      </c>
      <c r="N80" s="950" t="s">
        <v>125</v>
      </c>
      <c r="O80" s="950" t="s">
        <v>125</v>
      </c>
      <c r="P80" s="881"/>
      <c r="Q80" s="882"/>
    </row>
    <row r="81" spans="2:18" ht="90" x14ac:dyDescent="0.25">
      <c r="B81" s="451" t="s">
        <v>44</v>
      </c>
      <c r="C81" s="938"/>
      <c r="D81" s="943" t="s">
        <v>1128</v>
      </c>
      <c r="E81" s="952">
        <v>1063484492</v>
      </c>
      <c r="F81" s="953" t="s">
        <v>551</v>
      </c>
      <c r="G81" s="946" t="s">
        <v>1129</v>
      </c>
      <c r="H81" s="947" t="s">
        <v>1130</v>
      </c>
      <c r="I81" s="501">
        <v>144897</v>
      </c>
      <c r="J81" s="954" t="s">
        <v>1045</v>
      </c>
      <c r="K81" s="949" t="s">
        <v>1131</v>
      </c>
      <c r="L81" s="949" t="s">
        <v>1132</v>
      </c>
      <c r="M81" s="950" t="s">
        <v>125</v>
      </c>
      <c r="N81" s="950" t="s">
        <v>125</v>
      </c>
      <c r="O81" s="950" t="s">
        <v>125</v>
      </c>
      <c r="P81" s="881"/>
      <c r="Q81" s="882"/>
    </row>
    <row r="82" spans="2:18" ht="90" x14ac:dyDescent="0.25">
      <c r="B82" s="451" t="s">
        <v>44</v>
      </c>
      <c r="C82" s="938"/>
      <c r="D82" s="943" t="s">
        <v>1133</v>
      </c>
      <c r="E82" s="952">
        <v>40942951</v>
      </c>
      <c r="F82" s="953" t="s">
        <v>180</v>
      </c>
      <c r="G82" s="946" t="s">
        <v>403</v>
      </c>
      <c r="H82" s="947" t="s">
        <v>1134</v>
      </c>
      <c r="I82" s="955" t="s">
        <v>1135</v>
      </c>
      <c r="J82" s="954" t="s">
        <v>1045</v>
      </c>
      <c r="K82" s="949" t="s">
        <v>1136</v>
      </c>
      <c r="L82" s="949" t="s">
        <v>1132</v>
      </c>
      <c r="M82" s="950" t="s">
        <v>125</v>
      </c>
      <c r="N82" s="950" t="s">
        <v>125</v>
      </c>
      <c r="O82" s="950" t="s">
        <v>125</v>
      </c>
      <c r="P82" s="881"/>
      <c r="Q82" s="882"/>
    </row>
    <row r="83" spans="2:18" ht="90" x14ac:dyDescent="0.25">
      <c r="B83" s="451" t="s">
        <v>44</v>
      </c>
      <c r="C83" s="938"/>
      <c r="D83" s="943" t="s">
        <v>1137</v>
      </c>
      <c r="E83" s="952">
        <v>1063486400</v>
      </c>
      <c r="F83" s="953" t="s">
        <v>551</v>
      </c>
      <c r="G83" s="946" t="s">
        <v>628</v>
      </c>
      <c r="H83" s="947" t="s">
        <v>1138</v>
      </c>
      <c r="I83" s="948">
        <v>144454</v>
      </c>
      <c r="J83" s="954" t="s">
        <v>1045</v>
      </c>
      <c r="K83" s="949" t="s">
        <v>1131</v>
      </c>
      <c r="L83" s="949" t="s">
        <v>1132</v>
      </c>
      <c r="M83" s="950" t="s">
        <v>125</v>
      </c>
      <c r="N83" s="950" t="s">
        <v>125</v>
      </c>
      <c r="O83" s="950" t="s">
        <v>125</v>
      </c>
      <c r="P83" s="881"/>
      <c r="Q83" s="882"/>
    </row>
    <row r="84" spans="2:18" ht="75" x14ac:dyDescent="0.25">
      <c r="B84" s="1082" t="s">
        <v>44</v>
      </c>
      <c r="C84" s="956"/>
      <c r="D84" s="957" t="s">
        <v>1739</v>
      </c>
      <c r="E84" s="958">
        <v>49759288</v>
      </c>
      <c r="F84" s="959" t="s">
        <v>166</v>
      </c>
      <c r="G84" s="959" t="s">
        <v>1057</v>
      </c>
      <c r="H84" s="960">
        <v>37239</v>
      </c>
      <c r="I84" s="961">
        <v>5035</v>
      </c>
      <c r="J84" s="959" t="s">
        <v>1045</v>
      </c>
      <c r="K84" s="961" t="s">
        <v>1740</v>
      </c>
      <c r="L84" s="961" t="s">
        <v>1741</v>
      </c>
      <c r="M84" s="962" t="s">
        <v>125</v>
      </c>
      <c r="N84" s="962" t="s">
        <v>125</v>
      </c>
      <c r="O84" s="962" t="s">
        <v>125</v>
      </c>
      <c r="P84" s="895" t="s">
        <v>1742</v>
      </c>
      <c r="Q84" s="896"/>
      <c r="R84" s="963"/>
    </row>
    <row r="85" spans="2:18" ht="90" x14ac:dyDescent="0.25">
      <c r="B85" s="38" t="s">
        <v>44</v>
      </c>
      <c r="C85" s="964"/>
      <c r="D85" s="943" t="s">
        <v>1140</v>
      </c>
      <c r="E85" s="952">
        <v>1102820058</v>
      </c>
      <c r="F85" s="953" t="s">
        <v>551</v>
      </c>
      <c r="G85" s="946" t="s">
        <v>561</v>
      </c>
      <c r="H85" s="947" t="s">
        <v>1113</v>
      </c>
      <c r="I85" s="948">
        <v>138981</v>
      </c>
      <c r="J85" s="1" t="s">
        <v>1045</v>
      </c>
      <c r="K85" s="949" t="s">
        <v>1139</v>
      </c>
      <c r="L85" s="949" t="s">
        <v>1132</v>
      </c>
      <c r="M85" s="950" t="s">
        <v>125</v>
      </c>
      <c r="N85" s="950" t="s">
        <v>125</v>
      </c>
      <c r="O85" s="950" t="s">
        <v>125</v>
      </c>
      <c r="P85" s="1338"/>
      <c r="Q85" s="1339"/>
    </row>
    <row r="86" spans="2:18" ht="60" x14ac:dyDescent="0.25">
      <c r="B86" s="38" t="s">
        <v>44</v>
      </c>
      <c r="C86" s="965"/>
      <c r="D86" s="943" t="s">
        <v>1866</v>
      </c>
      <c r="E86" s="952">
        <v>1103112353</v>
      </c>
      <c r="F86" s="953" t="s">
        <v>551</v>
      </c>
      <c r="G86" s="946" t="s">
        <v>561</v>
      </c>
      <c r="H86" s="966" t="s">
        <v>1867</v>
      </c>
      <c r="I86" s="948" t="s">
        <v>1868</v>
      </c>
      <c r="J86" s="948" t="s">
        <v>1045</v>
      </c>
      <c r="K86" s="949" t="s">
        <v>1869</v>
      </c>
      <c r="L86" s="949" t="s">
        <v>1121</v>
      </c>
      <c r="M86" s="950" t="s">
        <v>125</v>
      </c>
      <c r="N86" s="950" t="s">
        <v>125</v>
      </c>
      <c r="O86" s="950" t="s">
        <v>125</v>
      </c>
      <c r="P86" s="950"/>
      <c r="Q86" s="950"/>
    </row>
    <row r="87" spans="2:18" x14ac:dyDescent="0.25">
      <c r="B87" s="967"/>
      <c r="C87" s="965"/>
      <c r="D87" s="968"/>
      <c r="E87" s="969"/>
      <c r="F87" s="970"/>
      <c r="G87" s="971"/>
      <c r="H87" s="972"/>
      <c r="I87" s="973"/>
      <c r="J87" s="974"/>
      <c r="K87" s="975"/>
      <c r="L87" s="975"/>
      <c r="M87" s="50"/>
      <c r="N87" s="50"/>
      <c r="O87" s="50"/>
      <c r="P87" s="50"/>
      <c r="Q87" s="50"/>
    </row>
    <row r="89" spans="2:18" ht="15.75" thickBot="1" x14ac:dyDescent="0.3"/>
    <row r="90" spans="2:18" ht="78.75" customHeight="1" thickBot="1" x14ac:dyDescent="0.3">
      <c r="B90" s="935" t="s">
        <v>46</v>
      </c>
      <c r="C90" s="936"/>
      <c r="D90" s="936"/>
      <c r="E90" s="936"/>
      <c r="F90" s="936"/>
      <c r="G90" s="936"/>
      <c r="H90" s="936"/>
      <c r="I90" s="936"/>
      <c r="J90" s="936"/>
      <c r="K90" s="936"/>
      <c r="L90" s="936"/>
      <c r="M90" s="936"/>
      <c r="N90" s="937"/>
    </row>
    <row r="91" spans="2:18" ht="27.75" customHeight="1" x14ac:dyDescent="0.25"/>
    <row r="92" spans="2:18" ht="31.5" x14ac:dyDescent="0.25">
      <c r="B92" s="146" t="s">
        <v>33</v>
      </c>
      <c r="C92" s="146" t="s">
        <v>18</v>
      </c>
      <c r="D92" s="892" t="s">
        <v>3</v>
      </c>
      <c r="E92" s="894"/>
    </row>
    <row r="93" spans="2:18" ht="30" x14ac:dyDescent="0.25">
      <c r="B93" s="154" t="s">
        <v>112</v>
      </c>
      <c r="C93" s="883" t="s">
        <v>125</v>
      </c>
      <c r="D93" s="883"/>
      <c r="E93" s="883"/>
    </row>
    <row r="96" spans="2:18" ht="15.75" x14ac:dyDescent="0.25">
      <c r="B96" s="884" t="s">
        <v>64</v>
      </c>
      <c r="C96" s="885"/>
      <c r="D96" s="885"/>
      <c r="E96" s="885"/>
      <c r="F96" s="885"/>
      <c r="G96" s="885"/>
      <c r="H96" s="885"/>
      <c r="I96" s="885"/>
      <c r="J96" s="885"/>
      <c r="K96" s="885"/>
      <c r="L96" s="885"/>
      <c r="M96" s="885"/>
      <c r="N96" s="885"/>
      <c r="O96" s="885"/>
      <c r="P96" s="885"/>
    </row>
    <row r="97" spans="1:26" ht="15.75" thickBot="1" x14ac:dyDescent="0.3"/>
    <row r="98" spans="1:26" ht="16.5" thickBot="1" x14ac:dyDescent="0.3">
      <c r="B98" s="935" t="s">
        <v>54</v>
      </c>
      <c r="C98" s="936"/>
      <c r="D98" s="936"/>
      <c r="E98" s="936"/>
      <c r="F98" s="936"/>
      <c r="G98" s="936"/>
      <c r="H98" s="936"/>
      <c r="I98" s="936"/>
      <c r="J98" s="936"/>
      <c r="K98" s="936"/>
      <c r="L98" s="936"/>
      <c r="M98" s="936"/>
      <c r="N98" s="937"/>
    </row>
    <row r="100" spans="1:26" ht="15.75" thickBot="1" x14ac:dyDescent="0.3">
      <c r="M100" s="121"/>
      <c r="N100" s="121"/>
    </row>
    <row r="101" spans="1:26" s="92" customFormat="1" ht="94.5" x14ac:dyDescent="0.25">
      <c r="B101" s="931" t="s">
        <v>134</v>
      </c>
      <c r="C101" s="931" t="s">
        <v>135</v>
      </c>
      <c r="D101" s="931" t="s">
        <v>136</v>
      </c>
      <c r="E101" s="931" t="s">
        <v>45</v>
      </c>
      <c r="F101" s="931" t="s">
        <v>22</v>
      </c>
      <c r="G101" s="931" t="s">
        <v>89</v>
      </c>
      <c r="H101" s="931" t="s">
        <v>17</v>
      </c>
      <c r="I101" s="931" t="s">
        <v>10</v>
      </c>
      <c r="J101" s="931" t="s">
        <v>31</v>
      </c>
      <c r="K101" s="931" t="s">
        <v>61</v>
      </c>
      <c r="L101" s="931" t="s">
        <v>20</v>
      </c>
      <c r="M101" s="932" t="s">
        <v>26</v>
      </c>
      <c r="N101" s="931" t="s">
        <v>137</v>
      </c>
      <c r="O101" s="931" t="s">
        <v>36</v>
      </c>
      <c r="P101" s="913" t="s">
        <v>11</v>
      </c>
      <c r="Q101" s="913" t="s">
        <v>19</v>
      </c>
    </row>
    <row r="102" spans="1:26" s="903" customFormat="1" ht="225" x14ac:dyDescent="0.25">
      <c r="A102" s="124">
        <v>1</v>
      </c>
      <c r="B102" s="125" t="s">
        <v>1038</v>
      </c>
      <c r="C102" s="125" t="s">
        <v>1038</v>
      </c>
      <c r="D102" s="125" t="s">
        <v>160</v>
      </c>
      <c r="E102" s="127" t="s">
        <v>1141</v>
      </c>
      <c r="F102" s="126" t="s">
        <v>125</v>
      </c>
      <c r="G102" s="128">
        <v>1</v>
      </c>
      <c r="H102" s="129">
        <v>41045</v>
      </c>
      <c r="I102" s="129">
        <v>41274</v>
      </c>
      <c r="J102" s="130" t="s">
        <v>126</v>
      </c>
      <c r="K102" s="254">
        <v>5.2</v>
      </c>
      <c r="L102" s="170">
        <v>0</v>
      </c>
      <c r="M102" s="131">
        <v>7209</v>
      </c>
      <c r="N102" s="131">
        <f>+M102*G102</f>
        <v>7209</v>
      </c>
      <c r="O102" s="132">
        <v>1941041106</v>
      </c>
      <c r="P102" s="132">
        <v>364</v>
      </c>
      <c r="Q102" s="133" t="s">
        <v>1870</v>
      </c>
      <c r="R102" s="134"/>
      <c r="S102" s="134"/>
      <c r="T102" s="134"/>
      <c r="U102" s="134"/>
      <c r="V102" s="134"/>
      <c r="W102" s="134"/>
      <c r="X102" s="134"/>
      <c r="Y102" s="134"/>
      <c r="Z102" s="134"/>
    </row>
    <row r="103" spans="1:26" s="903" customFormat="1" ht="150" x14ac:dyDescent="0.25">
      <c r="A103" s="124">
        <f>+A102+1</f>
        <v>2</v>
      </c>
      <c r="B103" s="125" t="s">
        <v>1038</v>
      </c>
      <c r="C103" s="125" t="s">
        <v>1038</v>
      </c>
      <c r="D103" s="125" t="s">
        <v>160</v>
      </c>
      <c r="E103" s="127" t="s">
        <v>1106</v>
      </c>
      <c r="F103" s="126" t="s">
        <v>125</v>
      </c>
      <c r="G103" s="128">
        <v>1</v>
      </c>
      <c r="H103" s="129">
        <v>40546</v>
      </c>
      <c r="I103" s="129">
        <v>40908</v>
      </c>
      <c r="J103" s="130" t="s">
        <v>126</v>
      </c>
      <c r="K103" s="252">
        <v>11.9</v>
      </c>
      <c r="L103" s="252">
        <v>0</v>
      </c>
      <c r="M103" s="131">
        <v>75</v>
      </c>
      <c r="N103" s="131">
        <f>+M103*G103</f>
        <v>75</v>
      </c>
      <c r="O103" s="132">
        <v>122203675</v>
      </c>
      <c r="P103" s="132">
        <v>365</v>
      </c>
      <c r="Q103" s="133"/>
      <c r="R103" s="134"/>
      <c r="S103" s="134"/>
      <c r="T103" s="134"/>
      <c r="U103" s="134"/>
      <c r="V103" s="134"/>
      <c r="W103" s="134"/>
      <c r="X103" s="134"/>
      <c r="Y103" s="134"/>
      <c r="Z103" s="134"/>
    </row>
    <row r="104" spans="1:26" s="903" customFormat="1" ht="78.75" customHeight="1" x14ac:dyDescent="0.25">
      <c r="A104" s="124" t="e">
        <f>+#REF!+1</f>
        <v>#REF!</v>
      </c>
      <c r="B104" s="125"/>
      <c r="C104" s="126"/>
      <c r="D104" s="125"/>
      <c r="E104" s="127"/>
      <c r="F104" s="126"/>
      <c r="G104" s="126"/>
      <c r="H104" s="126"/>
      <c r="I104" s="130"/>
      <c r="J104" s="130"/>
      <c r="K104" s="130"/>
      <c r="L104" s="130"/>
      <c r="M104" s="131"/>
      <c r="N104" s="131"/>
      <c r="O104" s="132"/>
      <c r="P104" s="132"/>
      <c r="Q104" s="133"/>
      <c r="R104" s="134"/>
      <c r="S104" s="134"/>
      <c r="T104" s="134"/>
      <c r="U104" s="134"/>
      <c r="V104" s="134"/>
      <c r="W104" s="134"/>
      <c r="X104" s="134"/>
      <c r="Y104" s="134"/>
      <c r="Z104" s="134"/>
    </row>
    <row r="105" spans="1:26" s="903" customFormat="1" x14ac:dyDescent="0.25">
      <c r="A105" s="124" t="e">
        <f>+#REF!+1</f>
        <v>#REF!</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903" customFormat="1" ht="15.75" x14ac:dyDescent="0.25">
      <c r="A106" s="124"/>
      <c r="B106" s="135" t="s">
        <v>16</v>
      </c>
      <c r="C106" s="126"/>
      <c r="D106" s="125"/>
      <c r="E106" s="127"/>
      <c r="F106" s="126"/>
      <c r="G106" s="126"/>
      <c r="H106" s="126"/>
      <c r="I106" s="130"/>
      <c r="J106" s="130"/>
      <c r="K106" s="136">
        <f>SUM(K102:K105)</f>
        <v>17.100000000000001</v>
      </c>
      <c r="L106" s="136">
        <f>SUM(L102:L105)</f>
        <v>0</v>
      </c>
      <c r="M106" s="137">
        <f>SUM(M102:M105)</f>
        <v>7284</v>
      </c>
      <c r="N106" s="136">
        <f>SUM(N102:N105)</f>
        <v>7284</v>
      </c>
      <c r="O106" s="132"/>
      <c r="P106" s="132"/>
      <c r="Q106" s="133"/>
    </row>
    <row r="107" spans="1:26" x14ac:dyDescent="0.25">
      <c r="B107" s="138"/>
      <c r="C107" s="138"/>
      <c r="D107" s="138"/>
      <c r="E107" s="139"/>
      <c r="F107" s="138"/>
      <c r="G107" s="138"/>
      <c r="H107" s="138"/>
      <c r="I107" s="138"/>
      <c r="J107" s="138"/>
      <c r="K107" s="138"/>
      <c r="L107" s="138"/>
      <c r="M107" s="138"/>
      <c r="N107" s="138"/>
      <c r="O107" s="138"/>
      <c r="P107" s="138"/>
    </row>
    <row r="108" spans="1:26" ht="15.75" x14ac:dyDescent="0.25">
      <c r="B108" s="141" t="s">
        <v>32</v>
      </c>
      <c r="C108" s="155">
        <f>+K106</f>
        <v>17.100000000000001</v>
      </c>
      <c r="H108" s="144"/>
      <c r="I108" s="144"/>
      <c r="J108" s="144"/>
      <c r="K108" s="144"/>
      <c r="L108" s="144"/>
      <c r="M108" s="144"/>
      <c r="N108" s="138"/>
      <c r="O108" s="138"/>
      <c r="P108" s="138"/>
    </row>
    <row r="110" spans="1:26" ht="15.75" thickBot="1" x14ac:dyDescent="0.3"/>
    <row r="111" spans="1:26" ht="32.25" thickBot="1" x14ac:dyDescent="0.3">
      <c r="B111" s="976" t="s">
        <v>49</v>
      </c>
      <c r="C111" s="977" t="s">
        <v>50</v>
      </c>
      <c r="D111" s="976" t="s">
        <v>51</v>
      </c>
      <c r="E111" s="977" t="s">
        <v>55</v>
      </c>
    </row>
    <row r="112" spans="1:26" x14ac:dyDescent="0.25">
      <c r="B112" s="158" t="s">
        <v>113</v>
      </c>
      <c r="C112" s="978">
        <v>20</v>
      </c>
      <c r="D112" s="978">
        <v>0</v>
      </c>
      <c r="E112" s="979">
        <f>+D112+D113+D114</f>
        <v>37.799999999999997</v>
      </c>
    </row>
    <row r="113" spans="2:17" x14ac:dyDescent="0.25">
      <c r="B113" s="158" t="s">
        <v>114</v>
      </c>
      <c r="C113" s="431">
        <v>30</v>
      </c>
      <c r="D113" s="883">
        <v>37.799999999999997</v>
      </c>
      <c r="E113" s="890"/>
    </row>
    <row r="114" spans="2:17" ht="15.75" thickBot="1" x14ac:dyDescent="0.3">
      <c r="B114" s="158" t="s">
        <v>115</v>
      </c>
      <c r="C114" s="161">
        <v>40</v>
      </c>
      <c r="D114" s="161">
        <v>0</v>
      </c>
      <c r="E114" s="891"/>
    </row>
    <row r="116" spans="2:17" ht="15.75" thickBot="1" x14ac:dyDescent="0.3"/>
    <row r="117" spans="2:17" ht="16.5" thickBot="1" x14ac:dyDescent="0.3">
      <c r="B117" s="935" t="s">
        <v>52</v>
      </c>
      <c r="C117" s="936"/>
      <c r="D117" s="936"/>
      <c r="E117" s="936"/>
      <c r="F117" s="936"/>
      <c r="G117" s="936"/>
      <c r="H117" s="936"/>
      <c r="I117" s="936"/>
      <c r="J117" s="936"/>
      <c r="K117" s="936"/>
      <c r="L117" s="936"/>
      <c r="M117" s="936"/>
      <c r="N117" s="937"/>
    </row>
    <row r="118" spans="2:17" ht="27.75" customHeight="1" x14ac:dyDescent="0.25"/>
    <row r="119" spans="2:17" ht="90" customHeight="1" x14ac:dyDescent="0.25">
      <c r="B119" s="116" t="s">
        <v>0</v>
      </c>
      <c r="C119" s="116" t="s">
        <v>39</v>
      </c>
      <c r="D119" s="116" t="s">
        <v>40</v>
      </c>
      <c r="E119" s="116" t="s">
        <v>102</v>
      </c>
      <c r="F119" s="116" t="s">
        <v>104</v>
      </c>
      <c r="G119" s="116" t="s">
        <v>105</v>
      </c>
      <c r="H119" s="116" t="s">
        <v>106</v>
      </c>
      <c r="I119" s="116" t="s">
        <v>103</v>
      </c>
      <c r="J119" s="892" t="s">
        <v>107</v>
      </c>
      <c r="K119" s="893"/>
      <c r="L119" s="894"/>
      <c r="M119" s="116" t="s">
        <v>111</v>
      </c>
      <c r="N119" s="116" t="s">
        <v>139</v>
      </c>
      <c r="O119" s="116" t="s">
        <v>140</v>
      </c>
      <c r="P119" s="892" t="s">
        <v>3</v>
      </c>
      <c r="Q119" s="894"/>
    </row>
    <row r="120" spans="2:17" ht="60" customHeight="1" x14ac:dyDescent="0.25">
      <c r="B120" s="151" t="s">
        <v>119</v>
      </c>
      <c r="C120" s="187">
        <v>1</v>
      </c>
      <c r="D120" s="151" t="s">
        <v>1089</v>
      </c>
      <c r="E120" s="496">
        <v>1065563574</v>
      </c>
      <c r="F120" s="148" t="s">
        <v>551</v>
      </c>
      <c r="G120" s="151" t="s">
        <v>209</v>
      </c>
      <c r="H120" s="148" t="s">
        <v>1090</v>
      </c>
      <c r="I120" s="248" t="s">
        <v>126</v>
      </c>
      <c r="J120" s="497" t="s">
        <v>1045</v>
      </c>
      <c r="K120" s="498" t="s">
        <v>1091</v>
      </c>
      <c r="L120" s="499" t="s">
        <v>1092</v>
      </c>
      <c r="M120" s="883" t="s">
        <v>125</v>
      </c>
      <c r="N120" s="883" t="s">
        <v>125</v>
      </c>
      <c r="O120" s="117" t="s">
        <v>126</v>
      </c>
      <c r="P120" s="907" t="s">
        <v>1871</v>
      </c>
      <c r="Q120" s="908"/>
    </row>
    <row r="121" spans="2:17" ht="405" x14ac:dyDescent="0.2">
      <c r="B121" s="151" t="s">
        <v>120</v>
      </c>
      <c r="C121" s="187">
        <v>1</v>
      </c>
      <c r="D121" s="151" t="s">
        <v>1093</v>
      </c>
      <c r="E121" s="496">
        <v>49752669</v>
      </c>
      <c r="F121" s="151" t="s">
        <v>1094</v>
      </c>
      <c r="G121" s="151" t="s">
        <v>281</v>
      </c>
      <c r="H121" s="148" t="s">
        <v>1095</v>
      </c>
      <c r="I121" s="248" t="s">
        <v>126</v>
      </c>
      <c r="J121" s="151" t="s">
        <v>1096</v>
      </c>
      <c r="K121" s="153" t="s">
        <v>1097</v>
      </c>
      <c r="L121" s="153" t="s">
        <v>1098</v>
      </c>
      <c r="M121" s="883" t="s">
        <v>125</v>
      </c>
      <c r="N121" s="883" t="s">
        <v>125</v>
      </c>
      <c r="O121" s="117" t="s">
        <v>126</v>
      </c>
      <c r="P121" s="907" t="s">
        <v>1872</v>
      </c>
      <c r="Q121" s="908"/>
    </row>
    <row r="122" spans="2:17" ht="105" x14ac:dyDescent="0.2">
      <c r="B122" s="151" t="s">
        <v>121</v>
      </c>
      <c r="C122" s="187">
        <v>1</v>
      </c>
      <c r="D122" s="151" t="s">
        <v>1099</v>
      </c>
      <c r="E122" s="496">
        <v>1063485365</v>
      </c>
      <c r="F122" s="151" t="s">
        <v>1100</v>
      </c>
      <c r="G122" s="151" t="s">
        <v>1101</v>
      </c>
      <c r="H122" s="500" t="s">
        <v>1102</v>
      </c>
      <c r="I122" s="248" t="s">
        <v>126</v>
      </c>
      <c r="J122" s="152" t="s">
        <v>1045</v>
      </c>
      <c r="K122" s="153" t="s">
        <v>1103</v>
      </c>
      <c r="L122" s="153" t="s">
        <v>1104</v>
      </c>
      <c r="M122" s="883" t="s">
        <v>125</v>
      </c>
      <c r="N122" s="883" t="s">
        <v>125</v>
      </c>
      <c r="O122" s="117" t="s">
        <v>480</v>
      </c>
      <c r="P122" s="117"/>
      <c r="Q122" s="117"/>
    </row>
    <row r="125" spans="2:17" ht="15.75" thickBot="1" x14ac:dyDescent="0.3"/>
    <row r="126" spans="2:17" ht="31.5" x14ac:dyDescent="0.25">
      <c r="B126" s="118" t="s">
        <v>33</v>
      </c>
      <c r="C126" s="118" t="s">
        <v>49</v>
      </c>
      <c r="D126" s="116" t="s">
        <v>50</v>
      </c>
      <c r="E126" s="118" t="s">
        <v>51</v>
      </c>
      <c r="F126" s="977" t="s">
        <v>56</v>
      </c>
      <c r="G126" s="162"/>
    </row>
    <row r="127" spans="2:17" ht="225" x14ac:dyDescent="0.2">
      <c r="B127" s="886" t="s">
        <v>53</v>
      </c>
      <c r="C127" s="163" t="s">
        <v>116</v>
      </c>
      <c r="D127" s="883">
        <v>25</v>
      </c>
      <c r="E127" s="909">
        <v>0</v>
      </c>
      <c r="F127" s="887">
        <f>+E127+E128+E129</f>
        <v>10</v>
      </c>
      <c r="G127" s="164"/>
    </row>
    <row r="128" spans="2:17" ht="150" x14ac:dyDescent="0.2">
      <c r="B128" s="886"/>
      <c r="C128" s="163" t="s">
        <v>117</v>
      </c>
      <c r="D128" s="912">
        <v>25</v>
      </c>
      <c r="E128" s="909">
        <v>0</v>
      </c>
      <c r="F128" s="888"/>
      <c r="G128" s="164"/>
    </row>
    <row r="129" spans="2:7" ht="45" customHeight="1" x14ac:dyDescent="0.2">
      <c r="B129" s="886"/>
      <c r="C129" s="163" t="s">
        <v>118</v>
      </c>
      <c r="D129" s="883">
        <v>10</v>
      </c>
      <c r="E129" s="883">
        <v>10</v>
      </c>
      <c r="F129" s="889"/>
      <c r="G129" s="164"/>
    </row>
    <row r="130" spans="2:7" x14ac:dyDescent="0.2">
      <c r="C130" s="77"/>
    </row>
    <row r="132" spans="2:7" ht="15.75" x14ac:dyDescent="0.25">
      <c r="B132" s="115" t="s">
        <v>57</v>
      </c>
    </row>
    <row r="134" spans="2:7" ht="15.75" x14ac:dyDescent="0.25">
      <c r="B134" s="116" t="s">
        <v>33</v>
      </c>
      <c r="C134" s="116" t="s">
        <v>58</v>
      </c>
      <c r="D134" s="118" t="s">
        <v>51</v>
      </c>
      <c r="E134" s="118" t="s">
        <v>16</v>
      </c>
    </row>
    <row r="135" spans="2:7" ht="30" x14ac:dyDescent="0.25">
      <c r="B135" s="119" t="s">
        <v>132</v>
      </c>
      <c r="C135" s="912">
        <v>40</v>
      </c>
      <c r="D135" s="883">
        <f>+E112</f>
        <v>37.799999999999997</v>
      </c>
      <c r="E135" s="879">
        <f>+D135+D136</f>
        <v>47.8</v>
      </c>
    </row>
    <row r="136" spans="2:7" ht="60" x14ac:dyDescent="0.25">
      <c r="B136" s="119" t="s">
        <v>133</v>
      </c>
      <c r="C136" s="912">
        <v>60</v>
      </c>
      <c r="D136" s="883">
        <f>+F127</f>
        <v>10</v>
      </c>
      <c r="E136" s="880"/>
    </row>
  </sheetData>
  <mergeCells count="1">
    <mergeCell ref="P85:Q85"/>
  </mergeCells>
  <dataValidations count="2">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IV24:IV39 SR24:SR39 ACN24:ACN39 AMJ24:AMJ39 AWF24:AWF39 BGB24:BGB39 BPX24:BPX39 BZT24:BZT39 CJP24:CJP39 CTL24:CTL39 DDH24:DDH39 DND24:DND39 DWZ24:DWZ39 EGV24:EGV39 EQR24:EQR39 FAN24:FAN39 FKJ24:FKJ39 FUF24:FUF39 GEB24:GEB39 GNX24:GNX39 GXT24:GXT39 HHP24:HHP39 HRL24:HRL39 IBH24:IBH39 ILD24:ILD39 IUZ24:IUZ39 JEV24:JEV39 JOR24:JOR39 JYN24:JYN39 KIJ24:KIJ39 KSF24:KSF39 LCB24:LCB39 LLX24:LLX39 LVT24:LVT39 MFP24:MFP39 MPL24:MPL39 MZH24:MZH39 NJD24:NJD39 NSZ24:NSZ39 OCV24:OCV39 OMR24:OMR39 OWN24:OWN39 PGJ24:PGJ39 PQF24:PQF39 QAB24:QAB39 QJX24:QJX39 QTT24:QTT39 RDP24:RDP39 RNL24:RNL39 RXH24:RXH39 SHD24:SHD39 SQZ24:SQZ39 TAV24:TAV39 TKR24:TKR39 TUN24:TUN39 UEJ24:UEJ39 UOF24:UOF39 UYB24:UYB39 VHX24:VHX39 VRT24:VRT39 WBP24:WBP39 WLL24:WLL39 WVH24:WVH39">
      <formula1>0</formula1>
      <formula2>1</formula2>
    </dataValidation>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A24:A39 IS24:IS39 SO24:SO39 ACK24:ACK39 AMG24:AMG39 AWC24:AWC39 BFY24:BFY39 BPU24:BPU39 BZQ24:BZQ39 CJM24:CJM39 CTI24:CTI39 DDE24:DDE39 DNA24:DNA39 DWW24:DWW39 EGS24:EGS39 EQO24:EQO39 FAK24:FAK39 FKG24:FKG39 FUC24:FUC39 GDY24:GDY39 GNU24:GNU39 GXQ24:GXQ39 HHM24:HHM39 HRI24:HRI39 IBE24:IBE39 ILA24:ILA39 IUW24:IUW39 JES24:JES39 JOO24:JOO39 JYK24:JYK39 KIG24:KIG39 KSC24:KSC39 LBY24:LBY39 LLU24:LLU39 LVQ24:LVQ39 MFM24:MFM39 MPI24:MPI39 MZE24:MZE39 NJA24:NJA39 NSW24:NSW39 OCS24:OCS39 OMO24:OMO39 OWK24:OWK39 PGG24:PGG39 PQC24:PQC39 PZY24:PZY39 QJU24:QJU39 QTQ24:QTQ39 RDM24:RDM39 RNI24:RNI39 RXE24:RXE39 SHA24:SHA39 SQW24:SQW39 TAS24:TAS39 TKO24:TKO39 TUK24:TUK39 UEG24:UEG39 UOC24:UOC39 UXY24:UXY39 VHU24:VHU39 VRQ24:VRQ39 WBM24:WBM39 WLI24:WLI39 WVE24:WVE39">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7"/>
  <sheetViews>
    <sheetView zoomScale="57" zoomScaleNormal="57" workbookViewId="0">
      <selection activeCell="J108" sqref="J108"/>
    </sheetView>
  </sheetViews>
  <sheetFormatPr baseColWidth="10" defaultRowHeight="15" x14ac:dyDescent="0.25"/>
  <cols>
    <col min="1" max="1" width="5.7109375" style="85" customWidth="1"/>
    <col min="2" max="2" width="65.42578125" style="85" customWidth="1"/>
    <col min="3" max="3" width="27.140625" style="85" customWidth="1"/>
    <col min="4" max="4" width="20.42578125" style="85" customWidth="1"/>
    <col min="5" max="5" width="21" style="85" customWidth="1"/>
    <col min="6" max="7" width="24.28515625" style="85" customWidth="1"/>
    <col min="8" max="9" width="20.7109375" style="85" customWidth="1"/>
    <col min="10" max="10" width="45.140625" style="85" customWidth="1"/>
    <col min="11" max="14" width="14.7109375" style="85" customWidth="1"/>
    <col min="15" max="15" width="18.85546875" style="85" customWidth="1"/>
    <col min="16" max="16" width="8.42578125" style="85"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146</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149</v>
      </c>
      <c r="D10" s="1264"/>
      <c r="E10" s="1265"/>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customHeight="1" x14ac:dyDescent="0.25">
      <c r="B14" s="1252" t="s">
        <v>87</v>
      </c>
      <c r="C14" s="1252"/>
      <c r="D14" s="418" t="s">
        <v>12</v>
      </c>
      <c r="E14" s="418" t="s">
        <v>13</v>
      </c>
      <c r="F14" s="418" t="s">
        <v>29</v>
      </c>
      <c r="G14" s="94"/>
      <c r="I14" s="95"/>
      <c r="J14" s="95"/>
      <c r="K14" s="95"/>
      <c r="L14" s="95"/>
      <c r="M14" s="95"/>
      <c r="N14" s="93"/>
    </row>
    <row r="15" spans="2:16" ht="15.75" x14ac:dyDescent="0.25">
      <c r="B15" s="1252"/>
      <c r="C15" s="1252"/>
      <c r="D15" s="418">
        <v>1</v>
      </c>
      <c r="E15" s="517">
        <v>1133936583</v>
      </c>
      <c r="F15" s="166">
        <v>543</v>
      </c>
      <c r="G15" s="96"/>
      <c r="I15" s="97"/>
      <c r="J15" s="97"/>
      <c r="K15" s="97"/>
      <c r="L15" s="97"/>
      <c r="M15" s="97"/>
      <c r="N15" s="93"/>
    </row>
    <row r="16" spans="2:16" ht="15.75" x14ac:dyDescent="0.25">
      <c r="B16" s="1252"/>
      <c r="C16" s="1252"/>
      <c r="D16" s="418"/>
      <c r="E16" s="167"/>
      <c r="F16" s="169"/>
      <c r="G16" s="96"/>
      <c r="I16" s="97"/>
      <c r="J16" s="97"/>
      <c r="K16" s="97"/>
      <c r="L16" s="97"/>
      <c r="M16" s="97"/>
      <c r="N16" s="93"/>
    </row>
    <row r="17" spans="1:14" ht="15.75" x14ac:dyDescent="0.25">
      <c r="B17" s="1252"/>
      <c r="C17" s="1252"/>
      <c r="D17" s="418"/>
      <c r="E17" s="167"/>
      <c r="F17" s="169"/>
      <c r="G17" s="96"/>
      <c r="I17" s="97"/>
      <c r="J17" s="97"/>
      <c r="K17" s="97"/>
      <c r="L17" s="97"/>
      <c r="M17" s="97"/>
      <c r="N17" s="93"/>
    </row>
    <row r="18" spans="1:14" ht="15.75" x14ac:dyDescent="0.25">
      <c r="B18" s="1252"/>
      <c r="C18" s="1252"/>
      <c r="D18" s="418"/>
      <c r="E18" s="168"/>
      <c r="F18" s="169"/>
      <c r="G18" s="96"/>
      <c r="H18" s="99"/>
      <c r="I18" s="97"/>
      <c r="J18" s="97"/>
      <c r="K18" s="97"/>
      <c r="L18" s="97"/>
      <c r="M18" s="97"/>
      <c r="N18" s="100"/>
    </row>
    <row r="19" spans="1:14" ht="15.75" x14ac:dyDescent="0.25">
      <c r="B19" s="1252"/>
      <c r="C19" s="1252"/>
      <c r="D19" s="418"/>
      <c r="E19" s="168"/>
      <c r="F19" s="169"/>
      <c r="G19" s="96"/>
      <c r="H19" s="99"/>
      <c r="I19" s="101"/>
      <c r="J19" s="101"/>
      <c r="K19" s="101"/>
      <c r="L19" s="101"/>
      <c r="M19" s="101"/>
      <c r="N19" s="100"/>
    </row>
    <row r="20" spans="1:14" ht="15.75" x14ac:dyDescent="0.25">
      <c r="B20" s="1252"/>
      <c r="C20" s="1252"/>
      <c r="D20" s="418"/>
      <c r="E20" s="98"/>
      <c r="F20" s="169"/>
      <c r="G20" s="96"/>
      <c r="H20" s="99"/>
      <c r="I20" s="92"/>
      <c r="J20" s="92"/>
      <c r="K20" s="92"/>
      <c r="L20" s="92"/>
      <c r="M20" s="92"/>
      <c r="N20" s="100"/>
    </row>
    <row r="21" spans="1:14" ht="15.75" x14ac:dyDescent="0.25">
      <c r="B21" s="1252"/>
      <c r="C21" s="1252"/>
      <c r="D21" s="418"/>
      <c r="E21" s="98"/>
      <c r="F21" s="169"/>
      <c r="G21" s="96"/>
      <c r="H21" s="99"/>
      <c r="I21" s="92"/>
      <c r="J21" s="92"/>
      <c r="K21" s="92"/>
      <c r="L21" s="92"/>
      <c r="M21" s="92"/>
      <c r="N21" s="100"/>
    </row>
    <row r="22" spans="1:14" ht="16.5" thickBot="1" x14ac:dyDescent="0.3">
      <c r="B22" s="1236" t="s">
        <v>14</v>
      </c>
      <c r="C22" s="1237"/>
      <c r="D22" s="418"/>
      <c r="E22" s="102">
        <f>SUM(E15:E21)</f>
        <v>1133936583</v>
      </c>
      <c r="F22" s="169">
        <f>SUM(F15:F21)</f>
        <v>543</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F22*80/100</f>
        <v>434.4</v>
      </c>
      <c r="D24" s="108"/>
      <c r="E24" s="109">
        <f>E22</f>
        <v>1133936583</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
      <c r="A26" s="112"/>
      <c r="B26" s="115" t="s">
        <v>124</v>
      </c>
      <c r="C26" s="77"/>
      <c r="D26" s="77"/>
      <c r="E26" s="77"/>
      <c r="F26" s="77"/>
      <c r="G26" s="77"/>
      <c r="H26" s="77"/>
      <c r="I26" s="92"/>
      <c r="J26" s="92"/>
      <c r="K26" s="92"/>
      <c r="L26" s="92"/>
      <c r="M26" s="92"/>
      <c r="N26" s="93"/>
    </row>
    <row r="27" spans="1:14" ht="15.75" x14ac:dyDescent="0.2">
      <c r="A27" s="112"/>
      <c r="B27" s="77"/>
      <c r="C27" s="77"/>
      <c r="D27" s="77"/>
      <c r="E27" s="77"/>
      <c r="F27" s="77"/>
      <c r="G27" s="77"/>
      <c r="H27" s="77"/>
      <c r="I27" s="92"/>
      <c r="J27" s="92"/>
      <c r="K27" s="92"/>
      <c r="L27" s="92"/>
      <c r="M27" s="92"/>
      <c r="N27" s="93"/>
    </row>
    <row r="28" spans="1:14" ht="15.75" x14ac:dyDescent="0.2">
      <c r="A28" s="112"/>
      <c r="B28" s="116" t="s">
        <v>33</v>
      </c>
      <c r="C28" s="116" t="s">
        <v>125</v>
      </c>
      <c r="D28" s="116" t="s">
        <v>126</v>
      </c>
      <c r="E28" s="77"/>
      <c r="F28" s="77"/>
      <c r="G28" s="77"/>
      <c r="H28" s="77"/>
      <c r="I28" s="92"/>
      <c r="J28" s="92"/>
      <c r="K28" s="92"/>
      <c r="L28" s="92"/>
      <c r="M28" s="92"/>
      <c r="N28" s="93"/>
    </row>
    <row r="29" spans="1:14" ht="15.75" x14ac:dyDescent="0.2">
      <c r="A29" s="112"/>
      <c r="B29" s="117" t="s">
        <v>127</v>
      </c>
      <c r="C29" s="117" t="s">
        <v>142</v>
      </c>
      <c r="D29" s="117"/>
      <c r="E29" s="77"/>
      <c r="F29" s="77"/>
      <c r="G29" s="77"/>
      <c r="H29" s="77"/>
      <c r="I29" s="92"/>
      <c r="J29" s="92"/>
      <c r="K29" s="92"/>
      <c r="L29" s="92"/>
      <c r="M29" s="92"/>
      <c r="N29" s="93"/>
    </row>
    <row r="30" spans="1:14" ht="15.75" x14ac:dyDescent="0.2">
      <c r="A30" s="112"/>
      <c r="B30" s="117" t="s">
        <v>128</v>
      </c>
      <c r="C30" s="117" t="s">
        <v>142</v>
      </c>
      <c r="D30" s="117"/>
      <c r="E30" s="77"/>
      <c r="F30" s="77"/>
      <c r="G30" s="77"/>
      <c r="H30" s="77"/>
      <c r="I30" s="92"/>
      <c r="J30" s="92"/>
      <c r="K30" s="92"/>
      <c r="L30" s="92"/>
      <c r="M30" s="92"/>
      <c r="N30" s="93"/>
    </row>
    <row r="31" spans="1:14" ht="15.75" x14ac:dyDescent="0.2">
      <c r="A31" s="112"/>
      <c r="B31" s="117" t="s">
        <v>129</v>
      </c>
      <c r="C31" s="117" t="s">
        <v>142</v>
      </c>
      <c r="D31" s="117"/>
      <c r="E31" s="77"/>
      <c r="F31" s="77"/>
      <c r="G31" s="77"/>
      <c r="H31" s="77"/>
      <c r="I31" s="92"/>
      <c r="J31" s="92"/>
      <c r="K31" s="92"/>
      <c r="L31" s="92"/>
      <c r="M31" s="92"/>
      <c r="N31" s="93"/>
    </row>
    <row r="32" spans="1:14" ht="15.75" x14ac:dyDescent="0.2">
      <c r="A32" s="112"/>
      <c r="B32" s="117" t="s">
        <v>130</v>
      </c>
      <c r="C32" s="117" t="s">
        <v>142</v>
      </c>
      <c r="D32" s="117"/>
      <c r="E32" s="77"/>
      <c r="F32" s="77"/>
      <c r="G32" s="77"/>
      <c r="H32" s="77"/>
      <c r="I32" s="92"/>
      <c r="J32" s="92"/>
      <c r="K32" s="92"/>
      <c r="L32" s="92"/>
      <c r="M32" s="92"/>
      <c r="N32" s="93"/>
    </row>
    <row r="33" spans="1:26" ht="15.75" x14ac:dyDescent="0.2">
      <c r="A33" s="112"/>
      <c r="B33" s="77"/>
      <c r="C33" s="77"/>
      <c r="D33" s="77"/>
      <c r="E33" s="77"/>
      <c r="F33" s="77"/>
      <c r="G33" s="77"/>
      <c r="H33" s="77"/>
      <c r="I33" s="92"/>
      <c r="J33" s="92"/>
      <c r="K33" s="92"/>
      <c r="L33" s="92"/>
      <c r="M33" s="92"/>
      <c r="N33" s="93"/>
    </row>
    <row r="34" spans="1:26" ht="15.75" x14ac:dyDescent="0.2">
      <c r="A34" s="112"/>
      <c r="B34" s="115" t="s">
        <v>131</v>
      </c>
      <c r="C34" s="77"/>
      <c r="D34" s="77"/>
      <c r="E34" s="77"/>
      <c r="F34" s="77"/>
      <c r="G34" s="77"/>
      <c r="H34" s="77"/>
      <c r="I34" s="92"/>
      <c r="J34" s="92"/>
      <c r="K34" s="92"/>
      <c r="L34" s="92"/>
      <c r="M34" s="92"/>
      <c r="N34" s="93"/>
    </row>
    <row r="35" spans="1:26" ht="15.75" x14ac:dyDescent="0.2">
      <c r="A35" s="112"/>
      <c r="B35" s="77"/>
      <c r="C35" s="77"/>
      <c r="D35" s="77"/>
      <c r="E35" s="77"/>
      <c r="F35" s="77"/>
      <c r="G35" s="77"/>
      <c r="H35" s="77"/>
      <c r="I35" s="92"/>
      <c r="J35" s="92"/>
      <c r="K35" s="92"/>
      <c r="L35" s="92"/>
      <c r="M35" s="92"/>
      <c r="N35" s="93"/>
    </row>
    <row r="36" spans="1:26" ht="15.75" x14ac:dyDescent="0.2">
      <c r="A36" s="112"/>
      <c r="B36" s="77"/>
      <c r="C36" s="77"/>
      <c r="D36" s="77"/>
      <c r="E36" s="77"/>
      <c r="F36" s="77"/>
      <c r="G36" s="77"/>
      <c r="H36" s="77"/>
      <c r="I36" s="92"/>
      <c r="J36" s="92"/>
      <c r="K36" s="92"/>
      <c r="L36" s="92"/>
      <c r="M36" s="92"/>
      <c r="N36" s="93"/>
    </row>
    <row r="37" spans="1:26" ht="15.75" x14ac:dyDescent="0.2">
      <c r="A37" s="112"/>
      <c r="B37" s="116" t="s">
        <v>33</v>
      </c>
      <c r="C37" s="116" t="s">
        <v>58</v>
      </c>
      <c r="D37" s="118" t="s">
        <v>51</v>
      </c>
      <c r="E37" s="118" t="s">
        <v>16</v>
      </c>
      <c r="F37" s="77"/>
      <c r="G37" s="77"/>
      <c r="H37" s="77"/>
      <c r="I37" s="92"/>
      <c r="J37" s="92"/>
      <c r="K37" s="92"/>
      <c r="L37" s="92"/>
      <c r="M37" s="92"/>
      <c r="N37" s="93"/>
    </row>
    <row r="38" spans="1:26" ht="45" x14ac:dyDescent="0.2">
      <c r="A38" s="112"/>
      <c r="B38" s="119" t="s">
        <v>132</v>
      </c>
      <c r="C38" s="430">
        <v>40</v>
      </c>
      <c r="D38" s="425">
        <f>E109</f>
        <v>40</v>
      </c>
      <c r="E38" s="1208">
        <f>+D38+D39</f>
        <v>65</v>
      </c>
      <c r="F38" s="77"/>
      <c r="G38" s="77"/>
      <c r="H38" s="77"/>
      <c r="I38" s="92"/>
      <c r="J38" s="92"/>
      <c r="K38" s="92"/>
      <c r="L38" s="92"/>
      <c r="M38" s="92"/>
      <c r="N38" s="93"/>
    </row>
    <row r="39" spans="1:26" ht="45" customHeight="1" x14ac:dyDescent="0.2">
      <c r="A39" s="112"/>
      <c r="B39" s="119" t="s">
        <v>133</v>
      </c>
      <c r="C39" s="430">
        <v>60</v>
      </c>
      <c r="D39" s="425">
        <f>F126</f>
        <v>25</v>
      </c>
      <c r="E39" s="1209"/>
      <c r="F39" s="77"/>
      <c r="G39" s="77"/>
      <c r="H39" s="77"/>
      <c r="I39" s="92"/>
      <c r="J39" s="92"/>
      <c r="K39" s="92"/>
      <c r="L39" s="92"/>
      <c r="M39" s="92"/>
      <c r="N39" s="93"/>
    </row>
    <row r="40" spans="1:26" ht="15.75" x14ac:dyDescent="0.25">
      <c r="A40" s="112"/>
      <c r="C40" s="113"/>
      <c r="D40" s="97"/>
      <c r="E40" s="114"/>
      <c r="F40" s="110"/>
      <c r="G40" s="110"/>
      <c r="H40" s="110"/>
      <c r="I40" s="111"/>
      <c r="J40" s="111"/>
      <c r="K40" s="111"/>
      <c r="L40" s="111"/>
      <c r="M40" s="111"/>
    </row>
    <row r="41" spans="1:26" ht="15.75" customHeight="1" thickBot="1" x14ac:dyDescent="0.3">
      <c r="M41" s="1248" t="s">
        <v>35</v>
      </c>
      <c r="N41" s="1248"/>
    </row>
    <row r="42" spans="1:26" ht="15.75" x14ac:dyDescent="0.25">
      <c r="B42" s="115" t="s">
        <v>30</v>
      </c>
      <c r="M42" s="121"/>
      <c r="N42" s="121"/>
    </row>
    <row r="43" spans="1:26" ht="15.75" thickBot="1" x14ac:dyDescent="0.3">
      <c r="M43" s="121"/>
      <c r="N43" s="121"/>
    </row>
    <row r="44" spans="1:26" s="92" customFormat="1" ht="78.75" customHeight="1" x14ac:dyDescent="0.25">
      <c r="B44" s="469" t="s">
        <v>134</v>
      </c>
      <c r="C44" s="469" t="s">
        <v>135</v>
      </c>
      <c r="D44" s="469" t="s">
        <v>136</v>
      </c>
      <c r="E44" s="469" t="s">
        <v>45</v>
      </c>
      <c r="F44" s="469" t="s">
        <v>22</v>
      </c>
      <c r="G44" s="469" t="s">
        <v>89</v>
      </c>
      <c r="H44" s="469" t="s">
        <v>17</v>
      </c>
      <c r="I44" s="469" t="s">
        <v>10</v>
      </c>
      <c r="J44" s="469" t="s">
        <v>31</v>
      </c>
      <c r="K44" s="469" t="s">
        <v>61</v>
      </c>
      <c r="L44" s="469" t="s">
        <v>20</v>
      </c>
      <c r="M44" s="470" t="s">
        <v>26</v>
      </c>
      <c r="N44" s="469" t="s">
        <v>137</v>
      </c>
      <c r="O44" s="469" t="s">
        <v>36</v>
      </c>
      <c r="P44" s="428" t="s">
        <v>11</v>
      </c>
      <c r="Q44" s="428" t="s">
        <v>19</v>
      </c>
    </row>
    <row r="45" spans="1:26" s="421" customFormat="1" ht="30" x14ac:dyDescent="0.25">
      <c r="A45" s="124">
        <v>1</v>
      </c>
      <c r="B45" s="133" t="s">
        <v>164</v>
      </c>
      <c r="C45" s="133" t="s">
        <v>164</v>
      </c>
      <c r="D45" s="125" t="s">
        <v>163</v>
      </c>
      <c r="E45" s="126" t="s">
        <v>1543</v>
      </c>
      <c r="F45" s="126" t="s">
        <v>125</v>
      </c>
      <c r="G45" s="128">
        <v>1</v>
      </c>
      <c r="H45" s="129">
        <v>40589</v>
      </c>
      <c r="I45" s="129">
        <v>40891</v>
      </c>
      <c r="J45" s="130" t="s">
        <v>126</v>
      </c>
      <c r="K45" s="179">
        <v>10</v>
      </c>
      <c r="L45" s="252">
        <v>0</v>
      </c>
      <c r="M45" s="170">
        <v>396</v>
      </c>
      <c r="N45" s="170">
        <v>396</v>
      </c>
      <c r="O45" s="132">
        <v>514800000</v>
      </c>
      <c r="P45" s="132">
        <v>48</v>
      </c>
      <c r="Q45" s="133"/>
      <c r="R45" s="134"/>
      <c r="S45" s="134"/>
      <c r="T45" s="134"/>
      <c r="U45" s="134"/>
      <c r="V45" s="134"/>
      <c r="W45" s="134"/>
      <c r="X45" s="134"/>
      <c r="Y45" s="134"/>
      <c r="Z45" s="134"/>
    </row>
    <row r="46" spans="1:26" s="421" customFormat="1" ht="30" x14ac:dyDescent="0.25">
      <c r="A46" s="124">
        <f>+A45+1</f>
        <v>2</v>
      </c>
      <c r="B46" s="133" t="s">
        <v>164</v>
      </c>
      <c r="C46" s="133" t="s">
        <v>164</v>
      </c>
      <c r="D46" s="125" t="s">
        <v>163</v>
      </c>
      <c r="E46" s="126" t="s">
        <v>1544</v>
      </c>
      <c r="F46" s="126" t="s">
        <v>125</v>
      </c>
      <c r="G46" s="128">
        <v>1</v>
      </c>
      <c r="H46" s="129">
        <v>41091</v>
      </c>
      <c r="I46" s="129">
        <v>41252</v>
      </c>
      <c r="J46" s="130" t="s">
        <v>126</v>
      </c>
      <c r="K46" s="179">
        <v>9.1999999999999993</v>
      </c>
      <c r="L46" s="252">
        <v>0</v>
      </c>
      <c r="M46" s="170">
        <v>396</v>
      </c>
      <c r="N46" s="170">
        <v>396</v>
      </c>
      <c r="O46" s="132">
        <v>257400000</v>
      </c>
      <c r="P46" s="132">
        <v>50</v>
      </c>
      <c r="Q46" s="133"/>
      <c r="R46" s="134"/>
      <c r="S46" s="134"/>
      <c r="T46" s="134"/>
      <c r="U46" s="134"/>
      <c r="V46" s="134"/>
      <c r="W46" s="134"/>
      <c r="X46" s="134"/>
      <c r="Y46" s="134"/>
      <c r="Z46" s="134"/>
    </row>
    <row r="47" spans="1:26" s="421" customFormat="1" ht="30" x14ac:dyDescent="0.25">
      <c r="A47" s="124">
        <v>3</v>
      </c>
      <c r="B47" s="135" t="s">
        <v>146</v>
      </c>
      <c r="C47" s="126" t="s">
        <v>146</v>
      </c>
      <c r="D47" s="125" t="s">
        <v>163</v>
      </c>
      <c r="E47" s="184" t="s">
        <v>1545</v>
      </c>
      <c r="F47" s="126" t="s">
        <v>125</v>
      </c>
      <c r="G47" s="128">
        <v>1</v>
      </c>
      <c r="H47" s="129">
        <v>41675</v>
      </c>
      <c r="I47" s="129">
        <v>41992</v>
      </c>
      <c r="J47" s="130" t="s">
        <v>126</v>
      </c>
      <c r="K47" s="184">
        <v>7</v>
      </c>
      <c r="L47" s="184">
        <v>3</v>
      </c>
      <c r="M47" s="170">
        <v>960</v>
      </c>
      <c r="N47" s="829">
        <v>960</v>
      </c>
      <c r="O47" s="132">
        <v>1438920000</v>
      </c>
      <c r="P47" s="132">
        <v>48</v>
      </c>
      <c r="Q47" s="133"/>
      <c r="R47" s="134"/>
      <c r="S47" s="134"/>
      <c r="T47" s="134"/>
      <c r="U47" s="134"/>
      <c r="V47" s="134"/>
      <c r="W47" s="134"/>
      <c r="X47" s="134"/>
      <c r="Y47" s="134"/>
      <c r="Z47" s="134"/>
    </row>
    <row r="48" spans="1:26" s="421" customFormat="1" ht="15.75" x14ac:dyDescent="0.25">
      <c r="A48" s="124"/>
      <c r="B48" s="135" t="s">
        <v>16</v>
      </c>
      <c r="C48" s="126"/>
      <c r="D48" s="125"/>
      <c r="E48" s="127"/>
      <c r="F48" s="126"/>
      <c r="G48" s="126"/>
      <c r="H48" s="126"/>
      <c r="I48" s="130"/>
      <c r="J48" s="130"/>
      <c r="K48" s="137">
        <f>SUM(K45:K47)</f>
        <v>26.2</v>
      </c>
      <c r="L48" s="136">
        <f>SUM(L45:L46)</f>
        <v>0</v>
      </c>
      <c r="M48" s="137">
        <f>SUM(M45:M46)</f>
        <v>792</v>
      </c>
      <c r="N48" s="136">
        <f>SUM(N45:N46)</f>
        <v>792</v>
      </c>
      <c r="O48" s="132"/>
      <c r="P48" s="132"/>
      <c r="Q48" s="133"/>
    </row>
    <row r="49" spans="2:17" s="138" customFormat="1" x14ac:dyDescent="0.25">
      <c r="E49" s="139"/>
    </row>
    <row r="50" spans="2:17" s="138" customFormat="1" ht="15.75" x14ac:dyDescent="0.25">
      <c r="B50" s="1238" t="s">
        <v>28</v>
      </c>
      <c r="C50" s="1238" t="s">
        <v>27</v>
      </c>
      <c r="D50" s="1250" t="s">
        <v>34</v>
      </c>
      <c r="E50" s="1250"/>
    </row>
    <row r="51" spans="2:17" s="138" customFormat="1" ht="15.75" x14ac:dyDescent="0.25">
      <c r="B51" s="1239"/>
      <c r="C51" s="1239"/>
      <c r="D51" s="420" t="s">
        <v>23</v>
      </c>
      <c r="E51" s="140" t="s">
        <v>24</v>
      </c>
    </row>
    <row r="52" spans="2:17" s="138" customFormat="1" ht="15.75" x14ac:dyDescent="0.25">
      <c r="B52" s="141" t="s">
        <v>21</v>
      </c>
      <c r="C52" s="142">
        <f>+K48</f>
        <v>26.2</v>
      </c>
      <c r="D52" s="431" t="s">
        <v>292</v>
      </c>
      <c r="E52" s="143"/>
      <c r="F52" s="144"/>
      <c r="G52" s="144"/>
      <c r="H52" s="144"/>
      <c r="I52" s="144"/>
      <c r="J52" s="144"/>
      <c r="K52" s="144"/>
      <c r="L52" s="144"/>
      <c r="M52" s="144"/>
    </row>
    <row r="53" spans="2:17" s="138" customFormat="1" ht="15.75" x14ac:dyDescent="0.25">
      <c r="B53" s="141" t="s">
        <v>25</v>
      </c>
      <c r="C53" s="142">
        <f>+M48</f>
        <v>792</v>
      </c>
      <c r="D53" s="431" t="s">
        <v>292</v>
      </c>
      <c r="E53" s="143"/>
    </row>
    <row r="54" spans="2:17" s="138" customFormat="1" x14ac:dyDescent="0.25">
      <c r="B54" s="145"/>
      <c r="C54" s="1242"/>
      <c r="D54" s="1242"/>
      <c r="E54" s="1242"/>
      <c r="F54" s="1242"/>
      <c r="G54" s="1242"/>
      <c r="H54" s="1242"/>
      <c r="I54" s="1242"/>
      <c r="J54" s="1242"/>
      <c r="K54" s="1242"/>
      <c r="L54" s="1242"/>
      <c r="M54" s="1242"/>
      <c r="N54" s="1242"/>
    </row>
    <row r="55" spans="2:17" ht="15.75" thickBot="1" x14ac:dyDescent="0.3"/>
    <row r="56" spans="2:17" ht="16.5" thickBot="1" x14ac:dyDescent="0.3">
      <c r="B56" s="1263" t="s">
        <v>90</v>
      </c>
      <c r="C56" s="1263"/>
      <c r="D56" s="1263"/>
      <c r="E56" s="1263"/>
      <c r="F56" s="1263"/>
      <c r="G56" s="1263"/>
      <c r="H56" s="1263"/>
      <c r="I56" s="1263"/>
      <c r="J56" s="1263"/>
      <c r="K56" s="1263"/>
      <c r="L56" s="1263"/>
      <c r="M56" s="1263"/>
      <c r="N56" s="1263"/>
    </row>
    <row r="58" spans="2:17" ht="141.75" customHeight="1" x14ac:dyDescent="0.25"/>
    <row r="59" spans="2:17" ht="189" x14ac:dyDescent="0.25">
      <c r="B59" s="116" t="s">
        <v>138</v>
      </c>
      <c r="C59" s="146" t="s">
        <v>2</v>
      </c>
      <c r="D59" s="146" t="s">
        <v>92</v>
      </c>
      <c r="E59" s="146" t="s">
        <v>91</v>
      </c>
      <c r="F59" s="146" t="s">
        <v>93</v>
      </c>
      <c r="G59" s="146" t="s">
        <v>94</v>
      </c>
      <c r="H59" s="146" t="s">
        <v>95</v>
      </c>
      <c r="I59" s="146" t="s">
        <v>96</v>
      </c>
      <c r="J59" s="146" t="s">
        <v>97</v>
      </c>
      <c r="K59" s="146" t="s">
        <v>98</v>
      </c>
      <c r="L59" s="146" t="s">
        <v>99</v>
      </c>
      <c r="M59" s="147" t="s">
        <v>100</v>
      </c>
      <c r="N59" s="147" t="s">
        <v>101</v>
      </c>
      <c r="O59" s="1218" t="s">
        <v>3</v>
      </c>
      <c r="P59" s="1220"/>
      <c r="Q59" s="146" t="s">
        <v>18</v>
      </c>
    </row>
    <row r="60" spans="2:17" x14ac:dyDescent="0.2">
      <c r="B60" s="148" t="s">
        <v>235</v>
      </c>
      <c r="C60" s="148" t="s">
        <v>235</v>
      </c>
      <c r="D60" s="149" t="s">
        <v>288</v>
      </c>
      <c r="E60" s="149" t="s">
        <v>237</v>
      </c>
      <c r="F60" s="149" t="s">
        <v>237</v>
      </c>
      <c r="G60" s="149" t="s">
        <v>237</v>
      </c>
      <c r="H60" s="149" t="s">
        <v>237</v>
      </c>
      <c r="I60" s="150" t="s">
        <v>125</v>
      </c>
      <c r="J60" s="149" t="s">
        <v>237</v>
      </c>
      <c r="K60" s="149" t="s">
        <v>237</v>
      </c>
      <c r="L60" s="149" t="s">
        <v>237</v>
      </c>
      <c r="M60" s="149" t="s">
        <v>237</v>
      </c>
      <c r="N60" s="117" t="s">
        <v>125</v>
      </c>
      <c r="O60" s="1203"/>
      <c r="P60" s="1204"/>
      <c r="Q60" s="117" t="s">
        <v>125</v>
      </c>
    </row>
    <row r="61" spans="2:17" x14ac:dyDescent="0.2">
      <c r="B61" s="148"/>
      <c r="C61" s="148"/>
      <c r="D61" s="149"/>
      <c r="E61" s="149"/>
      <c r="F61" s="248"/>
      <c r="G61" s="248"/>
      <c r="H61" s="248"/>
      <c r="I61" s="150"/>
      <c r="J61" s="150"/>
      <c r="K61" s="117"/>
      <c r="L61" s="117"/>
      <c r="M61" s="117"/>
      <c r="N61" s="117"/>
      <c r="O61" s="1203"/>
      <c r="P61" s="1204"/>
      <c r="Q61" s="117"/>
    </row>
    <row r="62" spans="2:17" x14ac:dyDescent="0.2">
      <c r="B62" s="148"/>
      <c r="C62" s="148"/>
      <c r="D62" s="149"/>
      <c r="E62" s="149"/>
      <c r="F62" s="248"/>
      <c r="G62" s="248"/>
      <c r="H62" s="248"/>
      <c r="I62" s="150"/>
      <c r="J62" s="150"/>
      <c r="K62" s="117"/>
      <c r="L62" s="117"/>
      <c r="M62" s="117"/>
      <c r="N62" s="117"/>
      <c r="O62" s="1203"/>
      <c r="P62" s="1204"/>
      <c r="Q62" s="117"/>
    </row>
    <row r="63" spans="2:17" x14ac:dyDescent="0.2">
      <c r="B63" s="148"/>
      <c r="C63" s="148"/>
      <c r="D63" s="149"/>
      <c r="E63" s="149"/>
      <c r="F63" s="248"/>
      <c r="G63" s="248"/>
      <c r="H63" s="248"/>
      <c r="I63" s="150"/>
      <c r="J63" s="150"/>
      <c r="K63" s="117"/>
      <c r="L63" s="117"/>
      <c r="M63" s="117"/>
      <c r="N63" s="117"/>
      <c r="O63" s="1203"/>
      <c r="P63" s="1204"/>
      <c r="Q63" s="117"/>
    </row>
    <row r="64" spans="2:17"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5">
      <c r="B66" s="117"/>
      <c r="C66" s="117"/>
      <c r="D66" s="117"/>
      <c r="E66" s="117"/>
      <c r="F66" s="117"/>
      <c r="G66" s="117"/>
      <c r="H66" s="117"/>
      <c r="I66" s="117"/>
      <c r="J66" s="117"/>
      <c r="K66" s="117"/>
      <c r="L66" s="117"/>
      <c r="M66" s="117"/>
      <c r="N66" s="117"/>
      <c r="O66" s="1203"/>
      <c r="P66" s="1204"/>
      <c r="Q66" s="117"/>
    </row>
    <row r="67" spans="2:17" x14ac:dyDescent="0.25">
      <c r="B67" s="85" t="s">
        <v>1</v>
      </c>
    </row>
    <row r="68" spans="2:17" x14ac:dyDescent="0.25">
      <c r="B68" s="85" t="s">
        <v>37</v>
      </c>
    </row>
    <row r="69" spans="2:17" x14ac:dyDescent="0.25">
      <c r="B69" s="85" t="s">
        <v>62</v>
      </c>
    </row>
    <row r="71" spans="2:17" ht="15.75" thickBot="1" x14ac:dyDescent="0.3"/>
    <row r="72" spans="2:17" ht="16.5" thickBot="1" x14ac:dyDescent="0.3">
      <c r="B72" s="1256" t="s">
        <v>38</v>
      </c>
      <c r="C72" s="1257"/>
      <c r="D72" s="1257"/>
      <c r="E72" s="1257"/>
      <c r="F72" s="1257"/>
      <c r="G72" s="1257"/>
      <c r="H72" s="1257"/>
      <c r="I72" s="1257"/>
      <c r="J72" s="1257"/>
      <c r="K72" s="1257"/>
      <c r="L72" s="1257"/>
      <c r="M72" s="1257"/>
      <c r="N72" s="1258"/>
    </row>
    <row r="76" spans="2:17" ht="78.75" customHeight="1" x14ac:dyDescent="0.25"/>
    <row r="77" spans="2:17" ht="15.75" customHeight="1" x14ac:dyDescent="0.25">
      <c r="B77" s="1280" t="s">
        <v>0</v>
      </c>
      <c r="C77" s="1280" t="s">
        <v>39</v>
      </c>
      <c r="D77" s="1280" t="s">
        <v>40</v>
      </c>
      <c r="E77" s="1280" t="s">
        <v>102</v>
      </c>
      <c r="F77" s="1280" t="s">
        <v>104</v>
      </c>
      <c r="G77" s="1280" t="s">
        <v>105</v>
      </c>
      <c r="H77" s="1280" t="s">
        <v>106</v>
      </c>
      <c r="I77" s="1280" t="s">
        <v>103</v>
      </c>
      <c r="J77" s="1218" t="s">
        <v>107</v>
      </c>
      <c r="K77" s="1219"/>
      <c r="L77" s="1220"/>
      <c r="M77" s="1280" t="s">
        <v>111</v>
      </c>
      <c r="N77" s="1280" t="s">
        <v>139</v>
      </c>
      <c r="O77" s="1280" t="s">
        <v>140</v>
      </c>
      <c r="P77" s="1276" t="s">
        <v>3</v>
      </c>
      <c r="Q77" s="1277"/>
    </row>
    <row r="78" spans="2:17" ht="30" customHeight="1" x14ac:dyDescent="0.2">
      <c r="B78" s="1281"/>
      <c r="C78" s="1281"/>
      <c r="D78" s="1281"/>
      <c r="E78" s="1281"/>
      <c r="F78" s="1281"/>
      <c r="G78" s="1281"/>
      <c r="H78" s="1281"/>
      <c r="I78" s="1281"/>
      <c r="J78" s="219" t="s">
        <v>108</v>
      </c>
      <c r="K78" s="220" t="s">
        <v>109</v>
      </c>
      <c r="L78" s="221" t="s">
        <v>110</v>
      </c>
      <c r="M78" s="1281"/>
      <c r="N78" s="1281"/>
      <c r="O78" s="1281"/>
      <c r="P78" s="1278"/>
      <c r="Q78" s="1279"/>
    </row>
    <row r="79" spans="2:17" ht="30" customHeight="1" x14ac:dyDescent="0.2">
      <c r="B79" s="519" t="s">
        <v>43</v>
      </c>
      <c r="C79" s="519">
        <v>2</v>
      </c>
      <c r="D79" s="1344" t="s">
        <v>165</v>
      </c>
      <c r="E79" s="1344">
        <v>63549319</v>
      </c>
      <c r="F79" s="1344" t="s">
        <v>166</v>
      </c>
      <c r="G79" s="1344" t="s">
        <v>167</v>
      </c>
      <c r="H79" s="1346">
        <v>39535</v>
      </c>
      <c r="I79" s="1348">
        <v>63549319</v>
      </c>
      <c r="J79" s="152" t="s">
        <v>168</v>
      </c>
      <c r="K79" s="153" t="s">
        <v>169</v>
      </c>
      <c r="L79" s="150" t="s">
        <v>171</v>
      </c>
      <c r="M79" s="117" t="s">
        <v>125</v>
      </c>
      <c r="N79" s="117" t="s">
        <v>125</v>
      </c>
      <c r="O79" s="117" t="s">
        <v>125</v>
      </c>
      <c r="P79" s="425"/>
      <c r="Q79" s="425"/>
    </row>
    <row r="80" spans="2:17" ht="30" x14ac:dyDescent="0.2">
      <c r="B80" s="520"/>
      <c r="C80" s="520"/>
      <c r="D80" s="1345"/>
      <c r="E80" s="1345"/>
      <c r="F80" s="1345"/>
      <c r="G80" s="1345"/>
      <c r="H80" s="1347"/>
      <c r="I80" s="1348"/>
      <c r="J80" s="152" t="s">
        <v>164</v>
      </c>
      <c r="K80" s="153" t="s">
        <v>170</v>
      </c>
      <c r="L80" s="150" t="s">
        <v>171</v>
      </c>
      <c r="M80" s="117" t="s">
        <v>125</v>
      </c>
      <c r="N80" s="117" t="s">
        <v>125</v>
      </c>
      <c r="O80" s="117" t="s">
        <v>125</v>
      </c>
      <c r="P80" s="425"/>
      <c r="Q80" s="425"/>
    </row>
    <row r="81" spans="2:17" ht="30" x14ac:dyDescent="0.2">
      <c r="B81" s="521"/>
      <c r="C81" s="521"/>
      <c r="D81" s="830" t="s">
        <v>172</v>
      </c>
      <c r="E81" s="830">
        <v>49661765</v>
      </c>
      <c r="F81" s="830" t="s">
        <v>173</v>
      </c>
      <c r="G81" s="830" t="s">
        <v>174</v>
      </c>
      <c r="H81" s="830" t="s">
        <v>175</v>
      </c>
      <c r="I81" s="831">
        <v>28938</v>
      </c>
      <c r="J81" s="152" t="s">
        <v>176</v>
      </c>
      <c r="K81" s="153" t="s">
        <v>177</v>
      </c>
      <c r="L81" s="150" t="s">
        <v>178</v>
      </c>
      <c r="M81" s="117" t="s">
        <v>125</v>
      </c>
      <c r="N81" s="117" t="s">
        <v>125</v>
      </c>
      <c r="O81" s="117" t="s">
        <v>125</v>
      </c>
      <c r="P81" s="425"/>
      <c r="Q81" s="425"/>
    </row>
    <row r="82" spans="2:17" x14ac:dyDescent="0.2">
      <c r="B82" s="151" t="s">
        <v>44</v>
      </c>
      <c r="C82" s="151">
        <v>4</v>
      </c>
      <c r="D82" s="830" t="s">
        <v>179</v>
      </c>
      <c r="E82" s="830">
        <v>53066042</v>
      </c>
      <c r="F82" s="830" t="s">
        <v>180</v>
      </c>
      <c r="G82" s="830" t="s">
        <v>181</v>
      </c>
      <c r="H82" s="832">
        <v>40053</v>
      </c>
      <c r="I82" s="831" t="s">
        <v>182</v>
      </c>
      <c r="J82" s="152" t="s">
        <v>164</v>
      </c>
      <c r="K82" s="150" t="s">
        <v>183</v>
      </c>
      <c r="L82" s="150" t="s">
        <v>184</v>
      </c>
      <c r="M82" s="117" t="s">
        <v>125</v>
      </c>
      <c r="N82" s="117" t="s">
        <v>125</v>
      </c>
      <c r="O82" s="117" t="s">
        <v>125</v>
      </c>
      <c r="P82" s="1247"/>
      <c r="Q82" s="1247"/>
    </row>
    <row r="83" spans="2:17" x14ac:dyDescent="0.2">
      <c r="B83" s="151"/>
      <c r="C83" s="151"/>
      <c r="D83" s="830" t="s">
        <v>1546</v>
      </c>
      <c r="E83" s="830">
        <v>1065868115</v>
      </c>
      <c r="F83" s="830" t="s">
        <v>166</v>
      </c>
      <c r="G83" s="830" t="s">
        <v>301</v>
      </c>
      <c r="H83" s="832">
        <v>41726</v>
      </c>
      <c r="I83" s="831" t="s">
        <v>185</v>
      </c>
      <c r="J83" s="152" t="s">
        <v>1547</v>
      </c>
      <c r="K83" s="150" t="s">
        <v>1548</v>
      </c>
      <c r="L83" s="150" t="s">
        <v>482</v>
      </c>
      <c r="M83" s="117" t="s">
        <v>125</v>
      </c>
      <c r="N83" s="117" t="s">
        <v>125</v>
      </c>
      <c r="O83" s="117" t="s">
        <v>125</v>
      </c>
      <c r="P83" s="425"/>
      <c r="Q83" s="425"/>
    </row>
    <row r="84" spans="2:17" x14ac:dyDescent="0.2">
      <c r="B84" s="151"/>
      <c r="C84" s="151"/>
      <c r="D84" s="830" t="s">
        <v>186</v>
      </c>
      <c r="E84" s="830">
        <v>49657629</v>
      </c>
      <c r="F84" s="830" t="s">
        <v>166</v>
      </c>
      <c r="G84" s="830" t="s">
        <v>187</v>
      </c>
      <c r="H84" s="832">
        <v>37714</v>
      </c>
      <c r="I84" s="831" t="s">
        <v>188</v>
      </c>
      <c r="J84" s="152" t="s">
        <v>164</v>
      </c>
      <c r="K84" s="150" t="s">
        <v>170</v>
      </c>
      <c r="L84" s="150" t="s">
        <v>166</v>
      </c>
      <c r="M84" s="117" t="s">
        <v>125</v>
      </c>
      <c r="N84" s="117" t="s">
        <v>125</v>
      </c>
      <c r="O84" s="117" t="s">
        <v>125</v>
      </c>
      <c r="P84" s="425"/>
      <c r="Q84" s="425"/>
    </row>
    <row r="85" spans="2:17" x14ac:dyDescent="0.2">
      <c r="B85" s="117"/>
      <c r="C85" s="117"/>
      <c r="D85" s="833" t="s">
        <v>189</v>
      </c>
      <c r="E85" s="833">
        <v>1098614108</v>
      </c>
      <c r="F85" s="830" t="s">
        <v>166</v>
      </c>
      <c r="G85" s="833" t="s">
        <v>167</v>
      </c>
      <c r="H85" s="834">
        <v>40445</v>
      </c>
      <c r="I85" s="833">
        <v>119725</v>
      </c>
      <c r="J85" s="152" t="s">
        <v>190</v>
      </c>
      <c r="K85" s="183" t="s">
        <v>191</v>
      </c>
      <c r="L85" s="183" t="s">
        <v>166</v>
      </c>
      <c r="M85" s="117" t="s">
        <v>125</v>
      </c>
      <c r="N85" s="117" t="s">
        <v>125</v>
      </c>
      <c r="O85" s="117" t="s">
        <v>125</v>
      </c>
      <c r="P85" s="117"/>
      <c r="Q85" s="117"/>
    </row>
    <row r="86" spans="2:17" ht="15.75" thickBot="1" x14ac:dyDescent="0.3"/>
    <row r="87" spans="2:17" ht="16.5" thickBot="1" x14ac:dyDescent="0.3">
      <c r="B87" s="1256" t="s">
        <v>46</v>
      </c>
      <c r="C87" s="1257"/>
      <c r="D87" s="1257"/>
      <c r="E87" s="1257"/>
      <c r="F87" s="1257"/>
      <c r="G87" s="1257"/>
      <c r="H87" s="1257"/>
      <c r="I87" s="1257"/>
      <c r="J87" s="1257"/>
      <c r="K87" s="1257"/>
      <c r="L87" s="1257"/>
      <c r="M87" s="1257"/>
      <c r="N87" s="1258"/>
    </row>
    <row r="90" spans="2:17" ht="15" customHeight="1" x14ac:dyDescent="0.25">
      <c r="B90" s="146" t="s">
        <v>33</v>
      </c>
      <c r="C90" s="146" t="s">
        <v>18</v>
      </c>
      <c r="D90" s="1218" t="s">
        <v>3</v>
      </c>
      <c r="E90" s="1220"/>
    </row>
    <row r="91" spans="2:17" ht="30" x14ac:dyDescent="0.25">
      <c r="B91" s="154" t="s">
        <v>112</v>
      </c>
      <c r="C91" s="117" t="s">
        <v>125</v>
      </c>
      <c r="D91" s="1247"/>
      <c r="E91" s="1247"/>
    </row>
    <row r="94" spans="2:17" ht="15.75" x14ac:dyDescent="0.25">
      <c r="B94" s="1210" t="s">
        <v>64</v>
      </c>
      <c r="C94" s="1211"/>
      <c r="D94" s="1211"/>
      <c r="E94" s="1211"/>
      <c r="F94" s="1211"/>
      <c r="G94" s="1211"/>
      <c r="H94" s="1211"/>
      <c r="I94" s="1211"/>
      <c r="J94" s="1211"/>
      <c r="K94" s="1211"/>
      <c r="L94" s="1211"/>
      <c r="M94" s="1211"/>
      <c r="N94" s="1211"/>
      <c r="O94" s="1211"/>
      <c r="P94" s="1211"/>
    </row>
    <row r="96" spans="2:17" ht="15.75" thickBot="1" x14ac:dyDescent="0.3"/>
    <row r="97" spans="1:26" ht="16.5" thickBot="1" x14ac:dyDescent="0.3">
      <c r="B97" s="1256" t="s">
        <v>54</v>
      </c>
      <c r="C97" s="1257"/>
      <c r="D97" s="1257"/>
      <c r="E97" s="1257"/>
      <c r="F97" s="1257"/>
      <c r="G97" s="1257"/>
      <c r="H97" s="1257"/>
      <c r="I97" s="1257"/>
      <c r="J97" s="1257"/>
      <c r="K97" s="1257"/>
      <c r="L97" s="1257"/>
      <c r="M97" s="1257"/>
      <c r="N97" s="1258"/>
    </row>
    <row r="99" spans="1:26" ht="78.75" customHeight="1" thickBot="1" x14ac:dyDescent="0.3">
      <c r="M99" s="121"/>
      <c r="N99" s="121"/>
    </row>
    <row r="100" spans="1:26" s="92" customFormat="1" ht="110.25" x14ac:dyDescent="0.25">
      <c r="B100" s="469" t="s">
        <v>134</v>
      </c>
      <c r="C100" s="469" t="s">
        <v>135</v>
      </c>
      <c r="D100" s="469" t="s">
        <v>136</v>
      </c>
      <c r="E100" s="469" t="s">
        <v>45</v>
      </c>
      <c r="F100" s="469" t="s">
        <v>22</v>
      </c>
      <c r="G100" s="469" t="s">
        <v>89</v>
      </c>
      <c r="H100" s="469" t="s">
        <v>17</v>
      </c>
      <c r="I100" s="469" t="s">
        <v>10</v>
      </c>
      <c r="J100" s="469" t="s">
        <v>31</v>
      </c>
      <c r="K100" s="469" t="s">
        <v>61</v>
      </c>
      <c r="L100" s="469" t="s">
        <v>20</v>
      </c>
      <c r="M100" s="470" t="s">
        <v>26</v>
      </c>
      <c r="N100" s="469" t="s">
        <v>137</v>
      </c>
      <c r="O100" s="469" t="s">
        <v>36</v>
      </c>
      <c r="P100" s="428" t="s">
        <v>11</v>
      </c>
      <c r="Q100" s="428" t="s">
        <v>19</v>
      </c>
    </row>
    <row r="101" spans="1:26" s="421" customFormat="1" x14ac:dyDescent="0.2">
      <c r="A101" s="124">
        <v>1</v>
      </c>
      <c r="B101" s="152" t="s">
        <v>164</v>
      </c>
      <c r="C101" s="152" t="s">
        <v>164</v>
      </c>
      <c r="D101" s="125" t="s">
        <v>163</v>
      </c>
      <c r="E101" s="184" t="s">
        <v>193</v>
      </c>
      <c r="F101" s="126" t="s">
        <v>125</v>
      </c>
      <c r="G101" s="128"/>
      <c r="H101" s="129">
        <v>40224</v>
      </c>
      <c r="I101" s="129">
        <v>40526</v>
      </c>
      <c r="J101" s="130" t="s">
        <v>126</v>
      </c>
      <c r="K101" s="185">
        <v>10</v>
      </c>
      <c r="L101" s="130"/>
      <c r="M101" s="170">
        <v>312</v>
      </c>
      <c r="N101" s="131">
        <f>+M101*G101</f>
        <v>0</v>
      </c>
      <c r="O101" s="186">
        <v>390000000</v>
      </c>
      <c r="P101" s="132">
        <v>209</v>
      </c>
      <c r="Q101" s="133"/>
      <c r="R101" s="134"/>
      <c r="S101" s="134"/>
      <c r="T101" s="134"/>
      <c r="U101" s="134"/>
      <c r="V101" s="134"/>
      <c r="W101" s="134"/>
      <c r="X101" s="134"/>
      <c r="Y101" s="134"/>
      <c r="Z101" s="134"/>
    </row>
    <row r="102" spans="1:26" s="421" customFormat="1" x14ac:dyDescent="0.2">
      <c r="A102" s="124">
        <f>+A101+1</f>
        <v>2</v>
      </c>
      <c r="B102" s="152" t="s">
        <v>164</v>
      </c>
      <c r="C102" s="152" t="s">
        <v>164</v>
      </c>
      <c r="D102" s="125" t="s">
        <v>163</v>
      </c>
      <c r="E102" s="184" t="s">
        <v>192</v>
      </c>
      <c r="F102" s="126" t="s">
        <v>125</v>
      </c>
      <c r="G102" s="126"/>
      <c r="H102" s="129">
        <v>41310</v>
      </c>
      <c r="I102" s="129">
        <v>41627</v>
      </c>
      <c r="J102" s="130" t="s">
        <v>126</v>
      </c>
      <c r="K102" s="185">
        <v>10</v>
      </c>
      <c r="L102" s="130"/>
      <c r="M102" s="170">
        <v>696</v>
      </c>
      <c r="N102" s="131"/>
      <c r="O102" s="186">
        <v>1010696400</v>
      </c>
      <c r="P102" s="132">
        <v>211</v>
      </c>
      <c r="Q102" s="133"/>
      <c r="R102" s="134"/>
      <c r="S102" s="134"/>
      <c r="T102" s="134"/>
      <c r="U102" s="134"/>
      <c r="V102" s="134"/>
      <c r="W102" s="134"/>
      <c r="X102" s="134"/>
      <c r="Y102" s="134"/>
      <c r="Z102" s="134"/>
    </row>
    <row r="103" spans="1:26" s="421" customFormat="1" ht="15.75" x14ac:dyDescent="0.25">
      <c r="A103" s="124"/>
      <c r="B103" s="135" t="s">
        <v>16</v>
      </c>
      <c r="C103" s="126"/>
      <c r="D103" s="125"/>
      <c r="E103" s="127"/>
      <c r="F103" s="126"/>
      <c r="G103" s="126"/>
      <c r="H103" s="126"/>
      <c r="I103" s="130"/>
      <c r="J103" s="130"/>
      <c r="K103" s="136">
        <f>SUM(K101:K102)</f>
        <v>20</v>
      </c>
      <c r="L103" s="136">
        <f>SUM(L101:L102)</f>
        <v>0</v>
      </c>
      <c r="M103" s="137">
        <f>SUM(M101:M102)</f>
        <v>1008</v>
      </c>
      <c r="N103" s="136">
        <f>SUM(N101:N102)</f>
        <v>0</v>
      </c>
      <c r="O103" s="132"/>
      <c r="P103" s="132"/>
      <c r="Q103" s="133"/>
    </row>
    <row r="104" spans="1:26" x14ac:dyDescent="0.25">
      <c r="B104" s="138"/>
      <c r="C104" s="138"/>
      <c r="D104" s="138"/>
      <c r="E104" s="139"/>
      <c r="F104" s="138"/>
      <c r="G104" s="138"/>
      <c r="H104" s="138"/>
      <c r="I104" s="138"/>
      <c r="J104" s="138"/>
      <c r="K104" s="138"/>
      <c r="L104" s="138"/>
      <c r="M104" s="138"/>
      <c r="N104" s="138"/>
      <c r="O104" s="138"/>
      <c r="P104" s="138"/>
    </row>
    <row r="105" spans="1:26" ht="15.75" x14ac:dyDescent="0.25">
      <c r="B105" s="141" t="s">
        <v>32</v>
      </c>
      <c r="C105" s="155">
        <f>+K103</f>
        <v>20</v>
      </c>
      <c r="H105" s="144"/>
      <c r="I105" s="144"/>
      <c r="J105" s="144"/>
      <c r="K105" s="144"/>
      <c r="L105" s="144"/>
      <c r="M105" s="144"/>
      <c r="N105" s="138"/>
      <c r="O105" s="138"/>
      <c r="P105" s="138"/>
    </row>
    <row r="107" spans="1:26" ht="32.25" customHeight="1" thickBot="1" x14ac:dyDescent="0.3"/>
    <row r="108" spans="1:26" ht="32.25" thickBot="1" x14ac:dyDescent="0.3">
      <c r="B108" s="471" t="s">
        <v>49</v>
      </c>
      <c r="C108" s="472" t="s">
        <v>50</v>
      </c>
      <c r="D108" s="471" t="s">
        <v>51</v>
      </c>
      <c r="E108" s="472" t="s">
        <v>55</v>
      </c>
    </row>
    <row r="109" spans="1:26" x14ac:dyDescent="0.25">
      <c r="B109" s="158" t="s">
        <v>113</v>
      </c>
      <c r="C109" s="473">
        <v>20</v>
      </c>
      <c r="D109" s="473">
        <v>0</v>
      </c>
      <c r="E109" s="1262">
        <f>+D109+D110+D111</f>
        <v>40</v>
      </c>
    </row>
    <row r="110" spans="1:26" x14ac:dyDescent="0.25">
      <c r="B110" s="158" t="s">
        <v>114</v>
      </c>
      <c r="C110" s="431">
        <v>30</v>
      </c>
      <c r="D110" s="425">
        <v>0</v>
      </c>
      <c r="E110" s="1213"/>
    </row>
    <row r="111" spans="1:26" ht="15.75" thickBot="1" x14ac:dyDescent="0.3">
      <c r="B111" s="158" t="s">
        <v>115</v>
      </c>
      <c r="C111" s="161">
        <v>40</v>
      </c>
      <c r="D111" s="161">
        <v>40</v>
      </c>
      <c r="E111" s="1249"/>
    </row>
    <row r="113" spans="2:17" ht="15.75" thickBot="1" x14ac:dyDescent="0.3"/>
    <row r="114" spans="2:17" ht="16.5" thickBot="1" x14ac:dyDescent="0.3">
      <c r="B114" s="1256" t="s">
        <v>52</v>
      </c>
      <c r="C114" s="1257"/>
      <c r="D114" s="1257"/>
      <c r="E114" s="1257"/>
      <c r="F114" s="1257"/>
      <c r="G114" s="1257"/>
      <c r="H114" s="1257"/>
      <c r="I114" s="1257"/>
      <c r="J114" s="1257"/>
      <c r="K114" s="1257"/>
      <c r="L114" s="1257"/>
      <c r="M114" s="1257"/>
      <c r="N114" s="1258"/>
    </row>
    <row r="115" spans="2:17" ht="78.75" customHeight="1" x14ac:dyDescent="0.25"/>
    <row r="116" spans="2:17" ht="15.75" customHeight="1" x14ac:dyDescent="0.25">
      <c r="B116" s="1280" t="s">
        <v>0</v>
      </c>
      <c r="C116" s="1280" t="s">
        <v>39</v>
      </c>
      <c r="D116" s="1280" t="s">
        <v>40</v>
      </c>
      <c r="E116" s="1280" t="s">
        <v>102</v>
      </c>
      <c r="F116" s="1280" t="s">
        <v>104</v>
      </c>
      <c r="G116" s="1280" t="s">
        <v>105</v>
      </c>
      <c r="H116" s="1280" t="s">
        <v>106</v>
      </c>
      <c r="I116" s="1280" t="s">
        <v>103</v>
      </c>
      <c r="J116" s="1218" t="s">
        <v>107</v>
      </c>
      <c r="K116" s="1219"/>
      <c r="L116" s="1220"/>
      <c r="M116" s="1280" t="s">
        <v>111</v>
      </c>
      <c r="N116" s="1280" t="s">
        <v>139</v>
      </c>
      <c r="O116" s="1280" t="s">
        <v>140</v>
      </c>
      <c r="P116" s="1276" t="s">
        <v>3</v>
      </c>
      <c r="Q116" s="1277"/>
    </row>
    <row r="117" spans="2:17" ht="30" customHeight="1" x14ac:dyDescent="0.2">
      <c r="B117" s="1281"/>
      <c r="C117" s="1281"/>
      <c r="D117" s="1281"/>
      <c r="E117" s="1281"/>
      <c r="F117" s="1281"/>
      <c r="G117" s="1281"/>
      <c r="H117" s="1281"/>
      <c r="I117" s="1281"/>
      <c r="J117" s="152" t="s">
        <v>108</v>
      </c>
      <c r="K117" s="153" t="s">
        <v>109</v>
      </c>
      <c r="L117" s="150" t="s">
        <v>110</v>
      </c>
      <c r="M117" s="1281"/>
      <c r="N117" s="1281"/>
      <c r="O117" s="1281"/>
      <c r="P117" s="1278"/>
      <c r="Q117" s="1279"/>
    </row>
    <row r="118" spans="2:17" ht="30" customHeight="1" x14ac:dyDescent="0.2">
      <c r="B118" s="151" t="s">
        <v>119</v>
      </c>
      <c r="C118" s="151">
        <v>1</v>
      </c>
      <c r="D118" s="148" t="s">
        <v>194</v>
      </c>
      <c r="E118" s="148">
        <v>49664224</v>
      </c>
      <c r="F118" s="148" t="s">
        <v>197</v>
      </c>
      <c r="G118" s="148" t="s">
        <v>198</v>
      </c>
      <c r="H118" s="181">
        <v>37975</v>
      </c>
      <c r="I118" s="149" t="s">
        <v>185</v>
      </c>
      <c r="J118" s="152" t="s">
        <v>199</v>
      </c>
      <c r="K118" s="153" t="s">
        <v>200</v>
      </c>
      <c r="L118" s="150" t="s">
        <v>201</v>
      </c>
      <c r="M118" s="117" t="s">
        <v>125</v>
      </c>
      <c r="N118" s="117" t="s">
        <v>125</v>
      </c>
      <c r="O118" s="117" t="s">
        <v>125</v>
      </c>
      <c r="P118" s="1247"/>
      <c r="Q118" s="1247"/>
    </row>
    <row r="119" spans="2:17" ht="30" customHeight="1" x14ac:dyDescent="0.2">
      <c r="B119" s="151" t="s">
        <v>120</v>
      </c>
      <c r="C119" s="151">
        <v>1</v>
      </c>
      <c r="D119" s="148" t="s">
        <v>195</v>
      </c>
      <c r="E119" s="148">
        <v>18913348</v>
      </c>
      <c r="F119" s="148" t="s">
        <v>202</v>
      </c>
      <c r="G119" s="148" t="s">
        <v>203</v>
      </c>
      <c r="H119" s="181">
        <v>38339</v>
      </c>
      <c r="I119" s="149" t="s">
        <v>185</v>
      </c>
      <c r="J119" s="152" t="s">
        <v>204</v>
      </c>
      <c r="K119" s="153" t="s">
        <v>205</v>
      </c>
      <c r="L119" s="150" t="s">
        <v>207</v>
      </c>
      <c r="M119" s="117" t="s">
        <v>125</v>
      </c>
      <c r="N119" s="117" t="s">
        <v>125</v>
      </c>
      <c r="O119" s="117" t="s">
        <v>126</v>
      </c>
      <c r="P119" s="1340" t="s">
        <v>289</v>
      </c>
      <c r="Q119" s="1341"/>
    </row>
    <row r="120" spans="2:17" ht="15" customHeight="1" x14ac:dyDescent="0.2">
      <c r="B120" s="151" t="s">
        <v>120</v>
      </c>
      <c r="C120" s="151">
        <v>1</v>
      </c>
      <c r="D120" s="148" t="s">
        <v>195</v>
      </c>
      <c r="E120" s="148">
        <v>18913348</v>
      </c>
      <c r="F120" s="148" t="s">
        <v>202</v>
      </c>
      <c r="G120" s="148" t="s">
        <v>203</v>
      </c>
      <c r="H120" s="181">
        <v>38339</v>
      </c>
      <c r="I120" s="149" t="s">
        <v>185</v>
      </c>
      <c r="J120" s="152" t="s">
        <v>206</v>
      </c>
      <c r="K120" s="153" t="s">
        <v>210</v>
      </c>
      <c r="L120" s="150" t="s">
        <v>207</v>
      </c>
      <c r="M120" s="117" t="s">
        <v>125</v>
      </c>
      <c r="N120" s="117" t="s">
        <v>125</v>
      </c>
      <c r="O120" s="117" t="s">
        <v>126</v>
      </c>
      <c r="P120" s="1342"/>
      <c r="Q120" s="1343"/>
    </row>
    <row r="121" spans="2:17" ht="30" x14ac:dyDescent="0.2">
      <c r="B121" s="151" t="s">
        <v>121</v>
      </c>
      <c r="C121" s="151">
        <v>1</v>
      </c>
      <c r="D121" s="148" t="s">
        <v>196</v>
      </c>
      <c r="E121" s="148">
        <v>49673313</v>
      </c>
      <c r="F121" s="148" t="s">
        <v>208</v>
      </c>
      <c r="G121" s="148" t="s">
        <v>209</v>
      </c>
      <c r="H121" s="181">
        <v>39746</v>
      </c>
      <c r="I121" s="149" t="s">
        <v>185</v>
      </c>
      <c r="J121" s="152"/>
      <c r="K121" s="150"/>
      <c r="L121" s="150"/>
      <c r="M121" s="117" t="s">
        <v>125</v>
      </c>
      <c r="N121" s="117" t="s">
        <v>125</v>
      </c>
      <c r="O121" s="117" t="s">
        <v>126</v>
      </c>
      <c r="P121" s="1247" t="s">
        <v>2044</v>
      </c>
      <c r="Q121" s="1247"/>
    </row>
    <row r="124" spans="2:17" ht="15.75" thickBot="1" x14ac:dyDescent="0.3"/>
    <row r="125" spans="2:17" ht="180" customHeight="1" x14ac:dyDescent="0.25">
      <c r="B125" s="118" t="s">
        <v>33</v>
      </c>
      <c r="C125" s="118" t="s">
        <v>49</v>
      </c>
      <c r="D125" s="116" t="s">
        <v>50</v>
      </c>
      <c r="E125" s="118" t="s">
        <v>51</v>
      </c>
      <c r="F125" s="472" t="s">
        <v>56</v>
      </c>
      <c r="G125" s="162"/>
    </row>
    <row r="126" spans="2:17" ht="135" customHeight="1" x14ac:dyDescent="0.2">
      <c r="B126" s="1246" t="s">
        <v>53</v>
      </c>
      <c r="C126" s="163" t="s">
        <v>116</v>
      </c>
      <c r="D126" s="425">
        <v>25</v>
      </c>
      <c r="E126" s="425">
        <v>25</v>
      </c>
      <c r="F126" s="1205">
        <f>+E126+E127+E128</f>
        <v>25</v>
      </c>
      <c r="G126" s="164"/>
    </row>
    <row r="127" spans="2:17" ht="105" customHeight="1" x14ac:dyDescent="0.2">
      <c r="B127" s="1246"/>
      <c r="C127" s="163" t="s">
        <v>117</v>
      </c>
      <c r="D127" s="430">
        <v>25</v>
      </c>
      <c r="E127" s="425">
        <v>0</v>
      </c>
      <c r="F127" s="1206"/>
      <c r="G127" s="164"/>
    </row>
    <row r="128" spans="2:17" ht="120" x14ac:dyDescent="0.2">
      <c r="B128" s="1246"/>
      <c r="C128" s="163" t="s">
        <v>118</v>
      </c>
      <c r="D128" s="425">
        <v>10</v>
      </c>
      <c r="E128" s="425">
        <v>0</v>
      </c>
      <c r="F128" s="1207"/>
      <c r="G128" s="164"/>
    </row>
    <row r="129" spans="2:5" x14ac:dyDescent="0.2">
      <c r="C129" s="77"/>
    </row>
    <row r="132" spans="2:5" ht="15.75" x14ac:dyDescent="0.25">
      <c r="B132" s="115" t="s">
        <v>57</v>
      </c>
    </row>
    <row r="135" spans="2:5" ht="15.75" x14ac:dyDescent="0.25">
      <c r="B135" s="116" t="s">
        <v>33</v>
      </c>
      <c r="C135" s="116" t="s">
        <v>58</v>
      </c>
      <c r="D135" s="118" t="s">
        <v>51</v>
      </c>
      <c r="E135" s="118" t="s">
        <v>16</v>
      </c>
    </row>
    <row r="136" spans="2:5" ht="45" customHeight="1" x14ac:dyDescent="0.25">
      <c r="B136" s="119" t="s">
        <v>132</v>
      </c>
      <c r="C136" s="430">
        <v>40</v>
      </c>
      <c r="D136" s="425">
        <f>+E109</f>
        <v>40</v>
      </c>
      <c r="E136" s="1208">
        <f>+D136+D137</f>
        <v>65</v>
      </c>
    </row>
    <row r="137" spans="2:5" ht="75" x14ac:dyDescent="0.25">
      <c r="B137" s="119" t="s">
        <v>133</v>
      </c>
      <c r="C137" s="430">
        <v>60</v>
      </c>
      <c r="D137" s="425">
        <f>+F126</f>
        <v>25</v>
      </c>
      <c r="E137" s="1209"/>
    </row>
  </sheetData>
  <mergeCells count="71">
    <mergeCell ref="C10:E10"/>
    <mergeCell ref="B14:C21"/>
    <mergeCell ref="B22:C22"/>
    <mergeCell ref="E38:E39"/>
    <mergeCell ref="M41:N41"/>
    <mergeCell ref="C9:N9"/>
    <mergeCell ref="B2:P2"/>
    <mergeCell ref="B4:P4"/>
    <mergeCell ref="C6:N6"/>
    <mergeCell ref="C7:N7"/>
    <mergeCell ref="C8:N8"/>
    <mergeCell ref="O59:P59"/>
    <mergeCell ref="B50:B51"/>
    <mergeCell ref="C50:C51"/>
    <mergeCell ref="D50:E50"/>
    <mergeCell ref="C54:N54"/>
    <mergeCell ref="B56:N56"/>
    <mergeCell ref="B94:P94"/>
    <mergeCell ref="B97:N97"/>
    <mergeCell ref="O60:P60"/>
    <mergeCell ref="O62:P62"/>
    <mergeCell ref="O63:P63"/>
    <mergeCell ref="O64:P64"/>
    <mergeCell ref="O65:P65"/>
    <mergeCell ref="O61:P61"/>
    <mergeCell ref="H79:H80"/>
    <mergeCell ref="I79:I80"/>
    <mergeCell ref="P82:Q82"/>
    <mergeCell ref="B87:N87"/>
    <mergeCell ref="D91:E91"/>
    <mergeCell ref="D79:D80"/>
    <mergeCell ref="E79:E80"/>
    <mergeCell ref="D90:E90"/>
    <mergeCell ref="F79:F80"/>
    <mergeCell ref="G79:G80"/>
    <mergeCell ref="O66:P66"/>
    <mergeCell ref="B72:N72"/>
    <mergeCell ref="B77:B78"/>
    <mergeCell ref="C77:C78"/>
    <mergeCell ref="D77:D78"/>
    <mergeCell ref="E77:E78"/>
    <mergeCell ref="F77:F78"/>
    <mergeCell ref="G77:G78"/>
    <mergeCell ref="H77:H78"/>
    <mergeCell ref="I77:I78"/>
    <mergeCell ref="J77:L77"/>
    <mergeCell ref="M77:M78"/>
    <mergeCell ref="N77:N78"/>
    <mergeCell ref="O77:O78"/>
    <mergeCell ref="P77:Q78"/>
    <mergeCell ref="E136:E137"/>
    <mergeCell ref="B114:N114"/>
    <mergeCell ref="B116:B117"/>
    <mergeCell ref="C116:C117"/>
    <mergeCell ref="D116:D117"/>
    <mergeCell ref="E116:E117"/>
    <mergeCell ref="F116:F117"/>
    <mergeCell ref="G116:G117"/>
    <mergeCell ref="H116:H117"/>
    <mergeCell ref="I116:I117"/>
    <mergeCell ref="J116:L116"/>
    <mergeCell ref="M116:M117"/>
    <mergeCell ref="N116:N117"/>
    <mergeCell ref="E109:E111"/>
    <mergeCell ref="P121:Q121"/>
    <mergeCell ref="B126:B128"/>
    <mergeCell ref="F126:F128"/>
    <mergeCell ref="O116:O117"/>
    <mergeCell ref="P116:Q117"/>
    <mergeCell ref="P118:Q118"/>
    <mergeCell ref="P119:Q120"/>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70866141732283472" top="0.74803149606299213" bottom="0.74803149606299213" header="0.31496062992125984" footer="0.31496062992125984"/>
  <pageSetup paperSize="5" scale="4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topLeftCell="A74" zoomScale="69" zoomScaleNormal="69" workbookViewId="0">
      <selection activeCell="D144" sqref="D144"/>
    </sheetView>
  </sheetViews>
  <sheetFormatPr baseColWidth="10" defaultRowHeight="15" x14ac:dyDescent="0.25"/>
  <cols>
    <col min="1" max="1" width="3.140625" style="85" bestFit="1" customWidth="1"/>
    <col min="2" max="2" width="102.7109375" style="85" bestFit="1"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14.7109375" style="85" bestFit="1" customWidth="1"/>
    <col min="12" max="13" width="18.7109375" style="85" customWidth="1"/>
    <col min="14" max="14" width="22.140625" style="85" customWidth="1"/>
    <col min="15" max="15" width="26.140625" style="85" customWidth="1"/>
    <col min="16" max="16" width="19.5703125" style="85" bestFit="1"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146</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148</v>
      </c>
      <c r="D10" s="1264"/>
      <c r="E10" s="1265"/>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52" t="s">
        <v>87</v>
      </c>
      <c r="C14" s="1252"/>
      <c r="D14" s="418" t="s">
        <v>12</v>
      </c>
      <c r="E14" s="418" t="s">
        <v>13</v>
      </c>
      <c r="F14" s="418" t="s">
        <v>29</v>
      </c>
      <c r="G14" s="94"/>
      <c r="I14" s="95"/>
      <c r="J14" s="95"/>
      <c r="K14" s="95"/>
      <c r="L14" s="95"/>
      <c r="M14" s="95"/>
      <c r="N14" s="93"/>
    </row>
    <row r="15" spans="2:16" ht="15.75" x14ac:dyDescent="0.25">
      <c r="B15" s="1252"/>
      <c r="C15" s="1252"/>
      <c r="D15" s="418">
        <v>2</v>
      </c>
      <c r="E15" s="165">
        <v>1227909228</v>
      </c>
      <c r="F15" s="166">
        <v>588</v>
      </c>
      <c r="G15" s="96"/>
      <c r="I15" s="97"/>
      <c r="J15" s="97"/>
      <c r="K15" s="97"/>
      <c r="L15" s="97"/>
      <c r="M15" s="97"/>
      <c r="N15" s="93"/>
    </row>
    <row r="16" spans="2:16" ht="15.75" x14ac:dyDescent="0.25">
      <c r="B16" s="1252"/>
      <c r="C16" s="1252"/>
      <c r="D16" s="418"/>
      <c r="E16" s="167"/>
      <c r="F16" s="166"/>
      <c r="G16" s="96"/>
      <c r="I16" s="97"/>
      <c r="J16" s="97"/>
      <c r="K16" s="97"/>
      <c r="L16" s="97"/>
      <c r="M16" s="97"/>
      <c r="N16" s="93"/>
    </row>
    <row r="17" spans="1:14" ht="15.75" x14ac:dyDescent="0.25">
      <c r="B17" s="1252"/>
      <c r="C17" s="1252"/>
      <c r="D17" s="418"/>
      <c r="E17" s="167"/>
      <c r="F17" s="166"/>
      <c r="G17" s="96"/>
      <c r="I17" s="97"/>
      <c r="J17" s="97"/>
      <c r="K17" s="97"/>
      <c r="L17" s="97"/>
      <c r="M17" s="97"/>
      <c r="N17" s="93"/>
    </row>
    <row r="18" spans="1:14" ht="15.75" x14ac:dyDescent="0.25">
      <c r="B18" s="1252"/>
      <c r="C18" s="1252"/>
      <c r="D18" s="418"/>
      <c r="E18" s="168"/>
      <c r="F18" s="166"/>
      <c r="G18" s="96"/>
      <c r="H18" s="99"/>
      <c r="I18" s="97"/>
      <c r="J18" s="97"/>
      <c r="K18" s="97"/>
      <c r="L18" s="97"/>
      <c r="M18" s="97"/>
      <c r="N18" s="100"/>
    </row>
    <row r="19" spans="1:14" ht="15.75" x14ac:dyDescent="0.25">
      <c r="B19" s="1252"/>
      <c r="C19" s="1252"/>
      <c r="D19" s="418"/>
      <c r="E19" s="168"/>
      <c r="F19" s="166"/>
      <c r="G19" s="96"/>
      <c r="H19" s="99"/>
      <c r="I19" s="101"/>
      <c r="J19" s="101"/>
      <c r="K19" s="101"/>
      <c r="L19" s="101"/>
      <c r="M19" s="101"/>
      <c r="N19" s="100"/>
    </row>
    <row r="20" spans="1:14" ht="15.75" x14ac:dyDescent="0.25">
      <c r="B20" s="1252"/>
      <c r="C20" s="1252"/>
      <c r="D20" s="418"/>
      <c r="E20" s="98"/>
      <c r="F20" s="166"/>
      <c r="G20" s="96"/>
      <c r="H20" s="99"/>
      <c r="I20" s="92"/>
      <c r="J20" s="92"/>
      <c r="K20" s="92"/>
      <c r="L20" s="92"/>
      <c r="M20" s="92"/>
      <c r="N20" s="100"/>
    </row>
    <row r="21" spans="1:14" ht="15.75" x14ac:dyDescent="0.25">
      <c r="B21" s="1252"/>
      <c r="C21" s="1252"/>
      <c r="D21" s="418"/>
      <c r="E21" s="98"/>
      <c r="F21" s="166"/>
      <c r="G21" s="96"/>
      <c r="H21" s="99"/>
      <c r="I21" s="92"/>
      <c r="J21" s="92"/>
      <c r="K21" s="92"/>
      <c r="L21" s="92"/>
      <c r="M21" s="92"/>
      <c r="N21" s="100"/>
    </row>
    <row r="22" spans="1:14" ht="16.5" thickBot="1" x14ac:dyDescent="0.3">
      <c r="B22" s="1236" t="s">
        <v>14</v>
      </c>
      <c r="C22" s="1237"/>
      <c r="D22" s="418"/>
      <c r="E22" s="102">
        <f>SUM(E15:E21)</f>
        <v>1227909228</v>
      </c>
      <c r="F22" s="166">
        <f>SUM(F15:F21)</f>
        <v>588</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f>
        <v>470.40000000000003</v>
      </c>
      <c r="D24" s="108"/>
      <c r="E24" s="109">
        <f>E22</f>
        <v>1227909228</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5.75" x14ac:dyDescent="0.2">
      <c r="A30" s="112"/>
      <c r="B30" s="117" t="s">
        <v>127</v>
      </c>
      <c r="C30" s="117"/>
      <c r="D30" s="117" t="s">
        <v>141</v>
      </c>
      <c r="E30" s="77" t="s">
        <v>211</v>
      </c>
      <c r="F30" s="77"/>
      <c r="G30" s="77"/>
      <c r="H30" s="77"/>
      <c r="I30" s="92"/>
      <c r="J30" s="92"/>
      <c r="K30" s="92"/>
      <c r="L30" s="92"/>
      <c r="M30" s="92"/>
      <c r="N30" s="93"/>
    </row>
    <row r="31" spans="1:14" ht="15.75" x14ac:dyDescent="0.2">
      <c r="A31" s="112"/>
      <c r="B31" s="117" t="s">
        <v>128</v>
      </c>
      <c r="C31" s="117"/>
      <c r="D31" s="117" t="s">
        <v>141</v>
      </c>
      <c r="E31" s="77"/>
      <c r="F31" s="77"/>
      <c r="G31" s="77"/>
      <c r="H31" s="77"/>
      <c r="I31" s="92"/>
      <c r="J31" s="92"/>
      <c r="K31" s="92"/>
      <c r="L31" s="92"/>
      <c r="M31" s="92"/>
      <c r="N31" s="93"/>
    </row>
    <row r="32" spans="1:14" ht="15.75" x14ac:dyDescent="0.2">
      <c r="A32" s="112"/>
      <c r="B32" s="117" t="s">
        <v>129</v>
      </c>
      <c r="C32" s="117"/>
      <c r="D32" s="117" t="s">
        <v>141</v>
      </c>
      <c r="E32" s="77"/>
      <c r="F32" s="77"/>
      <c r="G32" s="77"/>
      <c r="H32" s="77"/>
      <c r="I32" s="92"/>
      <c r="J32" s="92"/>
      <c r="K32" s="92"/>
      <c r="L32" s="92"/>
      <c r="M32" s="92"/>
      <c r="N32" s="93"/>
    </row>
    <row r="33" spans="1:17" ht="15.75" x14ac:dyDescent="0.2">
      <c r="A33" s="112"/>
      <c r="B33" s="117" t="s">
        <v>130</v>
      </c>
      <c r="C33" s="117"/>
      <c r="D33" s="117" t="s">
        <v>141</v>
      </c>
      <c r="E33" s="77"/>
      <c r="F33" s="77"/>
      <c r="G33" s="77"/>
      <c r="H33" s="77"/>
      <c r="I33" s="92"/>
      <c r="J33" s="92"/>
      <c r="K33" s="92"/>
      <c r="L33" s="92"/>
      <c r="M33" s="92"/>
      <c r="N33" s="93"/>
    </row>
    <row r="34" spans="1:17" ht="15.75" x14ac:dyDescent="0.2">
      <c r="A34" s="112"/>
      <c r="B34" s="77"/>
      <c r="C34" s="77"/>
      <c r="D34" s="77"/>
      <c r="E34" s="77"/>
      <c r="F34" s="77"/>
      <c r="G34" s="77"/>
      <c r="H34" s="77"/>
      <c r="I34" s="92"/>
      <c r="J34" s="92"/>
      <c r="K34" s="92"/>
      <c r="L34" s="92"/>
      <c r="M34" s="92"/>
      <c r="N34" s="93"/>
    </row>
    <row r="35" spans="1:17" ht="15.75" x14ac:dyDescent="0.2">
      <c r="A35" s="112"/>
      <c r="B35" s="77"/>
      <c r="C35" s="77"/>
      <c r="D35" s="77"/>
      <c r="E35" s="77"/>
      <c r="F35" s="77"/>
      <c r="G35" s="77"/>
      <c r="H35" s="77"/>
      <c r="I35" s="92"/>
      <c r="J35" s="92"/>
      <c r="K35" s="92"/>
      <c r="L35" s="92"/>
      <c r="M35" s="92"/>
      <c r="N35" s="93"/>
    </row>
    <row r="36" spans="1:17" ht="15.75" x14ac:dyDescent="0.2">
      <c r="A36" s="112"/>
      <c r="B36" s="115" t="s">
        <v>131</v>
      </c>
      <c r="C36" s="77"/>
      <c r="D36" s="77"/>
      <c r="E36" s="77"/>
      <c r="F36" s="77"/>
      <c r="G36" s="77"/>
      <c r="H36" s="77"/>
      <c r="I36" s="92"/>
      <c r="J36" s="92"/>
      <c r="K36" s="92"/>
      <c r="L36" s="92"/>
      <c r="M36" s="92"/>
      <c r="N36" s="93"/>
    </row>
    <row r="37" spans="1:17" ht="15.75" x14ac:dyDescent="0.2">
      <c r="A37" s="112"/>
      <c r="B37" s="77"/>
      <c r="C37" s="77"/>
      <c r="D37" s="77"/>
      <c r="E37" s="77"/>
      <c r="F37" s="77"/>
      <c r="G37" s="77"/>
      <c r="H37" s="77"/>
      <c r="I37" s="92"/>
      <c r="J37" s="92"/>
      <c r="K37" s="92"/>
      <c r="L37" s="92"/>
      <c r="M37" s="92"/>
      <c r="N37" s="93"/>
    </row>
    <row r="38" spans="1:17" ht="15.75" x14ac:dyDescent="0.2">
      <c r="A38" s="112"/>
      <c r="B38" s="77"/>
      <c r="C38" s="77"/>
      <c r="D38" s="77"/>
      <c r="E38" s="77"/>
      <c r="F38" s="77"/>
      <c r="G38" s="77"/>
      <c r="H38" s="77"/>
      <c r="I38" s="92"/>
      <c r="J38" s="92"/>
      <c r="K38" s="92"/>
      <c r="L38" s="92"/>
      <c r="M38" s="92"/>
      <c r="N38" s="93"/>
    </row>
    <row r="39" spans="1:17" ht="15.75" x14ac:dyDescent="0.2">
      <c r="A39" s="112"/>
      <c r="B39" s="116" t="s">
        <v>33</v>
      </c>
      <c r="C39" s="116" t="s">
        <v>58</v>
      </c>
      <c r="D39" s="118" t="s">
        <v>51</v>
      </c>
      <c r="E39" s="118" t="s">
        <v>16</v>
      </c>
      <c r="F39" s="77"/>
      <c r="G39" s="77"/>
      <c r="H39" s="77"/>
      <c r="I39" s="92"/>
      <c r="J39" s="92"/>
      <c r="K39" s="92"/>
      <c r="L39" s="92"/>
      <c r="M39" s="92"/>
      <c r="N39" s="93"/>
    </row>
    <row r="40" spans="1:17" ht="30" x14ac:dyDescent="0.2">
      <c r="A40" s="112"/>
      <c r="B40" s="119" t="s">
        <v>132</v>
      </c>
      <c r="C40" s="430">
        <v>40</v>
      </c>
      <c r="D40" s="425">
        <v>0</v>
      </c>
      <c r="E40" s="1208">
        <f>+D40+D41</f>
        <v>0</v>
      </c>
      <c r="F40" s="77"/>
      <c r="G40" s="77"/>
      <c r="H40" s="77"/>
      <c r="I40" s="92"/>
      <c r="J40" s="92"/>
      <c r="K40" s="92"/>
      <c r="L40" s="92"/>
      <c r="M40" s="92"/>
      <c r="N40" s="93"/>
    </row>
    <row r="41" spans="1:17" ht="45" x14ac:dyDescent="0.2">
      <c r="A41" s="112"/>
      <c r="B41" s="119" t="s">
        <v>133</v>
      </c>
      <c r="C41" s="430">
        <v>60</v>
      </c>
      <c r="D41" s="425">
        <v>0</v>
      </c>
      <c r="E41" s="1209"/>
      <c r="F41" s="77"/>
      <c r="G41" s="77"/>
      <c r="H41" s="77"/>
      <c r="I41" s="92"/>
      <c r="J41" s="92"/>
      <c r="K41" s="92"/>
      <c r="L41" s="92"/>
      <c r="M41" s="92"/>
      <c r="N41" s="93"/>
    </row>
    <row r="42" spans="1:17" ht="15.75" x14ac:dyDescent="0.25">
      <c r="A42" s="112"/>
      <c r="C42" s="113"/>
      <c r="D42" s="97"/>
      <c r="E42" s="114"/>
      <c r="F42" s="110"/>
      <c r="G42" s="110"/>
      <c r="H42" s="110"/>
      <c r="I42" s="111"/>
      <c r="J42" s="111"/>
      <c r="K42" s="111"/>
      <c r="L42" s="111"/>
      <c r="M42" s="111"/>
    </row>
    <row r="43" spans="1:17" ht="15.75" x14ac:dyDescent="0.25">
      <c r="A43" s="112"/>
      <c r="C43" s="113"/>
      <c r="D43" s="97"/>
      <c r="E43" s="114"/>
      <c r="F43" s="110"/>
      <c r="G43" s="110"/>
      <c r="H43" s="110"/>
      <c r="I43" s="111"/>
      <c r="J43" s="111"/>
      <c r="K43" s="111"/>
      <c r="L43" s="111"/>
      <c r="M43" s="111"/>
    </row>
    <row r="44" spans="1:17" ht="15.75" x14ac:dyDescent="0.25">
      <c r="A44" s="112"/>
      <c r="C44" s="113"/>
      <c r="D44" s="97"/>
      <c r="E44" s="114"/>
      <c r="F44" s="110"/>
      <c r="G44" s="110"/>
      <c r="H44" s="110"/>
      <c r="I44" s="111"/>
      <c r="J44" s="111"/>
      <c r="K44" s="111"/>
      <c r="L44" s="111"/>
      <c r="M44" s="111"/>
    </row>
    <row r="45" spans="1:17" ht="15.75" customHeight="1" thickBot="1" x14ac:dyDescent="0.3">
      <c r="M45" s="1248" t="s">
        <v>35</v>
      </c>
      <c r="N45" s="1248"/>
    </row>
    <row r="46" spans="1:17" ht="15.75" x14ac:dyDescent="0.25">
      <c r="B46" s="115" t="s">
        <v>30</v>
      </c>
      <c r="M46" s="121"/>
      <c r="N46" s="121"/>
    </row>
    <row r="47" spans="1:17" ht="15.75" thickBot="1" x14ac:dyDescent="0.3">
      <c r="M47" s="121"/>
      <c r="N47" s="121"/>
    </row>
    <row r="48" spans="1:17" s="92" customFormat="1" ht="78.75" x14ac:dyDescent="0.25">
      <c r="B48" s="469" t="s">
        <v>134</v>
      </c>
      <c r="C48" s="469" t="s">
        <v>135</v>
      </c>
      <c r="D48" s="469" t="s">
        <v>136</v>
      </c>
      <c r="E48" s="469" t="s">
        <v>45</v>
      </c>
      <c r="F48" s="469" t="s">
        <v>22</v>
      </c>
      <c r="G48" s="469" t="s">
        <v>89</v>
      </c>
      <c r="H48" s="469" t="s">
        <v>17</v>
      </c>
      <c r="I48" s="469" t="s">
        <v>10</v>
      </c>
      <c r="J48" s="469" t="s">
        <v>31</v>
      </c>
      <c r="K48" s="469" t="s">
        <v>61</v>
      </c>
      <c r="L48" s="469" t="s">
        <v>20</v>
      </c>
      <c r="M48" s="470" t="s">
        <v>26</v>
      </c>
      <c r="N48" s="469" t="s">
        <v>137</v>
      </c>
      <c r="O48" s="469" t="s">
        <v>36</v>
      </c>
      <c r="P48" s="428" t="s">
        <v>11</v>
      </c>
      <c r="Q48" s="428" t="s">
        <v>19</v>
      </c>
    </row>
    <row r="49" spans="1:26" s="421" customFormat="1" ht="30" x14ac:dyDescent="0.25">
      <c r="A49" s="124">
        <v>1</v>
      </c>
      <c r="B49" s="135" t="s">
        <v>146</v>
      </c>
      <c r="C49" s="126" t="s">
        <v>146</v>
      </c>
      <c r="D49" s="125" t="s">
        <v>290</v>
      </c>
      <c r="E49" s="170">
        <v>47</v>
      </c>
      <c r="F49" s="126" t="s">
        <v>125</v>
      </c>
      <c r="G49" s="128">
        <v>1</v>
      </c>
      <c r="H49" s="129">
        <v>40940</v>
      </c>
      <c r="I49" s="130">
        <v>41252</v>
      </c>
      <c r="J49" s="130" t="s">
        <v>126</v>
      </c>
      <c r="K49" s="170">
        <v>10</v>
      </c>
      <c r="L49" s="170">
        <v>0</v>
      </c>
      <c r="M49" s="131">
        <v>396</v>
      </c>
      <c r="N49" s="131">
        <f>+M49*G49</f>
        <v>396</v>
      </c>
      <c r="O49" s="132">
        <v>530244000</v>
      </c>
      <c r="P49" s="132">
        <v>48</v>
      </c>
      <c r="Q49" s="133"/>
      <c r="R49" s="134"/>
      <c r="S49" s="134"/>
      <c r="T49" s="134"/>
      <c r="U49" s="134"/>
      <c r="V49" s="134"/>
      <c r="W49" s="134"/>
      <c r="X49" s="134"/>
      <c r="Y49" s="134"/>
      <c r="Z49" s="134"/>
    </row>
    <row r="50" spans="1:26" s="421" customFormat="1" ht="120" x14ac:dyDescent="0.25">
      <c r="A50" s="124">
        <f>+A49+1</f>
        <v>2</v>
      </c>
      <c r="B50" s="125" t="s">
        <v>146</v>
      </c>
      <c r="C50" s="126" t="s">
        <v>146</v>
      </c>
      <c r="D50" s="125" t="s">
        <v>290</v>
      </c>
      <c r="E50" s="170">
        <v>47</v>
      </c>
      <c r="F50" s="126" t="s">
        <v>125</v>
      </c>
      <c r="G50" s="128">
        <v>1</v>
      </c>
      <c r="H50" s="129">
        <v>41100</v>
      </c>
      <c r="I50" s="130">
        <v>41252</v>
      </c>
      <c r="J50" s="130" t="s">
        <v>126</v>
      </c>
      <c r="K50" s="170">
        <v>0</v>
      </c>
      <c r="L50" s="170">
        <v>0</v>
      </c>
      <c r="M50" s="131">
        <v>0</v>
      </c>
      <c r="N50" s="131">
        <v>0</v>
      </c>
      <c r="O50" s="132">
        <v>257400000</v>
      </c>
      <c r="P50" s="132">
        <v>50</v>
      </c>
      <c r="Q50" s="133" t="s">
        <v>291</v>
      </c>
      <c r="R50" s="134"/>
      <c r="S50" s="134"/>
      <c r="T50" s="134"/>
      <c r="U50" s="134"/>
      <c r="V50" s="134"/>
      <c r="W50" s="134"/>
      <c r="X50" s="134"/>
      <c r="Y50" s="134"/>
      <c r="Z50" s="134"/>
    </row>
    <row r="51" spans="1:26" s="421" customFormat="1" ht="15.75" x14ac:dyDescent="0.25">
      <c r="A51" s="124"/>
      <c r="B51" s="135" t="s">
        <v>16</v>
      </c>
      <c r="C51" s="126"/>
      <c r="D51" s="125"/>
      <c r="E51" s="127"/>
      <c r="F51" s="126"/>
      <c r="G51" s="126"/>
      <c r="H51" s="126"/>
      <c r="I51" s="130"/>
      <c r="J51" s="130"/>
      <c r="K51" s="136">
        <f>SUM(K49:K50)</f>
        <v>10</v>
      </c>
      <c r="L51" s="136">
        <f>SUM(L49:L50)</f>
        <v>0</v>
      </c>
      <c r="M51" s="137">
        <f>SUM(M49:M50)</f>
        <v>396</v>
      </c>
      <c r="N51" s="136">
        <f>SUM(N49:N50)</f>
        <v>396</v>
      </c>
      <c r="O51" s="132"/>
      <c r="P51" s="132"/>
      <c r="Q51" s="133"/>
    </row>
    <row r="52" spans="1:26" s="138" customFormat="1" x14ac:dyDescent="0.25">
      <c r="E52" s="139"/>
    </row>
    <row r="53" spans="1:26" s="138" customFormat="1" ht="15.75" x14ac:dyDescent="0.25">
      <c r="B53" s="1238" t="s">
        <v>28</v>
      </c>
      <c r="C53" s="1238" t="s">
        <v>27</v>
      </c>
      <c r="D53" s="1250" t="s">
        <v>34</v>
      </c>
      <c r="E53" s="1250"/>
    </row>
    <row r="54" spans="1:26" s="138" customFormat="1" ht="15.75" x14ac:dyDescent="0.25">
      <c r="B54" s="1239"/>
      <c r="C54" s="1239"/>
      <c r="D54" s="420" t="s">
        <v>23</v>
      </c>
      <c r="E54" s="140" t="s">
        <v>24</v>
      </c>
    </row>
    <row r="55" spans="1:26" s="138" customFormat="1" ht="15.75" x14ac:dyDescent="0.25">
      <c r="B55" s="141" t="s">
        <v>21</v>
      </c>
      <c r="C55" s="142">
        <f>+K51</f>
        <v>10</v>
      </c>
      <c r="D55" s="143"/>
      <c r="E55" s="143" t="s">
        <v>292</v>
      </c>
      <c r="F55" s="144"/>
      <c r="G55" s="144"/>
      <c r="H55" s="144"/>
      <c r="I55" s="144"/>
      <c r="J55" s="144"/>
      <c r="K55" s="144"/>
      <c r="L55" s="144"/>
      <c r="M55" s="144"/>
    </row>
    <row r="56" spans="1:26" s="138" customFormat="1" ht="15.75" x14ac:dyDescent="0.25">
      <c r="B56" s="141" t="s">
        <v>25</v>
      </c>
      <c r="C56" s="142">
        <f>+M51</f>
        <v>396</v>
      </c>
      <c r="D56" s="143"/>
      <c r="E56" s="143" t="s">
        <v>292</v>
      </c>
    </row>
    <row r="57" spans="1:26" s="138" customFormat="1" x14ac:dyDescent="0.25">
      <c r="B57" s="145"/>
      <c r="C57" s="1242"/>
      <c r="D57" s="1242"/>
      <c r="E57" s="1242"/>
      <c r="F57" s="1242"/>
      <c r="G57" s="1242"/>
      <c r="H57" s="1242"/>
      <c r="I57" s="1242"/>
      <c r="J57" s="1242"/>
      <c r="K57" s="1242"/>
      <c r="L57" s="1242"/>
      <c r="M57" s="1242"/>
      <c r="N57" s="1242"/>
    </row>
    <row r="58" spans="1:26" ht="15.75" thickBot="1" x14ac:dyDescent="0.3"/>
    <row r="59" spans="1:26" ht="16.5" thickBot="1" x14ac:dyDescent="0.3">
      <c r="B59" s="1263" t="s">
        <v>90</v>
      </c>
      <c r="C59" s="1263"/>
      <c r="D59" s="1263"/>
      <c r="E59" s="1263"/>
      <c r="F59" s="1263"/>
      <c r="G59" s="1263"/>
      <c r="H59" s="1263"/>
      <c r="I59" s="1263"/>
      <c r="J59" s="1263"/>
      <c r="K59" s="1263"/>
      <c r="L59" s="1263"/>
      <c r="M59" s="1263"/>
      <c r="N59" s="1263"/>
    </row>
    <row r="62" spans="1:26" ht="141.75" x14ac:dyDescent="0.25">
      <c r="B62" s="116" t="s">
        <v>138</v>
      </c>
      <c r="C62" s="146" t="s">
        <v>2</v>
      </c>
      <c r="D62" s="146" t="s">
        <v>92</v>
      </c>
      <c r="E62" s="146" t="s">
        <v>91</v>
      </c>
      <c r="F62" s="146" t="s">
        <v>93</v>
      </c>
      <c r="G62" s="146" t="s">
        <v>94</v>
      </c>
      <c r="H62" s="146" t="s">
        <v>95</v>
      </c>
      <c r="I62" s="146" t="s">
        <v>96</v>
      </c>
      <c r="J62" s="146" t="s">
        <v>97</v>
      </c>
      <c r="K62" s="146" t="s">
        <v>98</v>
      </c>
      <c r="L62" s="146" t="s">
        <v>99</v>
      </c>
      <c r="M62" s="147" t="s">
        <v>100</v>
      </c>
      <c r="N62" s="147" t="s">
        <v>101</v>
      </c>
      <c r="O62" s="1218" t="s">
        <v>3</v>
      </c>
      <c r="P62" s="1220"/>
      <c r="Q62" s="146" t="s">
        <v>18</v>
      </c>
    </row>
    <row r="63" spans="1:26" x14ac:dyDescent="0.2">
      <c r="B63" s="148" t="s">
        <v>235</v>
      </c>
      <c r="C63" s="148" t="s">
        <v>235</v>
      </c>
      <c r="D63" s="149" t="s">
        <v>288</v>
      </c>
      <c r="E63" s="149" t="s">
        <v>145</v>
      </c>
      <c r="F63" s="149" t="s">
        <v>145</v>
      </c>
      <c r="G63" s="149" t="s">
        <v>145</v>
      </c>
      <c r="H63" s="149" t="s">
        <v>145</v>
      </c>
      <c r="I63" s="150" t="s">
        <v>125</v>
      </c>
      <c r="J63" s="149" t="s">
        <v>145</v>
      </c>
      <c r="K63" s="149" t="s">
        <v>145</v>
      </c>
      <c r="L63" s="149" t="s">
        <v>145</v>
      </c>
      <c r="M63" s="149" t="s">
        <v>145</v>
      </c>
      <c r="N63" s="149" t="s">
        <v>125</v>
      </c>
      <c r="O63" s="1203"/>
      <c r="P63" s="1204"/>
      <c r="Q63" s="117" t="s">
        <v>125</v>
      </c>
    </row>
    <row r="64" spans="1:26"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
      <c r="B66" s="148"/>
      <c r="C66" s="148"/>
      <c r="D66" s="149"/>
      <c r="E66" s="149"/>
      <c r="F66" s="248"/>
      <c r="G66" s="248"/>
      <c r="H66" s="248"/>
      <c r="I66" s="150"/>
      <c r="J66" s="150"/>
      <c r="K66" s="117"/>
      <c r="L66" s="117"/>
      <c r="M66" s="117"/>
      <c r="N66" s="117"/>
      <c r="O66" s="1203"/>
      <c r="P66" s="1204"/>
      <c r="Q66" s="117"/>
    </row>
    <row r="67" spans="2:17" x14ac:dyDescent="0.2">
      <c r="B67" s="148"/>
      <c r="C67" s="148"/>
      <c r="D67" s="149"/>
      <c r="E67" s="149"/>
      <c r="F67" s="248"/>
      <c r="G67" s="248"/>
      <c r="H67" s="248"/>
      <c r="I67" s="150"/>
      <c r="J67" s="150"/>
      <c r="K67" s="117"/>
      <c r="L67" s="117"/>
      <c r="M67" s="117"/>
      <c r="N67" s="117"/>
      <c r="O67" s="1203"/>
      <c r="P67" s="1204"/>
      <c r="Q67" s="117"/>
    </row>
    <row r="68" spans="2:17" x14ac:dyDescent="0.2">
      <c r="B68" s="148"/>
      <c r="C68" s="148"/>
      <c r="D68" s="149"/>
      <c r="E68" s="149"/>
      <c r="F68" s="248"/>
      <c r="G68" s="248"/>
      <c r="H68" s="248"/>
      <c r="I68" s="150"/>
      <c r="J68" s="150"/>
      <c r="K68" s="117"/>
      <c r="L68" s="117"/>
      <c r="M68" s="117"/>
      <c r="N68" s="117"/>
      <c r="O68" s="1203"/>
      <c r="P68" s="1204"/>
      <c r="Q68" s="117"/>
    </row>
    <row r="69" spans="2:17" x14ac:dyDescent="0.25">
      <c r="B69" s="117"/>
      <c r="C69" s="117"/>
      <c r="D69" s="117"/>
      <c r="E69" s="117"/>
      <c r="F69" s="117"/>
      <c r="G69" s="117"/>
      <c r="H69" s="117"/>
      <c r="I69" s="117"/>
      <c r="J69" s="117"/>
      <c r="K69" s="117"/>
      <c r="L69" s="117"/>
      <c r="M69" s="117"/>
      <c r="N69" s="117"/>
      <c r="O69" s="1203"/>
      <c r="P69" s="1204"/>
      <c r="Q69" s="117"/>
    </row>
    <row r="70" spans="2:17" x14ac:dyDescent="0.25">
      <c r="B70" s="85" t="s">
        <v>1</v>
      </c>
    </row>
    <row r="71" spans="2:17" x14ac:dyDescent="0.25">
      <c r="B71" s="85" t="s">
        <v>37</v>
      </c>
    </row>
    <row r="72" spans="2:17" x14ac:dyDescent="0.25">
      <c r="B72" s="85" t="s">
        <v>62</v>
      </c>
    </row>
    <row r="74" spans="2:17" ht="15.75" thickBot="1" x14ac:dyDescent="0.3"/>
    <row r="75" spans="2:17" ht="16.5" thickBot="1" x14ac:dyDescent="0.3">
      <c r="B75" s="1256" t="s">
        <v>38</v>
      </c>
      <c r="C75" s="1257"/>
      <c r="D75" s="1257"/>
      <c r="E75" s="1257"/>
      <c r="F75" s="1257"/>
      <c r="G75" s="1257"/>
      <c r="H75" s="1257"/>
      <c r="I75" s="1257"/>
      <c r="J75" s="1257"/>
      <c r="K75" s="1257"/>
      <c r="L75" s="1257"/>
      <c r="M75" s="1257"/>
      <c r="N75" s="1258"/>
    </row>
    <row r="80" spans="2:17" ht="78.75" customHeight="1" x14ac:dyDescent="0.25">
      <c r="B80" s="1277" t="s">
        <v>0</v>
      </c>
      <c r="C80" s="1280" t="s">
        <v>39</v>
      </c>
      <c r="D80" s="1280" t="s">
        <v>40</v>
      </c>
      <c r="E80" s="1280" t="s">
        <v>102</v>
      </c>
      <c r="F80" s="1280" t="s">
        <v>104</v>
      </c>
      <c r="G80" s="1280" t="s">
        <v>105</v>
      </c>
      <c r="H80" s="1280" t="s">
        <v>106</v>
      </c>
      <c r="I80" s="1280" t="s">
        <v>103</v>
      </c>
      <c r="J80" s="1218" t="s">
        <v>107</v>
      </c>
      <c r="K80" s="1219"/>
      <c r="L80" s="1220"/>
      <c r="M80" s="1280" t="s">
        <v>111</v>
      </c>
      <c r="N80" s="1280" t="s">
        <v>139</v>
      </c>
      <c r="O80" s="1280" t="s">
        <v>140</v>
      </c>
      <c r="P80" s="1276" t="s">
        <v>3</v>
      </c>
      <c r="Q80" s="1277"/>
    </row>
    <row r="81" spans="2:17" ht="60" x14ac:dyDescent="0.2">
      <c r="B81" s="1279"/>
      <c r="C81" s="1281"/>
      <c r="D81" s="1281"/>
      <c r="E81" s="1281"/>
      <c r="F81" s="1281"/>
      <c r="G81" s="1281"/>
      <c r="H81" s="1281"/>
      <c r="I81" s="1281"/>
      <c r="J81" s="152" t="s">
        <v>108</v>
      </c>
      <c r="K81" s="153" t="s">
        <v>109</v>
      </c>
      <c r="L81" s="150" t="s">
        <v>110</v>
      </c>
      <c r="M81" s="1281"/>
      <c r="N81" s="1281"/>
      <c r="O81" s="1281"/>
      <c r="P81" s="1278"/>
      <c r="Q81" s="1279"/>
    </row>
    <row r="82" spans="2:17" ht="30" x14ac:dyDescent="0.2">
      <c r="B82" s="1294" t="s">
        <v>43</v>
      </c>
      <c r="C82" s="1294">
        <v>2</v>
      </c>
      <c r="D82" s="148" t="s">
        <v>212</v>
      </c>
      <c r="E82" s="148">
        <v>49664828</v>
      </c>
      <c r="F82" s="148" t="s">
        <v>213</v>
      </c>
      <c r="G82" s="148" t="s">
        <v>198</v>
      </c>
      <c r="H82" s="181">
        <v>37603</v>
      </c>
      <c r="I82" s="149" t="s">
        <v>185</v>
      </c>
      <c r="J82" s="152" t="s">
        <v>214</v>
      </c>
      <c r="K82" s="153" t="s">
        <v>215</v>
      </c>
      <c r="L82" s="150" t="s">
        <v>216</v>
      </c>
      <c r="M82" s="117" t="s">
        <v>125</v>
      </c>
      <c r="N82" s="117" t="s">
        <v>125</v>
      </c>
      <c r="O82" s="117" t="s">
        <v>125</v>
      </c>
      <c r="P82" s="1203"/>
      <c r="Q82" s="1204"/>
    </row>
    <row r="83" spans="2:17" ht="30" x14ac:dyDescent="0.2">
      <c r="B83" s="1349"/>
      <c r="C83" s="1349"/>
      <c r="D83" s="148"/>
      <c r="E83" s="148"/>
      <c r="F83" s="148"/>
      <c r="G83" s="148"/>
      <c r="H83" s="148"/>
      <c r="I83" s="149"/>
      <c r="J83" s="152" t="s">
        <v>214</v>
      </c>
      <c r="K83" s="188" t="s">
        <v>217</v>
      </c>
      <c r="L83" s="150" t="s">
        <v>216</v>
      </c>
      <c r="M83" s="117" t="s">
        <v>125</v>
      </c>
      <c r="N83" s="117" t="s">
        <v>125</v>
      </c>
      <c r="O83" s="117" t="s">
        <v>125</v>
      </c>
      <c r="P83" s="1203"/>
      <c r="Q83" s="1204"/>
    </row>
    <row r="84" spans="2:17" ht="30" x14ac:dyDescent="0.2">
      <c r="B84" s="1349"/>
      <c r="C84" s="1349"/>
      <c r="D84" s="148"/>
      <c r="E84" s="148"/>
      <c r="F84" s="148"/>
      <c r="G84" s="148"/>
      <c r="H84" s="148"/>
      <c r="I84" s="149"/>
      <c r="J84" s="152" t="s">
        <v>218</v>
      </c>
      <c r="K84" s="153" t="s">
        <v>219</v>
      </c>
      <c r="L84" s="150" t="s">
        <v>216</v>
      </c>
      <c r="M84" s="117" t="s">
        <v>125</v>
      </c>
      <c r="N84" s="117" t="s">
        <v>125</v>
      </c>
      <c r="O84" s="117" t="s">
        <v>125</v>
      </c>
      <c r="P84" s="416"/>
      <c r="Q84" s="417"/>
    </row>
    <row r="85" spans="2:17" ht="30" x14ac:dyDescent="0.2">
      <c r="B85" s="1349"/>
      <c r="C85" s="1349"/>
      <c r="D85" s="148" t="s">
        <v>220</v>
      </c>
      <c r="E85" s="148">
        <v>49664176</v>
      </c>
      <c r="F85" s="148" t="s">
        <v>221</v>
      </c>
      <c r="G85" s="148" t="s">
        <v>227</v>
      </c>
      <c r="H85" s="181">
        <v>37135</v>
      </c>
      <c r="I85" s="149" t="s">
        <v>185</v>
      </c>
      <c r="J85" s="152" t="s">
        <v>223</v>
      </c>
      <c r="K85" s="153" t="s">
        <v>224</v>
      </c>
      <c r="L85" s="150" t="s">
        <v>222</v>
      </c>
      <c r="M85" s="117" t="s">
        <v>125</v>
      </c>
      <c r="N85" s="117" t="s">
        <v>125</v>
      </c>
      <c r="O85" s="117" t="s">
        <v>125</v>
      </c>
      <c r="P85" s="416"/>
      <c r="Q85" s="417"/>
    </row>
    <row r="86" spans="2:17" ht="30" x14ac:dyDescent="0.2">
      <c r="B86" s="1295"/>
      <c r="C86" s="1295"/>
      <c r="D86" s="148"/>
      <c r="E86" s="148"/>
      <c r="F86" s="148"/>
      <c r="G86" s="148"/>
      <c r="H86" s="148"/>
      <c r="I86" s="149"/>
      <c r="J86" s="152" t="s">
        <v>225</v>
      </c>
      <c r="K86" s="153" t="s">
        <v>226</v>
      </c>
      <c r="L86" s="150" t="s">
        <v>207</v>
      </c>
      <c r="M86" s="117" t="s">
        <v>125</v>
      </c>
      <c r="N86" s="117" t="s">
        <v>125</v>
      </c>
      <c r="O86" s="117" t="s">
        <v>125</v>
      </c>
      <c r="P86" s="416"/>
      <c r="Q86" s="417"/>
    </row>
    <row r="87" spans="2:17" ht="225" x14ac:dyDescent="0.2">
      <c r="B87" s="1294" t="s">
        <v>44</v>
      </c>
      <c r="C87" s="1294">
        <v>4</v>
      </c>
      <c r="D87" s="148" t="s">
        <v>228</v>
      </c>
      <c r="E87" s="148">
        <v>63538190</v>
      </c>
      <c r="F87" s="148" t="s">
        <v>180</v>
      </c>
      <c r="G87" s="148" t="s">
        <v>293</v>
      </c>
      <c r="H87" s="181">
        <v>39798</v>
      </c>
      <c r="I87" s="149">
        <v>65538190</v>
      </c>
      <c r="J87" s="152" t="s">
        <v>294</v>
      </c>
      <c r="K87" s="153" t="s">
        <v>295</v>
      </c>
      <c r="L87" s="150" t="s">
        <v>180</v>
      </c>
      <c r="M87" s="117" t="s">
        <v>125</v>
      </c>
      <c r="N87" s="117" t="s">
        <v>125</v>
      </c>
      <c r="O87" s="117" t="s">
        <v>126</v>
      </c>
      <c r="P87" s="495" t="s">
        <v>1549</v>
      </c>
      <c r="Q87" s="417"/>
    </row>
    <row r="88" spans="2:17" ht="30" x14ac:dyDescent="0.2">
      <c r="B88" s="1349"/>
      <c r="C88" s="1349"/>
      <c r="D88" s="148"/>
      <c r="E88" s="148"/>
      <c r="F88" s="148"/>
      <c r="G88" s="148"/>
      <c r="H88" s="148"/>
      <c r="I88" s="149"/>
      <c r="J88" s="152" t="s">
        <v>294</v>
      </c>
      <c r="K88" s="153" t="s">
        <v>295</v>
      </c>
      <c r="L88" s="150" t="s">
        <v>180</v>
      </c>
      <c r="M88" s="117" t="s">
        <v>125</v>
      </c>
      <c r="N88" s="117" t="s">
        <v>125</v>
      </c>
      <c r="O88" s="117" t="s">
        <v>126</v>
      </c>
      <c r="P88" s="416"/>
      <c r="Q88" s="417"/>
    </row>
    <row r="89" spans="2:17" ht="30" x14ac:dyDescent="0.2">
      <c r="B89" s="1349"/>
      <c r="C89" s="1349"/>
      <c r="D89" s="148"/>
      <c r="E89" s="148"/>
      <c r="F89" s="148"/>
      <c r="G89" s="148"/>
      <c r="H89" s="148"/>
      <c r="I89" s="149"/>
      <c r="J89" s="152" t="s">
        <v>294</v>
      </c>
      <c r="K89" s="153" t="s">
        <v>296</v>
      </c>
      <c r="L89" s="150" t="s">
        <v>180</v>
      </c>
      <c r="M89" s="117" t="s">
        <v>125</v>
      </c>
      <c r="N89" s="117" t="s">
        <v>125</v>
      </c>
      <c r="O89" s="117" t="s">
        <v>126</v>
      </c>
      <c r="P89" s="416"/>
      <c r="Q89" s="417"/>
    </row>
    <row r="90" spans="2:17" ht="30" x14ac:dyDescent="0.2">
      <c r="B90" s="1349"/>
      <c r="C90" s="1349"/>
      <c r="D90" s="148"/>
      <c r="E90" s="148"/>
      <c r="F90" s="148"/>
      <c r="G90" s="148"/>
      <c r="H90" s="148"/>
      <c r="I90" s="149"/>
      <c r="J90" s="152" t="s">
        <v>294</v>
      </c>
      <c r="K90" s="153" t="s">
        <v>170</v>
      </c>
      <c r="L90" s="150" t="s">
        <v>180</v>
      </c>
      <c r="M90" s="117" t="s">
        <v>125</v>
      </c>
      <c r="N90" s="117" t="s">
        <v>125</v>
      </c>
      <c r="O90" s="117" t="s">
        <v>126</v>
      </c>
      <c r="P90" s="416"/>
      <c r="Q90" s="417"/>
    </row>
    <row r="91" spans="2:17" ht="30" x14ac:dyDescent="0.2">
      <c r="B91" s="1349"/>
      <c r="C91" s="1349"/>
      <c r="D91" s="148" t="s">
        <v>297</v>
      </c>
      <c r="E91" s="148">
        <v>49668578</v>
      </c>
      <c r="F91" s="148" t="s">
        <v>166</v>
      </c>
      <c r="G91" s="148" t="s">
        <v>256</v>
      </c>
      <c r="H91" s="181">
        <v>39563</v>
      </c>
      <c r="I91" s="149">
        <v>144773</v>
      </c>
      <c r="J91" s="152" t="s">
        <v>298</v>
      </c>
      <c r="K91" s="153" t="s">
        <v>299</v>
      </c>
      <c r="L91" s="150" t="s">
        <v>166</v>
      </c>
      <c r="M91" s="117" t="s">
        <v>125</v>
      </c>
      <c r="N91" s="117" t="s">
        <v>125</v>
      </c>
      <c r="O91" s="117" t="s">
        <v>125</v>
      </c>
      <c r="P91" s="416"/>
      <c r="Q91" s="417"/>
    </row>
    <row r="92" spans="2:17" x14ac:dyDescent="0.2">
      <c r="B92" s="1349"/>
      <c r="C92" s="1349"/>
      <c r="D92" s="148" t="s">
        <v>300</v>
      </c>
      <c r="E92" s="148">
        <v>1065882834</v>
      </c>
      <c r="F92" s="148" t="s">
        <v>166</v>
      </c>
      <c r="G92" s="148" t="s">
        <v>301</v>
      </c>
      <c r="H92" s="181">
        <v>41544</v>
      </c>
      <c r="I92" s="149">
        <v>139838</v>
      </c>
      <c r="J92" s="152" t="s">
        <v>302</v>
      </c>
      <c r="K92" s="150" t="s">
        <v>303</v>
      </c>
      <c r="L92" s="150" t="s">
        <v>166</v>
      </c>
      <c r="M92" s="117" t="s">
        <v>125</v>
      </c>
      <c r="N92" s="117" t="s">
        <v>125</v>
      </c>
      <c r="O92" s="117" t="s">
        <v>125</v>
      </c>
      <c r="P92" s="1247"/>
      <c r="Q92" s="1247"/>
    </row>
    <row r="93" spans="2:17" x14ac:dyDescent="0.2">
      <c r="B93" s="1349"/>
      <c r="C93" s="1349"/>
      <c r="D93" s="148"/>
      <c r="E93" s="148"/>
      <c r="F93" s="148"/>
      <c r="G93" s="148"/>
      <c r="H93" s="181"/>
      <c r="I93" s="149"/>
      <c r="J93" s="152" t="s">
        <v>304</v>
      </c>
      <c r="K93" s="150" t="s">
        <v>305</v>
      </c>
      <c r="L93" s="150" t="s">
        <v>166</v>
      </c>
      <c r="M93" s="117" t="s">
        <v>125</v>
      </c>
      <c r="N93" s="117" t="s">
        <v>125</v>
      </c>
      <c r="O93" s="117" t="s">
        <v>125</v>
      </c>
      <c r="P93" s="1247"/>
      <c r="Q93" s="1247"/>
    </row>
    <row r="94" spans="2:17" x14ac:dyDescent="0.2">
      <c r="B94" s="1349"/>
      <c r="C94" s="1349"/>
      <c r="D94" s="148" t="s">
        <v>306</v>
      </c>
      <c r="E94" s="148">
        <v>49669152</v>
      </c>
      <c r="F94" s="148" t="s">
        <v>166</v>
      </c>
      <c r="G94" s="148" t="s">
        <v>256</v>
      </c>
      <c r="H94" s="181">
        <v>39991</v>
      </c>
      <c r="I94" s="149">
        <v>112869</v>
      </c>
      <c r="J94" s="152" t="s">
        <v>308</v>
      </c>
      <c r="K94" s="150" t="s">
        <v>309</v>
      </c>
      <c r="L94" s="150" t="s">
        <v>166</v>
      </c>
      <c r="M94" s="117" t="s">
        <v>125</v>
      </c>
      <c r="N94" s="117" t="s">
        <v>125</v>
      </c>
      <c r="O94" s="117" t="s">
        <v>125</v>
      </c>
      <c r="P94" s="1247"/>
      <c r="Q94" s="1247"/>
    </row>
    <row r="95" spans="2:17" x14ac:dyDescent="0.2">
      <c r="B95" s="1295"/>
      <c r="C95" s="1295"/>
      <c r="D95" s="148"/>
      <c r="E95" s="148"/>
      <c r="F95" s="148"/>
      <c r="G95" s="148"/>
      <c r="H95" s="181"/>
      <c r="I95" s="149"/>
      <c r="J95" s="152" t="s">
        <v>307</v>
      </c>
      <c r="K95" s="150" t="s">
        <v>310</v>
      </c>
      <c r="L95" s="150"/>
      <c r="M95" s="117" t="s">
        <v>125</v>
      </c>
      <c r="N95" s="117" t="s">
        <v>125</v>
      </c>
      <c r="O95" s="117" t="s">
        <v>125</v>
      </c>
      <c r="P95" s="1247"/>
      <c r="Q95" s="1247"/>
    </row>
    <row r="96" spans="2:17" x14ac:dyDescent="0.2">
      <c r="B96" s="105"/>
      <c r="C96" s="200"/>
      <c r="D96" s="201"/>
      <c r="E96" s="201"/>
      <c r="F96" s="201"/>
      <c r="G96" s="201"/>
      <c r="H96" s="202"/>
      <c r="I96" s="203"/>
      <c r="J96" s="204"/>
      <c r="K96" s="205"/>
      <c r="L96" s="205"/>
      <c r="M96" s="105"/>
      <c r="N96" s="105"/>
      <c r="O96" s="105"/>
      <c r="P96" s="206"/>
      <c r="Q96" s="206"/>
    </row>
    <row r="97" spans="2:17" x14ac:dyDescent="0.2">
      <c r="B97" s="105"/>
      <c r="C97" s="200"/>
      <c r="D97" s="201"/>
      <c r="E97" s="201"/>
      <c r="F97" s="201"/>
      <c r="G97" s="201"/>
      <c r="H97" s="202"/>
      <c r="I97" s="203"/>
      <c r="J97" s="204"/>
      <c r="K97" s="205"/>
      <c r="L97" s="205"/>
      <c r="M97" s="105"/>
      <c r="N97" s="105"/>
      <c r="O97" s="105"/>
      <c r="P97" s="206"/>
      <c r="Q97" s="206"/>
    </row>
    <row r="98" spans="2:17" x14ac:dyDescent="0.2">
      <c r="B98" s="105"/>
      <c r="C98" s="200"/>
      <c r="D98" s="201"/>
      <c r="E98" s="201"/>
      <c r="F98" s="201"/>
      <c r="G98" s="201"/>
      <c r="H98" s="202"/>
      <c r="I98" s="203"/>
      <c r="J98" s="204"/>
      <c r="K98" s="205"/>
      <c r="L98" s="205"/>
      <c r="M98" s="105"/>
      <c r="N98" s="105"/>
      <c r="O98" s="105"/>
      <c r="P98" s="206"/>
      <c r="Q98" s="206"/>
    </row>
    <row r="100" spans="2:17" ht="15.75" thickBot="1" x14ac:dyDescent="0.3"/>
    <row r="101" spans="2:17" ht="16.5" thickBot="1" x14ac:dyDescent="0.3">
      <c r="B101" s="1256" t="s">
        <v>46</v>
      </c>
      <c r="C101" s="1257"/>
      <c r="D101" s="1257"/>
      <c r="E101" s="1257"/>
      <c r="F101" s="1257"/>
      <c r="G101" s="1257"/>
      <c r="H101" s="1257"/>
      <c r="I101" s="1257"/>
      <c r="J101" s="1257"/>
      <c r="K101" s="1257"/>
      <c r="L101" s="1257"/>
      <c r="M101" s="1257"/>
      <c r="N101" s="1258"/>
    </row>
    <row r="104" spans="2:17" ht="31.5" x14ac:dyDescent="0.25">
      <c r="B104" s="146" t="s">
        <v>33</v>
      </c>
      <c r="C104" s="146" t="s">
        <v>18</v>
      </c>
      <c r="D104" s="1218" t="s">
        <v>3</v>
      </c>
      <c r="E104" s="1220"/>
    </row>
    <row r="105" spans="2:17" x14ac:dyDescent="0.25">
      <c r="B105" s="154" t="s">
        <v>112</v>
      </c>
      <c r="C105" s="117" t="s">
        <v>125</v>
      </c>
      <c r="D105" s="1247"/>
      <c r="E105" s="1247"/>
    </row>
    <row r="108" spans="2:17" ht="15.75" x14ac:dyDescent="0.25">
      <c r="B108" s="1210" t="s">
        <v>64</v>
      </c>
      <c r="C108" s="1211"/>
      <c r="D108" s="1211"/>
      <c r="E108" s="1211"/>
      <c r="F108" s="1211"/>
      <c r="G108" s="1211"/>
      <c r="H108" s="1211"/>
      <c r="I108" s="1211"/>
      <c r="J108" s="1211"/>
      <c r="K108" s="1211"/>
      <c r="L108" s="1211"/>
      <c r="M108" s="1211"/>
      <c r="N108" s="1211"/>
      <c r="O108" s="1211"/>
      <c r="P108" s="1211"/>
    </row>
    <row r="110" spans="2:17" ht="15.75" thickBot="1" x14ac:dyDescent="0.3"/>
    <row r="111" spans="2:17" ht="16.5" thickBot="1" x14ac:dyDescent="0.3">
      <c r="B111" s="1256" t="s">
        <v>54</v>
      </c>
      <c r="C111" s="1257"/>
      <c r="D111" s="1257"/>
      <c r="E111" s="1257"/>
      <c r="F111" s="1257"/>
      <c r="G111" s="1257"/>
      <c r="H111" s="1257"/>
      <c r="I111" s="1257"/>
      <c r="J111" s="1257"/>
      <c r="K111" s="1257"/>
      <c r="L111" s="1257"/>
      <c r="M111" s="1257"/>
      <c r="N111" s="1258"/>
    </row>
    <row r="113" spans="1:26" ht="15.75" thickBot="1" x14ac:dyDescent="0.3">
      <c r="M113" s="121"/>
      <c r="N113" s="121"/>
    </row>
    <row r="114" spans="1:26" s="92" customFormat="1" ht="78.75" x14ac:dyDescent="0.25">
      <c r="B114" s="469" t="s">
        <v>134</v>
      </c>
      <c r="C114" s="469" t="s">
        <v>135</v>
      </c>
      <c r="D114" s="469" t="s">
        <v>136</v>
      </c>
      <c r="E114" s="469" t="s">
        <v>45</v>
      </c>
      <c r="F114" s="469" t="s">
        <v>22</v>
      </c>
      <c r="G114" s="469" t="s">
        <v>89</v>
      </c>
      <c r="H114" s="469" t="s">
        <v>17</v>
      </c>
      <c r="I114" s="469" t="s">
        <v>10</v>
      </c>
      <c r="J114" s="469" t="s">
        <v>31</v>
      </c>
      <c r="K114" s="469" t="s">
        <v>61</v>
      </c>
      <c r="L114" s="469" t="s">
        <v>20</v>
      </c>
      <c r="M114" s="470" t="s">
        <v>26</v>
      </c>
      <c r="N114" s="469" t="s">
        <v>137</v>
      </c>
      <c r="O114" s="469" t="s">
        <v>36</v>
      </c>
      <c r="P114" s="428" t="s">
        <v>11</v>
      </c>
      <c r="Q114" s="428" t="s">
        <v>19</v>
      </c>
    </row>
    <row r="115" spans="1:26" s="421" customFormat="1" ht="135" x14ac:dyDescent="0.25">
      <c r="A115" s="124">
        <v>1</v>
      </c>
      <c r="B115" s="135" t="s">
        <v>146</v>
      </c>
      <c r="C115" s="126" t="s">
        <v>146</v>
      </c>
      <c r="D115" s="125" t="s">
        <v>290</v>
      </c>
      <c r="E115" s="170">
        <v>47</v>
      </c>
      <c r="F115" s="126" t="s">
        <v>125</v>
      </c>
      <c r="G115" s="128">
        <v>1</v>
      </c>
      <c r="H115" s="129">
        <v>40224</v>
      </c>
      <c r="I115" s="130">
        <v>40526</v>
      </c>
      <c r="J115" s="130" t="s">
        <v>126</v>
      </c>
      <c r="K115" s="131">
        <v>0</v>
      </c>
      <c r="L115" s="131">
        <v>0</v>
      </c>
      <c r="M115" s="131">
        <v>0</v>
      </c>
      <c r="N115" s="131">
        <f>+M115*G115</f>
        <v>0</v>
      </c>
      <c r="O115" s="132">
        <v>390000000</v>
      </c>
      <c r="P115" s="132">
        <v>190</v>
      </c>
      <c r="Q115" s="133" t="s">
        <v>311</v>
      </c>
      <c r="R115" s="134"/>
      <c r="S115" s="134"/>
      <c r="T115" s="134"/>
      <c r="U115" s="134"/>
      <c r="V115" s="134"/>
      <c r="W115" s="134"/>
      <c r="X115" s="134"/>
      <c r="Y115" s="134"/>
      <c r="Z115" s="134"/>
    </row>
    <row r="116" spans="1:26" s="421" customFormat="1" ht="30" x14ac:dyDescent="0.25">
      <c r="A116" s="124">
        <f>+A115+1</f>
        <v>2</v>
      </c>
      <c r="B116" s="135" t="s">
        <v>146</v>
      </c>
      <c r="C116" s="126" t="s">
        <v>146</v>
      </c>
      <c r="D116" s="125" t="s">
        <v>290</v>
      </c>
      <c r="E116" s="170">
        <v>38</v>
      </c>
      <c r="F116" s="126" t="s">
        <v>125</v>
      </c>
      <c r="G116" s="128">
        <v>1</v>
      </c>
      <c r="H116" s="129">
        <v>41310</v>
      </c>
      <c r="I116" s="130">
        <v>41262</v>
      </c>
      <c r="J116" s="130" t="s">
        <v>126</v>
      </c>
      <c r="K116" s="131">
        <v>10</v>
      </c>
      <c r="L116" s="131">
        <v>0</v>
      </c>
      <c r="M116" s="131">
        <v>696</v>
      </c>
      <c r="N116" s="131">
        <f t="shared" ref="N116" si="0">+M116*G116</f>
        <v>696</v>
      </c>
      <c r="O116" s="132">
        <v>1010696400</v>
      </c>
      <c r="P116" s="132">
        <v>192</v>
      </c>
      <c r="Q116" s="133"/>
      <c r="R116" s="134"/>
      <c r="S116" s="134"/>
      <c r="T116" s="134"/>
      <c r="U116" s="134"/>
      <c r="V116" s="134"/>
      <c r="W116" s="134"/>
      <c r="X116" s="134"/>
      <c r="Y116" s="134"/>
      <c r="Z116" s="134"/>
    </row>
    <row r="117" spans="1:26" s="421" customFormat="1" ht="15.75" x14ac:dyDescent="0.25">
      <c r="A117" s="124"/>
      <c r="B117" s="135" t="s">
        <v>16</v>
      </c>
      <c r="C117" s="126"/>
      <c r="D117" s="125"/>
      <c r="E117" s="170"/>
      <c r="F117" s="126"/>
      <c r="G117" s="126"/>
      <c r="H117" s="126"/>
      <c r="I117" s="130"/>
      <c r="J117" s="130"/>
      <c r="K117" s="136">
        <f>SUM(K115:K116)</f>
        <v>10</v>
      </c>
      <c r="L117" s="136">
        <f>SUM(L115:L116)</f>
        <v>0</v>
      </c>
      <c r="M117" s="137">
        <f>SUM(M115:M116)</f>
        <v>696</v>
      </c>
      <c r="N117" s="136">
        <f>SUM(N115:N116)</f>
        <v>696</v>
      </c>
      <c r="O117" s="132"/>
      <c r="P117" s="132"/>
      <c r="Q117" s="133"/>
    </row>
    <row r="118" spans="1:26" x14ac:dyDescent="0.25">
      <c r="B118" s="138"/>
      <c r="C118" s="138"/>
      <c r="D118" s="138"/>
      <c r="E118" s="139"/>
      <c r="F118" s="138"/>
      <c r="G118" s="138"/>
      <c r="H118" s="138"/>
      <c r="I118" s="138"/>
      <c r="J118" s="138"/>
      <c r="K118" s="138"/>
      <c r="L118" s="138"/>
      <c r="M118" s="138"/>
      <c r="N118" s="138"/>
      <c r="O118" s="138"/>
      <c r="P118" s="138"/>
    </row>
    <row r="119" spans="1:26" ht="15.75" x14ac:dyDescent="0.25">
      <c r="B119" s="141" t="s">
        <v>32</v>
      </c>
      <c r="C119" s="155">
        <f>+K117</f>
        <v>10</v>
      </c>
      <c r="H119" s="144"/>
      <c r="I119" s="144"/>
      <c r="J119" s="144"/>
      <c r="K119" s="144"/>
      <c r="L119" s="144"/>
      <c r="M119" s="144"/>
      <c r="N119" s="138"/>
      <c r="O119" s="138"/>
      <c r="P119" s="138"/>
    </row>
    <row r="121" spans="1:26" ht="15.75" thickBot="1" x14ac:dyDescent="0.3"/>
    <row r="122" spans="1:26" ht="32.25" thickBot="1" x14ac:dyDescent="0.3">
      <c r="B122" s="471" t="s">
        <v>49</v>
      </c>
      <c r="C122" s="472" t="s">
        <v>50</v>
      </c>
      <c r="D122" s="471" t="s">
        <v>51</v>
      </c>
      <c r="E122" s="472" t="s">
        <v>55</v>
      </c>
    </row>
    <row r="123" spans="1:26" x14ac:dyDescent="0.25">
      <c r="B123" s="158" t="s">
        <v>113</v>
      </c>
      <c r="C123" s="473">
        <v>20</v>
      </c>
      <c r="D123" s="473">
        <v>0</v>
      </c>
      <c r="E123" s="1262">
        <f>+D123+D124+D125</f>
        <v>0</v>
      </c>
    </row>
    <row r="124" spans="1:26" x14ac:dyDescent="0.25">
      <c r="B124" s="158" t="s">
        <v>114</v>
      </c>
      <c r="C124" s="431">
        <v>30</v>
      </c>
      <c r="D124" s="425">
        <v>0</v>
      </c>
      <c r="E124" s="1213"/>
    </row>
    <row r="125" spans="1:26" ht="15.75" thickBot="1" x14ac:dyDescent="0.3">
      <c r="B125" s="158" t="s">
        <v>115</v>
      </c>
      <c r="C125" s="161">
        <v>40</v>
      </c>
      <c r="D125" s="161">
        <v>0</v>
      </c>
      <c r="E125" s="1249"/>
    </row>
    <row r="127" spans="1:26" ht="15.75" thickBot="1" x14ac:dyDescent="0.3">
      <c r="C127" s="207"/>
    </row>
    <row r="128" spans="1:26" ht="16.5" thickBot="1" x14ac:dyDescent="0.3">
      <c r="B128" s="1256">
        <v>3</v>
      </c>
      <c r="C128" s="1257"/>
      <c r="D128" s="1257"/>
      <c r="E128" s="1257"/>
      <c r="F128" s="1257"/>
      <c r="G128" s="1257"/>
      <c r="H128" s="1257"/>
      <c r="I128" s="1257"/>
      <c r="J128" s="1257"/>
      <c r="K128" s="1257"/>
      <c r="L128" s="1257"/>
      <c r="M128" s="1257"/>
      <c r="N128" s="1258"/>
    </row>
    <row r="130" spans="2:17" ht="78.75" x14ac:dyDescent="0.25">
      <c r="B130" s="1280" t="s">
        <v>0</v>
      </c>
      <c r="C130" s="1280" t="s">
        <v>39</v>
      </c>
      <c r="D130" s="1280" t="s">
        <v>40</v>
      </c>
      <c r="E130" s="1280" t="s">
        <v>102</v>
      </c>
      <c r="F130" s="1280" t="s">
        <v>104</v>
      </c>
      <c r="G130" s="208" t="s">
        <v>105</v>
      </c>
      <c r="H130" s="208" t="s">
        <v>106</v>
      </c>
      <c r="I130" s="1280" t="s">
        <v>103</v>
      </c>
      <c r="J130" s="1218" t="s">
        <v>107</v>
      </c>
      <c r="K130" s="1219"/>
      <c r="L130" s="1220"/>
      <c r="M130" s="1280" t="s">
        <v>111</v>
      </c>
      <c r="N130" s="1280" t="s">
        <v>139</v>
      </c>
      <c r="O130" s="1280" t="s">
        <v>140</v>
      </c>
      <c r="P130" s="1276" t="s">
        <v>3</v>
      </c>
      <c r="Q130" s="1277"/>
    </row>
    <row r="131" spans="2:17" ht="63" x14ac:dyDescent="0.25">
      <c r="B131" s="1281"/>
      <c r="C131" s="1281"/>
      <c r="D131" s="1281"/>
      <c r="E131" s="1281"/>
      <c r="F131" s="1281"/>
      <c r="G131" s="209"/>
      <c r="H131" s="209"/>
      <c r="I131" s="1281"/>
      <c r="J131" s="210" t="s">
        <v>108</v>
      </c>
      <c r="K131" s="211" t="s">
        <v>109</v>
      </c>
      <c r="L131" s="212" t="s">
        <v>110</v>
      </c>
      <c r="M131" s="1281"/>
      <c r="N131" s="1281"/>
      <c r="O131" s="1281"/>
      <c r="P131" s="1278"/>
      <c r="Q131" s="1279"/>
    </row>
    <row r="132" spans="2:17" ht="30" x14ac:dyDescent="0.2">
      <c r="B132" s="151" t="s">
        <v>119</v>
      </c>
      <c r="C132" s="151">
        <v>1</v>
      </c>
      <c r="D132" s="148" t="s">
        <v>312</v>
      </c>
      <c r="E132" s="148">
        <v>49656861</v>
      </c>
      <c r="F132" s="148" t="s">
        <v>180</v>
      </c>
      <c r="G132" s="148" t="s">
        <v>314</v>
      </c>
      <c r="H132" s="181">
        <v>35048</v>
      </c>
      <c r="I132" s="149" t="s">
        <v>185</v>
      </c>
      <c r="J132" s="152" t="s">
        <v>315</v>
      </c>
      <c r="K132" s="153" t="s">
        <v>316</v>
      </c>
      <c r="L132" s="150" t="s">
        <v>180</v>
      </c>
      <c r="M132" s="117" t="s">
        <v>125</v>
      </c>
      <c r="N132" s="117" t="s">
        <v>125</v>
      </c>
      <c r="O132" s="117" t="s">
        <v>125</v>
      </c>
      <c r="P132" s="1247"/>
      <c r="Q132" s="1247"/>
    </row>
    <row r="133" spans="2:17" ht="30" x14ac:dyDescent="0.2">
      <c r="B133" s="151"/>
      <c r="C133" s="151"/>
      <c r="D133" s="148"/>
      <c r="E133" s="148"/>
      <c r="F133" s="148"/>
      <c r="G133" s="148"/>
      <c r="H133" s="181"/>
      <c r="I133" s="149"/>
      <c r="J133" s="152" t="s">
        <v>317</v>
      </c>
      <c r="K133" s="153" t="s">
        <v>318</v>
      </c>
      <c r="L133" s="150" t="s">
        <v>180</v>
      </c>
      <c r="M133" s="117" t="s">
        <v>125</v>
      </c>
      <c r="N133" s="117" t="s">
        <v>125</v>
      </c>
      <c r="O133" s="117" t="s">
        <v>125</v>
      </c>
      <c r="P133" s="425"/>
      <c r="Q133" s="425"/>
    </row>
    <row r="134" spans="2:17" ht="30" x14ac:dyDescent="0.2">
      <c r="B134" s="151"/>
      <c r="C134" s="151"/>
      <c r="D134" s="148"/>
      <c r="E134" s="148"/>
      <c r="F134" s="148"/>
      <c r="G134" s="148"/>
      <c r="H134" s="181"/>
      <c r="I134" s="149"/>
      <c r="J134" s="152" t="s">
        <v>319</v>
      </c>
      <c r="K134" s="153" t="s">
        <v>170</v>
      </c>
      <c r="L134" s="150" t="s">
        <v>180</v>
      </c>
      <c r="M134" s="117" t="s">
        <v>125</v>
      </c>
      <c r="N134" s="117" t="s">
        <v>125</v>
      </c>
      <c r="O134" s="117" t="s">
        <v>125</v>
      </c>
      <c r="P134" s="425"/>
      <c r="Q134" s="425"/>
    </row>
    <row r="135" spans="2:17" ht="30" x14ac:dyDescent="0.2">
      <c r="B135" s="151" t="s">
        <v>120</v>
      </c>
      <c r="C135" s="151"/>
      <c r="D135" s="148" t="s">
        <v>313</v>
      </c>
      <c r="E135" s="148">
        <v>49654879</v>
      </c>
      <c r="F135" s="148" t="s">
        <v>320</v>
      </c>
      <c r="G135" s="148" t="s">
        <v>281</v>
      </c>
      <c r="H135" s="181">
        <v>35090</v>
      </c>
      <c r="I135" s="149" t="s">
        <v>185</v>
      </c>
      <c r="J135" s="152" t="s">
        <v>321</v>
      </c>
      <c r="K135" s="150" t="s">
        <v>322</v>
      </c>
      <c r="L135" s="150" t="s">
        <v>207</v>
      </c>
      <c r="M135" s="117" t="s">
        <v>125</v>
      </c>
      <c r="N135" s="117" t="s">
        <v>125</v>
      </c>
      <c r="O135" s="117" t="s">
        <v>125</v>
      </c>
      <c r="P135" s="425" t="s">
        <v>1743</v>
      </c>
      <c r="Q135" s="425"/>
    </row>
    <row r="136" spans="2:17" x14ac:dyDescent="0.2">
      <c r="B136" s="151" t="s">
        <v>121</v>
      </c>
      <c r="C136" s="151"/>
      <c r="D136" s="148" t="s">
        <v>196</v>
      </c>
      <c r="E136" s="148">
        <v>49673313</v>
      </c>
      <c r="F136" s="148" t="s">
        <v>323</v>
      </c>
      <c r="G136" s="148" t="s">
        <v>209</v>
      </c>
      <c r="H136" s="148" t="s">
        <v>324</v>
      </c>
      <c r="I136" s="149" t="s">
        <v>185</v>
      </c>
      <c r="J136" s="117"/>
      <c r="K136" s="117"/>
      <c r="L136" s="117"/>
      <c r="M136" s="117"/>
      <c r="N136" s="117"/>
      <c r="O136" s="117"/>
      <c r="P136" s="1247"/>
      <c r="Q136" s="1247"/>
    </row>
    <row r="139" spans="2:17" ht="15.75" thickBot="1" x14ac:dyDescent="0.3"/>
    <row r="140" spans="2:17" ht="31.5" x14ac:dyDescent="0.25">
      <c r="B140" s="118" t="s">
        <v>33</v>
      </c>
      <c r="C140" s="118" t="s">
        <v>49</v>
      </c>
      <c r="D140" s="116" t="s">
        <v>50</v>
      </c>
      <c r="E140" s="118" t="s">
        <v>51</v>
      </c>
      <c r="F140" s="472" t="s">
        <v>56</v>
      </c>
      <c r="G140" s="162"/>
    </row>
    <row r="141" spans="2:17" ht="180" x14ac:dyDescent="0.2">
      <c r="B141" s="1246" t="s">
        <v>53</v>
      </c>
      <c r="C141" s="163" t="s">
        <v>116</v>
      </c>
      <c r="D141" s="425">
        <v>25</v>
      </c>
      <c r="E141" s="425">
        <v>0</v>
      </c>
      <c r="F141" s="1205">
        <f>+E141+E142+E143</f>
        <v>0</v>
      </c>
      <c r="G141" s="164"/>
    </row>
    <row r="142" spans="2:17" ht="135" x14ac:dyDescent="0.2">
      <c r="B142" s="1246"/>
      <c r="C142" s="163" t="s">
        <v>117</v>
      </c>
      <c r="D142" s="430">
        <v>25</v>
      </c>
      <c r="E142" s="425">
        <v>0</v>
      </c>
      <c r="F142" s="1206"/>
      <c r="G142" s="164"/>
    </row>
    <row r="143" spans="2:17" ht="105" x14ac:dyDescent="0.2">
      <c r="B143" s="1246"/>
      <c r="C143" s="163" t="s">
        <v>118</v>
      </c>
      <c r="D143" s="425">
        <v>10</v>
      </c>
      <c r="E143" s="425">
        <v>0</v>
      </c>
      <c r="F143" s="1207"/>
      <c r="G143" s="164"/>
    </row>
    <row r="144" spans="2:17" x14ac:dyDescent="0.2">
      <c r="C144" s="77"/>
    </row>
    <row r="147" spans="2:5" ht="15.75" x14ac:dyDescent="0.25">
      <c r="B147" s="115" t="s">
        <v>57</v>
      </c>
    </row>
    <row r="150" spans="2:5" ht="15.75" x14ac:dyDescent="0.25">
      <c r="B150" s="116" t="s">
        <v>33</v>
      </c>
      <c r="C150" s="116" t="s">
        <v>58</v>
      </c>
      <c r="D150" s="118" t="s">
        <v>51</v>
      </c>
      <c r="E150" s="118" t="s">
        <v>16</v>
      </c>
    </row>
    <row r="151" spans="2:5" ht="30" x14ac:dyDescent="0.25">
      <c r="B151" s="119" t="s">
        <v>132</v>
      </c>
      <c r="C151" s="430">
        <v>40</v>
      </c>
      <c r="D151" s="425">
        <f>+E123</f>
        <v>0</v>
      </c>
      <c r="E151" s="1208">
        <f>+D151+D152</f>
        <v>0</v>
      </c>
    </row>
    <row r="152" spans="2:5" ht="45" x14ac:dyDescent="0.25">
      <c r="B152" s="119" t="s">
        <v>133</v>
      </c>
      <c r="C152" s="430">
        <v>60</v>
      </c>
      <c r="D152" s="425">
        <f>+F141</f>
        <v>0</v>
      </c>
      <c r="E152" s="1209"/>
    </row>
  </sheetData>
  <mergeCells count="71">
    <mergeCell ref="N130:N131"/>
    <mergeCell ref="O130:O131"/>
    <mergeCell ref="P130:Q131"/>
    <mergeCell ref="B108:P108"/>
    <mergeCell ref="P93:Q93"/>
    <mergeCell ref="P94:Q94"/>
    <mergeCell ref="P95:Q95"/>
    <mergeCell ref="C87:C95"/>
    <mergeCell ref="B87:B95"/>
    <mergeCell ref="P92:Q92"/>
    <mergeCell ref="B101:N101"/>
    <mergeCell ref="D104:E104"/>
    <mergeCell ref="D105:E105"/>
    <mergeCell ref="M130:M131"/>
    <mergeCell ref="P80:Q81"/>
    <mergeCell ref="P82:Q82"/>
    <mergeCell ref="P83:Q83"/>
    <mergeCell ref="C82:C86"/>
    <mergeCell ref="B82:B86"/>
    <mergeCell ref="J80:L80"/>
    <mergeCell ref="B80:B81"/>
    <mergeCell ref="C80:C81"/>
    <mergeCell ref="D80:D81"/>
    <mergeCell ref="E80:E81"/>
    <mergeCell ref="F80:F81"/>
    <mergeCell ref="G80:G81"/>
    <mergeCell ref="H80:H81"/>
    <mergeCell ref="I80:I81"/>
    <mergeCell ref="M80:M81"/>
    <mergeCell ref="N80:N81"/>
    <mergeCell ref="C9:N9"/>
    <mergeCell ref="B2:P2"/>
    <mergeCell ref="B4:P4"/>
    <mergeCell ref="C6:N6"/>
    <mergeCell ref="C7:N7"/>
    <mergeCell ref="C8:N8"/>
    <mergeCell ref="O65:P65"/>
    <mergeCell ref="C10:E10"/>
    <mergeCell ref="B14:C21"/>
    <mergeCell ref="B22:C22"/>
    <mergeCell ref="E40:E41"/>
    <mergeCell ref="M45:N45"/>
    <mergeCell ref="B53:B54"/>
    <mergeCell ref="C53:C54"/>
    <mergeCell ref="D53:E53"/>
    <mergeCell ref="C57:N57"/>
    <mergeCell ref="B59:N59"/>
    <mergeCell ref="O62:P62"/>
    <mergeCell ref="O63:P63"/>
    <mergeCell ref="O64:P64"/>
    <mergeCell ref="O66:P66"/>
    <mergeCell ref="O67:P67"/>
    <mergeCell ref="O68:P68"/>
    <mergeCell ref="O69:P69"/>
    <mergeCell ref="B75:N75"/>
    <mergeCell ref="O80:O81"/>
    <mergeCell ref="P136:Q136"/>
    <mergeCell ref="B141:B143"/>
    <mergeCell ref="F141:F143"/>
    <mergeCell ref="E151:E152"/>
    <mergeCell ref="B111:N111"/>
    <mergeCell ref="E123:E125"/>
    <mergeCell ref="B128:N128"/>
    <mergeCell ref="J130:L130"/>
    <mergeCell ref="P132:Q132"/>
    <mergeCell ref="B130:B131"/>
    <mergeCell ref="C130:C131"/>
    <mergeCell ref="D130:D131"/>
    <mergeCell ref="E130:E131"/>
    <mergeCell ref="F130:F131"/>
    <mergeCell ref="I130:I131"/>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5"/>
  <sheetViews>
    <sheetView zoomScale="70" zoomScaleNormal="70" workbookViewId="0">
      <selection activeCell="B14" sqref="B14:C21"/>
    </sheetView>
  </sheetViews>
  <sheetFormatPr baseColWidth="10" defaultRowHeight="15" x14ac:dyDescent="0.25"/>
  <cols>
    <col min="1" max="1" width="3.140625" style="85" bestFit="1" customWidth="1"/>
    <col min="2" max="2" width="102.7109375" style="85" bestFit="1"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14.7109375" style="85" bestFit="1" customWidth="1"/>
    <col min="12" max="13" width="18.7109375" style="85" customWidth="1"/>
    <col min="14" max="14" width="22.140625" style="85" customWidth="1"/>
    <col min="15" max="15" width="26.140625" style="85" customWidth="1"/>
    <col min="16" max="16" width="19.5703125" style="85" bestFit="1" customWidth="1"/>
    <col min="17" max="17" width="42.42578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357" t="s">
        <v>146</v>
      </c>
      <c r="D6" s="1266"/>
      <c r="E6" s="1266"/>
      <c r="F6" s="1266"/>
      <c r="G6" s="1266"/>
      <c r="H6" s="1266"/>
      <c r="I6" s="1266"/>
      <c r="J6" s="1266"/>
      <c r="K6" s="1266"/>
      <c r="L6" s="1266"/>
      <c r="M6" s="1266"/>
      <c r="N6" s="1267"/>
    </row>
    <row r="7" spans="2:16" ht="16.5" thickBot="1" x14ac:dyDescent="0.3">
      <c r="B7" s="460" t="s">
        <v>5</v>
      </c>
      <c r="C7" s="1357"/>
      <c r="D7" s="1266"/>
      <c r="E7" s="1266"/>
      <c r="F7" s="1266"/>
      <c r="G7" s="1266"/>
      <c r="H7" s="1266"/>
      <c r="I7" s="1266"/>
      <c r="J7" s="1266"/>
      <c r="K7" s="1266"/>
      <c r="L7" s="1266"/>
      <c r="M7" s="1266"/>
      <c r="N7" s="1267"/>
    </row>
    <row r="8" spans="2:16" ht="16.5" thickBot="1" x14ac:dyDescent="0.3">
      <c r="B8" s="460" t="s">
        <v>6</v>
      </c>
      <c r="C8" s="1357"/>
      <c r="D8" s="1266"/>
      <c r="E8" s="1266"/>
      <c r="F8" s="1266"/>
      <c r="G8" s="1266"/>
      <c r="H8" s="1266"/>
      <c r="I8" s="1266"/>
      <c r="J8" s="1266"/>
      <c r="K8" s="1266"/>
      <c r="L8" s="1266"/>
      <c r="M8" s="1266"/>
      <c r="N8" s="1267"/>
    </row>
    <row r="9" spans="2:16" ht="16.5" thickBot="1" x14ac:dyDescent="0.3">
      <c r="B9" s="460" t="s">
        <v>7</v>
      </c>
      <c r="C9" s="1357"/>
      <c r="D9" s="1266"/>
      <c r="E9" s="1266"/>
      <c r="F9" s="1266"/>
      <c r="G9" s="1266"/>
      <c r="H9" s="1266"/>
      <c r="I9" s="1266"/>
      <c r="J9" s="1266"/>
      <c r="K9" s="1266"/>
      <c r="L9" s="1266"/>
      <c r="M9" s="1266"/>
      <c r="N9" s="1267"/>
    </row>
    <row r="10" spans="2:16" ht="16.5" thickBot="1" x14ac:dyDescent="0.3">
      <c r="B10" s="460" t="s">
        <v>8</v>
      </c>
      <c r="C10" s="1265" t="s">
        <v>152</v>
      </c>
      <c r="D10" s="1356"/>
      <c r="E10" s="1356"/>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30" t="s">
        <v>87</v>
      </c>
      <c r="C14" s="1231"/>
      <c r="D14" s="418" t="s">
        <v>12</v>
      </c>
      <c r="E14" s="418" t="s">
        <v>13</v>
      </c>
      <c r="F14" s="418" t="s">
        <v>29</v>
      </c>
      <c r="G14" s="94"/>
      <c r="I14" s="95"/>
      <c r="J14" s="95"/>
      <c r="K14" s="95"/>
      <c r="L14" s="95"/>
      <c r="M14" s="95"/>
      <c r="N14" s="93"/>
    </row>
    <row r="15" spans="2:16" ht="15.75" x14ac:dyDescent="0.25">
      <c r="B15" s="1232"/>
      <c r="C15" s="1233"/>
      <c r="D15" s="418">
        <v>13</v>
      </c>
      <c r="E15" s="165">
        <v>2505937200</v>
      </c>
      <c r="F15" s="166">
        <v>1200</v>
      </c>
      <c r="G15" s="96"/>
      <c r="I15" s="97"/>
      <c r="J15" s="97"/>
      <c r="K15" s="97"/>
      <c r="L15" s="97"/>
      <c r="M15" s="97"/>
      <c r="N15" s="93"/>
    </row>
    <row r="16" spans="2:16" ht="15.75" x14ac:dyDescent="0.25">
      <c r="B16" s="1232"/>
      <c r="C16" s="1233"/>
      <c r="D16" s="418"/>
      <c r="E16" s="167"/>
      <c r="F16" s="166"/>
      <c r="G16" s="96"/>
      <c r="I16" s="97"/>
      <c r="J16" s="97"/>
      <c r="K16" s="97"/>
      <c r="L16" s="97"/>
      <c r="M16" s="97"/>
      <c r="N16" s="93"/>
    </row>
    <row r="17" spans="1:14" ht="15.75" x14ac:dyDescent="0.25">
      <c r="B17" s="1232"/>
      <c r="C17" s="1233"/>
      <c r="D17" s="418"/>
      <c r="E17" s="167"/>
      <c r="F17" s="166"/>
      <c r="G17" s="96"/>
      <c r="I17" s="97"/>
      <c r="J17" s="97"/>
      <c r="K17" s="97"/>
      <c r="L17" s="97"/>
      <c r="M17" s="97"/>
      <c r="N17" s="93"/>
    </row>
    <row r="18" spans="1:14" ht="15.75" x14ac:dyDescent="0.25">
      <c r="B18" s="1232"/>
      <c r="C18" s="1233"/>
      <c r="D18" s="418"/>
      <c r="E18" s="168"/>
      <c r="F18" s="166"/>
      <c r="G18" s="96"/>
      <c r="H18" s="99"/>
      <c r="I18" s="97"/>
      <c r="J18" s="97"/>
      <c r="K18" s="97"/>
      <c r="L18" s="97"/>
      <c r="M18" s="97"/>
      <c r="N18" s="100"/>
    </row>
    <row r="19" spans="1:14" ht="15.75" x14ac:dyDescent="0.25">
      <c r="B19" s="1232"/>
      <c r="C19" s="1233"/>
      <c r="D19" s="418"/>
      <c r="E19" s="168"/>
      <c r="F19" s="166"/>
      <c r="G19" s="96"/>
      <c r="H19" s="99"/>
      <c r="I19" s="101"/>
      <c r="J19" s="101"/>
      <c r="K19" s="101"/>
      <c r="L19" s="101"/>
      <c r="M19" s="101"/>
      <c r="N19" s="100"/>
    </row>
    <row r="20" spans="1:14" ht="15.75" x14ac:dyDescent="0.25">
      <c r="B20" s="1232"/>
      <c r="C20" s="1233"/>
      <c r="D20" s="418"/>
      <c r="E20" s="98"/>
      <c r="F20" s="166"/>
      <c r="G20" s="96"/>
      <c r="H20" s="99"/>
      <c r="I20" s="92"/>
      <c r="J20" s="92"/>
      <c r="K20" s="92"/>
      <c r="L20" s="92"/>
      <c r="M20" s="92"/>
      <c r="N20" s="100"/>
    </row>
    <row r="21" spans="1:14" ht="15.75" x14ac:dyDescent="0.25">
      <c r="B21" s="1234"/>
      <c r="C21" s="1235"/>
      <c r="D21" s="418"/>
      <c r="E21" s="98"/>
      <c r="F21" s="166"/>
      <c r="G21" s="96"/>
      <c r="H21" s="99"/>
      <c r="I21" s="92"/>
      <c r="J21" s="92"/>
      <c r="K21" s="92"/>
      <c r="L21" s="92"/>
      <c r="M21" s="92"/>
      <c r="N21" s="100"/>
    </row>
    <row r="22" spans="1:14" ht="16.5" thickBot="1" x14ac:dyDescent="0.3">
      <c r="B22" s="1236" t="s">
        <v>14</v>
      </c>
      <c r="C22" s="1237"/>
      <c r="D22" s="418"/>
      <c r="E22" s="102">
        <f>SUM(E15:E21)</f>
        <v>2505937200</v>
      </c>
      <c r="F22" s="166">
        <f>SUM(F15:F21)</f>
        <v>1200</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F22*80/100</f>
        <v>960</v>
      </c>
      <c r="D24" s="108"/>
      <c r="E24" s="109">
        <f>E22</f>
        <v>2505937200</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5.75" x14ac:dyDescent="0.2">
      <c r="A30" s="112"/>
      <c r="B30" s="117" t="s">
        <v>127</v>
      </c>
      <c r="C30" s="117"/>
      <c r="D30" s="117" t="s">
        <v>143</v>
      </c>
      <c r="E30" s="77"/>
      <c r="F30" s="77"/>
      <c r="G30" s="77"/>
      <c r="H30" s="77"/>
      <c r="I30" s="92"/>
      <c r="J30" s="92"/>
      <c r="K30" s="92"/>
      <c r="L30" s="92"/>
      <c r="M30" s="92"/>
      <c r="N30" s="93"/>
    </row>
    <row r="31" spans="1:14" ht="15.75" x14ac:dyDescent="0.2">
      <c r="A31" s="112"/>
      <c r="B31" s="117" t="s">
        <v>128</v>
      </c>
      <c r="C31" s="117" t="s">
        <v>141</v>
      </c>
      <c r="D31" s="117"/>
      <c r="E31" s="77"/>
      <c r="F31" s="77"/>
      <c r="G31" s="77"/>
      <c r="H31" s="77"/>
      <c r="I31" s="92"/>
      <c r="J31" s="92"/>
      <c r="K31" s="92"/>
      <c r="L31" s="92"/>
      <c r="M31" s="92"/>
      <c r="N31" s="93"/>
    </row>
    <row r="32" spans="1:14" ht="15.75" x14ac:dyDescent="0.2">
      <c r="A32" s="112"/>
      <c r="B32" s="117" t="s">
        <v>129</v>
      </c>
      <c r="C32" s="117" t="s">
        <v>141</v>
      </c>
      <c r="D32" s="117"/>
      <c r="E32" s="77"/>
      <c r="F32" s="77"/>
      <c r="G32" s="77"/>
      <c r="H32" s="77"/>
      <c r="I32" s="92"/>
      <c r="J32" s="92"/>
      <c r="K32" s="92"/>
      <c r="L32" s="92"/>
      <c r="M32" s="92"/>
      <c r="N32" s="93"/>
    </row>
    <row r="33" spans="1:17" ht="15.75" x14ac:dyDescent="0.2">
      <c r="A33" s="112"/>
      <c r="B33" s="117" t="s">
        <v>130</v>
      </c>
      <c r="C33" s="117"/>
      <c r="D33" s="117"/>
      <c r="E33" s="77"/>
      <c r="F33" s="77"/>
      <c r="G33" s="77"/>
      <c r="H33" s="77"/>
      <c r="I33" s="92"/>
      <c r="J33" s="92"/>
      <c r="K33" s="92"/>
      <c r="L33" s="92"/>
      <c r="M33" s="92"/>
      <c r="N33" s="93"/>
    </row>
    <row r="34" spans="1:17" ht="15.75" x14ac:dyDescent="0.2">
      <c r="A34" s="112"/>
      <c r="B34" s="77"/>
      <c r="C34" s="77"/>
      <c r="D34" s="77"/>
      <c r="E34" s="77"/>
      <c r="F34" s="77"/>
      <c r="G34" s="77"/>
      <c r="H34" s="77"/>
      <c r="I34" s="92"/>
      <c r="J34" s="92"/>
      <c r="K34" s="92"/>
      <c r="L34" s="92"/>
      <c r="M34" s="92"/>
      <c r="N34" s="93"/>
    </row>
    <row r="35" spans="1:17" ht="15.75" x14ac:dyDescent="0.2">
      <c r="A35" s="112"/>
      <c r="B35" s="77"/>
      <c r="C35" s="77"/>
      <c r="D35" s="77"/>
      <c r="E35" s="77"/>
      <c r="F35" s="77"/>
      <c r="G35" s="77"/>
      <c r="H35" s="77"/>
      <c r="I35" s="92"/>
      <c r="J35" s="92"/>
      <c r="K35" s="92"/>
      <c r="L35" s="92"/>
      <c r="M35" s="92"/>
      <c r="N35" s="93"/>
    </row>
    <row r="36" spans="1:17" ht="15.75" x14ac:dyDescent="0.2">
      <c r="A36" s="112"/>
      <c r="B36" s="115" t="s">
        <v>131</v>
      </c>
      <c r="C36" s="77"/>
      <c r="D36" s="77"/>
      <c r="E36" s="77"/>
      <c r="F36" s="77"/>
      <c r="G36" s="77"/>
      <c r="H36" s="77"/>
      <c r="I36" s="92"/>
      <c r="J36" s="92"/>
      <c r="K36" s="92"/>
      <c r="L36" s="92"/>
      <c r="M36" s="92"/>
      <c r="N36" s="93"/>
    </row>
    <row r="37" spans="1:17" ht="15.75" x14ac:dyDescent="0.2">
      <c r="A37" s="112"/>
      <c r="B37" s="77"/>
      <c r="C37" s="77"/>
      <c r="D37" s="77"/>
      <c r="E37" s="77"/>
      <c r="F37" s="77"/>
      <c r="G37" s="77"/>
      <c r="H37" s="77"/>
      <c r="I37" s="92"/>
      <c r="J37" s="92"/>
      <c r="K37" s="92"/>
      <c r="L37" s="92"/>
      <c r="M37" s="92"/>
      <c r="N37" s="93"/>
    </row>
    <row r="38" spans="1:17" ht="15.75" x14ac:dyDescent="0.2">
      <c r="A38" s="112"/>
      <c r="B38" s="77"/>
      <c r="C38" s="77"/>
      <c r="D38" s="77"/>
      <c r="E38" s="77"/>
      <c r="F38" s="77"/>
      <c r="G38" s="77"/>
      <c r="H38" s="77"/>
      <c r="I38" s="92"/>
      <c r="J38" s="92"/>
      <c r="K38" s="92"/>
      <c r="L38" s="92"/>
      <c r="M38" s="92"/>
      <c r="N38" s="93"/>
    </row>
    <row r="39" spans="1:17" ht="15.75" x14ac:dyDescent="0.2">
      <c r="A39" s="112"/>
      <c r="B39" s="116" t="s">
        <v>33</v>
      </c>
      <c r="C39" s="116" t="s">
        <v>58</v>
      </c>
      <c r="D39" s="118" t="s">
        <v>51</v>
      </c>
      <c r="E39" s="118" t="s">
        <v>16</v>
      </c>
      <c r="F39" s="77"/>
      <c r="G39" s="77"/>
      <c r="H39" s="77"/>
      <c r="I39" s="92"/>
      <c r="J39" s="92"/>
      <c r="K39" s="92"/>
      <c r="L39" s="92"/>
      <c r="M39" s="92"/>
      <c r="N39" s="93"/>
    </row>
    <row r="40" spans="1:17" ht="30" x14ac:dyDescent="0.2">
      <c r="A40" s="112"/>
      <c r="B40" s="119" t="s">
        <v>132</v>
      </c>
      <c r="C40" s="430">
        <v>40</v>
      </c>
      <c r="D40" s="425">
        <v>10</v>
      </c>
      <c r="E40" s="1208">
        <f>+D40+D41</f>
        <v>60</v>
      </c>
      <c r="F40" s="77"/>
      <c r="G40" s="77"/>
      <c r="H40" s="77"/>
      <c r="I40" s="92"/>
      <c r="J40" s="92"/>
      <c r="K40" s="92"/>
      <c r="L40" s="92"/>
      <c r="M40" s="92"/>
      <c r="N40" s="93"/>
    </row>
    <row r="41" spans="1:17" ht="45" x14ac:dyDescent="0.2">
      <c r="A41" s="112"/>
      <c r="B41" s="119" t="s">
        <v>133</v>
      </c>
      <c r="C41" s="430">
        <v>60</v>
      </c>
      <c r="D41" s="425">
        <v>50</v>
      </c>
      <c r="E41" s="1209"/>
      <c r="F41" s="77"/>
      <c r="G41" s="77"/>
      <c r="H41" s="77"/>
      <c r="I41" s="92"/>
      <c r="J41" s="92"/>
      <c r="K41" s="92"/>
      <c r="L41" s="92"/>
      <c r="M41" s="92"/>
      <c r="N41" s="93"/>
    </row>
    <row r="42" spans="1:17" ht="15.75" x14ac:dyDescent="0.25">
      <c r="A42" s="112"/>
      <c r="C42" s="113"/>
      <c r="D42" s="97"/>
      <c r="E42" s="114"/>
      <c r="F42" s="110"/>
      <c r="G42" s="110"/>
      <c r="H42" s="110"/>
      <c r="I42" s="111"/>
      <c r="J42" s="111"/>
      <c r="K42" s="111"/>
      <c r="L42" s="111"/>
      <c r="M42" s="111"/>
    </row>
    <row r="43" spans="1:17" ht="15.75" x14ac:dyDescent="0.25">
      <c r="A43" s="112"/>
      <c r="C43" s="113"/>
      <c r="D43" s="97"/>
      <c r="E43" s="114"/>
      <c r="F43" s="110"/>
      <c r="G43" s="110"/>
      <c r="H43" s="110"/>
      <c r="I43" s="111"/>
      <c r="J43" s="111"/>
      <c r="K43" s="111"/>
      <c r="L43" s="111"/>
      <c r="M43" s="111"/>
    </row>
    <row r="44" spans="1:17" ht="15.75" x14ac:dyDescent="0.25">
      <c r="A44" s="112"/>
      <c r="C44" s="113"/>
      <c r="D44" s="97"/>
      <c r="E44" s="114"/>
      <c r="F44" s="110"/>
      <c r="G44" s="110"/>
      <c r="H44" s="110"/>
      <c r="I44" s="111"/>
      <c r="J44" s="111"/>
      <c r="K44" s="111"/>
      <c r="L44" s="111"/>
      <c r="M44" s="111"/>
    </row>
    <row r="45" spans="1:17" ht="15.75" customHeight="1" thickBot="1" x14ac:dyDescent="0.3">
      <c r="M45" s="1248" t="s">
        <v>35</v>
      </c>
      <c r="N45" s="1248"/>
    </row>
    <row r="46" spans="1:17" ht="15.75" x14ac:dyDescent="0.25">
      <c r="B46" s="115" t="s">
        <v>30</v>
      </c>
      <c r="M46" s="121"/>
      <c r="N46" s="121"/>
    </row>
    <row r="47" spans="1:17" ht="15.75" thickBot="1" x14ac:dyDescent="0.3">
      <c r="M47" s="121"/>
      <c r="N47" s="121"/>
    </row>
    <row r="48" spans="1:17" s="92" customFormat="1" ht="78.75" x14ac:dyDescent="0.25">
      <c r="B48" s="469" t="s">
        <v>134</v>
      </c>
      <c r="C48" s="469" t="s">
        <v>135</v>
      </c>
      <c r="D48" s="469" t="s">
        <v>136</v>
      </c>
      <c r="E48" s="469" t="s">
        <v>45</v>
      </c>
      <c r="F48" s="469" t="s">
        <v>22</v>
      </c>
      <c r="G48" s="469" t="s">
        <v>89</v>
      </c>
      <c r="H48" s="469" t="s">
        <v>17</v>
      </c>
      <c r="I48" s="469" t="s">
        <v>10</v>
      </c>
      <c r="J48" s="469" t="s">
        <v>31</v>
      </c>
      <c r="K48" s="469" t="s">
        <v>61</v>
      </c>
      <c r="L48" s="469" t="s">
        <v>20</v>
      </c>
      <c r="M48" s="470" t="s">
        <v>26</v>
      </c>
      <c r="N48" s="469" t="s">
        <v>137</v>
      </c>
      <c r="O48" s="469" t="s">
        <v>36</v>
      </c>
      <c r="P48" s="428" t="s">
        <v>11</v>
      </c>
      <c r="Q48" s="428" t="s">
        <v>19</v>
      </c>
    </row>
    <row r="49" spans="1:26" s="421" customFormat="1" ht="45" customHeight="1" x14ac:dyDescent="0.25">
      <c r="A49" s="124">
        <v>1</v>
      </c>
      <c r="B49" s="835" t="s">
        <v>146</v>
      </c>
      <c r="C49" s="836" t="s">
        <v>146</v>
      </c>
      <c r="D49" s="837" t="s">
        <v>163</v>
      </c>
      <c r="E49" s="838">
        <v>37</v>
      </c>
      <c r="F49" s="836" t="s">
        <v>125</v>
      </c>
      <c r="G49" s="839" t="s">
        <v>237</v>
      </c>
      <c r="H49" s="840">
        <v>41675</v>
      </c>
      <c r="I49" s="840">
        <v>41992</v>
      </c>
      <c r="J49" s="841" t="s">
        <v>126</v>
      </c>
      <c r="K49" s="838">
        <v>0</v>
      </c>
      <c r="L49" s="838">
        <v>7</v>
      </c>
      <c r="M49" s="842">
        <v>960</v>
      </c>
      <c r="N49" s="839">
        <v>1</v>
      </c>
      <c r="O49" s="843">
        <v>1438920000</v>
      </c>
      <c r="P49" s="843">
        <v>48</v>
      </c>
      <c r="Q49" s="844" t="s">
        <v>1550</v>
      </c>
      <c r="R49" s="134"/>
      <c r="S49" s="134"/>
      <c r="T49" s="134"/>
      <c r="U49" s="134"/>
      <c r="V49" s="134"/>
      <c r="W49" s="134"/>
      <c r="X49" s="134"/>
      <c r="Y49" s="134"/>
      <c r="Z49" s="134"/>
    </row>
    <row r="50" spans="1:26" s="421" customFormat="1" ht="15.75" x14ac:dyDescent="0.25">
      <c r="A50" s="124"/>
      <c r="B50" s="135" t="s">
        <v>16</v>
      </c>
      <c r="C50" s="126"/>
      <c r="D50" s="125"/>
      <c r="E50" s="184"/>
      <c r="F50" s="126"/>
      <c r="G50" s="126"/>
      <c r="H50" s="126"/>
      <c r="I50" s="130"/>
      <c r="J50" s="130"/>
      <c r="K50" s="136">
        <f>SUM(K49:K49)</f>
        <v>0</v>
      </c>
      <c r="L50" s="136">
        <f>SUM(L49:L49)</f>
        <v>7</v>
      </c>
      <c r="M50" s="137">
        <f>SUM(M49:M49)</f>
        <v>960</v>
      </c>
      <c r="N50" s="136">
        <f>SUM(N49:N49)</f>
        <v>1</v>
      </c>
      <c r="O50" s="132"/>
      <c r="P50" s="132"/>
      <c r="Q50" s="133"/>
    </row>
    <row r="51" spans="1:26" s="138" customFormat="1" x14ac:dyDescent="0.25">
      <c r="E51" s="139"/>
    </row>
    <row r="52" spans="1:26" s="138" customFormat="1" ht="15.75" x14ac:dyDescent="0.25">
      <c r="B52" s="1238" t="s">
        <v>28</v>
      </c>
      <c r="C52" s="1238" t="s">
        <v>27</v>
      </c>
      <c r="D52" s="1240" t="s">
        <v>34</v>
      </c>
      <c r="E52" s="1241"/>
    </row>
    <row r="53" spans="1:26" s="138" customFormat="1" ht="15.75" x14ac:dyDescent="0.25">
      <c r="B53" s="1239"/>
      <c r="C53" s="1239"/>
      <c r="D53" s="420" t="s">
        <v>23</v>
      </c>
      <c r="E53" s="140" t="s">
        <v>24</v>
      </c>
    </row>
    <row r="54" spans="1:26" s="138" customFormat="1" ht="15.75" x14ac:dyDescent="0.25">
      <c r="B54" s="141" t="s">
        <v>21</v>
      </c>
      <c r="C54" s="142">
        <f>+K50</f>
        <v>0</v>
      </c>
      <c r="D54" s="143"/>
      <c r="E54" s="143" t="s">
        <v>325</v>
      </c>
      <c r="F54" s="144"/>
      <c r="G54" s="144"/>
      <c r="H54" s="144"/>
      <c r="I54" s="144"/>
      <c r="J54" s="144"/>
      <c r="K54" s="144"/>
      <c r="L54" s="144"/>
      <c r="M54" s="144"/>
    </row>
    <row r="55" spans="1:26" s="138" customFormat="1" ht="15.75" x14ac:dyDescent="0.25">
      <c r="B55" s="141" t="s">
        <v>25</v>
      </c>
      <c r="C55" s="142">
        <f>+M50</f>
        <v>960</v>
      </c>
      <c r="D55" s="143" t="s">
        <v>325</v>
      </c>
      <c r="E55" s="143"/>
    </row>
    <row r="56" spans="1:26" s="138" customFormat="1" x14ac:dyDescent="0.25">
      <c r="B56" s="145"/>
      <c r="C56" s="1242"/>
      <c r="D56" s="1242"/>
      <c r="E56" s="1242"/>
      <c r="F56" s="1242"/>
      <c r="G56" s="1242"/>
      <c r="H56" s="1242"/>
      <c r="I56" s="1242"/>
      <c r="J56" s="1242"/>
      <c r="K56" s="1242"/>
      <c r="L56" s="1242"/>
      <c r="M56" s="1242"/>
      <c r="N56" s="1242"/>
    </row>
    <row r="57" spans="1:26" ht="15.75" thickBot="1" x14ac:dyDescent="0.3"/>
    <row r="58" spans="1:26" ht="16.5" thickBot="1" x14ac:dyDescent="0.3">
      <c r="B58" s="1256" t="s">
        <v>90</v>
      </c>
      <c r="C58" s="1257"/>
      <c r="D58" s="1257"/>
      <c r="E58" s="1257"/>
      <c r="F58" s="1257"/>
      <c r="G58" s="1257"/>
      <c r="H58" s="1257"/>
      <c r="I58" s="1257"/>
      <c r="J58" s="1257"/>
      <c r="K58" s="1257"/>
      <c r="L58" s="1257"/>
      <c r="M58" s="1257"/>
      <c r="N58" s="1258"/>
    </row>
    <row r="61" spans="1:26" ht="141.75" x14ac:dyDescent="0.25">
      <c r="B61" s="116" t="s">
        <v>138</v>
      </c>
      <c r="C61" s="146" t="s">
        <v>2</v>
      </c>
      <c r="D61" s="146" t="s">
        <v>92</v>
      </c>
      <c r="E61" s="146" t="s">
        <v>91</v>
      </c>
      <c r="F61" s="146" t="s">
        <v>93</v>
      </c>
      <c r="G61" s="146" t="s">
        <v>94</v>
      </c>
      <c r="H61" s="146" t="s">
        <v>95</v>
      </c>
      <c r="I61" s="146" t="s">
        <v>96</v>
      </c>
      <c r="J61" s="146" t="s">
        <v>97</v>
      </c>
      <c r="K61" s="146" t="s">
        <v>98</v>
      </c>
      <c r="L61" s="146" t="s">
        <v>99</v>
      </c>
      <c r="M61" s="147" t="s">
        <v>100</v>
      </c>
      <c r="N61" s="147" t="s">
        <v>101</v>
      </c>
      <c r="O61" s="1218" t="s">
        <v>3</v>
      </c>
      <c r="P61" s="1220"/>
      <c r="Q61" s="146" t="s">
        <v>18</v>
      </c>
    </row>
    <row r="62" spans="1:26" x14ac:dyDescent="0.2">
      <c r="B62" s="148" t="s">
        <v>235</v>
      </c>
      <c r="C62" s="148" t="s">
        <v>235</v>
      </c>
      <c r="D62" s="149" t="s">
        <v>326</v>
      </c>
      <c r="E62" s="149">
        <v>1200</v>
      </c>
      <c r="F62" s="149" t="s">
        <v>145</v>
      </c>
      <c r="G62" s="149" t="s">
        <v>145</v>
      </c>
      <c r="H62" s="149" t="s">
        <v>145</v>
      </c>
      <c r="I62" s="150" t="s">
        <v>125</v>
      </c>
      <c r="J62" s="149" t="s">
        <v>145</v>
      </c>
      <c r="K62" s="149" t="s">
        <v>145</v>
      </c>
      <c r="L62" s="149" t="s">
        <v>145</v>
      </c>
      <c r="M62" s="149" t="s">
        <v>145</v>
      </c>
      <c r="N62" s="149" t="s">
        <v>125</v>
      </c>
      <c r="O62" s="1203"/>
      <c r="P62" s="1204"/>
      <c r="Q62" s="117" t="s">
        <v>125</v>
      </c>
    </row>
    <row r="63" spans="1:26" x14ac:dyDescent="0.2">
      <c r="B63" s="148"/>
      <c r="C63" s="148"/>
      <c r="D63" s="149"/>
      <c r="E63" s="149"/>
      <c r="F63" s="248"/>
      <c r="G63" s="248"/>
      <c r="H63" s="248"/>
      <c r="I63" s="150"/>
      <c r="J63" s="150"/>
      <c r="K63" s="117"/>
      <c r="L63" s="117"/>
      <c r="M63" s="117"/>
      <c r="N63" s="117"/>
      <c r="O63" s="1203"/>
      <c r="P63" s="1204"/>
      <c r="Q63" s="117"/>
    </row>
    <row r="64" spans="1:26"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
      <c r="B66" s="148"/>
      <c r="C66" s="148"/>
      <c r="D66" s="149"/>
      <c r="E66" s="149"/>
      <c r="F66" s="248"/>
      <c r="G66" s="248"/>
      <c r="H66" s="248"/>
      <c r="I66" s="150"/>
      <c r="J66" s="150"/>
      <c r="K66" s="117"/>
      <c r="L66" s="117"/>
      <c r="M66" s="117"/>
      <c r="N66" s="117"/>
      <c r="O66" s="1203"/>
      <c r="P66" s="1204"/>
      <c r="Q66" s="117"/>
    </row>
    <row r="67" spans="2:17" x14ac:dyDescent="0.2">
      <c r="B67" s="148"/>
      <c r="C67" s="148"/>
      <c r="D67" s="149"/>
      <c r="E67" s="149"/>
      <c r="F67" s="248"/>
      <c r="G67" s="248"/>
      <c r="H67" s="248"/>
      <c r="I67" s="150"/>
      <c r="J67" s="150"/>
      <c r="K67" s="117"/>
      <c r="L67" s="117"/>
      <c r="M67" s="117"/>
      <c r="N67" s="117"/>
      <c r="O67" s="1203"/>
      <c r="P67" s="1204"/>
      <c r="Q67" s="117"/>
    </row>
    <row r="68" spans="2:17" x14ac:dyDescent="0.25">
      <c r="B68" s="117"/>
      <c r="C68" s="117"/>
      <c r="D68" s="117"/>
      <c r="E68" s="117"/>
      <c r="F68" s="117"/>
      <c r="G68" s="117"/>
      <c r="H68" s="117"/>
      <c r="I68" s="117"/>
      <c r="J68" s="117"/>
      <c r="K68" s="117"/>
      <c r="L68" s="117"/>
      <c r="M68" s="117"/>
      <c r="N68" s="117"/>
      <c r="O68" s="1203"/>
      <c r="P68" s="1204"/>
      <c r="Q68" s="117"/>
    </row>
    <row r="69" spans="2:17" x14ac:dyDescent="0.25">
      <c r="B69" s="85" t="s">
        <v>1</v>
      </c>
    </row>
    <row r="70" spans="2:17" x14ac:dyDescent="0.25">
      <c r="B70" s="85" t="s">
        <v>37</v>
      </c>
    </row>
    <row r="71" spans="2:17" x14ac:dyDescent="0.25">
      <c r="B71" s="85" t="s">
        <v>62</v>
      </c>
    </row>
    <row r="73" spans="2:17" ht="15.75" thickBot="1" x14ac:dyDescent="0.3"/>
    <row r="74" spans="2:17" ht="16.5" thickBot="1" x14ac:dyDescent="0.3">
      <c r="B74" s="1256" t="s">
        <v>38</v>
      </c>
      <c r="C74" s="1257"/>
      <c r="D74" s="1257"/>
      <c r="E74" s="1257"/>
      <c r="F74" s="1257"/>
      <c r="G74" s="1257"/>
      <c r="H74" s="1257"/>
      <c r="I74" s="1257"/>
      <c r="J74" s="1257"/>
      <c r="K74" s="1257"/>
      <c r="L74" s="1257"/>
      <c r="M74" s="1257"/>
      <c r="N74" s="1258"/>
    </row>
    <row r="79" spans="2:17" ht="15.75" customHeight="1" x14ac:dyDescent="0.25">
      <c r="B79" s="1280" t="s">
        <v>0</v>
      </c>
      <c r="C79" s="1280" t="s">
        <v>39</v>
      </c>
      <c r="D79" s="1280" t="s">
        <v>40</v>
      </c>
      <c r="E79" s="1280" t="s">
        <v>102</v>
      </c>
      <c r="F79" s="1280" t="s">
        <v>104</v>
      </c>
      <c r="G79" s="1280" t="s">
        <v>105</v>
      </c>
      <c r="H79" s="1280" t="s">
        <v>106</v>
      </c>
      <c r="I79" s="1280" t="s">
        <v>103</v>
      </c>
      <c r="J79" s="1276" t="s">
        <v>107</v>
      </c>
      <c r="K79" s="1358"/>
      <c r="L79" s="1277"/>
      <c r="M79" s="1280" t="s">
        <v>111</v>
      </c>
      <c r="N79" s="1280" t="s">
        <v>139</v>
      </c>
      <c r="O79" s="1280" t="s">
        <v>140</v>
      </c>
      <c r="P79" s="1276" t="s">
        <v>3</v>
      </c>
      <c r="Q79" s="1277"/>
    </row>
    <row r="80" spans="2:17" ht="69.75" customHeight="1" x14ac:dyDescent="0.25">
      <c r="B80" s="1360"/>
      <c r="C80" s="1360"/>
      <c r="D80" s="1360"/>
      <c r="E80" s="1360"/>
      <c r="F80" s="1360"/>
      <c r="G80" s="1360"/>
      <c r="H80" s="1360"/>
      <c r="I80" s="1360"/>
      <c r="J80" s="1278"/>
      <c r="K80" s="1359"/>
      <c r="L80" s="1279"/>
      <c r="M80" s="1281"/>
      <c r="N80" s="1281"/>
      <c r="O80" s="1281"/>
      <c r="P80" s="1278"/>
      <c r="Q80" s="1279"/>
    </row>
    <row r="81" spans="2:17" ht="60" x14ac:dyDescent="0.2">
      <c r="B81" s="1281"/>
      <c r="C81" s="1281"/>
      <c r="D81" s="1281"/>
      <c r="E81" s="1281"/>
      <c r="F81" s="1281"/>
      <c r="G81" s="1281"/>
      <c r="H81" s="1281"/>
      <c r="I81" s="1281"/>
      <c r="J81" s="152" t="s">
        <v>108</v>
      </c>
      <c r="K81" s="153" t="s">
        <v>109</v>
      </c>
      <c r="L81" s="150" t="s">
        <v>110</v>
      </c>
      <c r="M81" s="117"/>
      <c r="N81" s="117"/>
      <c r="O81" s="117"/>
      <c r="P81" s="1203"/>
      <c r="Q81" s="1204"/>
    </row>
    <row r="82" spans="2:17" ht="30" x14ac:dyDescent="0.2">
      <c r="B82" s="151" t="s">
        <v>43</v>
      </c>
      <c r="C82" s="151">
        <v>4</v>
      </c>
      <c r="D82" s="1294" t="s">
        <v>327</v>
      </c>
      <c r="E82" s="1208">
        <v>49786894</v>
      </c>
      <c r="F82" s="1208" t="s">
        <v>328</v>
      </c>
      <c r="G82" s="1294" t="s">
        <v>209</v>
      </c>
      <c r="H82" s="1289">
        <v>38343</v>
      </c>
      <c r="I82" s="1350" t="s">
        <v>329</v>
      </c>
      <c r="J82" s="152" t="s">
        <v>330</v>
      </c>
      <c r="K82" s="153" t="s">
        <v>331</v>
      </c>
      <c r="L82" s="150" t="s">
        <v>332</v>
      </c>
      <c r="M82" s="117" t="s">
        <v>125</v>
      </c>
      <c r="N82" s="117" t="s">
        <v>125</v>
      </c>
      <c r="O82" s="117" t="s">
        <v>125</v>
      </c>
      <c r="P82" s="425"/>
      <c r="Q82" s="425"/>
    </row>
    <row r="83" spans="2:17" ht="30" x14ac:dyDescent="0.2">
      <c r="B83" s="151"/>
      <c r="C83" s="151"/>
      <c r="D83" s="1295"/>
      <c r="E83" s="1209"/>
      <c r="F83" s="1209"/>
      <c r="G83" s="1295"/>
      <c r="H83" s="1290"/>
      <c r="I83" s="1351"/>
      <c r="J83" s="152" t="s">
        <v>330</v>
      </c>
      <c r="K83" s="153" t="s">
        <v>333</v>
      </c>
      <c r="L83" s="150" t="s">
        <v>334</v>
      </c>
      <c r="M83" s="117" t="s">
        <v>125</v>
      </c>
      <c r="N83" s="117" t="s">
        <v>125</v>
      </c>
      <c r="O83" s="117" t="s">
        <v>125</v>
      </c>
      <c r="P83" s="425"/>
      <c r="Q83" s="425"/>
    </row>
    <row r="84" spans="2:17" ht="30" x14ac:dyDescent="0.2">
      <c r="B84" s="151"/>
      <c r="C84" s="151"/>
      <c r="D84" s="426" t="s">
        <v>335</v>
      </c>
      <c r="E84" s="419">
        <v>49790204</v>
      </c>
      <c r="F84" s="426" t="s">
        <v>336</v>
      </c>
      <c r="G84" s="426" t="s">
        <v>345</v>
      </c>
      <c r="H84" s="427">
        <v>38331</v>
      </c>
      <c r="I84" s="429">
        <v>5054</v>
      </c>
      <c r="J84" s="152" t="s">
        <v>337</v>
      </c>
      <c r="K84" s="153" t="s">
        <v>338</v>
      </c>
      <c r="L84" s="150" t="s">
        <v>166</v>
      </c>
      <c r="M84" s="117" t="s">
        <v>125</v>
      </c>
      <c r="N84" s="117" t="s">
        <v>125</v>
      </c>
      <c r="O84" s="117" t="s">
        <v>125</v>
      </c>
      <c r="P84" s="425"/>
      <c r="Q84" s="425"/>
    </row>
    <row r="85" spans="2:17" ht="75" x14ac:dyDescent="0.2">
      <c r="B85" s="151"/>
      <c r="C85" s="151"/>
      <c r="D85" s="426" t="s">
        <v>339</v>
      </c>
      <c r="E85" s="419">
        <v>49786845</v>
      </c>
      <c r="F85" s="426" t="s">
        <v>340</v>
      </c>
      <c r="G85" s="426" t="s">
        <v>341</v>
      </c>
      <c r="H85" s="427">
        <v>36867</v>
      </c>
      <c r="I85" s="429" t="s">
        <v>185</v>
      </c>
      <c r="J85" s="430" t="s">
        <v>342</v>
      </c>
      <c r="K85" s="153" t="s">
        <v>343</v>
      </c>
      <c r="L85" s="150" t="s">
        <v>207</v>
      </c>
      <c r="M85" s="117" t="s">
        <v>125</v>
      </c>
      <c r="N85" s="117" t="s">
        <v>125</v>
      </c>
      <c r="O85" s="117" t="s">
        <v>125</v>
      </c>
      <c r="P85" s="425"/>
      <c r="Q85" s="425"/>
    </row>
    <row r="86" spans="2:17" ht="30" x14ac:dyDescent="0.2">
      <c r="B86" s="151"/>
      <c r="C86" s="151"/>
      <c r="D86" s="148" t="s">
        <v>344</v>
      </c>
      <c r="E86" s="148">
        <v>49763593</v>
      </c>
      <c r="F86" s="426" t="s">
        <v>336</v>
      </c>
      <c r="G86" s="426" t="s">
        <v>345</v>
      </c>
      <c r="H86" s="181">
        <v>33214</v>
      </c>
      <c r="I86" s="149">
        <v>136910</v>
      </c>
      <c r="J86" s="152" t="s">
        <v>346</v>
      </c>
      <c r="K86" s="153" t="s">
        <v>347</v>
      </c>
      <c r="L86" s="150" t="s">
        <v>166</v>
      </c>
      <c r="M86" s="117" t="s">
        <v>125</v>
      </c>
      <c r="N86" s="117" t="s">
        <v>125</v>
      </c>
      <c r="O86" s="117" t="s">
        <v>125</v>
      </c>
      <c r="P86" s="425"/>
      <c r="Q86" s="425"/>
    </row>
    <row r="87" spans="2:17" ht="30" x14ac:dyDescent="0.2">
      <c r="B87" s="151" t="s">
        <v>44</v>
      </c>
      <c r="C87" s="151">
        <v>8</v>
      </c>
      <c r="D87" s="1294" t="s">
        <v>348</v>
      </c>
      <c r="E87" s="1361">
        <v>49788580</v>
      </c>
      <c r="F87" s="1294" t="s">
        <v>336</v>
      </c>
      <c r="G87" s="1294" t="s">
        <v>345</v>
      </c>
      <c r="H87" s="1289">
        <v>38528</v>
      </c>
      <c r="I87" s="1350">
        <v>118401</v>
      </c>
      <c r="J87" s="152" t="s">
        <v>349</v>
      </c>
      <c r="K87" s="153" t="s">
        <v>350</v>
      </c>
      <c r="L87" s="150" t="s">
        <v>166</v>
      </c>
      <c r="M87" s="117" t="s">
        <v>125</v>
      </c>
      <c r="N87" s="117" t="s">
        <v>125</v>
      </c>
      <c r="O87" s="117" t="s">
        <v>125</v>
      </c>
      <c r="P87" s="425"/>
      <c r="Q87" s="425"/>
    </row>
    <row r="88" spans="2:17" ht="30" x14ac:dyDescent="0.2">
      <c r="B88" s="151"/>
      <c r="C88" s="151"/>
      <c r="D88" s="1295"/>
      <c r="E88" s="1362"/>
      <c r="F88" s="1295"/>
      <c r="G88" s="1295"/>
      <c r="H88" s="1290"/>
      <c r="I88" s="1351"/>
      <c r="J88" s="152" t="s">
        <v>349</v>
      </c>
      <c r="K88" s="153" t="s">
        <v>351</v>
      </c>
      <c r="L88" s="150" t="s">
        <v>166</v>
      </c>
      <c r="M88" s="117" t="s">
        <v>125</v>
      </c>
      <c r="N88" s="117" t="s">
        <v>125</v>
      </c>
      <c r="O88" s="117" t="s">
        <v>125</v>
      </c>
      <c r="P88" s="425"/>
      <c r="Q88" s="425"/>
    </row>
    <row r="89" spans="2:17" ht="30" x14ac:dyDescent="0.2">
      <c r="B89" s="151"/>
      <c r="C89" s="151"/>
      <c r="D89" s="430" t="s">
        <v>352</v>
      </c>
      <c r="E89" s="148">
        <v>49762928</v>
      </c>
      <c r="F89" s="426" t="s">
        <v>336</v>
      </c>
      <c r="G89" s="426" t="s">
        <v>345</v>
      </c>
      <c r="H89" s="181">
        <v>37162</v>
      </c>
      <c r="I89" s="149">
        <v>101284</v>
      </c>
      <c r="J89" s="152" t="s">
        <v>353</v>
      </c>
      <c r="K89" s="153" t="s">
        <v>354</v>
      </c>
      <c r="L89" s="213" t="s">
        <v>180</v>
      </c>
      <c r="M89" s="117" t="s">
        <v>125</v>
      </c>
      <c r="N89" s="117" t="s">
        <v>125</v>
      </c>
      <c r="O89" s="117" t="s">
        <v>125</v>
      </c>
      <c r="P89" s="425"/>
      <c r="Q89" s="425"/>
    </row>
    <row r="90" spans="2:17" ht="60" customHeight="1" x14ac:dyDescent="0.2">
      <c r="B90" s="151"/>
      <c r="C90" s="151"/>
      <c r="D90" s="1294" t="s">
        <v>355</v>
      </c>
      <c r="E90" s="1208">
        <v>42498888</v>
      </c>
      <c r="F90" s="1208" t="s">
        <v>180</v>
      </c>
      <c r="G90" s="1294" t="s">
        <v>356</v>
      </c>
      <c r="H90" s="1289">
        <v>31252</v>
      </c>
      <c r="I90" s="1350">
        <v>123694214</v>
      </c>
      <c r="J90" s="1208" t="s">
        <v>357</v>
      </c>
      <c r="K90" s="153" t="s">
        <v>358</v>
      </c>
      <c r="L90" s="213" t="s">
        <v>180</v>
      </c>
      <c r="M90" s="117" t="s">
        <v>125</v>
      </c>
      <c r="N90" s="117" t="s">
        <v>125</v>
      </c>
      <c r="O90" s="117" t="s">
        <v>125</v>
      </c>
      <c r="P90" s="425"/>
      <c r="Q90" s="425"/>
    </row>
    <row r="91" spans="2:17" ht="30" x14ac:dyDescent="0.2">
      <c r="B91" s="151"/>
      <c r="C91" s="151"/>
      <c r="D91" s="1295"/>
      <c r="E91" s="1209"/>
      <c r="F91" s="1209"/>
      <c r="G91" s="1295"/>
      <c r="H91" s="1290"/>
      <c r="I91" s="1351"/>
      <c r="J91" s="1209"/>
      <c r="K91" s="214" t="s">
        <v>360</v>
      </c>
      <c r="L91" s="213" t="s">
        <v>180</v>
      </c>
      <c r="M91" s="117" t="s">
        <v>125</v>
      </c>
      <c r="N91" s="117" t="s">
        <v>125</v>
      </c>
      <c r="O91" s="117" t="s">
        <v>125</v>
      </c>
      <c r="P91" s="425"/>
      <c r="Q91" s="425"/>
    </row>
    <row r="92" spans="2:17" ht="45" customHeight="1" x14ac:dyDescent="0.2">
      <c r="B92" s="151"/>
      <c r="C92" s="151"/>
      <c r="D92" s="1294" t="s">
        <v>361</v>
      </c>
      <c r="E92" s="1208">
        <v>497459316</v>
      </c>
      <c r="F92" s="1208" t="s">
        <v>336</v>
      </c>
      <c r="G92" s="1294" t="s">
        <v>362</v>
      </c>
      <c r="H92" s="1289">
        <v>35265</v>
      </c>
      <c r="I92" s="1352" t="s">
        <v>363</v>
      </c>
      <c r="J92" s="152" t="s">
        <v>359</v>
      </c>
      <c r="K92" s="153" t="s">
        <v>364</v>
      </c>
      <c r="L92" s="150" t="s">
        <v>166</v>
      </c>
      <c r="M92" s="117" t="s">
        <v>125</v>
      </c>
      <c r="N92" s="117" t="s">
        <v>125</v>
      </c>
      <c r="O92" s="117" t="s">
        <v>125</v>
      </c>
      <c r="P92" s="425"/>
      <c r="Q92" s="425"/>
    </row>
    <row r="93" spans="2:17" ht="30" x14ac:dyDescent="0.2">
      <c r="B93" s="151"/>
      <c r="C93" s="151"/>
      <c r="D93" s="1349"/>
      <c r="E93" s="1213"/>
      <c r="F93" s="1213"/>
      <c r="G93" s="1349"/>
      <c r="H93" s="1355"/>
      <c r="I93" s="1353"/>
      <c r="J93" s="148" t="s">
        <v>365</v>
      </c>
      <c r="K93" s="153" t="s">
        <v>366</v>
      </c>
      <c r="L93" s="150" t="s">
        <v>166</v>
      </c>
      <c r="M93" s="117" t="s">
        <v>125</v>
      </c>
      <c r="N93" s="117" t="s">
        <v>125</v>
      </c>
      <c r="O93" s="117" t="s">
        <v>125</v>
      </c>
      <c r="P93" s="425"/>
      <c r="Q93" s="425"/>
    </row>
    <row r="94" spans="2:17" ht="30" x14ac:dyDescent="0.2">
      <c r="B94" s="151"/>
      <c r="C94" s="151"/>
      <c r="D94" s="1295"/>
      <c r="E94" s="1209"/>
      <c r="F94" s="1209"/>
      <c r="G94" s="1295"/>
      <c r="H94" s="1290"/>
      <c r="I94" s="1354"/>
      <c r="J94" s="152" t="s">
        <v>367</v>
      </c>
      <c r="K94" s="153" t="s">
        <v>368</v>
      </c>
      <c r="L94" s="150" t="s">
        <v>166</v>
      </c>
      <c r="M94" s="117" t="s">
        <v>125</v>
      </c>
      <c r="N94" s="117" t="s">
        <v>125</v>
      </c>
      <c r="O94" s="117" t="s">
        <v>125</v>
      </c>
      <c r="P94" s="425"/>
      <c r="Q94" s="425"/>
    </row>
    <row r="95" spans="2:17" ht="30" customHeight="1" x14ac:dyDescent="0.2">
      <c r="B95" s="151"/>
      <c r="C95" s="151"/>
      <c r="D95" s="217" t="s">
        <v>369</v>
      </c>
      <c r="E95" s="419">
        <v>49766821</v>
      </c>
      <c r="F95" s="419" t="s">
        <v>166</v>
      </c>
      <c r="G95" s="426" t="s">
        <v>362</v>
      </c>
      <c r="H95" s="427">
        <v>35232</v>
      </c>
      <c r="I95" s="432" t="s">
        <v>185</v>
      </c>
      <c r="J95" s="187" t="s">
        <v>370</v>
      </c>
      <c r="K95" s="153" t="s">
        <v>371</v>
      </c>
      <c r="L95" s="150" t="s">
        <v>166</v>
      </c>
      <c r="M95" s="117" t="s">
        <v>125</v>
      </c>
      <c r="N95" s="117" t="s">
        <v>125</v>
      </c>
      <c r="O95" s="117" t="s">
        <v>125</v>
      </c>
      <c r="P95" s="425"/>
      <c r="Q95" s="425"/>
    </row>
    <row r="96" spans="2:17" x14ac:dyDescent="0.2">
      <c r="B96" s="151"/>
      <c r="C96" s="151"/>
      <c r="D96" s="426"/>
      <c r="E96" s="419"/>
      <c r="F96" s="419"/>
      <c r="G96" s="426"/>
      <c r="H96" s="427"/>
      <c r="I96" s="432"/>
      <c r="J96" s="152" t="s">
        <v>372</v>
      </c>
      <c r="K96" s="153"/>
      <c r="L96" s="150"/>
      <c r="M96" s="117"/>
      <c r="N96" s="117"/>
      <c r="O96" s="117"/>
      <c r="P96" s="425"/>
      <c r="Q96" s="425"/>
    </row>
    <row r="97" spans="2:17" ht="45" x14ac:dyDescent="0.2">
      <c r="B97" s="151"/>
      <c r="C97" s="151"/>
      <c r="D97" s="426" t="s">
        <v>373</v>
      </c>
      <c r="E97" s="419">
        <v>49609541</v>
      </c>
      <c r="F97" s="419" t="s">
        <v>166</v>
      </c>
      <c r="G97" s="426" t="s">
        <v>362</v>
      </c>
      <c r="H97" s="427">
        <v>38010</v>
      </c>
      <c r="I97" s="432" t="s">
        <v>185</v>
      </c>
      <c r="J97" s="152" t="s">
        <v>374</v>
      </c>
      <c r="K97" s="214" t="s">
        <v>375</v>
      </c>
      <c r="L97" s="150" t="s">
        <v>166</v>
      </c>
      <c r="M97" s="117" t="s">
        <v>125</v>
      </c>
      <c r="N97" s="117" t="s">
        <v>125</v>
      </c>
      <c r="O97" s="117" t="s">
        <v>125</v>
      </c>
      <c r="P97" s="425"/>
      <c r="Q97" s="425"/>
    </row>
    <row r="98" spans="2:17" ht="60" x14ac:dyDescent="0.2">
      <c r="B98" s="151"/>
      <c r="C98" s="151"/>
      <c r="D98" s="426" t="s">
        <v>376</v>
      </c>
      <c r="E98" s="419">
        <v>49786730</v>
      </c>
      <c r="F98" s="419" t="s">
        <v>166</v>
      </c>
      <c r="G98" s="426" t="s">
        <v>345</v>
      </c>
      <c r="H98" s="427">
        <v>41257</v>
      </c>
      <c r="I98" s="432" t="s">
        <v>185</v>
      </c>
      <c r="J98" s="426" t="s">
        <v>345</v>
      </c>
      <c r="K98" s="153" t="s">
        <v>377</v>
      </c>
      <c r="L98" s="150" t="s">
        <v>166</v>
      </c>
      <c r="M98" s="117" t="s">
        <v>125</v>
      </c>
      <c r="N98" s="117" t="s">
        <v>125</v>
      </c>
      <c r="O98" s="117" t="s">
        <v>125</v>
      </c>
      <c r="P98" s="425"/>
      <c r="Q98" s="425"/>
    </row>
    <row r="99" spans="2:17" ht="30" x14ac:dyDescent="0.2">
      <c r="B99" s="151"/>
      <c r="C99" s="151"/>
      <c r="D99" s="426"/>
      <c r="E99" s="419"/>
      <c r="F99" s="419"/>
      <c r="G99" s="426"/>
      <c r="H99" s="427"/>
      <c r="I99" s="432"/>
      <c r="J99" s="152" t="s">
        <v>378</v>
      </c>
      <c r="K99" s="153" t="s">
        <v>379</v>
      </c>
      <c r="L99" s="150" t="s">
        <v>166</v>
      </c>
      <c r="M99" s="117" t="s">
        <v>125</v>
      </c>
      <c r="N99" s="117" t="s">
        <v>125</v>
      </c>
      <c r="O99" s="117" t="s">
        <v>125</v>
      </c>
      <c r="P99" s="425"/>
      <c r="Q99" s="425"/>
    </row>
    <row r="100" spans="2:17" ht="30" x14ac:dyDescent="0.2">
      <c r="B100" s="151"/>
      <c r="C100" s="151"/>
      <c r="D100" s="148" t="s">
        <v>380</v>
      </c>
      <c r="E100" s="148">
        <v>49728823</v>
      </c>
      <c r="F100" s="419" t="s">
        <v>166</v>
      </c>
      <c r="G100" s="426" t="s">
        <v>345</v>
      </c>
      <c r="H100" s="181">
        <v>37162</v>
      </c>
      <c r="I100" s="149">
        <v>1305000</v>
      </c>
      <c r="J100" s="117" t="s">
        <v>381</v>
      </c>
      <c r="K100" s="152" t="s">
        <v>382</v>
      </c>
      <c r="L100" s="150" t="s">
        <v>166</v>
      </c>
      <c r="M100" s="117" t="s">
        <v>125</v>
      </c>
      <c r="N100" s="117" t="s">
        <v>125</v>
      </c>
      <c r="O100" s="117" t="s">
        <v>125</v>
      </c>
      <c r="P100" s="1203"/>
      <c r="Q100" s="1204"/>
    </row>
    <row r="102" spans="2:17" ht="15.75" thickBot="1" x14ac:dyDescent="0.3"/>
    <row r="103" spans="2:17" ht="16.5" thickBot="1" x14ac:dyDescent="0.3">
      <c r="B103" s="1256" t="s">
        <v>46</v>
      </c>
      <c r="C103" s="1257"/>
      <c r="D103" s="1257"/>
      <c r="E103" s="1257"/>
      <c r="F103" s="1257"/>
      <c r="G103" s="1257"/>
      <c r="H103" s="1257"/>
      <c r="I103" s="1257"/>
      <c r="J103" s="1257"/>
      <c r="K103" s="1257"/>
      <c r="L103" s="1257"/>
      <c r="M103" s="1257"/>
      <c r="N103" s="1258"/>
    </row>
    <row r="106" spans="2:17" ht="31.5" x14ac:dyDescent="0.25">
      <c r="B106" s="146" t="s">
        <v>33</v>
      </c>
      <c r="C106" s="146" t="s">
        <v>18</v>
      </c>
      <c r="D106" s="1218" t="s">
        <v>3</v>
      </c>
      <c r="E106" s="1220"/>
    </row>
    <row r="107" spans="2:17" x14ac:dyDescent="0.25">
      <c r="B107" s="154" t="s">
        <v>112</v>
      </c>
      <c r="C107" s="117" t="s">
        <v>480</v>
      </c>
      <c r="D107" s="1203"/>
      <c r="E107" s="1204"/>
    </row>
    <row r="110" spans="2:17" ht="15.75" x14ac:dyDescent="0.25">
      <c r="B110" s="1210" t="s">
        <v>64</v>
      </c>
      <c r="C110" s="1211"/>
      <c r="D110" s="1211"/>
      <c r="E110" s="1211"/>
      <c r="F110" s="1211"/>
      <c r="G110" s="1211"/>
      <c r="H110" s="1211"/>
      <c r="I110" s="1211"/>
      <c r="J110" s="1211"/>
      <c r="K110" s="1211"/>
      <c r="L110" s="1211"/>
      <c r="M110" s="1211"/>
      <c r="N110" s="1211"/>
      <c r="O110" s="1211"/>
      <c r="P110" s="1211"/>
    </row>
    <row r="112" spans="2:17" ht="15.75" thickBot="1" x14ac:dyDescent="0.3"/>
    <row r="113" spans="1:26" ht="16.5" thickBot="1" x14ac:dyDescent="0.3">
      <c r="B113" s="1256" t="s">
        <v>54</v>
      </c>
      <c r="C113" s="1257"/>
      <c r="D113" s="1257"/>
      <c r="E113" s="1257"/>
      <c r="F113" s="1257"/>
      <c r="G113" s="1257"/>
      <c r="H113" s="1257"/>
      <c r="I113" s="1257"/>
      <c r="J113" s="1257"/>
      <c r="K113" s="1257"/>
      <c r="L113" s="1257"/>
      <c r="M113" s="1257"/>
      <c r="N113" s="1258"/>
    </row>
    <row r="115" spans="1:26" ht="15.75" thickBot="1" x14ac:dyDescent="0.3">
      <c r="M115" s="121"/>
      <c r="N115" s="121"/>
    </row>
    <row r="116" spans="1:26" s="92" customFormat="1" ht="78.75" x14ac:dyDescent="0.25">
      <c r="B116" s="469" t="s">
        <v>134</v>
      </c>
      <c r="C116" s="469" t="s">
        <v>135</v>
      </c>
      <c r="D116" s="469" t="s">
        <v>136</v>
      </c>
      <c r="E116" s="469" t="s">
        <v>45</v>
      </c>
      <c r="F116" s="469" t="s">
        <v>22</v>
      </c>
      <c r="G116" s="469" t="s">
        <v>89</v>
      </c>
      <c r="H116" s="469" t="s">
        <v>17</v>
      </c>
      <c r="I116" s="469" t="s">
        <v>10</v>
      </c>
      <c r="J116" s="469" t="s">
        <v>31</v>
      </c>
      <c r="K116" s="469" t="s">
        <v>61</v>
      </c>
      <c r="L116" s="469" t="s">
        <v>20</v>
      </c>
      <c r="M116" s="470" t="s">
        <v>26</v>
      </c>
      <c r="N116" s="469" t="s">
        <v>137</v>
      </c>
      <c r="O116" s="469" t="s">
        <v>36</v>
      </c>
      <c r="P116" s="428" t="s">
        <v>11</v>
      </c>
      <c r="Q116" s="428" t="s">
        <v>19</v>
      </c>
    </row>
    <row r="117" spans="1:26" s="421" customFormat="1" ht="45" x14ac:dyDescent="0.25">
      <c r="A117" s="124">
        <v>1</v>
      </c>
      <c r="B117" s="135" t="s">
        <v>146</v>
      </c>
      <c r="C117" s="126" t="s">
        <v>146</v>
      </c>
      <c r="D117" s="125" t="s">
        <v>290</v>
      </c>
      <c r="E117" s="184">
        <v>47</v>
      </c>
      <c r="F117" s="126" t="s">
        <v>125</v>
      </c>
      <c r="G117" s="218"/>
      <c r="H117" s="129" t="s">
        <v>383</v>
      </c>
      <c r="I117" s="130">
        <v>40526</v>
      </c>
      <c r="J117" s="130" t="s">
        <v>126</v>
      </c>
      <c r="K117" s="170">
        <v>0</v>
      </c>
      <c r="L117" s="170">
        <v>0</v>
      </c>
      <c r="M117" s="131">
        <v>312</v>
      </c>
      <c r="N117" s="131">
        <v>100</v>
      </c>
      <c r="O117" s="186">
        <v>390000000</v>
      </c>
      <c r="P117" s="132">
        <v>355</v>
      </c>
      <c r="Q117" s="133" t="s">
        <v>384</v>
      </c>
      <c r="R117" s="134"/>
      <c r="S117" s="134"/>
      <c r="T117" s="134"/>
      <c r="U117" s="134"/>
      <c r="V117" s="134"/>
      <c r="W117" s="134"/>
      <c r="X117" s="134"/>
      <c r="Y117" s="134"/>
      <c r="Z117" s="134"/>
    </row>
    <row r="118" spans="1:26" s="421" customFormat="1" ht="45" x14ac:dyDescent="0.25">
      <c r="A118" s="124">
        <f>+A117+1</f>
        <v>2</v>
      </c>
      <c r="B118" s="135" t="s">
        <v>146</v>
      </c>
      <c r="C118" s="126" t="s">
        <v>146</v>
      </c>
      <c r="D118" s="125" t="s">
        <v>290</v>
      </c>
      <c r="E118" s="184">
        <v>38</v>
      </c>
      <c r="F118" s="126" t="s">
        <v>125</v>
      </c>
      <c r="G118" s="126"/>
      <c r="H118" s="129">
        <v>41320</v>
      </c>
      <c r="I118" s="130">
        <v>41627</v>
      </c>
      <c r="J118" s="130" t="s">
        <v>126</v>
      </c>
      <c r="K118" s="170">
        <v>0</v>
      </c>
      <c r="L118" s="170">
        <v>0</v>
      </c>
      <c r="M118" s="131">
        <v>696</v>
      </c>
      <c r="N118" s="131"/>
      <c r="O118" s="132">
        <v>1010696400</v>
      </c>
      <c r="P118" s="132">
        <v>357</v>
      </c>
      <c r="Q118" s="133" t="s">
        <v>384</v>
      </c>
      <c r="R118" s="134"/>
      <c r="S118" s="134"/>
      <c r="T118" s="134"/>
      <c r="U118" s="134"/>
      <c r="V118" s="134"/>
      <c r="W118" s="134"/>
      <c r="X118" s="134"/>
      <c r="Y118" s="134"/>
      <c r="Z118" s="134"/>
    </row>
    <row r="119" spans="1:26" s="421" customFormat="1" ht="15.75" x14ac:dyDescent="0.25">
      <c r="A119" s="124"/>
      <c r="B119" s="135" t="s">
        <v>16</v>
      </c>
      <c r="C119" s="126"/>
      <c r="D119" s="125"/>
      <c r="E119" s="127"/>
      <c r="F119" s="126"/>
      <c r="G119" s="126"/>
      <c r="H119" s="126"/>
      <c r="I119" s="130"/>
      <c r="J119" s="130"/>
      <c r="K119" s="136">
        <f>SUM(K117:K118)</f>
        <v>0</v>
      </c>
      <c r="L119" s="136">
        <f>SUM(L117:L118)</f>
        <v>0</v>
      </c>
      <c r="M119" s="137">
        <f>SUM(M117:M118)</f>
        <v>1008</v>
      </c>
      <c r="N119" s="136">
        <f>SUM(N117:N118)</f>
        <v>100</v>
      </c>
      <c r="O119" s="132"/>
      <c r="P119" s="132"/>
      <c r="Q119" s="133"/>
    </row>
    <row r="120" spans="1:26" x14ac:dyDescent="0.25">
      <c r="B120" s="138"/>
      <c r="C120" s="138"/>
      <c r="D120" s="138"/>
      <c r="E120" s="139"/>
      <c r="F120" s="138"/>
      <c r="G120" s="138"/>
      <c r="H120" s="138"/>
      <c r="I120" s="138"/>
      <c r="J120" s="138"/>
      <c r="K120" s="138"/>
      <c r="L120" s="138"/>
      <c r="M120" s="138"/>
      <c r="N120" s="138"/>
      <c r="O120" s="138"/>
      <c r="P120" s="138"/>
    </row>
    <row r="121" spans="1:26" ht="15.75" x14ac:dyDescent="0.25">
      <c r="B121" s="141" t="s">
        <v>32</v>
      </c>
      <c r="C121" s="155">
        <f>+K119</f>
        <v>0</v>
      </c>
      <c r="H121" s="144"/>
      <c r="I121" s="144"/>
      <c r="J121" s="144"/>
      <c r="K121" s="144"/>
      <c r="L121" s="144"/>
      <c r="M121" s="144"/>
      <c r="N121" s="138"/>
      <c r="O121" s="138"/>
      <c r="P121" s="138"/>
    </row>
    <row r="123" spans="1:26" ht="15.75" thickBot="1" x14ac:dyDescent="0.3"/>
    <row r="124" spans="1:26" ht="32.25" thickBot="1" x14ac:dyDescent="0.3">
      <c r="B124" s="471" t="s">
        <v>49</v>
      </c>
      <c r="C124" s="472" t="s">
        <v>50</v>
      </c>
      <c r="D124" s="471" t="s">
        <v>51</v>
      </c>
      <c r="E124" s="472" t="s">
        <v>55</v>
      </c>
    </row>
    <row r="125" spans="1:26" x14ac:dyDescent="0.25">
      <c r="B125" s="158" t="s">
        <v>113</v>
      </c>
      <c r="C125" s="473">
        <v>20</v>
      </c>
      <c r="D125" s="473">
        <v>0</v>
      </c>
      <c r="E125" s="1262">
        <f>+D125+D126+D127</f>
        <v>0</v>
      </c>
    </row>
    <row r="126" spans="1:26" x14ac:dyDescent="0.25">
      <c r="B126" s="158" t="s">
        <v>114</v>
      </c>
      <c r="C126" s="431">
        <v>30</v>
      </c>
      <c r="D126" s="425">
        <v>0</v>
      </c>
      <c r="E126" s="1213"/>
    </row>
    <row r="127" spans="1:26" ht="15.75" thickBot="1" x14ac:dyDescent="0.3">
      <c r="B127" s="158" t="s">
        <v>115</v>
      </c>
      <c r="C127" s="161">
        <v>40</v>
      </c>
      <c r="D127" s="161">
        <v>0</v>
      </c>
      <c r="E127" s="1249"/>
    </row>
    <row r="129" spans="2:17" ht="15.75" thickBot="1" x14ac:dyDescent="0.3"/>
    <row r="130" spans="2:17" ht="16.5" thickBot="1" x14ac:dyDescent="0.3">
      <c r="B130" s="1256" t="s">
        <v>52</v>
      </c>
      <c r="C130" s="1257"/>
      <c r="D130" s="1257"/>
      <c r="E130" s="1257"/>
      <c r="F130" s="1257"/>
      <c r="G130" s="1257"/>
      <c r="H130" s="1257"/>
      <c r="I130" s="1257"/>
      <c r="J130" s="1257"/>
      <c r="K130" s="1257"/>
      <c r="L130" s="1257"/>
      <c r="M130" s="1257"/>
      <c r="N130" s="1258"/>
    </row>
    <row r="132" spans="2:17" ht="78.75" x14ac:dyDescent="0.25">
      <c r="B132" s="116" t="s">
        <v>0</v>
      </c>
      <c r="C132" s="116" t="s">
        <v>39</v>
      </c>
      <c r="D132" s="116" t="s">
        <v>40</v>
      </c>
      <c r="E132" s="116" t="s">
        <v>102</v>
      </c>
      <c r="F132" s="116" t="s">
        <v>104</v>
      </c>
      <c r="G132" s="116" t="s">
        <v>105</v>
      </c>
      <c r="H132" s="116" t="s">
        <v>106</v>
      </c>
      <c r="I132" s="116" t="s">
        <v>103</v>
      </c>
      <c r="J132" s="1218" t="s">
        <v>107</v>
      </c>
      <c r="K132" s="1219"/>
      <c r="L132" s="1220"/>
      <c r="M132" s="116" t="s">
        <v>111</v>
      </c>
      <c r="N132" s="116" t="s">
        <v>139</v>
      </c>
      <c r="O132" s="116" t="s">
        <v>140</v>
      </c>
      <c r="P132" s="1218" t="s">
        <v>3</v>
      </c>
      <c r="Q132" s="1220"/>
    </row>
    <row r="133" spans="2:17" ht="60" x14ac:dyDescent="0.2">
      <c r="B133" s="116"/>
      <c r="C133" s="116"/>
      <c r="D133" s="116"/>
      <c r="E133" s="116"/>
      <c r="F133" s="116"/>
      <c r="G133" s="116"/>
      <c r="H133" s="116"/>
      <c r="I133" s="116"/>
      <c r="J133" s="219" t="s">
        <v>108</v>
      </c>
      <c r="K133" s="220" t="s">
        <v>109</v>
      </c>
      <c r="L133" s="221" t="s">
        <v>110</v>
      </c>
      <c r="M133" s="116"/>
      <c r="N133" s="116"/>
      <c r="O133" s="116"/>
      <c r="P133" s="422"/>
      <c r="Q133" s="423"/>
    </row>
    <row r="134" spans="2:17" ht="30" x14ac:dyDescent="0.2">
      <c r="B134" s="151" t="s">
        <v>119</v>
      </c>
      <c r="C134" s="151"/>
      <c r="D134" s="148" t="s">
        <v>385</v>
      </c>
      <c r="E134" s="148">
        <v>49606907</v>
      </c>
      <c r="F134" s="117" t="s">
        <v>389</v>
      </c>
      <c r="G134" s="148" t="s">
        <v>388</v>
      </c>
      <c r="H134" s="181">
        <v>38457</v>
      </c>
      <c r="I134" s="149" t="s">
        <v>185</v>
      </c>
      <c r="J134" s="152" t="s">
        <v>390</v>
      </c>
      <c r="K134" s="153" t="s">
        <v>391</v>
      </c>
      <c r="L134" s="150" t="s">
        <v>392</v>
      </c>
      <c r="M134" s="117" t="s">
        <v>125</v>
      </c>
      <c r="N134" s="117" t="s">
        <v>125</v>
      </c>
      <c r="O134" s="117" t="s">
        <v>125</v>
      </c>
      <c r="P134" s="1203"/>
      <c r="Q134" s="1204"/>
    </row>
    <row r="135" spans="2:17" x14ac:dyDescent="0.2">
      <c r="B135" s="151"/>
      <c r="C135" s="151"/>
      <c r="D135" s="148"/>
      <c r="E135" s="148"/>
      <c r="F135" s="117"/>
      <c r="G135" s="148"/>
      <c r="H135" s="181"/>
      <c r="I135" s="149"/>
      <c r="J135" s="152" t="s">
        <v>199</v>
      </c>
      <c r="K135" s="153"/>
      <c r="L135" s="150" t="s">
        <v>393</v>
      </c>
      <c r="M135" s="117" t="s">
        <v>125</v>
      </c>
      <c r="N135" s="117" t="s">
        <v>125</v>
      </c>
      <c r="O135" s="117" t="s">
        <v>125</v>
      </c>
      <c r="P135" s="425"/>
      <c r="Q135" s="425"/>
    </row>
    <row r="136" spans="2:17" x14ac:dyDescent="0.2">
      <c r="B136" s="151"/>
      <c r="C136" s="151"/>
      <c r="D136" s="148"/>
      <c r="E136" s="148"/>
      <c r="F136" s="117"/>
      <c r="G136" s="148"/>
      <c r="H136" s="181"/>
      <c r="I136" s="149"/>
      <c r="J136" s="152" t="s">
        <v>199</v>
      </c>
      <c r="K136" s="150" t="s">
        <v>394</v>
      </c>
      <c r="L136" s="150" t="s">
        <v>395</v>
      </c>
      <c r="M136" s="117" t="s">
        <v>125</v>
      </c>
      <c r="N136" s="117" t="s">
        <v>125</v>
      </c>
      <c r="O136" s="117" t="s">
        <v>125</v>
      </c>
      <c r="P136" s="425"/>
      <c r="Q136" s="425"/>
    </row>
    <row r="137" spans="2:17" ht="30" x14ac:dyDescent="0.2">
      <c r="B137" s="151" t="s">
        <v>120</v>
      </c>
      <c r="C137" s="151"/>
      <c r="D137" s="148" t="s">
        <v>386</v>
      </c>
      <c r="E137" s="148">
        <v>49771187</v>
      </c>
      <c r="F137" s="148" t="s">
        <v>396</v>
      </c>
      <c r="G137" s="148" t="s">
        <v>198</v>
      </c>
      <c r="H137" s="181">
        <v>37975</v>
      </c>
      <c r="I137" s="149" t="s">
        <v>185</v>
      </c>
      <c r="J137" s="117" t="s">
        <v>397</v>
      </c>
      <c r="K137" s="117" t="s">
        <v>398</v>
      </c>
      <c r="L137" s="117" t="s">
        <v>207</v>
      </c>
      <c r="M137" s="117" t="s">
        <v>125</v>
      </c>
      <c r="N137" s="117" t="s">
        <v>125</v>
      </c>
      <c r="O137" s="117" t="s">
        <v>125</v>
      </c>
      <c r="P137" s="425"/>
      <c r="Q137" s="425"/>
    </row>
    <row r="138" spans="2:17" x14ac:dyDescent="0.2">
      <c r="B138" s="151"/>
      <c r="C138" s="151"/>
      <c r="D138" s="148"/>
      <c r="E138" s="148"/>
      <c r="F138" s="148"/>
      <c r="G138" s="148"/>
      <c r="H138" s="181"/>
      <c r="I138" s="149"/>
      <c r="J138" s="117" t="s">
        <v>397</v>
      </c>
      <c r="K138" s="117" t="s">
        <v>399</v>
      </c>
      <c r="L138" s="117" t="s">
        <v>207</v>
      </c>
      <c r="M138" s="117" t="s">
        <v>125</v>
      </c>
      <c r="N138" s="117" t="s">
        <v>125</v>
      </c>
      <c r="O138" s="117" t="s">
        <v>125</v>
      </c>
      <c r="P138" s="425"/>
      <c r="Q138" s="425"/>
    </row>
    <row r="139" spans="2:17" ht="45" customHeight="1" x14ac:dyDescent="0.2">
      <c r="B139" s="151" t="s">
        <v>121</v>
      </c>
      <c r="C139" s="151"/>
      <c r="D139" s="148" t="s">
        <v>387</v>
      </c>
      <c r="E139" s="148">
        <v>49717482</v>
      </c>
      <c r="F139" s="148" t="s">
        <v>400</v>
      </c>
      <c r="G139" s="148" t="s">
        <v>209</v>
      </c>
      <c r="H139" s="181">
        <v>41628</v>
      </c>
      <c r="I139" s="149" t="s">
        <v>401</v>
      </c>
      <c r="J139" s="117"/>
      <c r="K139" s="117"/>
      <c r="L139" s="117"/>
      <c r="M139" s="117"/>
      <c r="N139" s="117"/>
      <c r="O139" s="117"/>
      <c r="P139" s="430" t="s">
        <v>402</v>
      </c>
      <c r="Q139" s="154"/>
    </row>
    <row r="142" spans="2:17" ht="15.75" thickBot="1" x14ac:dyDescent="0.3"/>
    <row r="143" spans="2:17" ht="31.5" x14ac:dyDescent="0.25">
      <c r="B143" s="118" t="s">
        <v>33</v>
      </c>
      <c r="C143" s="118" t="s">
        <v>49</v>
      </c>
      <c r="D143" s="116" t="s">
        <v>50</v>
      </c>
      <c r="E143" s="118" t="s">
        <v>51</v>
      </c>
      <c r="F143" s="472" t="s">
        <v>56</v>
      </c>
      <c r="G143" s="162"/>
    </row>
    <row r="144" spans="2:17" ht="180" x14ac:dyDescent="0.2">
      <c r="B144" s="1221" t="s">
        <v>53</v>
      </c>
      <c r="C144" s="163" t="s">
        <v>116</v>
      </c>
      <c r="D144" s="425">
        <v>25</v>
      </c>
      <c r="E144" s="425">
        <v>0</v>
      </c>
      <c r="F144" s="1205">
        <f>+E144+E145+E146</f>
        <v>10</v>
      </c>
      <c r="G144" s="164"/>
    </row>
    <row r="145" spans="2:7" ht="135" x14ac:dyDescent="0.2">
      <c r="B145" s="1222"/>
      <c r="C145" s="163" t="s">
        <v>117</v>
      </c>
      <c r="D145" s="430">
        <v>25</v>
      </c>
      <c r="E145" s="425">
        <v>0</v>
      </c>
      <c r="F145" s="1206"/>
      <c r="G145" s="164"/>
    </row>
    <row r="146" spans="2:7" ht="105" x14ac:dyDescent="0.2">
      <c r="B146" s="1223"/>
      <c r="C146" s="163" t="s">
        <v>118</v>
      </c>
      <c r="D146" s="425">
        <v>10</v>
      </c>
      <c r="E146" s="425">
        <v>10</v>
      </c>
      <c r="F146" s="1207"/>
      <c r="G146" s="164"/>
    </row>
    <row r="147" spans="2:7" x14ac:dyDescent="0.2">
      <c r="C147" s="77"/>
    </row>
    <row r="150" spans="2:7" ht="15.75" x14ac:dyDescent="0.25">
      <c r="B150" s="115" t="s">
        <v>57</v>
      </c>
    </row>
    <row r="153" spans="2:7" ht="15.75" x14ac:dyDescent="0.25">
      <c r="B153" s="116" t="s">
        <v>33</v>
      </c>
      <c r="C153" s="116" t="s">
        <v>58</v>
      </c>
      <c r="D153" s="118" t="s">
        <v>51</v>
      </c>
      <c r="E153" s="118" t="s">
        <v>16</v>
      </c>
    </row>
    <row r="154" spans="2:7" ht="30" x14ac:dyDescent="0.25">
      <c r="B154" s="119" t="s">
        <v>132</v>
      </c>
      <c r="C154" s="430">
        <v>40</v>
      </c>
      <c r="D154" s="425">
        <f>+E125</f>
        <v>0</v>
      </c>
      <c r="E154" s="1208">
        <f>+D154+D155</f>
        <v>10</v>
      </c>
    </row>
    <row r="155" spans="2:7" ht="45" x14ac:dyDescent="0.25">
      <c r="B155" s="119" t="s">
        <v>133</v>
      </c>
      <c r="C155" s="430">
        <v>60</v>
      </c>
      <c r="D155" s="425">
        <f>+F144</f>
        <v>10</v>
      </c>
      <c r="E155" s="1209"/>
    </row>
  </sheetData>
  <mergeCells count="78">
    <mergeCell ref="D87:D88"/>
    <mergeCell ref="I87:I88"/>
    <mergeCell ref="H87:H88"/>
    <mergeCell ref="G87:G88"/>
    <mergeCell ref="F87:F88"/>
    <mergeCell ref="E87:E88"/>
    <mergeCell ref="C79:C81"/>
    <mergeCell ref="B79:B81"/>
    <mergeCell ref="I82:I83"/>
    <mergeCell ref="H82:H83"/>
    <mergeCell ref="G82:G83"/>
    <mergeCell ref="F82:F83"/>
    <mergeCell ref="E82:E83"/>
    <mergeCell ref="D82:D83"/>
    <mergeCell ref="I79:I81"/>
    <mergeCell ref="H79:H81"/>
    <mergeCell ref="G79:G81"/>
    <mergeCell ref="F79:F81"/>
    <mergeCell ref="E79:E81"/>
    <mergeCell ref="O79:O80"/>
    <mergeCell ref="P79:Q80"/>
    <mergeCell ref="J79:L80"/>
    <mergeCell ref="M79:M80"/>
    <mergeCell ref="D79:D81"/>
    <mergeCell ref="C9:N9"/>
    <mergeCell ref="B2:P2"/>
    <mergeCell ref="B4:P4"/>
    <mergeCell ref="C6:N6"/>
    <mergeCell ref="C7:N7"/>
    <mergeCell ref="C8:N8"/>
    <mergeCell ref="J90:J91"/>
    <mergeCell ref="O64:P64"/>
    <mergeCell ref="C10:E10"/>
    <mergeCell ref="B14:C21"/>
    <mergeCell ref="B22:C22"/>
    <mergeCell ref="E40:E41"/>
    <mergeCell ref="M45:N45"/>
    <mergeCell ref="B52:B53"/>
    <mergeCell ref="C52:C53"/>
    <mergeCell ref="D52:E52"/>
    <mergeCell ref="C56:N56"/>
    <mergeCell ref="B58:N58"/>
    <mergeCell ref="O61:P61"/>
    <mergeCell ref="O62:P62"/>
    <mergeCell ref="O63:P63"/>
    <mergeCell ref="N79:N80"/>
    <mergeCell ref="P132:Q132"/>
    <mergeCell ref="P134:Q134"/>
    <mergeCell ref="B110:P110"/>
    <mergeCell ref="O65:P65"/>
    <mergeCell ref="O66:P66"/>
    <mergeCell ref="O67:P67"/>
    <mergeCell ref="O68:P68"/>
    <mergeCell ref="B74:N74"/>
    <mergeCell ref="P81:Q81"/>
    <mergeCell ref="P100:Q100"/>
    <mergeCell ref="B103:N103"/>
    <mergeCell ref="D106:E106"/>
    <mergeCell ref="D107:E107"/>
    <mergeCell ref="D90:D91"/>
    <mergeCell ref="E90:E91"/>
    <mergeCell ref="F90:F91"/>
    <mergeCell ref="B144:B146"/>
    <mergeCell ref="F144:F146"/>
    <mergeCell ref="E154:E155"/>
    <mergeCell ref="B113:N113"/>
    <mergeCell ref="E125:E127"/>
    <mergeCell ref="B130:N130"/>
    <mergeCell ref="J132:L132"/>
    <mergeCell ref="F92:F94"/>
    <mergeCell ref="E92:E94"/>
    <mergeCell ref="D92:D94"/>
    <mergeCell ref="H90:H91"/>
    <mergeCell ref="I90:I91"/>
    <mergeCell ref="I92:I94"/>
    <mergeCell ref="H92:H94"/>
    <mergeCell ref="G92:G94"/>
    <mergeCell ref="G90:G91"/>
  </mergeCells>
  <dataValidations disablePrompts="1"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B1" zoomScale="57" zoomScaleNormal="57" workbookViewId="0">
      <selection activeCell="C6" sqref="C6:N6"/>
    </sheetView>
  </sheetViews>
  <sheetFormatPr baseColWidth="10" defaultRowHeight="15" x14ac:dyDescent="0.25"/>
  <cols>
    <col min="1" max="1" width="3.140625" style="85" bestFit="1" customWidth="1"/>
    <col min="2" max="2" width="102.7109375" style="85" bestFit="1"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14.7109375" style="85" bestFit="1" customWidth="1"/>
    <col min="12" max="13" width="18.7109375" style="85" customWidth="1"/>
    <col min="14" max="14" width="22.140625" style="85" customWidth="1"/>
    <col min="15" max="15" width="26.140625" style="85" customWidth="1"/>
    <col min="16" max="16" width="19.5703125" style="85" bestFit="1" customWidth="1"/>
    <col min="17" max="17" width="20.140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1749</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151</v>
      </c>
      <c r="D10" s="1264"/>
      <c r="E10" s="1265"/>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52" t="s">
        <v>87</v>
      </c>
      <c r="C14" s="1252"/>
      <c r="D14" s="418" t="s">
        <v>12</v>
      </c>
      <c r="E14" s="418" t="s">
        <v>13</v>
      </c>
      <c r="F14" s="418" t="s">
        <v>29</v>
      </c>
      <c r="G14" s="94"/>
      <c r="I14" s="95"/>
      <c r="J14" s="95"/>
      <c r="K14" s="95"/>
      <c r="L14" s="95"/>
      <c r="M14" s="95"/>
      <c r="N14" s="93"/>
    </row>
    <row r="15" spans="2:16" ht="15.75" x14ac:dyDescent="0.25">
      <c r="B15" s="1252"/>
      <c r="C15" s="1252"/>
      <c r="D15" s="418">
        <v>8</v>
      </c>
      <c r="E15" s="165">
        <v>933461607</v>
      </c>
      <c r="F15" s="166">
        <v>447</v>
      </c>
      <c r="G15" s="96"/>
      <c r="I15" s="97"/>
      <c r="J15" s="97"/>
      <c r="K15" s="97"/>
      <c r="L15" s="97"/>
      <c r="M15" s="97"/>
      <c r="N15" s="93"/>
    </row>
    <row r="16" spans="2:16" ht="15.75" x14ac:dyDescent="0.25">
      <c r="B16" s="1252"/>
      <c r="C16" s="1252"/>
      <c r="D16" s="418"/>
      <c r="E16" s="167"/>
      <c r="F16" s="166"/>
      <c r="G16" s="96"/>
      <c r="I16" s="97"/>
      <c r="J16" s="97"/>
      <c r="K16" s="97"/>
      <c r="L16" s="97"/>
      <c r="M16" s="97"/>
      <c r="N16" s="93"/>
    </row>
    <row r="17" spans="1:14" ht="15.75" x14ac:dyDescent="0.25">
      <c r="B17" s="1252"/>
      <c r="C17" s="1252"/>
      <c r="D17" s="418"/>
      <c r="E17" s="167"/>
      <c r="F17" s="166"/>
      <c r="G17" s="96"/>
      <c r="I17" s="97"/>
      <c r="J17" s="97"/>
      <c r="K17" s="97"/>
      <c r="L17" s="97"/>
      <c r="M17" s="97"/>
      <c r="N17" s="93"/>
    </row>
    <row r="18" spans="1:14" ht="15.75" x14ac:dyDescent="0.25">
      <c r="B18" s="1252"/>
      <c r="C18" s="1252"/>
      <c r="D18" s="418"/>
      <c r="E18" s="168"/>
      <c r="F18" s="166"/>
      <c r="G18" s="96"/>
      <c r="H18" s="99"/>
      <c r="I18" s="97"/>
      <c r="J18" s="97"/>
      <c r="K18" s="97"/>
      <c r="L18" s="97"/>
      <c r="M18" s="97"/>
      <c r="N18" s="100"/>
    </row>
    <row r="19" spans="1:14" ht="15.75" x14ac:dyDescent="0.25">
      <c r="B19" s="1252"/>
      <c r="C19" s="1252"/>
      <c r="D19" s="418"/>
      <c r="E19" s="168"/>
      <c r="F19" s="166"/>
      <c r="G19" s="96"/>
      <c r="H19" s="99"/>
      <c r="I19" s="101"/>
      <c r="J19" s="101"/>
      <c r="K19" s="101"/>
      <c r="L19" s="101"/>
      <c r="M19" s="101"/>
      <c r="N19" s="100"/>
    </row>
    <row r="20" spans="1:14" ht="15.75" x14ac:dyDescent="0.25">
      <c r="B20" s="1252"/>
      <c r="C20" s="1252"/>
      <c r="D20" s="418"/>
      <c r="E20" s="98"/>
      <c r="F20" s="166"/>
      <c r="G20" s="96"/>
      <c r="H20" s="99"/>
      <c r="I20" s="92"/>
      <c r="J20" s="92"/>
      <c r="K20" s="92"/>
      <c r="L20" s="92"/>
      <c r="M20" s="92"/>
      <c r="N20" s="100"/>
    </row>
    <row r="21" spans="1:14" ht="15.75" x14ac:dyDescent="0.25">
      <c r="B21" s="1252"/>
      <c r="C21" s="1252"/>
      <c r="D21" s="418"/>
      <c r="E21" s="98"/>
      <c r="F21" s="166"/>
      <c r="G21" s="96"/>
      <c r="H21" s="99"/>
      <c r="I21" s="92"/>
      <c r="J21" s="92"/>
      <c r="K21" s="92"/>
      <c r="L21" s="92"/>
      <c r="M21" s="92"/>
      <c r="N21" s="100"/>
    </row>
    <row r="22" spans="1:14" ht="16.5" thickBot="1" x14ac:dyDescent="0.3">
      <c r="B22" s="1236" t="s">
        <v>14</v>
      </c>
      <c r="C22" s="1237"/>
      <c r="D22" s="418"/>
      <c r="E22" s="102">
        <f>SUM(E15:E21)</f>
        <v>933461607</v>
      </c>
      <c r="F22" s="166">
        <f>SUM(F15:F21)</f>
        <v>447</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f>
        <v>357.6</v>
      </c>
      <c r="D24" s="108"/>
      <c r="E24" s="109">
        <f>E22</f>
        <v>933461607</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8" x14ac:dyDescent="0.2">
      <c r="A30" s="112"/>
      <c r="B30" s="117" t="s">
        <v>127</v>
      </c>
      <c r="C30" s="117"/>
      <c r="D30" s="255" t="s">
        <v>458</v>
      </c>
      <c r="E30" s="77"/>
      <c r="F30" s="77"/>
      <c r="G30" s="77"/>
      <c r="H30" s="77"/>
      <c r="I30" s="92"/>
      <c r="J30" s="92"/>
      <c r="K30" s="92"/>
      <c r="L30" s="92"/>
      <c r="M30" s="92"/>
      <c r="N30" s="93"/>
    </row>
    <row r="31" spans="1:14" ht="18" x14ac:dyDescent="0.2">
      <c r="A31" s="112"/>
      <c r="B31" s="117" t="s">
        <v>128</v>
      </c>
      <c r="C31" s="117"/>
      <c r="D31" s="255" t="s">
        <v>458</v>
      </c>
      <c r="E31" s="77"/>
      <c r="F31" s="77"/>
      <c r="G31" s="77"/>
      <c r="H31" s="77"/>
      <c r="I31" s="92"/>
      <c r="J31" s="92"/>
      <c r="K31" s="92"/>
      <c r="L31" s="92"/>
      <c r="M31" s="92"/>
      <c r="N31" s="93"/>
    </row>
    <row r="32" spans="1:14" ht="15.75" x14ac:dyDescent="0.2">
      <c r="A32" s="112"/>
      <c r="B32" s="117" t="s">
        <v>129</v>
      </c>
      <c r="C32" s="117"/>
      <c r="D32" s="117"/>
      <c r="E32" s="77"/>
      <c r="F32" s="77"/>
      <c r="G32" s="77"/>
      <c r="H32" s="77"/>
      <c r="I32" s="92"/>
      <c r="J32" s="92"/>
      <c r="K32" s="92"/>
      <c r="L32" s="92"/>
      <c r="M32" s="92"/>
      <c r="N32" s="93"/>
    </row>
    <row r="33" spans="1:17" ht="15.75" x14ac:dyDescent="0.2">
      <c r="A33" s="112"/>
      <c r="B33" s="117" t="s">
        <v>130</v>
      </c>
      <c r="C33" s="117"/>
      <c r="D33" s="117"/>
      <c r="E33" s="77"/>
      <c r="F33" s="77"/>
      <c r="G33" s="77"/>
      <c r="H33" s="77"/>
      <c r="I33" s="92"/>
      <c r="J33" s="92"/>
      <c r="K33" s="92"/>
      <c r="L33" s="92"/>
      <c r="M33" s="92"/>
      <c r="N33" s="93"/>
    </row>
    <row r="34" spans="1:17" ht="15.75" x14ac:dyDescent="0.2">
      <c r="A34" s="112"/>
      <c r="B34" s="77"/>
      <c r="C34" s="77"/>
      <c r="D34" s="77"/>
      <c r="E34" s="77"/>
      <c r="F34" s="77"/>
      <c r="G34" s="77"/>
      <c r="H34" s="77"/>
      <c r="I34" s="92"/>
      <c r="J34" s="92"/>
      <c r="K34" s="92"/>
      <c r="L34" s="92"/>
      <c r="M34" s="92"/>
      <c r="N34" s="93"/>
    </row>
    <row r="35" spans="1:17" ht="15.75" x14ac:dyDescent="0.2">
      <c r="A35" s="112"/>
      <c r="B35" s="77"/>
      <c r="C35" s="77"/>
      <c r="D35" s="77"/>
      <c r="E35" s="77"/>
      <c r="F35" s="77"/>
      <c r="G35" s="77"/>
      <c r="H35" s="77"/>
      <c r="I35" s="92"/>
      <c r="J35" s="92"/>
      <c r="K35" s="92"/>
      <c r="L35" s="92"/>
      <c r="M35" s="92"/>
      <c r="N35" s="93"/>
    </row>
    <row r="36" spans="1:17" ht="15.75" x14ac:dyDescent="0.2">
      <c r="A36" s="112"/>
      <c r="B36" s="115" t="s">
        <v>131</v>
      </c>
      <c r="C36" s="77"/>
      <c r="D36" s="77"/>
      <c r="E36" s="77"/>
      <c r="F36" s="77"/>
      <c r="G36" s="77"/>
      <c r="H36" s="77"/>
      <c r="I36" s="92"/>
      <c r="J36" s="92"/>
      <c r="K36" s="92"/>
      <c r="L36" s="92"/>
      <c r="M36" s="92"/>
      <c r="N36" s="93"/>
    </row>
    <row r="37" spans="1:17" ht="15.75" x14ac:dyDescent="0.2">
      <c r="A37" s="112"/>
      <c r="B37" s="77"/>
      <c r="C37" s="77"/>
      <c r="D37" s="77"/>
      <c r="E37" s="77"/>
      <c r="F37" s="77"/>
      <c r="G37" s="77"/>
      <c r="H37" s="77"/>
      <c r="I37" s="92"/>
      <c r="J37" s="92"/>
      <c r="K37" s="92"/>
      <c r="L37" s="92"/>
      <c r="M37" s="92"/>
      <c r="N37" s="93"/>
    </row>
    <row r="38" spans="1:17" ht="15.75" x14ac:dyDescent="0.2">
      <c r="A38" s="112"/>
      <c r="B38" s="77"/>
      <c r="C38" s="77"/>
      <c r="D38" s="77"/>
      <c r="E38" s="77"/>
      <c r="F38" s="77"/>
      <c r="G38" s="77"/>
      <c r="H38" s="77"/>
      <c r="I38" s="92"/>
      <c r="J38" s="92"/>
      <c r="K38" s="92"/>
      <c r="L38" s="92"/>
      <c r="M38" s="92"/>
      <c r="N38" s="93"/>
    </row>
    <row r="39" spans="1:17" ht="15.75" x14ac:dyDescent="0.2">
      <c r="A39" s="112"/>
      <c r="B39" s="116" t="s">
        <v>33</v>
      </c>
      <c r="C39" s="116" t="s">
        <v>58</v>
      </c>
      <c r="D39" s="118" t="s">
        <v>51</v>
      </c>
      <c r="E39" s="118" t="s">
        <v>16</v>
      </c>
      <c r="F39" s="77"/>
      <c r="G39" s="77"/>
      <c r="H39" s="77"/>
      <c r="I39" s="92"/>
      <c r="J39" s="92"/>
      <c r="K39" s="92"/>
      <c r="L39" s="92"/>
      <c r="M39" s="92"/>
      <c r="N39" s="93"/>
    </row>
    <row r="40" spans="1:17" ht="30" x14ac:dyDescent="0.2">
      <c r="A40" s="112"/>
      <c r="B40" s="119" t="s">
        <v>132</v>
      </c>
      <c r="C40" s="430">
        <v>40</v>
      </c>
      <c r="D40" s="425"/>
      <c r="E40" s="1208">
        <f>+D40+D41</f>
        <v>0</v>
      </c>
      <c r="F40" s="77"/>
      <c r="G40" s="77"/>
      <c r="H40" s="77"/>
      <c r="I40" s="92"/>
      <c r="J40" s="92"/>
      <c r="K40" s="92"/>
      <c r="L40" s="92"/>
      <c r="M40" s="92"/>
      <c r="N40" s="93"/>
    </row>
    <row r="41" spans="1:17" ht="45" x14ac:dyDescent="0.2">
      <c r="A41" s="112"/>
      <c r="B41" s="119" t="s">
        <v>133</v>
      </c>
      <c r="C41" s="430">
        <v>60</v>
      </c>
      <c r="D41" s="425">
        <f>+F144</f>
        <v>0</v>
      </c>
      <c r="E41" s="1209"/>
      <c r="F41" s="77"/>
      <c r="G41" s="77"/>
      <c r="H41" s="77"/>
      <c r="I41" s="92"/>
      <c r="J41" s="92"/>
      <c r="K41" s="92"/>
      <c r="L41" s="92"/>
      <c r="M41" s="92"/>
      <c r="N41" s="93"/>
    </row>
    <row r="42" spans="1:17" ht="15.75" x14ac:dyDescent="0.25">
      <c r="A42" s="112"/>
      <c r="C42" s="113"/>
      <c r="D42" s="97"/>
      <c r="E42" s="114"/>
      <c r="F42" s="110"/>
      <c r="G42" s="110"/>
      <c r="H42" s="110"/>
      <c r="I42" s="111"/>
      <c r="J42" s="111"/>
      <c r="K42" s="111"/>
      <c r="L42" s="111"/>
      <c r="M42" s="111"/>
    </row>
    <row r="43" spans="1:17" ht="15.75" x14ac:dyDescent="0.25">
      <c r="A43" s="112"/>
      <c r="C43" s="113"/>
      <c r="D43" s="97"/>
      <c r="E43" s="114"/>
      <c r="F43" s="110"/>
      <c r="G43" s="110"/>
      <c r="H43" s="110"/>
      <c r="I43" s="111"/>
      <c r="J43" s="111"/>
      <c r="K43" s="111"/>
      <c r="L43" s="111"/>
      <c r="M43" s="111"/>
    </row>
    <row r="44" spans="1:17" ht="15.75" x14ac:dyDescent="0.25">
      <c r="A44" s="112"/>
      <c r="C44" s="113"/>
      <c r="D44" s="97"/>
      <c r="E44" s="114"/>
      <c r="F44" s="110"/>
      <c r="G44" s="110"/>
      <c r="H44" s="110"/>
      <c r="I44" s="111"/>
      <c r="J44" s="111"/>
      <c r="K44" s="111"/>
      <c r="L44" s="111"/>
      <c r="M44" s="111"/>
    </row>
    <row r="45" spans="1:17" ht="15.75" customHeight="1" thickBot="1" x14ac:dyDescent="0.3">
      <c r="M45" s="1248" t="s">
        <v>35</v>
      </c>
      <c r="N45" s="1248"/>
    </row>
    <row r="46" spans="1:17" ht="15.75" x14ac:dyDescent="0.25">
      <c r="B46" s="115" t="s">
        <v>30</v>
      </c>
      <c r="M46" s="121"/>
      <c r="N46" s="121"/>
    </row>
    <row r="47" spans="1:17" ht="15.75" thickBot="1" x14ac:dyDescent="0.3">
      <c r="M47" s="121"/>
      <c r="N47" s="121"/>
    </row>
    <row r="48" spans="1:17" s="92" customFormat="1" ht="78.75" x14ac:dyDescent="0.25">
      <c r="B48" s="469" t="s">
        <v>134</v>
      </c>
      <c r="C48" s="469" t="s">
        <v>135</v>
      </c>
      <c r="D48" s="469" t="s">
        <v>136</v>
      </c>
      <c r="E48" s="469" t="s">
        <v>45</v>
      </c>
      <c r="F48" s="469" t="s">
        <v>22</v>
      </c>
      <c r="G48" s="469" t="s">
        <v>89</v>
      </c>
      <c r="H48" s="469" t="s">
        <v>17</v>
      </c>
      <c r="I48" s="469" t="s">
        <v>10</v>
      </c>
      <c r="J48" s="469" t="s">
        <v>31</v>
      </c>
      <c r="K48" s="469" t="s">
        <v>61</v>
      </c>
      <c r="L48" s="469" t="s">
        <v>20</v>
      </c>
      <c r="M48" s="470" t="s">
        <v>26</v>
      </c>
      <c r="N48" s="469" t="s">
        <v>137</v>
      </c>
      <c r="O48" s="469" t="s">
        <v>36</v>
      </c>
      <c r="P48" s="428" t="s">
        <v>11</v>
      </c>
      <c r="Q48" s="428" t="s">
        <v>19</v>
      </c>
    </row>
    <row r="49" spans="1:26" s="421" customFormat="1" ht="193.5" customHeight="1" x14ac:dyDescent="0.25">
      <c r="A49" s="124">
        <v>1</v>
      </c>
      <c r="B49" s="125" t="s">
        <v>443</v>
      </c>
      <c r="C49" s="125" t="s">
        <v>443</v>
      </c>
      <c r="D49" s="125" t="s">
        <v>444</v>
      </c>
      <c r="E49" s="127" t="s">
        <v>445</v>
      </c>
      <c r="F49" s="126" t="s">
        <v>125</v>
      </c>
      <c r="G49" s="128"/>
      <c r="H49" s="129">
        <v>40483</v>
      </c>
      <c r="I49" s="130">
        <v>40599</v>
      </c>
      <c r="J49" s="130" t="s">
        <v>126</v>
      </c>
      <c r="K49" s="184">
        <v>0</v>
      </c>
      <c r="L49" s="130"/>
      <c r="M49" s="170">
        <v>400</v>
      </c>
      <c r="N49" s="131">
        <f>+M49*G49</f>
        <v>0</v>
      </c>
      <c r="O49" s="186">
        <v>38187000</v>
      </c>
      <c r="P49" s="132">
        <v>22</v>
      </c>
      <c r="Q49" s="133" t="s">
        <v>446</v>
      </c>
      <c r="R49" s="134"/>
      <c r="S49" s="134"/>
      <c r="T49" s="134"/>
      <c r="U49" s="134"/>
      <c r="V49" s="134"/>
      <c r="W49" s="134"/>
      <c r="X49" s="134"/>
      <c r="Y49" s="134"/>
      <c r="Z49" s="134"/>
    </row>
    <row r="50" spans="1:26" s="421" customFormat="1" ht="180" x14ac:dyDescent="0.25">
      <c r="A50" s="124">
        <f>+A49+1</f>
        <v>2</v>
      </c>
      <c r="B50" s="125" t="s">
        <v>443</v>
      </c>
      <c r="C50" s="125" t="s">
        <v>443</v>
      </c>
      <c r="D50" s="125" t="s">
        <v>447</v>
      </c>
      <c r="E50" s="127" t="s">
        <v>448</v>
      </c>
      <c r="F50" s="126" t="s">
        <v>125</v>
      </c>
      <c r="G50" s="126"/>
      <c r="H50" s="126" t="s">
        <v>449</v>
      </c>
      <c r="I50" s="130">
        <v>41583</v>
      </c>
      <c r="J50" s="130" t="s">
        <v>126</v>
      </c>
      <c r="K50" s="184">
        <v>4</v>
      </c>
      <c r="L50" s="130"/>
      <c r="M50" s="170">
        <v>200</v>
      </c>
      <c r="N50" s="131"/>
      <c r="O50" s="186">
        <v>21800000</v>
      </c>
      <c r="P50" s="132">
        <v>104</v>
      </c>
      <c r="Q50" s="133" t="s">
        <v>446</v>
      </c>
      <c r="R50" s="134"/>
      <c r="S50" s="134"/>
      <c r="T50" s="134"/>
      <c r="U50" s="134"/>
      <c r="V50" s="134"/>
      <c r="W50" s="134"/>
      <c r="X50" s="134"/>
      <c r="Y50" s="134"/>
      <c r="Z50" s="134"/>
    </row>
    <row r="51" spans="1:26" s="421" customFormat="1" ht="255" customHeight="1" x14ac:dyDescent="0.25">
      <c r="A51" s="124">
        <f t="shared" ref="A51" si="0">+A50+1</f>
        <v>3</v>
      </c>
      <c r="B51" s="125"/>
      <c r="C51" s="126"/>
      <c r="D51" s="125"/>
      <c r="E51" s="127"/>
      <c r="F51" s="126"/>
      <c r="G51" s="126"/>
      <c r="H51" s="126"/>
      <c r="I51" s="130"/>
      <c r="J51" s="130"/>
      <c r="K51" s="184"/>
      <c r="L51" s="130"/>
      <c r="M51" s="170"/>
      <c r="N51" s="131"/>
      <c r="O51" s="186"/>
      <c r="P51" s="132"/>
      <c r="Q51" s="133" t="s">
        <v>450</v>
      </c>
      <c r="R51" s="134"/>
      <c r="S51" s="134"/>
      <c r="T51" s="134"/>
      <c r="U51" s="134"/>
      <c r="V51" s="134"/>
      <c r="W51" s="134"/>
      <c r="X51" s="134"/>
      <c r="Y51" s="134"/>
      <c r="Z51" s="134"/>
    </row>
    <row r="52" spans="1:26" s="421" customFormat="1" ht="15.75" x14ac:dyDescent="0.25">
      <c r="A52" s="124"/>
      <c r="B52" s="135" t="s">
        <v>16</v>
      </c>
      <c r="C52" s="126"/>
      <c r="D52" s="125"/>
      <c r="E52" s="127"/>
      <c r="F52" s="126"/>
      <c r="G52" s="126"/>
      <c r="H52" s="126"/>
      <c r="I52" s="130"/>
      <c r="J52" s="130"/>
      <c r="K52" s="136">
        <f>SUM(K49:K51)</f>
        <v>4</v>
      </c>
      <c r="L52" s="136">
        <f>SUM(L49:L51)</f>
        <v>0</v>
      </c>
      <c r="M52" s="137">
        <f>SUM(M49:M51)</f>
        <v>600</v>
      </c>
      <c r="N52" s="136">
        <f>SUM(N49:N51)</f>
        <v>0</v>
      </c>
      <c r="O52" s="132"/>
      <c r="P52" s="132"/>
      <c r="Q52" s="133"/>
    </row>
    <row r="53" spans="1:26" s="138" customFormat="1" x14ac:dyDescent="0.25">
      <c r="E53" s="139"/>
    </row>
    <row r="54" spans="1:26" s="138" customFormat="1" ht="15.75" x14ac:dyDescent="0.25">
      <c r="B54" s="1238" t="s">
        <v>28</v>
      </c>
      <c r="C54" s="1238" t="s">
        <v>27</v>
      </c>
      <c r="D54" s="1250" t="s">
        <v>34</v>
      </c>
      <c r="E54" s="1250"/>
    </row>
    <row r="55" spans="1:26" s="138" customFormat="1" ht="15.75" x14ac:dyDescent="0.25">
      <c r="B55" s="1239"/>
      <c r="C55" s="1239"/>
      <c r="D55" s="420" t="s">
        <v>23</v>
      </c>
      <c r="E55" s="140" t="s">
        <v>24</v>
      </c>
    </row>
    <row r="56" spans="1:26" s="138" customFormat="1" ht="15.75" x14ac:dyDescent="0.25">
      <c r="B56" s="141" t="s">
        <v>21</v>
      </c>
      <c r="C56" s="142">
        <f>+K52</f>
        <v>4</v>
      </c>
      <c r="D56" s="143"/>
      <c r="E56" s="143" t="s">
        <v>141</v>
      </c>
      <c r="F56" s="144"/>
      <c r="G56" s="144"/>
      <c r="H56" s="144"/>
      <c r="I56" s="144"/>
      <c r="J56" s="144"/>
      <c r="K56" s="144"/>
      <c r="L56" s="144"/>
      <c r="M56" s="144"/>
    </row>
    <row r="57" spans="1:26" s="138" customFormat="1" ht="15.75" x14ac:dyDescent="0.25">
      <c r="B57" s="141" t="s">
        <v>25</v>
      </c>
      <c r="C57" s="142">
        <f>+M52</f>
        <v>600</v>
      </c>
      <c r="D57" s="143"/>
      <c r="E57" s="143" t="s">
        <v>141</v>
      </c>
    </row>
    <row r="58" spans="1:26" s="138" customFormat="1" x14ac:dyDescent="0.25">
      <c r="B58" s="145"/>
      <c r="C58" s="1242"/>
      <c r="D58" s="1242"/>
      <c r="E58" s="1242"/>
      <c r="F58" s="1242"/>
      <c r="G58" s="1242"/>
      <c r="H58" s="1242"/>
      <c r="I58" s="1242"/>
      <c r="J58" s="1242"/>
      <c r="K58" s="1242"/>
      <c r="L58" s="1242"/>
      <c r="M58" s="1242"/>
      <c r="N58" s="1242"/>
    </row>
    <row r="59" spans="1:26" ht="15.75" thickBot="1" x14ac:dyDescent="0.3"/>
    <row r="60" spans="1:26" ht="16.5" thickBot="1" x14ac:dyDescent="0.3">
      <c r="B60" s="1263" t="s">
        <v>90</v>
      </c>
      <c r="C60" s="1263"/>
      <c r="D60" s="1263"/>
      <c r="E60" s="1263"/>
      <c r="F60" s="1263"/>
      <c r="G60" s="1263"/>
      <c r="H60" s="1263"/>
      <c r="I60" s="1263"/>
      <c r="J60" s="1263"/>
      <c r="K60" s="1263"/>
      <c r="L60" s="1263"/>
      <c r="M60" s="1263"/>
      <c r="N60" s="1263"/>
    </row>
    <row r="63" spans="1:26" ht="141.75" x14ac:dyDescent="0.25">
      <c r="B63" s="116" t="s">
        <v>138</v>
      </c>
      <c r="C63" s="146" t="s">
        <v>2</v>
      </c>
      <c r="D63" s="146" t="s">
        <v>92</v>
      </c>
      <c r="E63" s="146" t="s">
        <v>91</v>
      </c>
      <c r="F63" s="146" t="s">
        <v>93</v>
      </c>
      <c r="G63" s="146" t="s">
        <v>94</v>
      </c>
      <c r="H63" s="146" t="s">
        <v>95</v>
      </c>
      <c r="I63" s="146" t="s">
        <v>96</v>
      </c>
      <c r="J63" s="146" t="s">
        <v>97</v>
      </c>
      <c r="K63" s="146" t="s">
        <v>98</v>
      </c>
      <c r="L63" s="146" t="s">
        <v>99</v>
      </c>
      <c r="M63" s="147" t="s">
        <v>100</v>
      </c>
      <c r="N63" s="147" t="s">
        <v>101</v>
      </c>
      <c r="O63" s="1218" t="s">
        <v>3</v>
      </c>
      <c r="P63" s="1220"/>
      <c r="Q63" s="146" t="s">
        <v>18</v>
      </c>
    </row>
    <row r="64" spans="1:26"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
      <c r="B66" s="148"/>
      <c r="C66" s="148"/>
      <c r="D66" s="149"/>
      <c r="E66" s="149"/>
      <c r="F66" s="248"/>
      <c r="G66" s="248"/>
      <c r="H66" s="248"/>
      <c r="I66" s="150"/>
      <c r="J66" s="150"/>
      <c r="K66" s="117"/>
      <c r="L66" s="117"/>
      <c r="M66" s="117"/>
      <c r="N66" s="117"/>
      <c r="O66" s="1203"/>
      <c r="P66" s="1204"/>
      <c r="Q66" s="117"/>
    </row>
    <row r="67" spans="2:17" x14ac:dyDescent="0.2">
      <c r="B67" s="148"/>
      <c r="C67" s="148"/>
      <c r="D67" s="149"/>
      <c r="E67" s="149"/>
      <c r="F67" s="248"/>
      <c r="G67" s="248"/>
      <c r="H67" s="248"/>
      <c r="I67" s="150"/>
      <c r="J67" s="150"/>
      <c r="K67" s="117"/>
      <c r="L67" s="117"/>
      <c r="M67" s="117"/>
      <c r="N67" s="117"/>
      <c r="O67" s="1203"/>
      <c r="P67" s="1204"/>
      <c r="Q67" s="117"/>
    </row>
    <row r="68" spans="2:17" x14ac:dyDescent="0.2">
      <c r="B68" s="148"/>
      <c r="C68" s="148"/>
      <c r="D68" s="149"/>
      <c r="E68" s="149"/>
      <c r="F68" s="248"/>
      <c r="G68" s="248"/>
      <c r="H68" s="248"/>
      <c r="I68" s="150"/>
      <c r="J68" s="150"/>
      <c r="K68" s="117"/>
      <c r="L68" s="117"/>
      <c r="M68" s="117"/>
      <c r="N68" s="117"/>
      <c r="O68" s="1203"/>
      <c r="P68" s="1204"/>
      <c r="Q68" s="117"/>
    </row>
    <row r="69" spans="2:17" x14ac:dyDescent="0.2">
      <c r="B69" s="148"/>
      <c r="C69" s="148"/>
      <c r="D69" s="149"/>
      <c r="E69" s="149"/>
      <c r="F69" s="248"/>
      <c r="G69" s="248"/>
      <c r="H69" s="248"/>
      <c r="I69" s="150"/>
      <c r="J69" s="150"/>
      <c r="K69" s="117"/>
      <c r="L69" s="117"/>
      <c r="M69" s="117"/>
      <c r="N69" s="117"/>
      <c r="O69" s="1203"/>
      <c r="P69" s="1204"/>
      <c r="Q69" s="117"/>
    </row>
    <row r="70" spans="2:17" x14ac:dyDescent="0.25">
      <c r="B70" s="117"/>
      <c r="C70" s="117"/>
      <c r="D70" s="117"/>
      <c r="E70" s="117"/>
      <c r="F70" s="117"/>
      <c r="G70" s="117"/>
      <c r="H70" s="117"/>
      <c r="I70" s="117"/>
      <c r="J70" s="117"/>
      <c r="K70" s="117"/>
      <c r="L70" s="117"/>
      <c r="M70" s="117"/>
      <c r="N70" s="117"/>
      <c r="O70" s="1203"/>
      <c r="P70" s="1204"/>
      <c r="Q70" s="117"/>
    </row>
    <row r="71" spans="2:17" x14ac:dyDescent="0.25">
      <c r="B71" s="85" t="s">
        <v>1</v>
      </c>
    </row>
    <row r="72" spans="2:17" x14ac:dyDescent="0.25">
      <c r="B72" s="85" t="s">
        <v>37</v>
      </c>
    </row>
    <row r="73" spans="2:17" x14ac:dyDescent="0.25">
      <c r="B73" s="85" t="s">
        <v>62</v>
      </c>
    </row>
    <row r="75" spans="2:17" ht="15.75" thickBot="1" x14ac:dyDescent="0.3"/>
    <row r="76" spans="2:17" ht="16.5" thickBot="1" x14ac:dyDescent="0.3">
      <c r="B76" s="1256" t="s">
        <v>38</v>
      </c>
      <c r="C76" s="1257"/>
      <c r="D76" s="1257"/>
      <c r="E76" s="1257"/>
      <c r="F76" s="1257"/>
      <c r="G76" s="1257"/>
      <c r="H76" s="1257"/>
      <c r="I76" s="1257"/>
      <c r="J76" s="1257"/>
      <c r="K76" s="1257"/>
      <c r="L76" s="1257"/>
      <c r="M76" s="1257"/>
      <c r="N76" s="1258"/>
    </row>
    <row r="81" spans="2:17" ht="78.75" x14ac:dyDescent="0.25">
      <c r="B81" s="116" t="s">
        <v>0</v>
      </c>
      <c r="C81" s="116" t="s">
        <v>39</v>
      </c>
      <c r="D81" s="116" t="s">
        <v>40</v>
      </c>
      <c r="E81" s="116" t="s">
        <v>102</v>
      </c>
      <c r="F81" s="116" t="s">
        <v>104</v>
      </c>
      <c r="G81" s="116" t="s">
        <v>105</v>
      </c>
      <c r="H81" s="116" t="s">
        <v>106</v>
      </c>
      <c r="I81" s="116" t="s">
        <v>103</v>
      </c>
      <c r="J81" s="1218" t="s">
        <v>107</v>
      </c>
      <c r="K81" s="1219"/>
      <c r="L81" s="1220"/>
      <c r="M81" s="116" t="s">
        <v>111</v>
      </c>
      <c r="N81" s="116" t="s">
        <v>139</v>
      </c>
      <c r="O81" s="116" t="s">
        <v>140</v>
      </c>
      <c r="P81" s="1218" t="s">
        <v>3</v>
      </c>
      <c r="Q81" s="1220"/>
    </row>
    <row r="82" spans="2:17" ht="60" x14ac:dyDescent="0.2">
      <c r="C82" s="151"/>
      <c r="D82" s="148"/>
      <c r="E82" s="148"/>
      <c r="F82" s="148"/>
      <c r="G82" s="148"/>
      <c r="H82" s="148"/>
      <c r="I82" s="149"/>
      <c r="J82" s="152" t="s">
        <v>108</v>
      </c>
      <c r="K82" s="153" t="s">
        <v>109</v>
      </c>
      <c r="L82" s="150" t="s">
        <v>110</v>
      </c>
      <c r="M82" s="117"/>
      <c r="N82" s="117"/>
      <c r="O82" s="117"/>
      <c r="P82" s="1247"/>
      <c r="Q82" s="1247"/>
    </row>
    <row r="83" spans="2:17" ht="105" x14ac:dyDescent="0.2">
      <c r="B83" s="398" t="s">
        <v>590</v>
      </c>
      <c r="C83" s="151"/>
      <c r="D83" s="398" t="s">
        <v>617</v>
      </c>
      <c r="E83" s="398">
        <v>1065611398</v>
      </c>
      <c r="F83" s="399" t="s">
        <v>618</v>
      </c>
      <c r="G83" s="151" t="s">
        <v>619</v>
      </c>
      <c r="H83" s="181">
        <v>41355</v>
      </c>
      <c r="I83" s="149" t="s">
        <v>237</v>
      </c>
      <c r="J83" s="151" t="s">
        <v>620</v>
      </c>
      <c r="K83" s="153" t="s">
        <v>621</v>
      </c>
      <c r="L83" s="153" t="s">
        <v>622</v>
      </c>
      <c r="M83" s="117" t="s">
        <v>480</v>
      </c>
      <c r="N83" s="117" t="s">
        <v>125</v>
      </c>
      <c r="O83" s="117"/>
      <c r="P83" s="1247"/>
      <c r="Q83" s="1247"/>
    </row>
    <row r="84" spans="2:17" ht="105" x14ac:dyDescent="0.2">
      <c r="B84" s="398" t="s">
        <v>590</v>
      </c>
      <c r="C84" s="151"/>
      <c r="D84" s="398" t="s">
        <v>623</v>
      </c>
      <c r="E84" s="398">
        <v>49793191</v>
      </c>
      <c r="F84" s="399" t="s">
        <v>624</v>
      </c>
      <c r="G84" s="200" t="s">
        <v>167</v>
      </c>
      <c r="H84" s="202">
        <v>38030</v>
      </c>
      <c r="I84" s="203" t="s">
        <v>237</v>
      </c>
      <c r="J84" s="151" t="s">
        <v>620</v>
      </c>
      <c r="K84" s="401" t="s">
        <v>625</v>
      </c>
      <c r="L84" s="153" t="s">
        <v>622</v>
      </c>
      <c r="M84" s="105" t="s">
        <v>480</v>
      </c>
      <c r="N84" s="105" t="s">
        <v>125</v>
      </c>
      <c r="O84" s="105"/>
      <c r="P84" s="206"/>
      <c r="Q84" s="206"/>
    </row>
    <row r="85" spans="2:17" ht="105" x14ac:dyDescent="0.2">
      <c r="B85" s="398" t="s">
        <v>626</v>
      </c>
      <c r="C85" s="151"/>
      <c r="D85" s="398" t="s">
        <v>627</v>
      </c>
      <c r="E85" s="398">
        <v>1083454965</v>
      </c>
      <c r="F85" s="399" t="s">
        <v>166</v>
      </c>
      <c r="G85" s="200" t="s">
        <v>628</v>
      </c>
      <c r="H85" s="202">
        <v>40515</v>
      </c>
      <c r="I85" s="203">
        <v>118540</v>
      </c>
      <c r="J85" s="151" t="s">
        <v>620</v>
      </c>
      <c r="K85" s="401" t="s">
        <v>629</v>
      </c>
      <c r="L85" s="401" t="s">
        <v>630</v>
      </c>
      <c r="M85" s="105" t="s">
        <v>480</v>
      </c>
      <c r="N85" s="105" t="s">
        <v>125</v>
      </c>
      <c r="O85" s="105"/>
      <c r="P85" s="206"/>
      <c r="Q85" s="206"/>
    </row>
    <row r="86" spans="2:17" ht="90" x14ac:dyDescent="0.2">
      <c r="B86" s="398" t="s">
        <v>626</v>
      </c>
      <c r="C86" s="151"/>
      <c r="D86" s="398" t="s">
        <v>631</v>
      </c>
      <c r="E86" s="398">
        <v>36572659</v>
      </c>
      <c r="F86" s="399" t="s">
        <v>166</v>
      </c>
      <c r="G86" s="200" t="s">
        <v>632</v>
      </c>
      <c r="H86" s="202">
        <v>39619</v>
      </c>
      <c r="I86" s="203" t="s">
        <v>602</v>
      </c>
      <c r="J86" s="200" t="s">
        <v>633</v>
      </c>
      <c r="K86" s="401" t="s">
        <v>634</v>
      </c>
      <c r="L86" s="401" t="s">
        <v>635</v>
      </c>
      <c r="M86" s="105" t="s">
        <v>480</v>
      </c>
      <c r="N86" s="105" t="s">
        <v>125</v>
      </c>
      <c r="O86" s="105"/>
      <c r="P86" s="206"/>
      <c r="Q86" s="206"/>
    </row>
    <row r="87" spans="2:17" ht="165" x14ac:dyDescent="0.2">
      <c r="B87" s="398" t="s">
        <v>44</v>
      </c>
      <c r="C87" s="151"/>
      <c r="D87" s="398" t="s">
        <v>636</v>
      </c>
      <c r="E87" s="398">
        <v>1064106972</v>
      </c>
      <c r="F87" s="399" t="s">
        <v>166</v>
      </c>
      <c r="G87" s="200" t="s">
        <v>637</v>
      </c>
      <c r="H87" s="202">
        <v>41565</v>
      </c>
      <c r="I87" s="203">
        <v>139275</v>
      </c>
      <c r="J87" s="151" t="s">
        <v>620</v>
      </c>
      <c r="K87" s="200" t="s">
        <v>638</v>
      </c>
      <c r="L87" s="401" t="s">
        <v>639</v>
      </c>
      <c r="M87" s="105" t="s">
        <v>480</v>
      </c>
      <c r="N87" s="105" t="s">
        <v>126</v>
      </c>
      <c r="O87" s="105"/>
      <c r="P87" s="206"/>
      <c r="Q87" s="206"/>
    </row>
    <row r="89" spans="2:17" ht="15.75" thickBot="1" x14ac:dyDescent="0.3"/>
    <row r="90" spans="2:17" ht="16.5" thickBot="1" x14ac:dyDescent="0.3">
      <c r="B90" s="1256" t="s">
        <v>46</v>
      </c>
      <c r="C90" s="1257"/>
      <c r="D90" s="1257"/>
      <c r="E90" s="1257"/>
      <c r="F90" s="1257"/>
      <c r="G90" s="1257"/>
      <c r="H90" s="1257"/>
      <c r="I90" s="1257"/>
      <c r="J90" s="1257"/>
      <c r="K90" s="1257"/>
      <c r="L90" s="1257"/>
      <c r="M90" s="1257"/>
      <c r="N90" s="1258"/>
    </row>
    <row r="93" spans="2:17" ht="31.5" x14ac:dyDescent="0.25">
      <c r="B93" s="146" t="s">
        <v>33</v>
      </c>
      <c r="C93" s="146" t="s">
        <v>18</v>
      </c>
      <c r="D93" s="1218" t="s">
        <v>3</v>
      </c>
      <c r="E93" s="1220"/>
    </row>
    <row r="94" spans="2:17" x14ac:dyDescent="0.25">
      <c r="B94" s="154" t="s">
        <v>112</v>
      </c>
      <c r="C94" s="117"/>
      <c r="D94" s="1247"/>
      <c r="E94" s="1247"/>
    </row>
    <row r="97" spans="1:26" ht="15.75" x14ac:dyDescent="0.25">
      <c r="B97" s="1210" t="s">
        <v>64</v>
      </c>
      <c r="C97" s="1211"/>
      <c r="D97" s="1211"/>
      <c r="E97" s="1211"/>
      <c r="F97" s="1211"/>
      <c r="G97" s="1211"/>
      <c r="H97" s="1211"/>
      <c r="I97" s="1211"/>
      <c r="J97" s="1211"/>
      <c r="K97" s="1211"/>
      <c r="L97" s="1211"/>
      <c r="M97" s="1211"/>
      <c r="N97" s="1211"/>
      <c r="O97" s="1211"/>
      <c r="P97" s="1211"/>
    </row>
    <row r="99" spans="1:26" ht="15.75" thickBot="1" x14ac:dyDescent="0.3"/>
    <row r="100" spans="1:26" ht="16.5" thickBot="1" x14ac:dyDescent="0.3">
      <c r="B100" s="1256" t="s">
        <v>54</v>
      </c>
      <c r="C100" s="1257"/>
      <c r="D100" s="1257"/>
      <c r="E100" s="1257"/>
      <c r="F100" s="1257"/>
      <c r="G100" s="1257"/>
      <c r="H100" s="1257"/>
      <c r="I100" s="1257"/>
      <c r="J100" s="1257"/>
      <c r="K100" s="1257"/>
      <c r="L100" s="1257"/>
      <c r="M100" s="1257"/>
      <c r="N100" s="1258"/>
    </row>
    <row r="102" spans="1:26" ht="15.75" thickBot="1" x14ac:dyDescent="0.3">
      <c r="M102" s="121"/>
      <c r="N102" s="121"/>
    </row>
    <row r="103" spans="1:26" s="92" customFormat="1" ht="78.75" x14ac:dyDescent="0.25">
      <c r="B103" s="469" t="s">
        <v>134</v>
      </c>
      <c r="C103" s="469" t="s">
        <v>135</v>
      </c>
      <c r="D103" s="469" t="s">
        <v>136</v>
      </c>
      <c r="E103" s="469" t="s">
        <v>45</v>
      </c>
      <c r="F103" s="469" t="s">
        <v>22</v>
      </c>
      <c r="G103" s="469" t="s">
        <v>89</v>
      </c>
      <c r="H103" s="469" t="s">
        <v>17</v>
      </c>
      <c r="I103" s="469" t="s">
        <v>10</v>
      </c>
      <c r="J103" s="469" t="s">
        <v>31</v>
      </c>
      <c r="K103" s="469" t="s">
        <v>61</v>
      </c>
      <c r="L103" s="469" t="s">
        <v>20</v>
      </c>
      <c r="M103" s="470" t="s">
        <v>26</v>
      </c>
      <c r="N103" s="469" t="s">
        <v>137</v>
      </c>
      <c r="O103" s="469" t="s">
        <v>36</v>
      </c>
      <c r="P103" s="428" t="s">
        <v>11</v>
      </c>
      <c r="Q103" s="428" t="s">
        <v>19</v>
      </c>
    </row>
    <row r="104" spans="1:26" s="421" customFormat="1" x14ac:dyDescent="0.25">
      <c r="A104" s="124">
        <v>1</v>
      </c>
      <c r="B104" s="125"/>
      <c r="C104" s="126"/>
      <c r="D104" s="125"/>
      <c r="E104" s="127"/>
      <c r="F104" s="126"/>
      <c r="G104" s="128"/>
      <c r="H104" s="129"/>
      <c r="I104" s="130"/>
      <c r="J104" s="130"/>
      <c r="K104" s="130"/>
      <c r="L104" s="130"/>
      <c r="M104" s="131"/>
      <c r="N104" s="131">
        <f>+M104*G104</f>
        <v>0</v>
      </c>
      <c r="O104" s="132"/>
      <c r="P104" s="132"/>
      <c r="Q104" s="133"/>
      <c r="R104" s="134"/>
      <c r="S104" s="134"/>
      <c r="T104" s="134"/>
      <c r="U104" s="134"/>
      <c r="V104" s="134"/>
      <c r="W104" s="134"/>
      <c r="X104" s="134"/>
      <c r="Y104" s="134"/>
      <c r="Z104" s="134"/>
    </row>
    <row r="105" spans="1:26" s="421" customFormat="1" x14ac:dyDescent="0.25">
      <c r="A105" s="124">
        <f>+A104+1</f>
        <v>2</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421" customFormat="1" x14ac:dyDescent="0.25">
      <c r="A106" s="124">
        <f t="shared" ref="A106:A111" si="1">+A105+1</f>
        <v>3</v>
      </c>
      <c r="B106" s="125"/>
      <c r="C106" s="126"/>
      <c r="D106" s="125"/>
      <c r="E106" s="127"/>
      <c r="F106" s="126"/>
      <c r="G106" s="126"/>
      <c r="H106" s="126"/>
      <c r="I106" s="130"/>
      <c r="J106" s="130"/>
      <c r="K106" s="130"/>
      <c r="L106" s="130"/>
      <c r="M106" s="131"/>
      <c r="N106" s="131"/>
      <c r="O106" s="132"/>
      <c r="P106" s="132"/>
      <c r="Q106" s="133"/>
      <c r="R106" s="134"/>
      <c r="S106" s="134"/>
      <c r="T106" s="134"/>
      <c r="U106" s="134"/>
      <c r="V106" s="134"/>
      <c r="W106" s="134"/>
      <c r="X106" s="134"/>
      <c r="Y106" s="134"/>
      <c r="Z106" s="134"/>
    </row>
    <row r="107" spans="1:26" s="421" customFormat="1" x14ac:dyDescent="0.25">
      <c r="A107" s="124">
        <f t="shared" si="1"/>
        <v>4</v>
      </c>
      <c r="B107" s="125"/>
      <c r="C107" s="126"/>
      <c r="D107" s="125"/>
      <c r="E107" s="127"/>
      <c r="F107" s="126"/>
      <c r="G107" s="126"/>
      <c r="H107" s="126"/>
      <c r="I107" s="130"/>
      <c r="J107" s="130"/>
      <c r="K107" s="130"/>
      <c r="L107" s="130"/>
      <c r="M107" s="131"/>
      <c r="N107" s="131"/>
      <c r="O107" s="132"/>
      <c r="P107" s="132"/>
      <c r="Q107" s="133"/>
      <c r="R107" s="134"/>
      <c r="S107" s="134"/>
      <c r="T107" s="134"/>
      <c r="U107" s="134"/>
      <c r="V107" s="134"/>
      <c r="W107" s="134"/>
      <c r="X107" s="134"/>
      <c r="Y107" s="134"/>
      <c r="Z107" s="134"/>
    </row>
    <row r="108" spans="1:26" s="421" customFormat="1" x14ac:dyDescent="0.25">
      <c r="A108" s="124">
        <f t="shared" si="1"/>
        <v>5</v>
      </c>
      <c r="B108" s="125"/>
      <c r="C108" s="126"/>
      <c r="D108" s="125"/>
      <c r="E108" s="127"/>
      <c r="F108" s="126"/>
      <c r="G108" s="126"/>
      <c r="H108" s="126"/>
      <c r="I108" s="130"/>
      <c r="J108" s="130"/>
      <c r="K108" s="130"/>
      <c r="L108" s="130"/>
      <c r="M108" s="131"/>
      <c r="N108" s="131"/>
      <c r="O108" s="132"/>
      <c r="P108" s="132"/>
      <c r="Q108" s="133"/>
      <c r="R108" s="134"/>
      <c r="S108" s="134"/>
      <c r="T108" s="134"/>
      <c r="U108" s="134"/>
      <c r="V108" s="134"/>
      <c r="W108" s="134"/>
      <c r="X108" s="134"/>
      <c r="Y108" s="134"/>
      <c r="Z108" s="134"/>
    </row>
    <row r="109" spans="1:26" s="421" customFormat="1" x14ac:dyDescent="0.25">
      <c r="A109" s="124">
        <f t="shared" si="1"/>
        <v>6</v>
      </c>
      <c r="B109" s="125"/>
      <c r="C109" s="126"/>
      <c r="D109" s="125"/>
      <c r="E109" s="127"/>
      <c r="F109" s="126"/>
      <c r="G109" s="126"/>
      <c r="H109" s="126"/>
      <c r="I109" s="130"/>
      <c r="J109" s="130"/>
      <c r="K109" s="130"/>
      <c r="L109" s="130"/>
      <c r="M109" s="131"/>
      <c r="N109" s="131"/>
      <c r="O109" s="132"/>
      <c r="P109" s="132"/>
      <c r="Q109" s="133"/>
      <c r="R109" s="134"/>
      <c r="S109" s="134"/>
      <c r="T109" s="134"/>
      <c r="U109" s="134"/>
      <c r="V109" s="134"/>
      <c r="W109" s="134"/>
      <c r="X109" s="134"/>
      <c r="Y109" s="134"/>
      <c r="Z109" s="134"/>
    </row>
    <row r="110" spans="1:26" s="421" customFormat="1" x14ac:dyDescent="0.25">
      <c r="A110" s="124">
        <f t="shared" si="1"/>
        <v>7</v>
      </c>
      <c r="B110" s="125"/>
      <c r="C110" s="126"/>
      <c r="D110" s="125"/>
      <c r="E110" s="127"/>
      <c r="F110" s="126"/>
      <c r="G110" s="126"/>
      <c r="H110" s="126"/>
      <c r="I110" s="130"/>
      <c r="J110" s="130"/>
      <c r="K110" s="130"/>
      <c r="L110" s="130"/>
      <c r="M110" s="131"/>
      <c r="N110" s="131"/>
      <c r="O110" s="132"/>
      <c r="P110" s="132"/>
      <c r="Q110" s="133"/>
      <c r="R110" s="134"/>
      <c r="S110" s="134"/>
      <c r="T110" s="134"/>
      <c r="U110" s="134"/>
      <c r="V110" s="134"/>
      <c r="W110" s="134"/>
      <c r="X110" s="134"/>
      <c r="Y110" s="134"/>
      <c r="Z110" s="134"/>
    </row>
    <row r="111" spans="1:26" s="421" customFormat="1" x14ac:dyDescent="0.25">
      <c r="A111" s="124">
        <f t="shared" si="1"/>
        <v>8</v>
      </c>
      <c r="B111" s="125"/>
      <c r="C111" s="126"/>
      <c r="D111" s="125"/>
      <c r="E111" s="127"/>
      <c r="F111" s="126"/>
      <c r="G111" s="126"/>
      <c r="H111" s="126"/>
      <c r="I111" s="130"/>
      <c r="J111" s="130"/>
      <c r="K111" s="130"/>
      <c r="L111" s="130"/>
      <c r="M111" s="131"/>
      <c r="N111" s="131"/>
      <c r="O111" s="132"/>
      <c r="P111" s="132"/>
      <c r="Q111" s="133"/>
      <c r="R111" s="134"/>
      <c r="S111" s="134"/>
      <c r="T111" s="134"/>
      <c r="U111" s="134"/>
      <c r="V111" s="134"/>
      <c r="W111" s="134"/>
      <c r="X111" s="134"/>
      <c r="Y111" s="134"/>
      <c r="Z111" s="134"/>
    </row>
    <row r="112" spans="1:26" s="421" customFormat="1" ht="15.75" x14ac:dyDescent="0.25">
      <c r="A112" s="124"/>
      <c r="B112" s="135" t="s">
        <v>16</v>
      </c>
      <c r="C112" s="126"/>
      <c r="D112" s="125"/>
      <c r="E112" s="127"/>
      <c r="F112" s="126"/>
      <c r="G112" s="126"/>
      <c r="H112" s="126"/>
      <c r="I112" s="130"/>
      <c r="J112" s="130"/>
      <c r="K112" s="136">
        <f>SUM(K104:K111)</f>
        <v>0</v>
      </c>
      <c r="L112" s="136">
        <f>SUM(L104:L111)</f>
        <v>0</v>
      </c>
      <c r="M112" s="137">
        <f>SUM(M104:M111)</f>
        <v>0</v>
      </c>
      <c r="N112" s="136">
        <f>SUM(N104:N111)</f>
        <v>0</v>
      </c>
      <c r="O112" s="132"/>
      <c r="P112" s="132"/>
      <c r="Q112" s="133"/>
    </row>
    <row r="113" spans="2:17" x14ac:dyDescent="0.25">
      <c r="B113" s="138"/>
      <c r="C113" s="138"/>
      <c r="D113" s="138"/>
      <c r="E113" s="139"/>
      <c r="F113" s="138"/>
      <c r="G113" s="138"/>
      <c r="H113" s="138"/>
      <c r="I113" s="138"/>
      <c r="J113" s="138"/>
      <c r="K113" s="138"/>
      <c r="L113" s="138"/>
      <c r="M113" s="138"/>
      <c r="N113" s="138"/>
      <c r="O113" s="138"/>
      <c r="P113" s="138"/>
    </row>
    <row r="114" spans="2:17" ht="15.75" x14ac:dyDescent="0.25">
      <c r="B114" s="141" t="s">
        <v>32</v>
      </c>
      <c r="C114" s="155">
        <f>+K112</f>
        <v>0</v>
      </c>
      <c r="H114" s="144"/>
      <c r="I114" s="144"/>
      <c r="J114" s="144"/>
      <c r="K114" s="144"/>
      <c r="L114" s="144"/>
      <c r="M114" s="144"/>
      <c r="N114" s="138"/>
      <c r="O114" s="138"/>
      <c r="P114" s="138"/>
    </row>
    <row r="116" spans="2:17" ht="15.75" thickBot="1" x14ac:dyDescent="0.3"/>
    <row r="117" spans="2:17" ht="32.25" thickBot="1" x14ac:dyDescent="0.3">
      <c r="B117" s="471" t="s">
        <v>49</v>
      </c>
      <c r="C117" s="472" t="s">
        <v>50</v>
      </c>
      <c r="D117" s="471" t="s">
        <v>51</v>
      </c>
      <c r="E117" s="472" t="s">
        <v>55</v>
      </c>
    </row>
    <row r="118" spans="2:17" x14ac:dyDescent="0.25">
      <c r="B118" s="158" t="s">
        <v>113</v>
      </c>
      <c r="C118" s="473">
        <v>20</v>
      </c>
      <c r="D118" s="473"/>
      <c r="E118" s="1262">
        <f>+D118+D119+D120</f>
        <v>0</v>
      </c>
    </row>
    <row r="119" spans="2:17" x14ac:dyDescent="0.25">
      <c r="B119" s="158" t="s">
        <v>114</v>
      </c>
      <c r="C119" s="431">
        <v>30</v>
      </c>
      <c r="D119" s="425">
        <v>0</v>
      </c>
      <c r="E119" s="1213"/>
    </row>
    <row r="120" spans="2:17" ht="15.75" thickBot="1" x14ac:dyDescent="0.3">
      <c r="B120" s="158" t="s">
        <v>115</v>
      </c>
      <c r="C120" s="161">
        <v>40</v>
      </c>
      <c r="D120" s="161">
        <v>0</v>
      </c>
      <c r="E120" s="1249"/>
    </row>
    <row r="122" spans="2:17" ht="15.75" thickBot="1" x14ac:dyDescent="0.3"/>
    <row r="123" spans="2:17" ht="16.5" thickBot="1" x14ac:dyDescent="0.3">
      <c r="B123" s="1256" t="s">
        <v>52</v>
      </c>
      <c r="C123" s="1257"/>
      <c r="D123" s="1257"/>
      <c r="E123" s="1257"/>
      <c r="F123" s="1257"/>
      <c r="G123" s="1257"/>
      <c r="H123" s="1257"/>
      <c r="I123" s="1257"/>
      <c r="J123" s="1257"/>
      <c r="K123" s="1257"/>
      <c r="L123" s="1257"/>
      <c r="M123" s="1257"/>
      <c r="N123" s="1258"/>
    </row>
    <row r="125" spans="2:17" ht="78.75" x14ac:dyDescent="0.25">
      <c r="B125" s="116" t="s">
        <v>0</v>
      </c>
      <c r="C125" s="116" t="s">
        <v>39</v>
      </c>
      <c r="D125" s="116" t="s">
        <v>40</v>
      </c>
      <c r="E125" s="116" t="s">
        <v>102</v>
      </c>
      <c r="F125" s="116" t="s">
        <v>104</v>
      </c>
      <c r="G125" s="116" t="s">
        <v>105</v>
      </c>
      <c r="H125" s="116" t="s">
        <v>106</v>
      </c>
      <c r="I125" s="116" t="s">
        <v>103</v>
      </c>
      <c r="J125" s="1218" t="s">
        <v>107</v>
      </c>
      <c r="K125" s="1219"/>
      <c r="L125" s="1220"/>
      <c r="M125" s="116" t="s">
        <v>111</v>
      </c>
      <c r="N125" s="116" t="s">
        <v>139</v>
      </c>
      <c r="O125" s="116" t="s">
        <v>140</v>
      </c>
      <c r="P125" s="1218" t="s">
        <v>3</v>
      </c>
      <c r="Q125" s="1220"/>
    </row>
    <row r="126" spans="2:17" ht="60" x14ac:dyDescent="0.2">
      <c r="B126" s="151"/>
      <c r="C126" s="151"/>
      <c r="D126" s="148"/>
      <c r="E126" s="148"/>
      <c r="F126" s="148"/>
      <c r="G126" s="148"/>
      <c r="H126" s="148"/>
      <c r="I126" s="149"/>
      <c r="J126" s="152" t="s">
        <v>108</v>
      </c>
      <c r="K126" s="153" t="s">
        <v>109</v>
      </c>
      <c r="L126" s="150" t="s">
        <v>110</v>
      </c>
      <c r="M126" s="117"/>
      <c r="N126" s="117"/>
      <c r="O126" s="117"/>
      <c r="P126" s="1247"/>
      <c r="Q126" s="1247"/>
    </row>
    <row r="127" spans="2:17" ht="135.75" x14ac:dyDescent="0.25">
      <c r="B127" s="405" t="s">
        <v>640</v>
      </c>
      <c r="C127" s="151"/>
      <c r="D127" s="406" t="s">
        <v>641</v>
      </c>
      <c r="E127" s="632">
        <v>49715585</v>
      </c>
      <c r="F127" s="405" t="s">
        <v>340</v>
      </c>
      <c r="G127" s="151" t="s">
        <v>301</v>
      </c>
      <c r="H127" s="181">
        <v>39346</v>
      </c>
      <c r="I127" s="149" t="s">
        <v>237</v>
      </c>
      <c r="J127" s="151" t="s">
        <v>605</v>
      </c>
      <c r="K127" s="151" t="s">
        <v>642</v>
      </c>
      <c r="L127" s="153" t="s">
        <v>643</v>
      </c>
      <c r="M127" s="117" t="s">
        <v>125</v>
      </c>
      <c r="N127" s="117" t="s">
        <v>125</v>
      </c>
      <c r="O127" s="117"/>
      <c r="P127" s="425"/>
      <c r="Q127" s="425"/>
    </row>
    <row r="128" spans="2:17" ht="135.75" x14ac:dyDescent="0.25">
      <c r="B128" s="405" t="s">
        <v>644</v>
      </c>
      <c r="C128" s="151"/>
      <c r="D128" s="406" t="s">
        <v>645</v>
      </c>
      <c r="E128" s="632">
        <v>39092033</v>
      </c>
      <c r="F128" s="405" t="s">
        <v>646</v>
      </c>
      <c r="G128" s="151" t="s">
        <v>301</v>
      </c>
      <c r="H128" s="181">
        <v>40277</v>
      </c>
      <c r="I128" s="149" t="s">
        <v>237</v>
      </c>
      <c r="J128" s="151" t="s">
        <v>605</v>
      </c>
      <c r="K128" s="151" t="s">
        <v>642</v>
      </c>
      <c r="L128" s="153" t="s">
        <v>643</v>
      </c>
      <c r="M128" s="117" t="s">
        <v>125</v>
      </c>
      <c r="N128" s="117" t="s">
        <v>125</v>
      </c>
      <c r="O128" s="117"/>
      <c r="P128" s="1247"/>
      <c r="Q128" s="1247"/>
    </row>
    <row r="129" spans="2:14" ht="30" x14ac:dyDescent="0.25">
      <c r="B129" s="405" t="s">
        <v>612</v>
      </c>
      <c r="D129" s="406" t="s">
        <v>647</v>
      </c>
      <c r="E129" s="632">
        <v>1065627617</v>
      </c>
      <c r="F129" s="405" t="s">
        <v>648</v>
      </c>
      <c r="G129" s="375" t="s">
        <v>209</v>
      </c>
      <c r="H129" s="260">
        <v>41908</v>
      </c>
      <c r="I129" s="85" t="s">
        <v>602</v>
      </c>
      <c r="J129" s="375"/>
      <c r="K129" s="375"/>
      <c r="L129" s="375"/>
      <c r="M129" s="85" t="s">
        <v>125</v>
      </c>
      <c r="N129" s="85" t="s">
        <v>125</v>
      </c>
    </row>
    <row r="132" spans="2:14" ht="15.75" thickBot="1" x14ac:dyDescent="0.3"/>
    <row r="133" spans="2:14" ht="31.5" x14ac:dyDescent="0.25">
      <c r="B133" s="118" t="s">
        <v>33</v>
      </c>
      <c r="C133" s="118" t="s">
        <v>49</v>
      </c>
      <c r="D133" s="116" t="s">
        <v>50</v>
      </c>
      <c r="E133" s="118" t="s">
        <v>51</v>
      </c>
      <c r="F133" s="472" t="s">
        <v>56</v>
      </c>
      <c r="G133" s="162"/>
    </row>
    <row r="134" spans="2:14" ht="180" x14ac:dyDescent="0.2">
      <c r="B134" s="1221" t="s">
        <v>53</v>
      </c>
      <c r="C134" s="163" t="s">
        <v>116</v>
      </c>
      <c r="D134" s="425">
        <v>25</v>
      </c>
      <c r="E134" s="425"/>
      <c r="F134" s="1205">
        <f>+E134+E135+E136</f>
        <v>0</v>
      </c>
      <c r="G134" s="164"/>
    </row>
    <row r="135" spans="2:14" ht="135" x14ac:dyDescent="0.2">
      <c r="B135" s="1222"/>
      <c r="C135" s="163" t="s">
        <v>117</v>
      </c>
      <c r="D135" s="430">
        <v>25</v>
      </c>
      <c r="E135" s="425"/>
      <c r="F135" s="1206"/>
      <c r="G135" s="164"/>
    </row>
    <row r="136" spans="2:14" ht="105" x14ac:dyDescent="0.2">
      <c r="B136" s="1223"/>
      <c r="C136" s="163" t="s">
        <v>118</v>
      </c>
      <c r="D136" s="425">
        <v>10</v>
      </c>
      <c r="E136" s="425"/>
      <c r="F136" s="1207"/>
      <c r="G136" s="164"/>
    </row>
    <row r="137" spans="2:14" x14ac:dyDescent="0.2">
      <c r="C137" s="77"/>
    </row>
    <row r="140" spans="2:14" ht="15.75" x14ac:dyDescent="0.25">
      <c r="B140" s="115" t="s">
        <v>57</v>
      </c>
    </row>
    <row r="143" spans="2:14" ht="15.75" x14ac:dyDescent="0.25">
      <c r="B143" s="116" t="s">
        <v>33</v>
      </c>
      <c r="C143" s="116" t="s">
        <v>58</v>
      </c>
      <c r="D143" s="118" t="s">
        <v>51</v>
      </c>
      <c r="E143" s="118" t="s">
        <v>16</v>
      </c>
    </row>
    <row r="144" spans="2:14" ht="30" x14ac:dyDescent="0.25">
      <c r="B144" s="119" t="s">
        <v>132</v>
      </c>
      <c r="C144" s="430">
        <v>40</v>
      </c>
      <c r="D144" s="425">
        <f>+E118</f>
        <v>0</v>
      </c>
      <c r="E144" s="1208">
        <f>+D144+D145</f>
        <v>0</v>
      </c>
    </row>
    <row r="145" spans="2:5" ht="45" x14ac:dyDescent="0.25">
      <c r="B145" s="119" t="s">
        <v>133</v>
      </c>
      <c r="C145" s="430">
        <v>60</v>
      </c>
      <c r="D145" s="425">
        <f>+F134</f>
        <v>0</v>
      </c>
      <c r="E145" s="1209"/>
    </row>
  </sheetData>
  <mergeCells count="43">
    <mergeCell ref="C9:N9"/>
    <mergeCell ref="B2:P2"/>
    <mergeCell ref="B4:P4"/>
    <mergeCell ref="C6:N6"/>
    <mergeCell ref="C7:N7"/>
    <mergeCell ref="C8:N8"/>
    <mergeCell ref="O66:P66"/>
    <mergeCell ref="C10:E10"/>
    <mergeCell ref="B14:C21"/>
    <mergeCell ref="B22:C22"/>
    <mergeCell ref="E40:E41"/>
    <mergeCell ref="M45:N45"/>
    <mergeCell ref="B54:B55"/>
    <mergeCell ref="C54:C55"/>
    <mergeCell ref="D54:E54"/>
    <mergeCell ref="C58:N58"/>
    <mergeCell ref="B60:N60"/>
    <mergeCell ref="O63:P63"/>
    <mergeCell ref="O64:P64"/>
    <mergeCell ref="O65:P65"/>
    <mergeCell ref="B97:P97"/>
    <mergeCell ref="O67:P67"/>
    <mergeCell ref="O68:P68"/>
    <mergeCell ref="O69:P69"/>
    <mergeCell ref="O70:P70"/>
    <mergeCell ref="B76:N76"/>
    <mergeCell ref="J81:L81"/>
    <mergeCell ref="P81:Q81"/>
    <mergeCell ref="P82:Q82"/>
    <mergeCell ref="B90:N90"/>
    <mergeCell ref="D93:E93"/>
    <mergeCell ref="D94:E94"/>
    <mergeCell ref="P83:Q83"/>
    <mergeCell ref="E144:E145"/>
    <mergeCell ref="B100:N100"/>
    <mergeCell ref="E118:E120"/>
    <mergeCell ref="B123:N123"/>
    <mergeCell ref="J125:L125"/>
    <mergeCell ref="P125:Q125"/>
    <mergeCell ref="P126:Q126"/>
    <mergeCell ref="P128:Q128"/>
    <mergeCell ref="B134:B136"/>
    <mergeCell ref="F134:F136"/>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9055118110236221" right="0.70866141732283472" top="0.74803149606299213" bottom="0.74803149606299213" header="0.31496062992125984" footer="0.31496062992125984"/>
  <pageSetup paperSize="5" scale="3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2:Z144"/>
  <sheetViews>
    <sheetView zoomScale="57" zoomScaleNormal="57" workbookViewId="0">
      <selection activeCell="B34" sqref="B34"/>
    </sheetView>
  </sheetViews>
  <sheetFormatPr baseColWidth="10" defaultRowHeight="15" x14ac:dyDescent="0.25"/>
  <cols>
    <col min="1" max="1" width="3.140625" style="85" bestFit="1" customWidth="1"/>
    <col min="2" max="2" width="82.7109375" style="85"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14.7109375" style="85" bestFit="1" customWidth="1"/>
    <col min="12" max="13" width="18.7109375" style="85" customWidth="1"/>
    <col min="14" max="14" width="22.140625" style="85" customWidth="1"/>
    <col min="15" max="15" width="26.140625" style="85" customWidth="1"/>
    <col min="16" max="16" width="19.5703125" style="85" bestFit="1" customWidth="1"/>
    <col min="17" max="17" width="20.140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1749</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153</v>
      </c>
      <c r="D10" s="1264"/>
      <c r="E10" s="1265"/>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52" t="s">
        <v>87</v>
      </c>
      <c r="C14" s="1252"/>
      <c r="D14" s="418" t="s">
        <v>12</v>
      </c>
      <c r="E14" s="418" t="s">
        <v>13</v>
      </c>
      <c r="F14" s="418" t="s">
        <v>29</v>
      </c>
      <c r="G14" s="94"/>
      <c r="I14" s="95"/>
      <c r="J14" s="95"/>
      <c r="K14" s="95"/>
      <c r="L14" s="95"/>
      <c r="M14" s="95"/>
      <c r="N14" s="93"/>
    </row>
    <row r="15" spans="2:16" ht="15.75" x14ac:dyDescent="0.25">
      <c r="B15" s="1252"/>
      <c r="C15" s="1252"/>
      <c r="D15" s="418">
        <v>9</v>
      </c>
      <c r="E15" s="165">
        <v>2169723959</v>
      </c>
      <c r="F15" s="166">
        <v>1039</v>
      </c>
      <c r="G15" s="96"/>
      <c r="I15" s="97"/>
      <c r="J15" s="97"/>
      <c r="K15" s="97"/>
      <c r="L15" s="97"/>
      <c r="M15" s="97"/>
      <c r="N15" s="93"/>
    </row>
    <row r="16" spans="2:16" ht="15.75" x14ac:dyDescent="0.25">
      <c r="B16" s="1252"/>
      <c r="C16" s="1252"/>
      <c r="D16" s="418"/>
      <c r="E16" s="167"/>
      <c r="F16" s="166"/>
      <c r="G16" s="96"/>
      <c r="I16" s="97"/>
      <c r="J16" s="97"/>
      <c r="K16" s="97"/>
      <c r="L16" s="97"/>
      <c r="M16" s="97"/>
      <c r="N16" s="93"/>
    </row>
    <row r="17" spans="1:14" ht="15.75" x14ac:dyDescent="0.25">
      <c r="B17" s="1252"/>
      <c r="C17" s="1252"/>
      <c r="D17" s="418"/>
      <c r="E17" s="167"/>
      <c r="F17" s="166"/>
      <c r="G17" s="96"/>
      <c r="I17" s="97"/>
      <c r="J17" s="97"/>
      <c r="K17" s="97"/>
      <c r="L17" s="97"/>
      <c r="M17" s="97"/>
      <c r="N17" s="93"/>
    </row>
    <row r="18" spans="1:14" ht="15.75" x14ac:dyDescent="0.25">
      <c r="B18" s="1252"/>
      <c r="C18" s="1252"/>
      <c r="D18" s="418"/>
      <c r="E18" s="168"/>
      <c r="F18" s="166"/>
      <c r="G18" s="96"/>
      <c r="H18" s="99"/>
      <c r="I18" s="97"/>
      <c r="J18" s="97"/>
      <c r="K18" s="97"/>
      <c r="L18" s="97"/>
      <c r="M18" s="97"/>
      <c r="N18" s="100"/>
    </row>
    <row r="19" spans="1:14" ht="15.75" x14ac:dyDescent="0.25">
      <c r="B19" s="1252"/>
      <c r="C19" s="1252"/>
      <c r="D19" s="418"/>
      <c r="E19" s="168"/>
      <c r="F19" s="166"/>
      <c r="G19" s="96"/>
      <c r="H19" s="99"/>
      <c r="I19" s="101"/>
      <c r="J19" s="101"/>
      <c r="K19" s="101"/>
      <c r="L19" s="101"/>
      <c r="M19" s="101"/>
      <c r="N19" s="100"/>
    </row>
    <row r="20" spans="1:14" ht="15.75" x14ac:dyDescent="0.25">
      <c r="B20" s="1252"/>
      <c r="C20" s="1252"/>
      <c r="D20" s="418"/>
      <c r="E20" s="98"/>
      <c r="F20" s="166"/>
      <c r="G20" s="96"/>
      <c r="H20" s="99"/>
      <c r="I20" s="92"/>
      <c r="J20" s="92"/>
      <c r="K20" s="92"/>
      <c r="L20" s="92"/>
      <c r="M20" s="92"/>
      <c r="N20" s="100"/>
    </row>
    <row r="21" spans="1:14" ht="15.75" x14ac:dyDescent="0.25">
      <c r="B21" s="1252"/>
      <c r="C21" s="1252"/>
      <c r="D21" s="418"/>
      <c r="E21" s="98"/>
      <c r="F21" s="166"/>
      <c r="G21" s="96"/>
      <c r="H21" s="99"/>
      <c r="I21" s="92"/>
      <c r="J21" s="92"/>
      <c r="K21" s="92"/>
      <c r="L21" s="92"/>
      <c r="M21" s="92"/>
      <c r="N21" s="100"/>
    </row>
    <row r="22" spans="1:14" ht="16.5" thickBot="1" x14ac:dyDescent="0.3">
      <c r="B22" s="1236" t="s">
        <v>14</v>
      </c>
      <c r="C22" s="1237"/>
      <c r="D22" s="418"/>
      <c r="E22" s="102">
        <f>SUM(E15:E21)</f>
        <v>2169723959</v>
      </c>
      <c r="F22" s="166">
        <f>SUM(F15:F21)</f>
        <v>1039</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f>
        <v>831.2</v>
      </c>
      <c r="D24" s="108"/>
      <c r="E24" s="109">
        <f>E22</f>
        <v>2169723959</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8" x14ac:dyDescent="0.2">
      <c r="A30" s="112"/>
      <c r="B30" s="117" t="s">
        <v>127</v>
      </c>
      <c r="C30" s="255"/>
      <c r="D30" s="255" t="s">
        <v>458</v>
      </c>
      <c r="E30" s="77"/>
      <c r="F30" s="77"/>
      <c r="G30" s="77"/>
      <c r="H30" s="77"/>
      <c r="I30" s="92"/>
      <c r="J30" s="92"/>
      <c r="K30" s="92"/>
      <c r="L30" s="92"/>
      <c r="M30" s="92"/>
      <c r="N30" s="93"/>
    </row>
    <row r="31" spans="1:14" ht="18" x14ac:dyDescent="0.2">
      <c r="A31" s="112"/>
      <c r="B31" s="117" t="s">
        <v>128</v>
      </c>
      <c r="C31" s="255" t="s">
        <v>458</v>
      </c>
      <c r="D31" s="255"/>
      <c r="E31" s="77"/>
      <c r="F31" s="77"/>
      <c r="G31" s="77"/>
      <c r="H31" s="77"/>
      <c r="I31" s="92"/>
      <c r="J31" s="92"/>
      <c r="K31" s="92"/>
      <c r="L31" s="92"/>
      <c r="M31" s="92"/>
      <c r="N31" s="93"/>
    </row>
    <row r="32" spans="1:14" ht="18" x14ac:dyDescent="0.2">
      <c r="A32" s="112"/>
      <c r="B32" s="117" t="s">
        <v>129</v>
      </c>
      <c r="C32" s="255"/>
      <c r="D32" s="255"/>
      <c r="E32" s="77"/>
      <c r="F32" s="77"/>
      <c r="G32" s="77"/>
      <c r="H32" s="77"/>
      <c r="I32" s="92"/>
      <c r="J32" s="92"/>
      <c r="K32" s="92"/>
      <c r="L32" s="92"/>
      <c r="M32" s="92"/>
      <c r="N32" s="93"/>
    </row>
    <row r="33" spans="1:26" ht="18" x14ac:dyDescent="0.2">
      <c r="A33" s="112"/>
      <c r="B33" s="117" t="s">
        <v>130</v>
      </c>
      <c r="C33" s="255" t="s">
        <v>458</v>
      </c>
      <c r="D33" s="255"/>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5" t="s">
        <v>131</v>
      </c>
      <c r="C35" s="77"/>
      <c r="D35" s="77"/>
      <c r="E35" s="77"/>
      <c r="F35" s="77"/>
      <c r="G35" s="77"/>
      <c r="H35" s="77"/>
      <c r="I35" s="92"/>
      <c r="J35" s="92"/>
      <c r="K35" s="92"/>
      <c r="L35" s="92"/>
      <c r="M35" s="92"/>
      <c r="N35" s="93"/>
    </row>
    <row r="36" spans="1:26" ht="15.75" x14ac:dyDescent="0.2">
      <c r="A36" s="112"/>
      <c r="B36" s="77"/>
      <c r="C36" s="77"/>
      <c r="D36" s="77"/>
      <c r="E36" s="77"/>
      <c r="F36" s="77"/>
      <c r="G36" s="77"/>
      <c r="H36" s="77"/>
      <c r="I36" s="92"/>
      <c r="J36" s="92"/>
      <c r="K36" s="92"/>
      <c r="L36" s="92"/>
      <c r="M36" s="92"/>
      <c r="N36" s="93"/>
    </row>
    <row r="37" spans="1:26" ht="15.75" x14ac:dyDescent="0.2">
      <c r="A37" s="112"/>
      <c r="B37" s="77"/>
      <c r="C37" s="77"/>
      <c r="D37" s="77"/>
      <c r="E37" s="77"/>
      <c r="F37" s="77"/>
      <c r="G37" s="77"/>
      <c r="H37" s="77"/>
      <c r="I37" s="92"/>
      <c r="J37" s="92"/>
      <c r="K37" s="92"/>
      <c r="L37" s="92"/>
      <c r="M37" s="92"/>
      <c r="N37" s="93"/>
    </row>
    <row r="38" spans="1:26" ht="15.75" x14ac:dyDescent="0.2">
      <c r="A38" s="112"/>
      <c r="B38" s="116" t="s">
        <v>33</v>
      </c>
      <c r="C38" s="116" t="s">
        <v>58</v>
      </c>
      <c r="D38" s="118" t="s">
        <v>51</v>
      </c>
      <c r="E38" s="118" t="s">
        <v>16</v>
      </c>
      <c r="F38" s="77"/>
      <c r="G38" s="77"/>
      <c r="H38" s="77"/>
      <c r="I38" s="92"/>
      <c r="J38" s="92"/>
      <c r="K38" s="92"/>
      <c r="L38" s="92"/>
      <c r="M38" s="92"/>
      <c r="N38" s="93"/>
    </row>
    <row r="39" spans="1:26" ht="30" x14ac:dyDescent="0.2">
      <c r="A39" s="112"/>
      <c r="B39" s="119" t="s">
        <v>132</v>
      </c>
      <c r="C39" s="430">
        <v>40</v>
      </c>
      <c r="D39" s="425">
        <v>0</v>
      </c>
      <c r="E39" s="1208">
        <f>+D39+D40</f>
        <v>0</v>
      </c>
      <c r="F39" s="77"/>
      <c r="G39" s="77"/>
      <c r="H39" s="77"/>
      <c r="I39" s="92"/>
      <c r="J39" s="92"/>
      <c r="K39" s="92"/>
      <c r="L39" s="92"/>
      <c r="M39" s="92"/>
      <c r="N39" s="93"/>
    </row>
    <row r="40" spans="1:26" ht="60" x14ac:dyDescent="0.2">
      <c r="A40" s="112"/>
      <c r="B40" s="119" t="s">
        <v>133</v>
      </c>
      <c r="C40" s="430">
        <v>60</v>
      </c>
      <c r="D40" s="425">
        <f>+F143</f>
        <v>0</v>
      </c>
      <c r="E40" s="1209"/>
      <c r="F40" s="77"/>
      <c r="G40" s="77"/>
      <c r="H40" s="77"/>
      <c r="I40" s="92"/>
      <c r="J40" s="92"/>
      <c r="K40" s="92"/>
      <c r="L40" s="92"/>
      <c r="M40" s="92"/>
      <c r="N40" s="93"/>
    </row>
    <row r="41" spans="1:26" ht="15.75" x14ac:dyDescent="0.25">
      <c r="A41" s="112"/>
      <c r="C41" s="113"/>
      <c r="D41" s="97"/>
      <c r="E41" s="114"/>
      <c r="F41" s="110"/>
      <c r="G41" s="110"/>
      <c r="H41" s="110"/>
      <c r="I41" s="111"/>
      <c r="J41" s="111"/>
      <c r="K41" s="111"/>
      <c r="L41" s="111"/>
      <c r="M41" s="111"/>
    </row>
    <row r="42" spans="1:26" ht="15.75" customHeight="1" thickBot="1" x14ac:dyDescent="0.3">
      <c r="M42" s="1248" t="s">
        <v>35</v>
      </c>
      <c r="N42" s="1248"/>
    </row>
    <row r="43" spans="1:26" ht="15.75" x14ac:dyDescent="0.25">
      <c r="B43" s="115" t="s">
        <v>30</v>
      </c>
      <c r="M43" s="121"/>
      <c r="N43" s="121"/>
    </row>
    <row r="44" spans="1:26" ht="15.75" thickBot="1" x14ac:dyDescent="0.3">
      <c r="M44" s="121"/>
      <c r="N44" s="121"/>
    </row>
    <row r="45" spans="1:26" s="92" customFormat="1" ht="78.75" x14ac:dyDescent="0.25">
      <c r="B45" s="469" t="s">
        <v>134</v>
      </c>
      <c r="C45" s="469" t="s">
        <v>135</v>
      </c>
      <c r="D45" s="469" t="s">
        <v>136</v>
      </c>
      <c r="E45" s="469" t="s">
        <v>45</v>
      </c>
      <c r="F45" s="469" t="s">
        <v>22</v>
      </c>
      <c r="G45" s="469" t="s">
        <v>89</v>
      </c>
      <c r="H45" s="469" t="s">
        <v>17</v>
      </c>
      <c r="I45" s="469" t="s">
        <v>10</v>
      </c>
      <c r="J45" s="469" t="s">
        <v>31</v>
      </c>
      <c r="K45" s="469" t="s">
        <v>61</v>
      </c>
      <c r="L45" s="469" t="s">
        <v>20</v>
      </c>
      <c r="M45" s="470" t="s">
        <v>26</v>
      </c>
      <c r="N45" s="469" t="s">
        <v>137</v>
      </c>
      <c r="O45" s="469" t="s">
        <v>36</v>
      </c>
      <c r="P45" s="428" t="s">
        <v>11</v>
      </c>
      <c r="Q45" s="428" t="s">
        <v>19</v>
      </c>
    </row>
    <row r="46" spans="1:26" s="421" customFormat="1" ht="193.5" customHeight="1" x14ac:dyDescent="0.25">
      <c r="A46" s="124">
        <v>1</v>
      </c>
      <c r="B46" s="125" t="s">
        <v>443</v>
      </c>
      <c r="C46" s="125" t="s">
        <v>443</v>
      </c>
      <c r="D46" s="125" t="s">
        <v>454</v>
      </c>
      <c r="E46" s="184">
        <v>929</v>
      </c>
      <c r="F46" s="126" t="s">
        <v>125</v>
      </c>
      <c r="G46" s="128"/>
      <c r="H46" s="129">
        <v>40389</v>
      </c>
      <c r="I46" s="130">
        <v>40603</v>
      </c>
      <c r="J46" s="130" t="s">
        <v>126</v>
      </c>
      <c r="K46" s="184">
        <v>0</v>
      </c>
      <c r="L46" s="130"/>
      <c r="M46" s="170">
        <v>0</v>
      </c>
      <c r="N46" s="131">
        <f>+M46*G46</f>
        <v>0</v>
      </c>
      <c r="O46" s="186">
        <v>1087146660</v>
      </c>
      <c r="P46" s="132">
        <v>17</v>
      </c>
      <c r="Q46" s="133" t="s">
        <v>455</v>
      </c>
      <c r="R46" s="134"/>
      <c r="S46" s="134"/>
      <c r="T46" s="134"/>
      <c r="U46" s="134"/>
      <c r="V46" s="134"/>
      <c r="W46" s="134"/>
      <c r="X46" s="134"/>
      <c r="Y46" s="134"/>
      <c r="Z46" s="134"/>
    </row>
    <row r="47" spans="1:26" s="421" customFormat="1" ht="240" customHeight="1" x14ac:dyDescent="0.25">
      <c r="A47" s="124">
        <f>+A46+1</f>
        <v>2</v>
      </c>
      <c r="B47" s="125" t="s">
        <v>443</v>
      </c>
      <c r="C47" s="125" t="s">
        <v>443</v>
      </c>
      <c r="D47" s="125" t="s">
        <v>454</v>
      </c>
      <c r="E47" s="184"/>
      <c r="F47" s="126"/>
      <c r="G47" s="126"/>
      <c r="H47" s="129"/>
      <c r="I47" s="130"/>
      <c r="J47" s="130"/>
      <c r="K47" s="184"/>
      <c r="L47" s="130"/>
      <c r="M47" s="170"/>
      <c r="N47" s="131"/>
      <c r="O47" s="186">
        <v>47163865550</v>
      </c>
      <c r="P47" s="132">
        <v>86</v>
      </c>
      <c r="Q47" s="133" t="s">
        <v>456</v>
      </c>
      <c r="R47" s="134"/>
      <c r="S47" s="134"/>
      <c r="T47" s="134"/>
      <c r="U47" s="134"/>
      <c r="V47" s="134"/>
      <c r="W47" s="134"/>
      <c r="X47" s="134"/>
      <c r="Y47" s="134"/>
      <c r="Z47" s="134"/>
    </row>
    <row r="48" spans="1:26" s="421" customFormat="1" x14ac:dyDescent="0.25">
      <c r="A48" s="124">
        <f t="shared" ref="A48" si="0">+A47+1</f>
        <v>3</v>
      </c>
      <c r="B48" s="125" t="s">
        <v>443</v>
      </c>
      <c r="C48" s="125" t="s">
        <v>443</v>
      </c>
      <c r="D48" s="125" t="s">
        <v>457</v>
      </c>
      <c r="E48" s="184">
        <v>332</v>
      </c>
      <c r="F48" s="126" t="s">
        <v>125</v>
      </c>
      <c r="G48" s="126" t="s">
        <v>125</v>
      </c>
      <c r="H48" s="129">
        <v>41541</v>
      </c>
      <c r="I48" s="130">
        <v>41988</v>
      </c>
      <c r="J48" s="130" t="s">
        <v>126</v>
      </c>
      <c r="K48" s="184">
        <v>12</v>
      </c>
      <c r="L48" s="130"/>
      <c r="M48" s="170">
        <v>2580</v>
      </c>
      <c r="N48" s="131">
        <v>0</v>
      </c>
      <c r="O48" s="186"/>
      <c r="P48" s="132"/>
      <c r="Q48" s="133"/>
      <c r="R48" s="134"/>
      <c r="S48" s="134"/>
      <c r="T48" s="134"/>
      <c r="U48" s="134"/>
      <c r="V48" s="134"/>
      <c r="W48" s="134"/>
      <c r="X48" s="134"/>
      <c r="Y48" s="134"/>
      <c r="Z48" s="134"/>
    </row>
    <row r="49" spans="1:17" s="421" customFormat="1" ht="15.75" x14ac:dyDescent="0.25">
      <c r="A49" s="124"/>
      <c r="B49" s="135" t="s">
        <v>16</v>
      </c>
      <c r="C49" s="126"/>
      <c r="D49" s="125"/>
      <c r="E49" s="127"/>
      <c r="F49" s="126"/>
      <c r="G49" s="126"/>
      <c r="H49" s="126"/>
      <c r="I49" s="130"/>
      <c r="J49" s="130"/>
      <c r="K49" s="136">
        <f>SUM(K46:K48)</f>
        <v>12</v>
      </c>
      <c r="L49" s="136">
        <f>SUM(L46:L48)</f>
        <v>0</v>
      </c>
      <c r="M49" s="137">
        <f>SUM(M46:M48)</f>
        <v>2580</v>
      </c>
      <c r="N49" s="136">
        <f>SUM(N46:N48)</f>
        <v>0</v>
      </c>
      <c r="O49" s="132"/>
      <c r="P49" s="132"/>
      <c r="Q49" s="133"/>
    </row>
    <row r="50" spans="1:17" s="138" customFormat="1" x14ac:dyDescent="0.25">
      <c r="E50" s="139"/>
    </row>
    <row r="51" spans="1:17" s="138" customFormat="1" ht="15.75" x14ac:dyDescent="0.25">
      <c r="B51" s="1238" t="s">
        <v>28</v>
      </c>
      <c r="C51" s="1238" t="s">
        <v>27</v>
      </c>
      <c r="D51" s="1250" t="s">
        <v>34</v>
      </c>
      <c r="E51" s="1250"/>
    </row>
    <row r="52" spans="1:17" s="138" customFormat="1" ht="15.75" x14ac:dyDescent="0.25">
      <c r="B52" s="1239"/>
      <c r="C52" s="1239"/>
      <c r="D52" s="420" t="s">
        <v>23</v>
      </c>
      <c r="E52" s="140" t="s">
        <v>24</v>
      </c>
    </row>
    <row r="53" spans="1:17" s="138" customFormat="1" ht="15.75" x14ac:dyDescent="0.25">
      <c r="B53" s="141" t="s">
        <v>21</v>
      </c>
      <c r="C53" s="142">
        <f>+K49</f>
        <v>12</v>
      </c>
      <c r="D53" s="143"/>
      <c r="E53" s="143" t="s">
        <v>292</v>
      </c>
      <c r="F53" s="144"/>
      <c r="G53" s="144"/>
      <c r="H53" s="144"/>
      <c r="I53" s="144"/>
      <c r="J53" s="144"/>
      <c r="K53" s="144"/>
      <c r="L53" s="144"/>
      <c r="M53" s="144"/>
    </row>
    <row r="54" spans="1:17" s="138" customFormat="1" ht="15.75" x14ac:dyDescent="0.25">
      <c r="B54" s="141" t="s">
        <v>25</v>
      </c>
      <c r="C54" s="142">
        <f>+M49</f>
        <v>2580</v>
      </c>
      <c r="D54" s="143" t="s">
        <v>292</v>
      </c>
      <c r="E54" s="143"/>
    </row>
    <row r="55" spans="1:17" s="138" customFormat="1" x14ac:dyDescent="0.25">
      <c r="B55" s="145"/>
      <c r="C55" s="1242"/>
      <c r="D55" s="1242"/>
      <c r="E55" s="1242"/>
      <c r="F55" s="1242"/>
      <c r="G55" s="1242"/>
      <c r="H55" s="1242"/>
      <c r="I55" s="1242"/>
      <c r="J55" s="1242"/>
      <c r="K55" s="1242"/>
      <c r="L55" s="1242"/>
      <c r="M55" s="1242"/>
      <c r="N55" s="1242"/>
    </row>
    <row r="56" spans="1:17" ht="15.75" thickBot="1" x14ac:dyDescent="0.3"/>
    <row r="57" spans="1:17" ht="16.5" thickBot="1" x14ac:dyDescent="0.3">
      <c r="B57" s="1263" t="s">
        <v>90</v>
      </c>
      <c r="C57" s="1263"/>
      <c r="D57" s="1263"/>
      <c r="E57" s="1263"/>
      <c r="F57" s="1263"/>
      <c r="G57" s="1263"/>
      <c r="H57" s="1263"/>
      <c r="I57" s="1263"/>
      <c r="J57" s="1263"/>
      <c r="K57" s="1263"/>
      <c r="L57" s="1263"/>
      <c r="M57" s="1263"/>
      <c r="N57" s="1263"/>
    </row>
    <row r="60" spans="1:17" ht="141.75" x14ac:dyDescent="0.25">
      <c r="B60" s="116" t="s">
        <v>138</v>
      </c>
      <c r="C60" s="146" t="s">
        <v>2</v>
      </c>
      <c r="D60" s="146" t="s">
        <v>92</v>
      </c>
      <c r="E60" s="146" t="s">
        <v>91</v>
      </c>
      <c r="F60" s="146" t="s">
        <v>93</v>
      </c>
      <c r="G60" s="146" t="s">
        <v>94</v>
      </c>
      <c r="H60" s="146" t="s">
        <v>95</v>
      </c>
      <c r="I60" s="146" t="s">
        <v>96</v>
      </c>
      <c r="J60" s="146" t="s">
        <v>97</v>
      </c>
      <c r="K60" s="146" t="s">
        <v>98</v>
      </c>
      <c r="L60" s="146" t="s">
        <v>99</v>
      </c>
      <c r="M60" s="147" t="s">
        <v>100</v>
      </c>
      <c r="N60" s="147" t="s">
        <v>101</v>
      </c>
      <c r="O60" s="1218" t="s">
        <v>3</v>
      </c>
      <c r="P60" s="1220"/>
      <c r="Q60" s="146" t="s">
        <v>18</v>
      </c>
    </row>
    <row r="61" spans="1:17" x14ac:dyDescent="0.2">
      <c r="B61" s="148"/>
      <c r="C61" s="148"/>
      <c r="D61" s="149"/>
      <c r="E61" s="149"/>
      <c r="F61" s="248"/>
      <c r="G61" s="248"/>
      <c r="H61" s="248"/>
      <c r="I61" s="150"/>
      <c r="J61" s="150"/>
      <c r="K61" s="117"/>
      <c r="L61" s="117"/>
      <c r="M61" s="117"/>
      <c r="N61" s="117"/>
      <c r="O61" s="1203"/>
      <c r="P61" s="1204"/>
      <c r="Q61" s="117"/>
    </row>
    <row r="62" spans="1:17" x14ac:dyDescent="0.2">
      <c r="B62" s="148"/>
      <c r="C62" s="148"/>
      <c r="D62" s="149"/>
      <c r="E62" s="149"/>
      <c r="F62" s="248"/>
      <c r="G62" s="248"/>
      <c r="H62" s="248"/>
      <c r="I62" s="150"/>
      <c r="J62" s="150"/>
      <c r="K62" s="117"/>
      <c r="L62" s="117"/>
      <c r="M62" s="117"/>
      <c r="N62" s="117"/>
      <c r="O62" s="1203"/>
      <c r="P62" s="1204"/>
      <c r="Q62" s="117"/>
    </row>
    <row r="63" spans="1:17" x14ac:dyDescent="0.2">
      <c r="B63" s="148"/>
      <c r="C63" s="148"/>
      <c r="D63" s="149"/>
      <c r="E63" s="149"/>
      <c r="F63" s="248"/>
      <c r="G63" s="248"/>
      <c r="H63" s="248"/>
      <c r="I63" s="150"/>
      <c r="J63" s="150"/>
      <c r="K63" s="117"/>
      <c r="L63" s="117"/>
      <c r="M63" s="117"/>
      <c r="N63" s="117"/>
      <c r="O63" s="1203"/>
      <c r="P63" s="1204"/>
      <c r="Q63" s="117"/>
    </row>
    <row r="64" spans="1:17"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
      <c r="B66" s="148"/>
      <c r="C66" s="148"/>
      <c r="D66" s="149"/>
      <c r="E66" s="149"/>
      <c r="F66" s="248"/>
      <c r="G66" s="248"/>
      <c r="H66" s="248"/>
      <c r="I66" s="150"/>
      <c r="J66" s="150"/>
      <c r="K66" s="117"/>
      <c r="L66" s="117"/>
      <c r="M66" s="117"/>
      <c r="N66" s="117"/>
      <c r="O66" s="1203"/>
      <c r="P66" s="1204"/>
      <c r="Q66" s="117"/>
    </row>
    <row r="67" spans="2:17" x14ac:dyDescent="0.25">
      <c r="B67" s="117"/>
      <c r="C67" s="117"/>
      <c r="D67" s="117"/>
      <c r="E67" s="117"/>
      <c r="F67" s="117"/>
      <c r="G67" s="117"/>
      <c r="H67" s="117"/>
      <c r="I67" s="117"/>
      <c r="J67" s="117"/>
      <c r="K67" s="117"/>
      <c r="L67" s="117"/>
      <c r="M67" s="117"/>
      <c r="N67" s="117"/>
      <c r="O67" s="1203"/>
      <c r="P67" s="1204"/>
      <c r="Q67" s="117"/>
    </row>
    <row r="68" spans="2:17" x14ac:dyDescent="0.25">
      <c r="B68" s="85" t="s">
        <v>1</v>
      </c>
    </row>
    <row r="69" spans="2:17" x14ac:dyDescent="0.25">
      <c r="B69" s="85" t="s">
        <v>37</v>
      </c>
    </row>
    <row r="70" spans="2:17" x14ac:dyDescent="0.25">
      <c r="B70" s="85" t="s">
        <v>62</v>
      </c>
    </row>
    <row r="72" spans="2:17" ht="15.75" thickBot="1" x14ac:dyDescent="0.3"/>
    <row r="73" spans="2:17" ht="16.5" thickBot="1" x14ac:dyDescent="0.3">
      <c r="B73" s="1256" t="s">
        <v>38</v>
      </c>
      <c r="C73" s="1257"/>
      <c r="D73" s="1257"/>
      <c r="E73" s="1257"/>
      <c r="F73" s="1257"/>
      <c r="G73" s="1257"/>
      <c r="H73" s="1257"/>
      <c r="I73" s="1257"/>
      <c r="J73" s="1257"/>
      <c r="K73" s="1257"/>
      <c r="L73" s="1257"/>
      <c r="M73" s="1257"/>
      <c r="N73" s="1258"/>
    </row>
    <row r="77" spans="2:17" ht="78.75" x14ac:dyDescent="0.25">
      <c r="B77" s="116" t="s">
        <v>0</v>
      </c>
      <c r="C77" s="116" t="s">
        <v>39</v>
      </c>
      <c r="D77" s="116" t="s">
        <v>40</v>
      </c>
      <c r="E77" s="116" t="s">
        <v>102</v>
      </c>
      <c r="F77" s="116" t="s">
        <v>104</v>
      </c>
      <c r="G77" s="116" t="s">
        <v>105</v>
      </c>
      <c r="H77" s="116" t="s">
        <v>106</v>
      </c>
      <c r="I77" s="116" t="s">
        <v>103</v>
      </c>
      <c r="J77" s="1218" t="s">
        <v>107</v>
      </c>
      <c r="K77" s="1219"/>
      <c r="L77" s="1220"/>
      <c r="M77" s="116" t="s">
        <v>111</v>
      </c>
      <c r="N77" s="116" t="s">
        <v>139</v>
      </c>
      <c r="O77" s="116" t="s">
        <v>140</v>
      </c>
      <c r="P77" s="1218" t="s">
        <v>3</v>
      </c>
      <c r="Q77" s="1220"/>
    </row>
    <row r="78" spans="2:17" ht="60" x14ac:dyDescent="0.2">
      <c r="B78" s="117"/>
      <c r="C78" s="151"/>
      <c r="D78" s="148"/>
      <c r="E78" s="148"/>
      <c r="F78" s="148"/>
      <c r="G78" s="148"/>
      <c r="H78" s="148"/>
      <c r="I78" s="149"/>
      <c r="J78" s="152" t="s">
        <v>108</v>
      </c>
      <c r="K78" s="153" t="s">
        <v>109</v>
      </c>
      <c r="L78" s="150" t="s">
        <v>110</v>
      </c>
      <c r="M78" s="117"/>
      <c r="N78" s="117"/>
      <c r="O78" s="117"/>
      <c r="P78" s="1247"/>
      <c r="Q78" s="1247"/>
    </row>
    <row r="79" spans="2:17" ht="150" x14ac:dyDescent="0.2">
      <c r="B79" s="398" t="s">
        <v>590</v>
      </c>
      <c r="C79" s="151"/>
      <c r="D79" s="398" t="s">
        <v>649</v>
      </c>
      <c r="E79" s="398">
        <v>36710212</v>
      </c>
      <c r="F79" s="399" t="s">
        <v>650</v>
      </c>
      <c r="G79" s="151" t="s">
        <v>198</v>
      </c>
      <c r="H79" s="181">
        <v>41033</v>
      </c>
      <c r="I79" s="153" t="s">
        <v>237</v>
      </c>
      <c r="J79" s="151" t="s">
        <v>593</v>
      </c>
      <c r="K79" s="153" t="s">
        <v>598</v>
      </c>
      <c r="L79" s="153" t="s">
        <v>651</v>
      </c>
      <c r="M79" s="117" t="s">
        <v>125</v>
      </c>
      <c r="N79" s="117" t="s">
        <v>125</v>
      </c>
      <c r="O79" s="117"/>
      <c r="P79" s="1247"/>
      <c r="Q79" s="1247"/>
    </row>
    <row r="80" spans="2:17" ht="135" x14ac:dyDescent="0.2">
      <c r="B80" s="398" t="s">
        <v>590</v>
      </c>
      <c r="C80" s="200"/>
      <c r="D80" s="398" t="s">
        <v>652</v>
      </c>
      <c r="E80" s="398">
        <v>39013388</v>
      </c>
      <c r="F80" s="399" t="s">
        <v>653</v>
      </c>
      <c r="G80" s="151" t="s">
        <v>281</v>
      </c>
      <c r="H80" s="181">
        <v>35090</v>
      </c>
      <c r="I80" s="153" t="s">
        <v>237</v>
      </c>
      <c r="J80" s="151" t="s">
        <v>605</v>
      </c>
      <c r="K80" s="401" t="s">
        <v>654</v>
      </c>
      <c r="L80" s="153" t="s">
        <v>655</v>
      </c>
      <c r="M80" s="105" t="s">
        <v>125</v>
      </c>
      <c r="N80" s="105" t="s">
        <v>125</v>
      </c>
      <c r="O80" s="105"/>
      <c r="P80" s="206"/>
      <c r="Q80" s="206"/>
    </row>
    <row r="81" spans="2:17" ht="135" x14ac:dyDescent="0.2">
      <c r="B81" s="398" t="s">
        <v>44</v>
      </c>
      <c r="C81" s="200"/>
      <c r="D81" s="398" t="s">
        <v>656</v>
      </c>
      <c r="E81" s="398">
        <v>39141856</v>
      </c>
      <c r="F81" s="399" t="s">
        <v>166</v>
      </c>
      <c r="G81" s="151" t="s">
        <v>637</v>
      </c>
      <c r="H81" s="181">
        <v>38793</v>
      </c>
      <c r="I81" s="153">
        <v>113555</v>
      </c>
      <c r="J81" s="408" t="s">
        <v>605</v>
      </c>
      <c r="K81" s="401" t="s">
        <v>657</v>
      </c>
      <c r="L81" s="153" t="s">
        <v>658</v>
      </c>
      <c r="M81" s="105" t="s">
        <v>125</v>
      </c>
      <c r="N81" s="105" t="s">
        <v>125</v>
      </c>
      <c r="O81" s="105"/>
      <c r="P81" s="206"/>
      <c r="Q81" s="206"/>
    </row>
    <row r="82" spans="2:17" ht="135" x14ac:dyDescent="0.2">
      <c r="B82" s="398" t="s">
        <v>659</v>
      </c>
      <c r="C82" s="200"/>
      <c r="D82" s="398" t="s">
        <v>660</v>
      </c>
      <c r="E82" s="398">
        <v>1063946459</v>
      </c>
      <c r="F82" s="399" t="s">
        <v>166</v>
      </c>
      <c r="G82" s="151" t="s">
        <v>167</v>
      </c>
      <c r="H82" s="181">
        <v>40816</v>
      </c>
      <c r="I82" s="153" t="s">
        <v>602</v>
      </c>
      <c r="J82" s="408" t="s">
        <v>605</v>
      </c>
      <c r="K82" s="401" t="s">
        <v>661</v>
      </c>
      <c r="L82" s="153" t="s">
        <v>658</v>
      </c>
      <c r="M82" s="105" t="s">
        <v>125</v>
      </c>
      <c r="N82" s="105" t="s">
        <v>125</v>
      </c>
      <c r="O82" s="105"/>
      <c r="P82" s="206"/>
      <c r="Q82" s="206"/>
    </row>
    <row r="83" spans="2:17" ht="135" x14ac:dyDescent="0.2">
      <c r="B83" s="398" t="s">
        <v>44</v>
      </c>
      <c r="C83" s="200"/>
      <c r="D83" s="398" t="s">
        <v>662</v>
      </c>
      <c r="E83" s="398">
        <v>56098856</v>
      </c>
      <c r="F83" s="399" t="s">
        <v>166</v>
      </c>
      <c r="G83" s="151" t="s">
        <v>167</v>
      </c>
      <c r="H83" s="181">
        <v>40292</v>
      </c>
      <c r="I83" s="153">
        <v>118953</v>
      </c>
      <c r="J83" s="408" t="s">
        <v>593</v>
      </c>
      <c r="K83" s="401" t="s">
        <v>598</v>
      </c>
      <c r="L83" s="153" t="s">
        <v>658</v>
      </c>
      <c r="M83" s="105" t="s">
        <v>125</v>
      </c>
      <c r="N83" s="105" t="s">
        <v>125</v>
      </c>
      <c r="O83" s="105"/>
      <c r="P83" s="206"/>
      <c r="Q83" s="206"/>
    </row>
    <row r="84" spans="2:17" ht="135" x14ac:dyDescent="0.2">
      <c r="B84" s="398" t="s">
        <v>590</v>
      </c>
      <c r="C84" s="200"/>
      <c r="D84" s="398" t="s">
        <v>663</v>
      </c>
      <c r="E84" s="398">
        <v>39143641</v>
      </c>
      <c r="F84" s="399" t="s">
        <v>664</v>
      </c>
      <c r="G84" s="151" t="s">
        <v>209</v>
      </c>
      <c r="H84" s="181">
        <v>40723</v>
      </c>
      <c r="I84" s="153" t="s">
        <v>237</v>
      </c>
      <c r="J84" s="408" t="s">
        <v>593</v>
      </c>
      <c r="K84" s="401" t="s">
        <v>598</v>
      </c>
      <c r="L84" s="153" t="s">
        <v>655</v>
      </c>
      <c r="M84" s="105" t="s">
        <v>125</v>
      </c>
      <c r="N84" s="105" t="s">
        <v>125</v>
      </c>
      <c r="O84" s="105"/>
      <c r="P84" s="206"/>
      <c r="Q84" s="206"/>
    </row>
    <row r="85" spans="2:17" ht="135" x14ac:dyDescent="0.2">
      <c r="B85" s="398" t="s">
        <v>590</v>
      </c>
      <c r="C85" s="200"/>
      <c r="D85" s="398" t="s">
        <v>665</v>
      </c>
      <c r="E85" s="398">
        <v>49757496</v>
      </c>
      <c r="F85" s="399" t="s">
        <v>666</v>
      </c>
      <c r="G85" s="151" t="s">
        <v>167</v>
      </c>
      <c r="H85" s="181">
        <v>41250</v>
      </c>
      <c r="I85" s="153" t="s">
        <v>237</v>
      </c>
      <c r="J85" s="408" t="s">
        <v>593</v>
      </c>
      <c r="K85" s="401" t="s">
        <v>598</v>
      </c>
      <c r="L85" s="153" t="s">
        <v>655</v>
      </c>
      <c r="M85" s="105" t="s">
        <v>125</v>
      </c>
      <c r="N85" s="105"/>
      <c r="O85" s="105"/>
      <c r="P85" s="206"/>
      <c r="Q85" s="206"/>
    </row>
    <row r="86" spans="2:17" ht="30" x14ac:dyDescent="0.2">
      <c r="B86" s="398" t="s">
        <v>667</v>
      </c>
      <c r="C86" s="200"/>
      <c r="D86" s="398" t="s">
        <v>668</v>
      </c>
      <c r="E86" s="398">
        <v>40881061</v>
      </c>
      <c r="F86" s="399" t="s">
        <v>166</v>
      </c>
      <c r="G86" s="151" t="s">
        <v>167</v>
      </c>
      <c r="H86" s="181">
        <v>41194</v>
      </c>
      <c r="I86" s="153" t="s">
        <v>669</v>
      </c>
      <c r="J86" s="200" t="s">
        <v>602</v>
      </c>
      <c r="K86" s="401"/>
      <c r="L86" s="401"/>
      <c r="M86" s="105"/>
      <c r="N86" s="105"/>
      <c r="O86" s="105"/>
      <c r="P86" s="206"/>
      <c r="Q86" s="206"/>
    </row>
    <row r="87" spans="2:17" ht="135" x14ac:dyDescent="0.2">
      <c r="B87" s="398" t="s">
        <v>44</v>
      </c>
      <c r="C87" s="200"/>
      <c r="D87" s="398" t="s">
        <v>670</v>
      </c>
      <c r="E87" s="398">
        <v>49780819</v>
      </c>
      <c r="F87" s="399" t="s">
        <v>671</v>
      </c>
      <c r="G87" s="151" t="s">
        <v>672</v>
      </c>
      <c r="H87" s="181">
        <v>38528</v>
      </c>
      <c r="I87" s="153">
        <v>128867</v>
      </c>
      <c r="J87" s="200" t="s">
        <v>605</v>
      </c>
      <c r="K87" s="401" t="s">
        <v>673</v>
      </c>
      <c r="L87" s="153" t="s">
        <v>658</v>
      </c>
      <c r="M87" s="105" t="s">
        <v>125</v>
      </c>
      <c r="N87" s="105" t="s">
        <v>125</v>
      </c>
      <c r="O87" s="105"/>
      <c r="P87" s="206"/>
      <c r="Q87" s="206"/>
    </row>
    <row r="88" spans="2:17" ht="45.75" thickBot="1" x14ac:dyDescent="0.25">
      <c r="B88" s="398" t="s">
        <v>674</v>
      </c>
      <c r="C88" s="200"/>
      <c r="D88" s="398" t="s">
        <v>675</v>
      </c>
      <c r="E88" s="398">
        <v>26970279</v>
      </c>
      <c r="F88" s="399" t="s">
        <v>482</v>
      </c>
      <c r="G88" s="151" t="s">
        <v>672</v>
      </c>
      <c r="H88" s="181">
        <v>40165</v>
      </c>
      <c r="I88" s="153" t="s">
        <v>676</v>
      </c>
      <c r="J88" s="408"/>
      <c r="K88" s="200"/>
      <c r="L88" s="401"/>
      <c r="M88" s="105" t="s">
        <v>125</v>
      </c>
      <c r="N88" s="105" t="s">
        <v>126</v>
      </c>
      <c r="O88" s="105"/>
      <c r="P88" s="206"/>
      <c r="Q88" s="206"/>
    </row>
    <row r="89" spans="2:17" ht="16.5" thickBot="1" x14ac:dyDescent="0.3">
      <c r="B89" s="1256" t="s">
        <v>46</v>
      </c>
      <c r="C89" s="1257"/>
      <c r="D89" s="1257"/>
      <c r="E89" s="1257"/>
      <c r="F89" s="1257"/>
      <c r="G89" s="1257"/>
      <c r="H89" s="1257"/>
      <c r="I89" s="1257"/>
      <c r="J89" s="1257"/>
      <c r="K89" s="1257"/>
      <c r="L89" s="1257"/>
      <c r="M89" s="1257"/>
      <c r="N89" s="1258"/>
    </row>
    <row r="92" spans="2:17" ht="31.5" x14ac:dyDescent="0.25">
      <c r="B92" s="146" t="s">
        <v>33</v>
      </c>
      <c r="C92" s="146" t="s">
        <v>18</v>
      </c>
      <c r="D92" s="1218" t="s">
        <v>3</v>
      </c>
      <c r="E92" s="1220"/>
    </row>
    <row r="93" spans="2:17" ht="30" x14ac:dyDescent="0.25">
      <c r="B93" s="154" t="s">
        <v>112</v>
      </c>
      <c r="C93" s="117" t="s">
        <v>125</v>
      </c>
      <c r="D93" s="1247"/>
      <c r="E93" s="1247"/>
    </row>
    <row r="96" spans="2:17" ht="15.75" x14ac:dyDescent="0.25">
      <c r="B96" s="1210" t="s">
        <v>64</v>
      </c>
      <c r="C96" s="1211"/>
      <c r="D96" s="1211"/>
      <c r="E96" s="1211"/>
      <c r="F96" s="1211"/>
      <c r="G96" s="1211"/>
      <c r="H96" s="1211"/>
      <c r="I96" s="1211"/>
      <c r="J96" s="1211"/>
      <c r="K96" s="1211"/>
      <c r="L96" s="1211"/>
      <c r="M96" s="1211"/>
      <c r="N96" s="1211"/>
      <c r="O96" s="1211"/>
      <c r="P96" s="1211"/>
    </row>
    <row r="98" spans="1:26" ht="15.75" thickBot="1" x14ac:dyDescent="0.3"/>
    <row r="99" spans="1:26" ht="16.5" thickBot="1" x14ac:dyDescent="0.3">
      <c r="B99" s="1256" t="s">
        <v>54</v>
      </c>
      <c r="C99" s="1257"/>
      <c r="D99" s="1257"/>
      <c r="E99" s="1257"/>
      <c r="F99" s="1257"/>
      <c r="G99" s="1257"/>
      <c r="H99" s="1257"/>
      <c r="I99" s="1257"/>
      <c r="J99" s="1257"/>
      <c r="K99" s="1257"/>
      <c r="L99" s="1257"/>
      <c r="M99" s="1257"/>
      <c r="N99" s="1258"/>
    </row>
    <row r="101" spans="1:26" ht="15.75" thickBot="1" x14ac:dyDescent="0.3">
      <c r="M101" s="121"/>
      <c r="N101" s="121"/>
    </row>
    <row r="102" spans="1:26" s="92" customFormat="1" ht="78.75" x14ac:dyDescent="0.25">
      <c r="B102" s="469" t="s">
        <v>134</v>
      </c>
      <c r="C102" s="469" t="s">
        <v>135</v>
      </c>
      <c r="D102" s="469" t="s">
        <v>136</v>
      </c>
      <c r="E102" s="469" t="s">
        <v>45</v>
      </c>
      <c r="F102" s="469" t="s">
        <v>22</v>
      </c>
      <c r="G102" s="469" t="s">
        <v>89</v>
      </c>
      <c r="H102" s="469" t="s">
        <v>17</v>
      </c>
      <c r="I102" s="469" t="s">
        <v>10</v>
      </c>
      <c r="J102" s="469" t="s">
        <v>31</v>
      </c>
      <c r="K102" s="469" t="s">
        <v>61</v>
      </c>
      <c r="L102" s="469" t="s">
        <v>20</v>
      </c>
      <c r="M102" s="470" t="s">
        <v>26</v>
      </c>
      <c r="N102" s="469" t="s">
        <v>137</v>
      </c>
      <c r="O102" s="469" t="s">
        <v>36</v>
      </c>
      <c r="P102" s="428" t="s">
        <v>11</v>
      </c>
      <c r="Q102" s="428" t="s">
        <v>19</v>
      </c>
    </row>
    <row r="103" spans="1:26" s="421" customFormat="1" x14ac:dyDescent="0.25">
      <c r="A103" s="124">
        <v>1</v>
      </c>
      <c r="B103" s="125"/>
      <c r="C103" s="126"/>
      <c r="D103" s="125"/>
      <c r="E103" s="127"/>
      <c r="F103" s="126"/>
      <c r="G103" s="128"/>
      <c r="H103" s="129"/>
      <c r="I103" s="130"/>
      <c r="J103" s="130"/>
      <c r="K103" s="130"/>
      <c r="L103" s="130"/>
      <c r="M103" s="131"/>
      <c r="N103" s="131">
        <f>+M103*G103</f>
        <v>0</v>
      </c>
      <c r="O103" s="132"/>
      <c r="P103" s="132"/>
      <c r="Q103" s="133"/>
      <c r="R103" s="134"/>
      <c r="S103" s="134"/>
      <c r="T103" s="134"/>
      <c r="U103" s="134"/>
      <c r="V103" s="134"/>
      <c r="W103" s="134"/>
      <c r="X103" s="134"/>
      <c r="Y103" s="134"/>
      <c r="Z103" s="134"/>
    </row>
    <row r="104" spans="1:26" s="421" customFormat="1" x14ac:dyDescent="0.25">
      <c r="A104" s="124">
        <f>+A103+1</f>
        <v>2</v>
      </c>
      <c r="B104" s="125"/>
      <c r="C104" s="126"/>
      <c r="D104" s="125"/>
      <c r="E104" s="127"/>
      <c r="F104" s="126"/>
      <c r="G104" s="126"/>
      <c r="H104" s="126"/>
      <c r="I104" s="130"/>
      <c r="J104" s="130"/>
      <c r="K104" s="130"/>
      <c r="L104" s="130"/>
      <c r="M104" s="131"/>
      <c r="N104" s="131"/>
      <c r="O104" s="132"/>
      <c r="P104" s="132"/>
      <c r="Q104" s="133"/>
      <c r="R104" s="134"/>
      <c r="S104" s="134"/>
      <c r="T104" s="134"/>
      <c r="U104" s="134"/>
      <c r="V104" s="134"/>
      <c r="W104" s="134"/>
      <c r="X104" s="134"/>
      <c r="Y104" s="134"/>
      <c r="Z104" s="134"/>
    </row>
    <row r="105" spans="1:26" s="421" customFormat="1" x14ac:dyDescent="0.25">
      <c r="A105" s="124">
        <f t="shared" ref="A105:A110" si="1">+A104+1</f>
        <v>3</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421" customFormat="1" x14ac:dyDescent="0.25">
      <c r="A106" s="124">
        <f t="shared" si="1"/>
        <v>4</v>
      </c>
      <c r="B106" s="125"/>
      <c r="C106" s="126"/>
      <c r="D106" s="125"/>
      <c r="E106" s="127"/>
      <c r="F106" s="126"/>
      <c r="G106" s="126"/>
      <c r="H106" s="126"/>
      <c r="I106" s="130"/>
      <c r="J106" s="130"/>
      <c r="K106" s="130"/>
      <c r="L106" s="130"/>
      <c r="M106" s="131"/>
      <c r="N106" s="131"/>
      <c r="O106" s="132"/>
      <c r="P106" s="132"/>
      <c r="Q106" s="133"/>
      <c r="R106" s="134"/>
      <c r="S106" s="134"/>
      <c r="T106" s="134"/>
      <c r="U106" s="134"/>
      <c r="V106" s="134"/>
      <c r="W106" s="134"/>
      <c r="X106" s="134"/>
      <c r="Y106" s="134"/>
      <c r="Z106" s="134"/>
    </row>
    <row r="107" spans="1:26" s="421" customFormat="1" x14ac:dyDescent="0.25">
      <c r="A107" s="124">
        <f t="shared" si="1"/>
        <v>5</v>
      </c>
      <c r="B107" s="125"/>
      <c r="C107" s="126"/>
      <c r="D107" s="125"/>
      <c r="E107" s="127"/>
      <c r="F107" s="126"/>
      <c r="G107" s="126"/>
      <c r="H107" s="126"/>
      <c r="I107" s="130"/>
      <c r="J107" s="130"/>
      <c r="K107" s="130"/>
      <c r="L107" s="130"/>
      <c r="M107" s="131"/>
      <c r="N107" s="131"/>
      <c r="O107" s="132"/>
      <c r="P107" s="132"/>
      <c r="Q107" s="133"/>
      <c r="R107" s="134"/>
      <c r="S107" s="134"/>
      <c r="T107" s="134"/>
      <c r="U107" s="134"/>
      <c r="V107" s="134"/>
      <c r="W107" s="134"/>
      <c r="X107" s="134"/>
      <c r="Y107" s="134"/>
      <c r="Z107" s="134"/>
    </row>
    <row r="108" spans="1:26" s="421" customFormat="1" x14ac:dyDescent="0.25">
      <c r="A108" s="124">
        <f t="shared" si="1"/>
        <v>6</v>
      </c>
      <c r="B108" s="125"/>
      <c r="C108" s="126"/>
      <c r="D108" s="125"/>
      <c r="E108" s="127"/>
      <c r="F108" s="126"/>
      <c r="G108" s="126"/>
      <c r="H108" s="126"/>
      <c r="I108" s="130"/>
      <c r="J108" s="130"/>
      <c r="K108" s="130"/>
      <c r="L108" s="130"/>
      <c r="M108" s="131"/>
      <c r="N108" s="131"/>
      <c r="O108" s="132"/>
      <c r="P108" s="132"/>
      <c r="Q108" s="133"/>
      <c r="R108" s="134"/>
      <c r="S108" s="134"/>
      <c r="T108" s="134"/>
      <c r="U108" s="134"/>
      <c r="V108" s="134"/>
      <c r="W108" s="134"/>
      <c r="X108" s="134"/>
      <c r="Y108" s="134"/>
      <c r="Z108" s="134"/>
    </row>
    <row r="109" spans="1:26" s="421" customFormat="1" x14ac:dyDescent="0.25">
      <c r="A109" s="124">
        <f t="shared" si="1"/>
        <v>7</v>
      </c>
      <c r="B109" s="125"/>
      <c r="C109" s="126"/>
      <c r="D109" s="125"/>
      <c r="E109" s="127"/>
      <c r="F109" s="126"/>
      <c r="G109" s="126"/>
      <c r="H109" s="126"/>
      <c r="I109" s="130"/>
      <c r="J109" s="130"/>
      <c r="K109" s="130"/>
      <c r="L109" s="130"/>
      <c r="M109" s="131"/>
      <c r="N109" s="131"/>
      <c r="O109" s="132"/>
      <c r="P109" s="132"/>
      <c r="Q109" s="133"/>
      <c r="R109" s="134"/>
      <c r="S109" s="134"/>
      <c r="T109" s="134"/>
      <c r="U109" s="134"/>
      <c r="V109" s="134"/>
      <c r="W109" s="134"/>
      <c r="X109" s="134"/>
      <c r="Y109" s="134"/>
      <c r="Z109" s="134"/>
    </row>
    <row r="110" spans="1:26" s="421" customFormat="1" x14ac:dyDescent="0.25">
      <c r="A110" s="124">
        <f t="shared" si="1"/>
        <v>8</v>
      </c>
      <c r="B110" s="125"/>
      <c r="C110" s="126"/>
      <c r="D110" s="125"/>
      <c r="E110" s="127"/>
      <c r="F110" s="126"/>
      <c r="G110" s="126"/>
      <c r="H110" s="126"/>
      <c r="I110" s="130"/>
      <c r="J110" s="130"/>
      <c r="K110" s="130"/>
      <c r="L110" s="130"/>
      <c r="M110" s="131"/>
      <c r="N110" s="131"/>
      <c r="O110" s="132"/>
      <c r="P110" s="132"/>
      <c r="Q110" s="133"/>
      <c r="R110" s="134"/>
      <c r="S110" s="134"/>
      <c r="T110" s="134"/>
      <c r="U110" s="134"/>
      <c r="V110" s="134"/>
      <c r="W110" s="134"/>
      <c r="X110" s="134"/>
      <c r="Y110" s="134"/>
      <c r="Z110" s="134"/>
    </row>
    <row r="111" spans="1:26" s="421" customFormat="1" ht="15.75" x14ac:dyDescent="0.25">
      <c r="A111" s="124"/>
      <c r="B111" s="135" t="s">
        <v>16</v>
      </c>
      <c r="C111" s="126"/>
      <c r="D111" s="125"/>
      <c r="E111" s="127"/>
      <c r="F111" s="126"/>
      <c r="G111" s="126"/>
      <c r="H111" s="126"/>
      <c r="I111" s="130"/>
      <c r="J111" s="130"/>
      <c r="K111" s="136">
        <f>SUM(K103:K110)</f>
        <v>0</v>
      </c>
      <c r="L111" s="136">
        <f>SUM(L103:L110)</f>
        <v>0</v>
      </c>
      <c r="M111" s="137">
        <f>SUM(M103:M110)</f>
        <v>0</v>
      </c>
      <c r="N111" s="136">
        <f>SUM(N103:N110)</f>
        <v>0</v>
      </c>
      <c r="O111" s="132"/>
      <c r="P111" s="132"/>
      <c r="Q111" s="133"/>
    </row>
    <row r="112" spans="1:26" x14ac:dyDescent="0.25">
      <c r="B112" s="138"/>
      <c r="C112" s="138"/>
      <c r="D112" s="138"/>
      <c r="E112" s="139"/>
      <c r="F112" s="138"/>
      <c r="G112" s="138"/>
      <c r="H112" s="138"/>
      <c r="I112" s="138"/>
      <c r="J112" s="138"/>
      <c r="K112" s="138"/>
      <c r="L112" s="138"/>
      <c r="M112" s="138"/>
      <c r="N112" s="138"/>
      <c r="O112" s="138"/>
      <c r="P112" s="138"/>
    </row>
    <row r="113" spans="2:17" ht="15.75" x14ac:dyDescent="0.25">
      <c r="B113" s="141" t="s">
        <v>32</v>
      </c>
      <c r="C113" s="155">
        <f>+K111</f>
        <v>0</v>
      </c>
      <c r="H113" s="144"/>
      <c r="I113" s="144"/>
      <c r="J113" s="144"/>
      <c r="K113" s="144"/>
      <c r="L113" s="144"/>
      <c r="M113" s="144"/>
      <c r="N113" s="138"/>
      <c r="O113" s="138"/>
      <c r="P113" s="138"/>
    </row>
    <row r="115" spans="2:17" ht="15.75" thickBot="1" x14ac:dyDescent="0.3"/>
    <row r="116" spans="2:17" ht="32.25" thickBot="1" x14ac:dyDescent="0.3">
      <c r="B116" s="471" t="s">
        <v>49</v>
      </c>
      <c r="C116" s="472" t="s">
        <v>50</v>
      </c>
      <c r="D116" s="471" t="s">
        <v>51</v>
      </c>
      <c r="E116" s="472" t="s">
        <v>55</v>
      </c>
    </row>
    <row r="117" spans="2:17" x14ac:dyDescent="0.25">
      <c r="B117" s="158" t="s">
        <v>113</v>
      </c>
      <c r="C117" s="473">
        <v>20</v>
      </c>
      <c r="D117" s="473"/>
      <c r="E117" s="1262">
        <f>+D117+D118+D119</f>
        <v>0</v>
      </c>
    </row>
    <row r="118" spans="2:17" x14ac:dyDescent="0.25">
      <c r="B118" s="158" t="s">
        <v>114</v>
      </c>
      <c r="C118" s="431">
        <v>30</v>
      </c>
      <c r="D118" s="425">
        <v>0</v>
      </c>
      <c r="E118" s="1213"/>
    </row>
    <row r="119" spans="2:17" ht="15.75" thickBot="1" x14ac:dyDescent="0.3">
      <c r="B119" s="158" t="s">
        <v>115</v>
      </c>
      <c r="C119" s="161">
        <v>40</v>
      </c>
      <c r="D119" s="161">
        <v>0</v>
      </c>
      <c r="E119" s="1249"/>
    </row>
    <row r="121" spans="2:17" ht="15.75" thickBot="1" x14ac:dyDescent="0.3"/>
    <row r="122" spans="2:17" ht="16.5" thickBot="1" x14ac:dyDescent="0.3">
      <c r="B122" s="1256" t="s">
        <v>52</v>
      </c>
      <c r="C122" s="1257"/>
      <c r="D122" s="1257"/>
      <c r="E122" s="1257"/>
      <c r="F122" s="1257"/>
      <c r="G122" s="1257"/>
      <c r="H122" s="1257"/>
      <c r="I122" s="1257"/>
      <c r="J122" s="1257"/>
      <c r="K122" s="1257"/>
      <c r="L122" s="1257"/>
      <c r="M122" s="1257"/>
      <c r="N122" s="1258"/>
    </row>
    <row r="124" spans="2:17" ht="78.75" x14ac:dyDescent="0.25">
      <c r="B124" s="116" t="s">
        <v>0</v>
      </c>
      <c r="C124" s="116" t="s">
        <v>39</v>
      </c>
      <c r="D124" s="116" t="s">
        <v>40</v>
      </c>
      <c r="E124" s="116" t="s">
        <v>102</v>
      </c>
      <c r="F124" s="116" t="s">
        <v>104</v>
      </c>
      <c r="G124" s="116" t="s">
        <v>105</v>
      </c>
      <c r="H124" s="116" t="s">
        <v>106</v>
      </c>
      <c r="I124" s="116" t="s">
        <v>103</v>
      </c>
      <c r="J124" s="1218" t="s">
        <v>107</v>
      </c>
      <c r="K124" s="1219"/>
      <c r="L124" s="1220"/>
      <c r="M124" s="116" t="s">
        <v>111</v>
      </c>
      <c r="N124" s="116" t="s">
        <v>139</v>
      </c>
      <c r="O124" s="116" t="s">
        <v>140</v>
      </c>
      <c r="P124" s="1218" t="s">
        <v>3</v>
      </c>
      <c r="Q124" s="1220"/>
    </row>
    <row r="125" spans="2:17" ht="15.75" x14ac:dyDescent="0.25">
      <c r="B125" s="116"/>
      <c r="C125" s="116"/>
      <c r="D125" s="116"/>
      <c r="E125" s="116"/>
      <c r="F125" s="116"/>
      <c r="G125" s="116"/>
      <c r="H125" s="116"/>
      <c r="I125" s="116"/>
      <c r="J125" s="422"/>
      <c r="K125" s="424"/>
      <c r="L125" s="423"/>
      <c r="M125" s="116"/>
      <c r="N125" s="116"/>
      <c r="O125" s="116"/>
      <c r="P125" s="422"/>
      <c r="Q125" s="423"/>
    </row>
    <row r="126" spans="2:17" ht="60" x14ac:dyDescent="0.2">
      <c r="B126" s="151"/>
      <c r="C126" s="151"/>
      <c r="D126" s="148"/>
      <c r="E126" s="148"/>
      <c r="F126" s="148"/>
      <c r="G126" s="148"/>
      <c r="H126" s="148"/>
      <c r="I126" s="149"/>
      <c r="J126" s="152" t="s">
        <v>108</v>
      </c>
      <c r="K126" s="153" t="s">
        <v>109</v>
      </c>
      <c r="L126" s="150" t="s">
        <v>110</v>
      </c>
      <c r="M126" s="117"/>
      <c r="N126" s="117"/>
      <c r="O126" s="117"/>
      <c r="P126" s="1247"/>
      <c r="Q126" s="1247"/>
    </row>
    <row r="127" spans="2:17" ht="255" customHeight="1" x14ac:dyDescent="0.25">
      <c r="B127" s="405" t="s">
        <v>677</v>
      </c>
      <c r="C127" s="151"/>
      <c r="D127" s="406" t="s">
        <v>678</v>
      </c>
      <c r="E127" s="632">
        <v>22739676</v>
      </c>
      <c r="F127" s="405" t="s">
        <v>171</v>
      </c>
      <c r="G127" s="151" t="s">
        <v>570</v>
      </c>
      <c r="H127" s="181">
        <v>38646</v>
      </c>
      <c r="I127" s="153" t="s">
        <v>602</v>
      </c>
      <c r="J127" s="151" t="s">
        <v>679</v>
      </c>
      <c r="K127" s="151" t="s">
        <v>680</v>
      </c>
      <c r="L127" s="154" t="s">
        <v>681</v>
      </c>
      <c r="M127" s="117" t="s">
        <v>125</v>
      </c>
      <c r="N127" s="117"/>
      <c r="O127" s="117"/>
      <c r="P127" s="425"/>
      <c r="Q127" s="425"/>
    </row>
    <row r="128" spans="2:17" ht="105.75" x14ac:dyDescent="0.25">
      <c r="B128" s="405" t="s">
        <v>677</v>
      </c>
      <c r="C128" s="151"/>
      <c r="D128" s="406" t="s">
        <v>682</v>
      </c>
      <c r="E128" s="632">
        <v>1065579849</v>
      </c>
      <c r="F128" s="405" t="s">
        <v>171</v>
      </c>
      <c r="G128" s="376" t="s">
        <v>683</v>
      </c>
      <c r="H128" s="181">
        <v>39801</v>
      </c>
      <c r="I128" s="153" t="s">
        <v>602</v>
      </c>
      <c r="J128" s="151" t="s">
        <v>684</v>
      </c>
      <c r="K128" s="151" t="s">
        <v>685</v>
      </c>
      <c r="L128" s="153" t="s">
        <v>686</v>
      </c>
      <c r="M128" s="117" t="s">
        <v>125</v>
      </c>
      <c r="N128" s="117" t="s">
        <v>126</v>
      </c>
      <c r="O128" s="117"/>
      <c r="P128" s="425"/>
      <c r="Q128" s="425"/>
    </row>
    <row r="129" spans="2:17" ht="120.75" x14ac:dyDescent="0.25">
      <c r="B129" s="405" t="s">
        <v>644</v>
      </c>
      <c r="C129" s="151"/>
      <c r="D129" s="406" t="s">
        <v>687</v>
      </c>
      <c r="E129" s="632">
        <v>36593094</v>
      </c>
      <c r="F129" s="405" t="s">
        <v>688</v>
      </c>
      <c r="G129" s="151" t="s">
        <v>198</v>
      </c>
      <c r="H129" s="181">
        <v>36511</v>
      </c>
      <c r="I129" s="153" t="s">
        <v>237</v>
      </c>
      <c r="J129" s="151" t="s">
        <v>605</v>
      </c>
      <c r="K129" s="151" t="s">
        <v>689</v>
      </c>
      <c r="L129" s="153" t="s">
        <v>690</v>
      </c>
      <c r="M129" s="117" t="s">
        <v>125</v>
      </c>
      <c r="N129" s="117" t="s">
        <v>125</v>
      </c>
      <c r="O129" s="117"/>
      <c r="P129" s="425"/>
      <c r="Q129" s="425"/>
    </row>
    <row r="130" spans="2:17" ht="60.75" x14ac:dyDescent="0.25">
      <c r="B130" s="405" t="s">
        <v>644</v>
      </c>
      <c r="C130" s="151"/>
      <c r="D130" s="406" t="s">
        <v>691</v>
      </c>
      <c r="E130" s="632">
        <v>1065878983</v>
      </c>
      <c r="F130" s="405" t="s">
        <v>692</v>
      </c>
      <c r="G130" s="151" t="s">
        <v>693</v>
      </c>
      <c r="H130" s="181">
        <v>41698</v>
      </c>
      <c r="I130" s="153"/>
      <c r="J130" s="151" t="s">
        <v>694</v>
      </c>
      <c r="K130" s="151" t="s">
        <v>695</v>
      </c>
      <c r="L130" s="153" t="s">
        <v>696</v>
      </c>
      <c r="M130" s="117" t="s">
        <v>125</v>
      </c>
      <c r="N130" s="117" t="s">
        <v>126</v>
      </c>
      <c r="O130" s="117"/>
      <c r="P130" s="1247"/>
      <c r="Q130" s="1247"/>
    </row>
    <row r="131" spans="2:17" ht="60.75" x14ac:dyDescent="0.25">
      <c r="B131" s="405" t="s">
        <v>697</v>
      </c>
      <c r="C131" s="200"/>
      <c r="D131" s="406" t="s">
        <v>698</v>
      </c>
      <c r="E131" s="632">
        <v>1063964626</v>
      </c>
      <c r="F131" s="405" t="s">
        <v>589</v>
      </c>
      <c r="G131" s="200" t="s">
        <v>209</v>
      </c>
      <c r="H131" s="202">
        <v>41908</v>
      </c>
      <c r="I131" s="401" t="s">
        <v>602</v>
      </c>
      <c r="J131" s="200" t="s">
        <v>443</v>
      </c>
      <c r="K131" s="200" t="s">
        <v>699</v>
      </c>
      <c r="L131" s="401" t="s">
        <v>700</v>
      </c>
      <c r="M131" s="105" t="s">
        <v>125</v>
      </c>
      <c r="N131" s="105" t="s">
        <v>125</v>
      </c>
      <c r="O131" s="105"/>
      <c r="P131" s="206"/>
      <c r="Q131" s="206"/>
    </row>
    <row r="133" spans="2:17" ht="15.75" thickBot="1" x14ac:dyDescent="0.3"/>
    <row r="134" spans="2:17" ht="31.5" x14ac:dyDescent="0.25">
      <c r="B134" s="118" t="s">
        <v>33</v>
      </c>
      <c r="C134" s="118" t="s">
        <v>49</v>
      </c>
      <c r="D134" s="116" t="s">
        <v>50</v>
      </c>
      <c r="E134" s="118" t="s">
        <v>51</v>
      </c>
      <c r="F134" s="472" t="s">
        <v>56</v>
      </c>
      <c r="G134" s="162"/>
    </row>
    <row r="135" spans="2:17" ht="180" x14ac:dyDescent="0.2">
      <c r="B135" s="1246" t="s">
        <v>53</v>
      </c>
      <c r="C135" s="163" t="s">
        <v>116</v>
      </c>
      <c r="D135" s="425">
        <v>25</v>
      </c>
      <c r="E135" s="425"/>
      <c r="F135" s="1205">
        <f>+E135+E136+E137</f>
        <v>0</v>
      </c>
      <c r="G135" s="164"/>
    </row>
    <row r="136" spans="2:17" ht="135" x14ac:dyDescent="0.2">
      <c r="B136" s="1246"/>
      <c r="C136" s="163" t="s">
        <v>117</v>
      </c>
      <c r="D136" s="430">
        <v>25</v>
      </c>
      <c r="E136" s="425"/>
      <c r="F136" s="1206"/>
      <c r="G136" s="164"/>
    </row>
    <row r="137" spans="2:17" ht="105" x14ac:dyDescent="0.2">
      <c r="B137" s="1246"/>
      <c r="C137" s="163" t="s">
        <v>118</v>
      </c>
      <c r="D137" s="425">
        <v>10</v>
      </c>
      <c r="E137" s="425"/>
      <c r="F137" s="1207"/>
      <c r="G137" s="164"/>
    </row>
    <row r="138" spans="2:17" x14ac:dyDescent="0.2">
      <c r="C138" s="77"/>
    </row>
    <row r="140" spans="2:17" ht="15.75" x14ac:dyDescent="0.25">
      <c r="B140" s="115" t="s">
        <v>57</v>
      </c>
    </row>
    <row r="142" spans="2:17" ht="15.75" x14ac:dyDescent="0.25">
      <c r="B142" s="116" t="s">
        <v>33</v>
      </c>
      <c r="C142" s="116" t="s">
        <v>58</v>
      </c>
      <c r="D142" s="118" t="s">
        <v>51</v>
      </c>
      <c r="E142" s="118" t="s">
        <v>16</v>
      </c>
    </row>
    <row r="143" spans="2:17" ht="30" x14ac:dyDescent="0.25">
      <c r="B143" s="119" t="s">
        <v>132</v>
      </c>
      <c r="C143" s="430">
        <v>40</v>
      </c>
      <c r="D143" s="425">
        <f>+E117</f>
        <v>0</v>
      </c>
      <c r="E143" s="1208">
        <f>+D143+D144</f>
        <v>0</v>
      </c>
    </row>
    <row r="144" spans="2:17" ht="60" x14ac:dyDescent="0.25">
      <c r="B144" s="119" t="s">
        <v>133</v>
      </c>
      <c r="C144" s="430">
        <v>60</v>
      </c>
      <c r="D144" s="425">
        <f>+F135</f>
        <v>0</v>
      </c>
      <c r="E144" s="1209"/>
    </row>
  </sheetData>
  <mergeCells count="43">
    <mergeCell ref="P130:Q130"/>
    <mergeCell ref="B135:B137"/>
    <mergeCell ref="F135:F137"/>
    <mergeCell ref="E143:E144"/>
    <mergeCell ref="P79:Q79"/>
    <mergeCell ref="B99:N99"/>
    <mergeCell ref="E117:E119"/>
    <mergeCell ref="B122:N122"/>
    <mergeCell ref="J124:L124"/>
    <mergeCell ref="P124:Q124"/>
    <mergeCell ref="P126:Q126"/>
    <mergeCell ref="P78:Q78"/>
    <mergeCell ref="B89:N89"/>
    <mergeCell ref="D92:E92"/>
    <mergeCell ref="D93:E93"/>
    <mergeCell ref="B96:P96"/>
    <mergeCell ref="J77:L77"/>
    <mergeCell ref="P77:Q77"/>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9055118110236221" right="0.70866141732283472" top="0.74803149606299213" bottom="0.74803149606299213" header="0.31496062992125984" footer="0.31496062992125984"/>
  <pageSetup paperSize="5" scale="25"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zoomScale="57" zoomScaleNormal="57" workbookViewId="0">
      <selection activeCell="B132" sqref="B132"/>
    </sheetView>
  </sheetViews>
  <sheetFormatPr baseColWidth="10" defaultRowHeight="15" x14ac:dyDescent="0.25"/>
  <cols>
    <col min="1" max="1" width="3.140625" style="85" bestFit="1" customWidth="1"/>
    <col min="2" max="2" width="102.7109375" style="85" bestFit="1"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14.7109375" style="85" bestFit="1" customWidth="1"/>
    <col min="12" max="13" width="18.7109375" style="85" customWidth="1"/>
    <col min="14" max="14" width="22.140625" style="85" customWidth="1"/>
    <col min="15" max="15" width="26.140625" style="85" customWidth="1"/>
    <col min="16" max="16" width="19.5703125" style="85" bestFit="1" customWidth="1"/>
    <col min="17" max="17" width="20.140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1749</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155</v>
      </c>
      <c r="D10" s="1264"/>
      <c r="E10" s="1265"/>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52" t="s">
        <v>87</v>
      </c>
      <c r="C14" s="1252"/>
      <c r="D14" s="418" t="s">
        <v>12</v>
      </c>
      <c r="E14" s="418" t="s">
        <v>13</v>
      </c>
      <c r="F14" s="418" t="s">
        <v>29</v>
      </c>
      <c r="G14" s="94"/>
      <c r="I14" s="95"/>
      <c r="J14" s="95"/>
      <c r="K14" s="95"/>
      <c r="L14" s="95"/>
      <c r="M14" s="95"/>
      <c r="N14" s="93"/>
    </row>
    <row r="15" spans="2:16" ht="15.75" x14ac:dyDescent="0.25">
      <c r="B15" s="1252"/>
      <c r="C15" s="1252"/>
      <c r="D15" s="418">
        <v>7</v>
      </c>
      <c r="E15" s="165">
        <v>582630399</v>
      </c>
      <c r="F15" s="166">
        <v>279</v>
      </c>
      <c r="G15" s="96"/>
      <c r="I15" s="97"/>
      <c r="J15" s="97"/>
      <c r="K15" s="97"/>
      <c r="L15" s="97"/>
      <c r="M15" s="97"/>
      <c r="N15" s="93"/>
    </row>
    <row r="16" spans="2:16" ht="15.75" x14ac:dyDescent="0.25">
      <c r="B16" s="1252"/>
      <c r="C16" s="1252"/>
      <c r="D16" s="418"/>
      <c r="E16" s="167"/>
      <c r="F16" s="166"/>
      <c r="G16" s="96"/>
      <c r="I16" s="97"/>
      <c r="J16" s="97"/>
      <c r="K16" s="97"/>
      <c r="L16" s="97"/>
      <c r="M16" s="97"/>
      <c r="N16" s="93"/>
    </row>
    <row r="17" spans="1:14" ht="15.75" x14ac:dyDescent="0.25">
      <c r="B17" s="1252"/>
      <c r="C17" s="1252"/>
      <c r="D17" s="418"/>
      <c r="E17" s="167"/>
      <c r="F17" s="166"/>
      <c r="G17" s="96"/>
      <c r="I17" s="97"/>
      <c r="J17" s="97"/>
      <c r="K17" s="97"/>
      <c r="L17" s="97"/>
      <c r="M17" s="97"/>
      <c r="N17" s="93"/>
    </row>
    <row r="18" spans="1:14" ht="15.75" x14ac:dyDescent="0.25">
      <c r="B18" s="1252"/>
      <c r="C18" s="1252"/>
      <c r="D18" s="418"/>
      <c r="E18" s="168"/>
      <c r="F18" s="166"/>
      <c r="G18" s="96"/>
      <c r="H18" s="99"/>
      <c r="I18" s="97"/>
      <c r="J18" s="97"/>
      <c r="K18" s="97"/>
      <c r="L18" s="97"/>
      <c r="M18" s="97"/>
      <c r="N18" s="100"/>
    </row>
    <row r="19" spans="1:14" ht="15.75" x14ac:dyDescent="0.25">
      <c r="B19" s="1252"/>
      <c r="C19" s="1252"/>
      <c r="D19" s="418"/>
      <c r="E19" s="168"/>
      <c r="F19" s="166"/>
      <c r="G19" s="96"/>
      <c r="H19" s="99"/>
      <c r="I19" s="101"/>
      <c r="J19" s="101"/>
      <c r="K19" s="101"/>
      <c r="L19" s="101"/>
      <c r="M19" s="101"/>
      <c r="N19" s="100"/>
    </row>
    <row r="20" spans="1:14" ht="15.75" x14ac:dyDescent="0.25">
      <c r="B20" s="1252"/>
      <c r="C20" s="1252"/>
      <c r="D20" s="418"/>
      <c r="E20" s="98"/>
      <c r="F20" s="166"/>
      <c r="G20" s="96"/>
      <c r="H20" s="99"/>
      <c r="I20" s="92"/>
      <c r="J20" s="92"/>
      <c r="K20" s="92"/>
      <c r="L20" s="92"/>
      <c r="M20" s="92"/>
      <c r="N20" s="100"/>
    </row>
    <row r="21" spans="1:14" ht="15.75" x14ac:dyDescent="0.25">
      <c r="B21" s="1252"/>
      <c r="C21" s="1252"/>
      <c r="D21" s="418"/>
      <c r="E21" s="98"/>
      <c r="F21" s="166"/>
      <c r="G21" s="96"/>
      <c r="H21" s="99"/>
      <c r="I21" s="92"/>
      <c r="J21" s="92"/>
      <c r="K21" s="92"/>
      <c r="L21" s="92"/>
      <c r="M21" s="92"/>
      <c r="N21" s="100"/>
    </row>
    <row r="22" spans="1:14" ht="16.5" thickBot="1" x14ac:dyDescent="0.3">
      <c r="B22" s="1236" t="s">
        <v>14</v>
      </c>
      <c r="C22" s="1237"/>
      <c r="D22" s="418"/>
      <c r="E22" s="102">
        <f>SUM(E15:E21)</f>
        <v>582630399</v>
      </c>
      <c r="F22" s="166">
        <f>SUM(F15:F21)</f>
        <v>279</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f>
        <v>223.20000000000002</v>
      </c>
      <c r="D24" s="108"/>
      <c r="E24" s="109">
        <f>E22</f>
        <v>582630399</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
      <c r="A26" s="112"/>
      <c r="B26" s="115" t="s">
        <v>124</v>
      </c>
      <c r="C26" s="77"/>
      <c r="D26" s="77"/>
      <c r="E26" s="77"/>
      <c r="F26" s="77"/>
      <c r="G26" s="77"/>
      <c r="H26" s="77"/>
      <c r="I26" s="92"/>
      <c r="J26" s="92"/>
      <c r="K26" s="92"/>
      <c r="L26" s="92"/>
      <c r="M26" s="92"/>
      <c r="N26" s="93"/>
    </row>
    <row r="27" spans="1:14" ht="15.75" x14ac:dyDescent="0.2">
      <c r="A27" s="112"/>
      <c r="B27" s="77"/>
      <c r="C27" s="77"/>
      <c r="D27" s="77"/>
      <c r="E27" s="77"/>
      <c r="F27" s="77"/>
      <c r="G27" s="77"/>
      <c r="H27" s="77"/>
      <c r="I27" s="92"/>
      <c r="J27" s="92"/>
      <c r="K27" s="92"/>
      <c r="L27" s="92"/>
      <c r="M27" s="92"/>
      <c r="N27" s="93"/>
    </row>
    <row r="28" spans="1:14" ht="15.75" x14ac:dyDescent="0.2">
      <c r="A28" s="112"/>
      <c r="B28" s="116" t="s">
        <v>33</v>
      </c>
      <c r="C28" s="116" t="s">
        <v>125</v>
      </c>
      <c r="D28" s="116" t="s">
        <v>126</v>
      </c>
      <c r="E28" s="77"/>
      <c r="F28" s="77"/>
      <c r="G28" s="77"/>
      <c r="H28" s="77"/>
      <c r="I28" s="92"/>
      <c r="J28" s="92"/>
      <c r="K28" s="92"/>
      <c r="L28" s="92"/>
      <c r="M28" s="92"/>
      <c r="N28" s="93"/>
    </row>
    <row r="29" spans="1:14" ht="18" x14ac:dyDescent="0.2">
      <c r="A29" s="112"/>
      <c r="B29" s="117" t="s">
        <v>127</v>
      </c>
      <c r="C29" s="117"/>
      <c r="D29" s="255" t="s">
        <v>458</v>
      </c>
      <c r="E29" s="77"/>
      <c r="F29" s="77"/>
      <c r="G29" s="77"/>
      <c r="H29" s="77"/>
      <c r="I29" s="92"/>
      <c r="J29" s="92"/>
      <c r="K29" s="92"/>
      <c r="L29" s="92"/>
      <c r="M29" s="92"/>
      <c r="N29" s="93"/>
    </row>
    <row r="30" spans="1:14" ht="18" x14ac:dyDescent="0.2">
      <c r="A30" s="112"/>
      <c r="B30" s="117" t="s">
        <v>128</v>
      </c>
      <c r="C30" s="117"/>
      <c r="D30" s="255" t="s">
        <v>458</v>
      </c>
      <c r="E30" s="77"/>
      <c r="F30" s="77"/>
      <c r="G30" s="77"/>
      <c r="H30" s="77"/>
      <c r="I30" s="92"/>
      <c r="J30" s="92"/>
      <c r="K30" s="92"/>
      <c r="L30" s="92"/>
      <c r="M30" s="92"/>
      <c r="N30" s="93"/>
    </row>
    <row r="31" spans="1:14" ht="18" x14ac:dyDescent="0.2">
      <c r="A31" s="112"/>
      <c r="B31" s="117" t="s">
        <v>129</v>
      </c>
      <c r="C31" s="117"/>
      <c r="D31" s="255"/>
      <c r="E31" s="77"/>
      <c r="F31" s="77"/>
      <c r="G31" s="77"/>
      <c r="H31" s="77"/>
      <c r="I31" s="92"/>
      <c r="J31" s="92"/>
      <c r="K31" s="92"/>
      <c r="L31" s="92"/>
      <c r="M31" s="92"/>
      <c r="N31" s="93"/>
    </row>
    <row r="32" spans="1:14" ht="18" x14ac:dyDescent="0.2">
      <c r="A32" s="112"/>
      <c r="B32" s="117" t="s">
        <v>130</v>
      </c>
      <c r="C32" s="117"/>
      <c r="D32" s="255"/>
      <c r="E32" s="77"/>
      <c r="F32" s="77"/>
      <c r="G32" s="77"/>
      <c r="H32" s="77"/>
      <c r="I32" s="92"/>
      <c r="J32" s="92"/>
      <c r="K32" s="92"/>
      <c r="L32" s="92"/>
      <c r="M32" s="92"/>
      <c r="N32" s="93"/>
    </row>
    <row r="33" spans="1:26" ht="15.75" x14ac:dyDescent="0.2">
      <c r="A33" s="112"/>
      <c r="B33" s="77"/>
      <c r="C33" s="77"/>
      <c r="D33" s="77"/>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5" t="s">
        <v>131</v>
      </c>
      <c r="C35" s="77"/>
      <c r="D35" s="77"/>
      <c r="E35" s="77"/>
      <c r="F35" s="77"/>
      <c r="G35" s="77"/>
      <c r="H35" s="77"/>
      <c r="I35" s="92"/>
      <c r="J35" s="92"/>
      <c r="K35" s="92"/>
      <c r="L35" s="92"/>
      <c r="M35" s="92"/>
      <c r="N35" s="93"/>
    </row>
    <row r="36" spans="1:26" ht="15.75" x14ac:dyDescent="0.2">
      <c r="A36" s="112"/>
      <c r="B36" s="77"/>
      <c r="C36" s="77"/>
      <c r="D36" s="77"/>
      <c r="E36" s="77"/>
      <c r="F36" s="77"/>
      <c r="G36" s="77"/>
      <c r="H36" s="77"/>
      <c r="I36" s="92"/>
      <c r="J36" s="92"/>
      <c r="K36" s="92"/>
      <c r="L36" s="92"/>
      <c r="M36" s="92"/>
      <c r="N36" s="93"/>
    </row>
    <row r="37" spans="1:26" ht="15.75" x14ac:dyDescent="0.2">
      <c r="A37" s="112"/>
      <c r="B37" s="77"/>
      <c r="C37" s="77"/>
      <c r="D37" s="77"/>
      <c r="E37" s="77"/>
      <c r="F37" s="77"/>
      <c r="G37" s="77"/>
      <c r="H37" s="77"/>
      <c r="I37" s="92"/>
      <c r="J37" s="92"/>
      <c r="K37" s="92"/>
      <c r="L37" s="92"/>
      <c r="M37" s="92"/>
      <c r="N37" s="93"/>
    </row>
    <row r="38" spans="1:26" ht="15.75" x14ac:dyDescent="0.2">
      <c r="A38" s="112"/>
      <c r="B38" s="116" t="s">
        <v>33</v>
      </c>
      <c r="C38" s="116" t="s">
        <v>58</v>
      </c>
      <c r="D38" s="118" t="s">
        <v>51</v>
      </c>
      <c r="E38" s="118" t="s">
        <v>16</v>
      </c>
      <c r="F38" s="77"/>
      <c r="G38" s="77"/>
      <c r="H38" s="77"/>
      <c r="I38" s="92"/>
      <c r="J38" s="92"/>
      <c r="K38" s="92"/>
      <c r="L38" s="92"/>
      <c r="M38" s="92"/>
      <c r="N38" s="93"/>
    </row>
    <row r="39" spans="1:26" ht="30" x14ac:dyDescent="0.2">
      <c r="A39" s="112"/>
      <c r="B39" s="119" t="s">
        <v>132</v>
      </c>
      <c r="C39" s="430">
        <v>40</v>
      </c>
      <c r="D39" s="425"/>
      <c r="E39" s="1208">
        <f>+D39+D40</f>
        <v>0</v>
      </c>
      <c r="F39" s="77"/>
      <c r="G39" s="77"/>
      <c r="H39" s="77"/>
      <c r="I39" s="92"/>
      <c r="J39" s="92"/>
      <c r="K39" s="92"/>
      <c r="L39" s="92"/>
      <c r="M39" s="92"/>
      <c r="N39" s="93"/>
    </row>
    <row r="40" spans="1:26" ht="45" x14ac:dyDescent="0.2">
      <c r="A40" s="112"/>
      <c r="B40" s="119" t="s">
        <v>133</v>
      </c>
      <c r="C40" s="430">
        <v>60</v>
      </c>
      <c r="D40" s="425">
        <f>+F136</f>
        <v>0</v>
      </c>
      <c r="E40" s="1209"/>
      <c r="F40" s="77"/>
      <c r="G40" s="77"/>
      <c r="H40" s="77"/>
      <c r="I40" s="92"/>
      <c r="J40" s="92"/>
      <c r="K40" s="92"/>
      <c r="L40" s="92"/>
      <c r="M40" s="92"/>
      <c r="N40" s="93"/>
    </row>
    <row r="41" spans="1:26" ht="15.75" x14ac:dyDescent="0.25">
      <c r="A41" s="112"/>
      <c r="C41" s="113"/>
      <c r="D41" s="97"/>
      <c r="E41" s="114"/>
      <c r="F41" s="110"/>
      <c r="G41" s="110"/>
      <c r="H41" s="110"/>
      <c r="I41" s="111"/>
      <c r="J41" s="111"/>
      <c r="K41" s="111"/>
      <c r="L41" s="111"/>
      <c r="M41" s="111"/>
    </row>
    <row r="42" spans="1:26" ht="15.75" customHeight="1" thickBot="1" x14ac:dyDescent="0.3">
      <c r="M42" s="1248" t="s">
        <v>35</v>
      </c>
      <c r="N42" s="1248"/>
    </row>
    <row r="43" spans="1:26" ht="15.75" x14ac:dyDescent="0.25">
      <c r="B43" s="115" t="s">
        <v>30</v>
      </c>
      <c r="M43" s="121"/>
      <c r="N43" s="121"/>
    </row>
    <row r="44" spans="1:26" ht="15.75" thickBot="1" x14ac:dyDescent="0.3">
      <c r="M44" s="121"/>
      <c r="N44" s="121"/>
    </row>
    <row r="45" spans="1:26" s="92" customFormat="1" ht="78.75" x14ac:dyDescent="0.25">
      <c r="B45" s="469" t="s">
        <v>134</v>
      </c>
      <c r="C45" s="469" t="s">
        <v>135</v>
      </c>
      <c r="D45" s="469" t="s">
        <v>136</v>
      </c>
      <c r="E45" s="469" t="s">
        <v>45</v>
      </c>
      <c r="F45" s="469" t="s">
        <v>22</v>
      </c>
      <c r="G45" s="469" t="s">
        <v>89</v>
      </c>
      <c r="H45" s="469" t="s">
        <v>17</v>
      </c>
      <c r="I45" s="469" t="s">
        <v>10</v>
      </c>
      <c r="J45" s="469" t="s">
        <v>31</v>
      </c>
      <c r="K45" s="469" t="s">
        <v>61</v>
      </c>
      <c r="L45" s="469" t="s">
        <v>20</v>
      </c>
      <c r="M45" s="470" t="s">
        <v>26</v>
      </c>
      <c r="N45" s="469" t="s">
        <v>137</v>
      </c>
      <c r="O45" s="469" t="s">
        <v>36</v>
      </c>
      <c r="P45" s="428" t="s">
        <v>11</v>
      </c>
      <c r="Q45" s="428" t="s">
        <v>19</v>
      </c>
    </row>
    <row r="46" spans="1:26" s="421" customFormat="1" ht="193.5" customHeight="1" x14ac:dyDescent="0.25">
      <c r="A46" s="124">
        <v>1</v>
      </c>
      <c r="B46" s="125" t="s">
        <v>443</v>
      </c>
      <c r="C46" s="125" t="s">
        <v>443</v>
      </c>
      <c r="D46" s="125" t="s">
        <v>444</v>
      </c>
      <c r="E46" s="127" t="s">
        <v>451</v>
      </c>
      <c r="F46" s="126" t="s">
        <v>125</v>
      </c>
      <c r="G46" s="128"/>
      <c r="H46" s="129">
        <v>40180</v>
      </c>
      <c r="I46" s="130">
        <v>40481</v>
      </c>
      <c r="J46" s="130" t="s">
        <v>126</v>
      </c>
      <c r="K46" s="184">
        <v>0</v>
      </c>
      <c r="L46" s="130"/>
      <c r="M46" s="170">
        <v>400</v>
      </c>
      <c r="N46" s="131">
        <f>+M46*G46</f>
        <v>0</v>
      </c>
      <c r="O46" s="186">
        <v>32107000</v>
      </c>
      <c r="P46" s="132">
        <v>64</v>
      </c>
      <c r="Q46" s="133" t="s">
        <v>446</v>
      </c>
      <c r="R46" s="134"/>
      <c r="S46" s="134"/>
      <c r="T46" s="134"/>
      <c r="U46" s="134"/>
      <c r="V46" s="134"/>
      <c r="W46" s="134"/>
      <c r="X46" s="134"/>
      <c r="Y46" s="134"/>
      <c r="Z46" s="134"/>
    </row>
    <row r="47" spans="1:26" s="421" customFormat="1" ht="180" x14ac:dyDescent="0.25">
      <c r="A47" s="124">
        <f>+A46+1</f>
        <v>2</v>
      </c>
      <c r="B47" s="125" t="s">
        <v>443</v>
      </c>
      <c r="C47" s="125" t="s">
        <v>443</v>
      </c>
      <c r="D47" s="125" t="s">
        <v>447</v>
      </c>
      <c r="E47" s="127" t="s">
        <v>452</v>
      </c>
      <c r="F47" s="126" t="s">
        <v>125</v>
      </c>
      <c r="G47" s="126"/>
      <c r="H47" s="126" t="s">
        <v>453</v>
      </c>
      <c r="I47" s="130">
        <v>40686</v>
      </c>
      <c r="J47" s="130" t="s">
        <v>126</v>
      </c>
      <c r="K47" s="184"/>
      <c r="L47" s="130"/>
      <c r="M47" s="170">
        <v>200</v>
      </c>
      <c r="N47" s="131"/>
      <c r="O47" s="186">
        <v>17848000</v>
      </c>
      <c r="P47" s="132">
        <v>104</v>
      </c>
      <c r="Q47" s="133" t="s">
        <v>446</v>
      </c>
      <c r="R47" s="134"/>
      <c r="S47" s="134"/>
      <c r="T47" s="134"/>
      <c r="U47" s="134"/>
      <c r="V47" s="134"/>
      <c r="W47" s="134"/>
      <c r="X47" s="134"/>
      <c r="Y47" s="134"/>
      <c r="Z47" s="134"/>
    </row>
    <row r="48" spans="1:26" s="421" customFormat="1" ht="240" customHeight="1" x14ac:dyDescent="0.25">
      <c r="A48" s="124">
        <f t="shared" ref="A48" si="0">+A47+1</f>
        <v>3</v>
      </c>
      <c r="B48" s="125"/>
      <c r="C48" s="126"/>
      <c r="D48" s="125"/>
      <c r="E48" s="127"/>
      <c r="F48" s="126"/>
      <c r="G48" s="126"/>
      <c r="H48" s="126"/>
      <c r="I48" s="130"/>
      <c r="J48" s="130"/>
      <c r="K48" s="184"/>
      <c r="L48" s="130"/>
      <c r="M48" s="170"/>
      <c r="N48" s="131"/>
      <c r="O48" s="186"/>
      <c r="P48" s="132"/>
      <c r="Q48" s="133" t="s">
        <v>450</v>
      </c>
      <c r="R48" s="134"/>
      <c r="S48" s="134"/>
      <c r="T48" s="134"/>
      <c r="U48" s="134"/>
      <c r="V48" s="134"/>
      <c r="W48" s="134"/>
      <c r="X48" s="134"/>
      <c r="Y48" s="134"/>
      <c r="Z48" s="134"/>
    </row>
    <row r="49" spans="1:17" s="421" customFormat="1" ht="15.75" x14ac:dyDescent="0.25">
      <c r="A49" s="124"/>
      <c r="B49" s="135" t="s">
        <v>16</v>
      </c>
      <c r="C49" s="126"/>
      <c r="D49" s="125"/>
      <c r="E49" s="127"/>
      <c r="F49" s="126"/>
      <c r="G49" s="126"/>
      <c r="H49" s="126"/>
      <c r="I49" s="130"/>
      <c r="J49" s="130"/>
      <c r="K49" s="136">
        <f>SUM(K46:K48)</f>
        <v>0</v>
      </c>
      <c r="L49" s="136">
        <f>SUM(L46:L48)</f>
        <v>0</v>
      </c>
      <c r="M49" s="137">
        <f>SUM(M46:M48)</f>
        <v>600</v>
      </c>
      <c r="N49" s="136">
        <f>SUM(N46:N48)</f>
        <v>0</v>
      </c>
      <c r="O49" s="132"/>
      <c r="P49" s="132"/>
      <c r="Q49" s="133"/>
    </row>
    <row r="50" spans="1:17" s="138" customFormat="1" x14ac:dyDescent="0.25">
      <c r="E50" s="139"/>
    </row>
    <row r="51" spans="1:17" s="138" customFormat="1" ht="15.75" x14ac:dyDescent="0.25">
      <c r="B51" s="1238" t="s">
        <v>28</v>
      </c>
      <c r="C51" s="1238" t="s">
        <v>27</v>
      </c>
      <c r="D51" s="1250" t="s">
        <v>34</v>
      </c>
      <c r="E51" s="1250"/>
    </row>
    <row r="52" spans="1:17" s="138" customFormat="1" ht="15.75" x14ac:dyDescent="0.25">
      <c r="B52" s="1239"/>
      <c r="C52" s="1239"/>
      <c r="D52" s="420" t="s">
        <v>23</v>
      </c>
      <c r="E52" s="140" t="s">
        <v>24</v>
      </c>
    </row>
    <row r="53" spans="1:17" s="138" customFormat="1" ht="15.75" x14ac:dyDescent="0.25">
      <c r="B53" s="141" t="s">
        <v>21</v>
      </c>
      <c r="C53" s="142">
        <f>+K49</f>
        <v>0</v>
      </c>
      <c r="D53" s="143"/>
      <c r="E53" s="143" t="s">
        <v>141</v>
      </c>
      <c r="F53" s="144"/>
      <c r="G53" s="144"/>
      <c r="H53" s="144"/>
      <c r="I53" s="144"/>
      <c r="J53" s="144"/>
      <c r="K53" s="144"/>
      <c r="L53" s="144"/>
      <c r="M53" s="144"/>
    </row>
    <row r="54" spans="1:17" s="138" customFormat="1" ht="15.75" x14ac:dyDescent="0.25">
      <c r="B54" s="141" t="s">
        <v>25</v>
      </c>
      <c r="C54" s="142">
        <f>+M49</f>
        <v>600</v>
      </c>
      <c r="D54" s="143"/>
      <c r="E54" s="143" t="s">
        <v>141</v>
      </c>
    </row>
    <row r="55" spans="1:17" s="138" customFormat="1" x14ac:dyDescent="0.25">
      <c r="B55" s="145"/>
      <c r="C55" s="1242"/>
      <c r="D55" s="1242"/>
      <c r="E55" s="1242"/>
      <c r="F55" s="1242"/>
      <c r="G55" s="1242"/>
      <c r="H55" s="1242"/>
      <c r="I55" s="1242"/>
      <c r="J55" s="1242"/>
      <c r="K55" s="1242"/>
      <c r="L55" s="1242"/>
      <c r="M55" s="1242"/>
      <c r="N55" s="1242"/>
    </row>
    <row r="56" spans="1:17" ht="15.75" thickBot="1" x14ac:dyDescent="0.3"/>
    <row r="57" spans="1:17" ht="16.5" thickBot="1" x14ac:dyDescent="0.3">
      <c r="B57" s="1263" t="s">
        <v>90</v>
      </c>
      <c r="C57" s="1263"/>
      <c r="D57" s="1263"/>
      <c r="E57" s="1263"/>
      <c r="F57" s="1263"/>
      <c r="G57" s="1263"/>
      <c r="H57" s="1263"/>
      <c r="I57" s="1263"/>
      <c r="J57" s="1263"/>
      <c r="K57" s="1263"/>
      <c r="L57" s="1263"/>
      <c r="M57" s="1263"/>
      <c r="N57" s="1263"/>
    </row>
    <row r="60" spans="1:17" ht="141.75" x14ac:dyDescent="0.25">
      <c r="B60" s="116" t="s">
        <v>138</v>
      </c>
      <c r="C60" s="146" t="s">
        <v>2</v>
      </c>
      <c r="D60" s="146" t="s">
        <v>92</v>
      </c>
      <c r="E60" s="146" t="s">
        <v>91</v>
      </c>
      <c r="F60" s="146" t="s">
        <v>93</v>
      </c>
      <c r="G60" s="146" t="s">
        <v>94</v>
      </c>
      <c r="H60" s="146" t="s">
        <v>95</v>
      </c>
      <c r="I60" s="146" t="s">
        <v>96</v>
      </c>
      <c r="J60" s="146" t="s">
        <v>97</v>
      </c>
      <c r="K60" s="146" t="s">
        <v>98</v>
      </c>
      <c r="L60" s="146" t="s">
        <v>99</v>
      </c>
      <c r="M60" s="147" t="s">
        <v>100</v>
      </c>
      <c r="N60" s="147" t="s">
        <v>101</v>
      </c>
      <c r="O60" s="1218" t="s">
        <v>3</v>
      </c>
      <c r="P60" s="1220"/>
      <c r="Q60" s="146" t="s">
        <v>18</v>
      </c>
    </row>
    <row r="61" spans="1:17" x14ac:dyDescent="0.2">
      <c r="B61" s="148"/>
      <c r="C61" s="148"/>
      <c r="D61" s="149"/>
      <c r="E61" s="149"/>
      <c r="F61" s="248"/>
      <c r="G61" s="248"/>
      <c r="H61" s="248"/>
      <c r="I61" s="150"/>
      <c r="J61" s="150"/>
      <c r="K61" s="117"/>
      <c r="L61" s="117"/>
      <c r="M61" s="117"/>
      <c r="N61" s="117"/>
      <c r="O61" s="1203"/>
      <c r="P61" s="1204"/>
      <c r="Q61" s="117"/>
    </row>
    <row r="62" spans="1:17" x14ac:dyDescent="0.2">
      <c r="B62" s="148"/>
      <c r="C62" s="148"/>
      <c r="D62" s="149"/>
      <c r="E62" s="149"/>
      <c r="F62" s="248"/>
      <c r="G62" s="248"/>
      <c r="H62" s="248"/>
      <c r="I62" s="150"/>
      <c r="J62" s="150"/>
      <c r="K62" s="117"/>
      <c r="L62" s="117"/>
      <c r="M62" s="117"/>
      <c r="N62" s="117"/>
      <c r="O62" s="1203"/>
      <c r="P62" s="1204"/>
      <c r="Q62" s="117"/>
    </row>
    <row r="63" spans="1:17" x14ac:dyDescent="0.2">
      <c r="B63" s="148"/>
      <c r="C63" s="148"/>
      <c r="D63" s="149"/>
      <c r="E63" s="149"/>
      <c r="F63" s="248"/>
      <c r="G63" s="248"/>
      <c r="H63" s="248"/>
      <c r="I63" s="150"/>
      <c r="J63" s="150"/>
      <c r="K63" s="117"/>
      <c r="L63" s="117"/>
      <c r="M63" s="117"/>
      <c r="N63" s="117"/>
      <c r="O63" s="1203"/>
      <c r="P63" s="1204"/>
      <c r="Q63" s="117"/>
    </row>
    <row r="64" spans="1:17"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
      <c r="B66" s="148"/>
      <c r="C66" s="148"/>
      <c r="D66" s="149"/>
      <c r="E66" s="149"/>
      <c r="F66" s="248"/>
      <c r="G66" s="248"/>
      <c r="H66" s="248"/>
      <c r="I66" s="150"/>
      <c r="J66" s="150"/>
      <c r="K66" s="117"/>
      <c r="L66" s="117"/>
      <c r="M66" s="117"/>
      <c r="N66" s="117"/>
      <c r="O66" s="1203"/>
      <c r="P66" s="1204"/>
      <c r="Q66" s="117"/>
    </row>
    <row r="67" spans="2:17" x14ac:dyDescent="0.25">
      <c r="B67" s="117"/>
      <c r="C67" s="117"/>
      <c r="D67" s="117"/>
      <c r="E67" s="117"/>
      <c r="F67" s="117"/>
      <c r="G67" s="117"/>
      <c r="H67" s="117"/>
      <c r="I67" s="117"/>
      <c r="J67" s="117"/>
      <c r="K67" s="117"/>
      <c r="L67" s="117"/>
      <c r="M67" s="117"/>
      <c r="N67" s="117"/>
      <c r="O67" s="1203"/>
      <c r="P67" s="1204"/>
      <c r="Q67" s="117"/>
    </row>
    <row r="68" spans="2:17" x14ac:dyDescent="0.25">
      <c r="B68" s="85" t="s">
        <v>1</v>
      </c>
    </row>
    <row r="69" spans="2:17" x14ac:dyDescent="0.25">
      <c r="B69" s="85" t="s">
        <v>37</v>
      </c>
    </row>
    <row r="70" spans="2:17" x14ac:dyDescent="0.25">
      <c r="B70" s="85" t="s">
        <v>62</v>
      </c>
    </row>
    <row r="72" spans="2:17" ht="15.75" thickBot="1" x14ac:dyDescent="0.3"/>
    <row r="73" spans="2:17" ht="16.5" thickBot="1" x14ac:dyDescent="0.3">
      <c r="B73" s="1256" t="s">
        <v>38</v>
      </c>
      <c r="C73" s="1257"/>
      <c r="D73" s="1257"/>
      <c r="E73" s="1257"/>
      <c r="F73" s="1257"/>
      <c r="G73" s="1257"/>
      <c r="H73" s="1257"/>
      <c r="I73" s="1257"/>
      <c r="J73" s="1257"/>
      <c r="K73" s="1257"/>
      <c r="L73" s="1257"/>
      <c r="M73" s="1257"/>
      <c r="N73" s="1258"/>
    </row>
    <row r="76" spans="2:17" ht="78.75" x14ac:dyDescent="0.25">
      <c r="B76" s="116" t="s">
        <v>0</v>
      </c>
      <c r="C76" s="116" t="s">
        <v>39</v>
      </c>
      <c r="D76" s="116" t="s">
        <v>40</v>
      </c>
      <c r="E76" s="116" t="s">
        <v>102</v>
      </c>
      <c r="F76" s="116" t="s">
        <v>104</v>
      </c>
      <c r="G76" s="116" t="s">
        <v>105</v>
      </c>
      <c r="H76" s="116" t="s">
        <v>106</v>
      </c>
      <c r="I76" s="116" t="s">
        <v>103</v>
      </c>
      <c r="J76" s="1218" t="s">
        <v>107</v>
      </c>
      <c r="K76" s="1219"/>
      <c r="L76" s="1220"/>
      <c r="M76" s="116" t="s">
        <v>111</v>
      </c>
      <c r="N76" s="116" t="s">
        <v>139</v>
      </c>
      <c r="O76" s="116" t="s">
        <v>140</v>
      </c>
      <c r="P76" s="1218" t="s">
        <v>3</v>
      </c>
      <c r="Q76" s="1220"/>
    </row>
    <row r="77" spans="2:17" ht="60" x14ac:dyDescent="0.2">
      <c r="B77" s="151"/>
      <c r="C77" s="151"/>
      <c r="D77" s="148"/>
      <c r="E77" s="148"/>
      <c r="F77" s="148"/>
      <c r="G77" s="148"/>
      <c r="H77" s="148"/>
      <c r="I77" s="149"/>
      <c r="J77" s="152" t="s">
        <v>108</v>
      </c>
      <c r="K77" s="153" t="s">
        <v>109</v>
      </c>
      <c r="L77" s="150" t="s">
        <v>110</v>
      </c>
      <c r="M77" s="117"/>
      <c r="N77" s="117"/>
      <c r="O77" s="117"/>
      <c r="P77" s="1247"/>
      <c r="Q77" s="1247"/>
    </row>
    <row r="78" spans="2:17" ht="180" x14ac:dyDescent="0.2">
      <c r="B78" s="398" t="s">
        <v>590</v>
      </c>
      <c r="C78" s="151"/>
      <c r="D78" s="399" t="s">
        <v>591</v>
      </c>
      <c r="E78" s="398">
        <v>49607491</v>
      </c>
      <c r="F78" s="399" t="s">
        <v>166</v>
      </c>
      <c r="G78" s="151" t="s">
        <v>592</v>
      </c>
      <c r="H78" s="181">
        <v>39514</v>
      </c>
      <c r="I78" s="149">
        <v>109331</v>
      </c>
      <c r="J78" s="151" t="s">
        <v>593</v>
      </c>
      <c r="K78" s="153" t="s">
        <v>594</v>
      </c>
      <c r="L78" s="153" t="s">
        <v>595</v>
      </c>
      <c r="M78" s="117" t="s">
        <v>125</v>
      </c>
      <c r="N78" s="117" t="s">
        <v>125</v>
      </c>
      <c r="O78" s="117"/>
      <c r="P78" s="1247"/>
      <c r="Q78" s="1247"/>
    </row>
    <row r="79" spans="2:17" ht="135" customHeight="1" x14ac:dyDescent="0.2">
      <c r="B79" s="400" t="s">
        <v>44</v>
      </c>
      <c r="C79" s="200"/>
      <c r="D79" s="399" t="s">
        <v>596</v>
      </c>
      <c r="E79" s="398">
        <v>1067807349</v>
      </c>
      <c r="F79" s="399" t="s">
        <v>166</v>
      </c>
      <c r="G79" s="200" t="s">
        <v>597</v>
      </c>
      <c r="H79" s="202">
        <v>40165</v>
      </c>
      <c r="I79" s="203">
        <v>121109</v>
      </c>
      <c r="J79" s="151" t="s">
        <v>593</v>
      </c>
      <c r="K79" s="401" t="s">
        <v>598</v>
      </c>
      <c r="L79" s="153" t="s">
        <v>599</v>
      </c>
      <c r="M79" s="105" t="s">
        <v>125</v>
      </c>
      <c r="N79" s="117" t="s">
        <v>125</v>
      </c>
      <c r="O79" s="105"/>
      <c r="P79" s="206"/>
      <c r="Q79" s="206"/>
    </row>
    <row r="80" spans="2:17" ht="135" customHeight="1" x14ac:dyDescent="0.25">
      <c r="B80" s="402" t="s">
        <v>44</v>
      </c>
      <c r="C80" s="403"/>
      <c r="D80" s="394" t="s">
        <v>600</v>
      </c>
      <c r="E80" s="402">
        <v>26870564</v>
      </c>
      <c r="F80" s="394" t="s">
        <v>601</v>
      </c>
      <c r="G80" s="403" t="s">
        <v>356</v>
      </c>
      <c r="H80" s="289">
        <v>32500</v>
      </c>
      <c r="I80" s="404" t="s">
        <v>602</v>
      </c>
      <c r="J80" s="154" t="s">
        <v>593</v>
      </c>
      <c r="K80" s="95" t="s">
        <v>598</v>
      </c>
      <c r="L80" s="336" t="s">
        <v>599</v>
      </c>
      <c r="M80" s="105" t="s">
        <v>125</v>
      </c>
      <c r="N80" s="105" t="s">
        <v>125</v>
      </c>
      <c r="O80" s="105"/>
      <c r="P80" s="206"/>
      <c r="Q80" s="206"/>
    </row>
    <row r="82" spans="2:17" ht="15.75" thickBot="1" x14ac:dyDescent="0.3"/>
    <row r="83" spans="2:17" ht="16.5" thickBot="1" x14ac:dyDescent="0.3">
      <c r="B83" s="1256" t="s">
        <v>46</v>
      </c>
      <c r="C83" s="1257"/>
      <c r="D83" s="1257"/>
      <c r="E83" s="1257"/>
      <c r="F83" s="1257"/>
      <c r="G83" s="1257"/>
      <c r="H83" s="1257"/>
      <c r="I83" s="1257"/>
      <c r="J83" s="1257"/>
      <c r="K83" s="1257"/>
      <c r="L83" s="1257"/>
      <c r="M83" s="1257"/>
      <c r="N83" s="1258"/>
    </row>
    <row r="86" spans="2:17" ht="31.5" x14ac:dyDescent="0.25">
      <c r="B86" s="146" t="s">
        <v>33</v>
      </c>
      <c r="C86" s="146" t="s">
        <v>18</v>
      </c>
      <c r="D86" s="1218" t="s">
        <v>3</v>
      </c>
      <c r="E86" s="1220"/>
    </row>
    <row r="87" spans="2:17" x14ac:dyDescent="0.25">
      <c r="B87" s="154" t="s">
        <v>112</v>
      </c>
      <c r="C87" s="117"/>
      <c r="D87" s="1247"/>
      <c r="E87" s="1247"/>
    </row>
    <row r="90" spans="2:17" ht="15.75" x14ac:dyDescent="0.25">
      <c r="B90" s="1210" t="s">
        <v>64</v>
      </c>
      <c r="C90" s="1211"/>
      <c r="D90" s="1211"/>
      <c r="E90" s="1211"/>
      <c r="F90" s="1211"/>
      <c r="G90" s="1211"/>
      <c r="H90" s="1211"/>
      <c r="I90" s="1211"/>
      <c r="J90" s="1211"/>
      <c r="K90" s="1211"/>
      <c r="L90" s="1211"/>
      <c r="M90" s="1211"/>
      <c r="N90" s="1211"/>
      <c r="O90" s="1211"/>
      <c r="P90" s="1211"/>
    </row>
    <row r="92" spans="2:17" ht="15.75" thickBot="1" x14ac:dyDescent="0.3"/>
    <row r="93" spans="2:17" ht="16.5" thickBot="1" x14ac:dyDescent="0.3">
      <c r="B93" s="1256" t="s">
        <v>54</v>
      </c>
      <c r="C93" s="1257"/>
      <c r="D93" s="1257"/>
      <c r="E93" s="1257"/>
      <c r="F93" s="1257"/>
      <c r="G93" s="1257"/>
      <c r="H93" s="1257"/>
      <c r="I93" s="1257"/>
      <c r="J93" s="1257"/>
      <c r="K93" s="1257"/>
      <c r="L93" s="1257"/>
      <c r="M93" s="1257"/>
      <c r="N93" s="1258"/>
    </row>
    <row r="95" spans="2:17" ht="15.75" thickBot="1" x14ac:dyDescent="0.3">
      <c r="M95" s="121"/>
      <c r="N95" s="121"/>
    </row>
    <row r="96" spans="2:17" s="92" customFormat="1" ht="78.75" x14ac:dyDescent="0.25">
      <c r="B96" s="469" t="s">
        <v>134</v>
      </c>
      <c r="C96" s="469" t="s">
        <v>135</v>
      </c>
      <c r="D96" s="469" t="s">
        <v>136</v>
      </c>
      <c r="E96" s="469" t="s">
        <v>45</v>
      </c>
      <c r="F96" s="469" t="s">
        <v>22</v>
      </c>
      <c r="G96" s="469" t="s">
        <v>89</v>
      </c>
      <c r="H96" s="469" t="s">
        <v>17</v>
      </c>
      <c r="I96" s="469" t="s">
        <v>10</v>
      </c>
      <c r="J96" s="469" t="s">
        <v>31</v>
      </c>
      <c r="K96" s="469" t="s">
        <v>61</v>
      </c>
      <c r="L96" s="469" t="s">
        <v>20</v>
      </c>
      <c r="M96" s="470" t="s">
        <v>26</v>
      </c>
      <c r="N96" s="469" t="s">
        <v>137</v>
      </c>
      <c r="O96" s="469" t="s">
        <v>36</v>
      </c>
      <c r="P96" s="428" t="s">
        <v>11</v>
      </c>
      <c r="Q96" s="428" t="s">
        <v>19</v>
      </c>
    </row>
    <row r="97" spans="1:26" s="421" customFormat="1" x14ac:dyDescent="0.25">
      <c r="A97" s="124">
        <v>1</v>
      </c>
      <c r="B97" s="125"/>
      <c r="C97" s="126"/>
      <c r="D97" s="125"/>
      <c r="E97" s="127"/>
      <c r="F97" s="126"/>
      <c r="G97" s="128"/>
      <c r="H97" s="129"/>
      <c r="I97" s="130"/>
      <c r="J97" s="130"/>
      <c r="K97" s="130"/>
      <c r="L97" s="130"/>
      <c r="M97" s="131"/>
      <c r="N97" s="131">
        <f>+M97*G97</f>
        <v>0</v>
      </c>
      <c r="O97" s="132"/>
      <c r="P97" s="132"/>
      <c r="Q97" s="133"/>
      <c r="R97" s="134"/>
      <c r="S97" s="134"/>
      <c r="T97" s="134"/>
      <c r="U97" s="134"/>
      <c r="V97" s="134"/>
      <c r="W97" s="134"/>
      <c r="X97" s="134"/>
      <c r="Y97" s="134"/>
      <c r="Z97" s="134"/>
    </row>
    <row r="98" spans="1:26" s="421" customFormat="1" x14ac:dyDescent="0.25">
      <c r="A98" s="124">
        <f>+A97+1</f>
        <v>2</v>
      </c>
      <c r="B98" s="125"/>
      <c r="C98" s="126"/>
      <c r="D98" s="125"/>
      <c r="E98" s="127"/>
      <c r="F98" s="126"/>
      <c r="G98" s="126"/>
      <c r="H98" s="126"/>
      <c r="I98" s="130"/>
      <c r="J98" s="130"/>
      <c r="K98" s="130"/>
      <c r="L98" s="130"/>
      <c r="M98" s="131"/>
      <c r="N98" s="131"/>
      <c r="O98" s="132"/>
      <c r="P98" s="132"/>
      <c r="Q98" s="133"/>
      <c r="R98" s="134"/>
      <c r="S98" s="134"/>
      <c r="T98" s="134"/>
      <c r="U98" s="134"/>
      <c r="V98" s="134"/>
      <c r="W98" s="134"/>
      <c r="X98" s="134"/>
      <c r="Y98" s="134"/>
      <c r="Z98" s="134"/>
    </row>
    <row r="99" spans="1:26" s="421" customFormat="1" x14ac:dyDescent="0.25">
      <c r="A99" s="124">
        <f t="shared" ref="A99:A104" si="1">+A98+1</f>
        <v>3</v>
      </c>
      <c r="B99" s="125"/>
      <c r="C99" s="126"/>
      <c r="D99" s="125"/>
      <c r="E99" s="127"/>
      <c r="F99" s="126"/>
      <c r="G99" s="126"/>
      <c r="H99" s="126"/>
      <c r="I99" s="130"/>
      <c r="J99" s="130"/>
      <c r="K99" s="130"/>
      <c r="L99" s="130"/>
      <c r="M99" s="131"/>
      <c r="N99" s="131"/>
      <c r="O99" s="132"/>
      <c r="P99" s="132"/>
      <c r="Q99" s="133"/>
      <c r="R99" s="134"/>
      <c r="S99" s="134"/>
      <c r="T99" s="134"/>
      <c r="U99" s="134"/>
      <c r="V99" s="134"/>
      <c r="W99" s="134"/>
      <c r="X99" s="134"/>
      <c r="Y99" s="134"/>
      <c r="Z99" s="134"/>
    </row>
    <row r="100" spans="1:26" s="421" customFormat="1" x14ac:dyDescent="0.25">
      <c r="A100" s="124">
        <f t="shared" si="1"/>
        <v>4</v>
      </c>
      <c r="B100" s="125"/>
      <c r="C100" s="126"/>
      <c r="D100" s="125"/>
      <c r="E100" s="127"/>
      <c r="F100" s="126"/>
      <c r="G100" s="126"/>
      <c r="H100" s="126"/>
      <c r="I100" s="130"/>
      <c r="J100" s="130"/>
      <c r="K100" s="130"/>
      <c r="L100" s="130"/>
      <c r="M100" s="131"/>
      <c r="N100" s="131"/>
      <c r="O100" s="132"/>
      <c r="P100" s="132"/>
      <c r="Q100" s="133"/>
      <c r="R100" s="134"/>
      <c r="S100" s="134"/>
      <c r="T100" s="134"/>
      <c r="U100" s="134"/>
      <c r="V100" s="134"/>
      <c r="W100" s="134"/>
      <c r="X100" s="134"/>
      <c r="Y100" s="134"/>
      <c r="Z100" s="134"/>
    </row>
    <row r="101" spans="1:26" s="421" customFormat="1" x14ac:dyDescent="0.25">
      <c r="A101" s="124">
        <f t="shared" si="1"/>
        <v>5</v>
      </c>
      <c r="B101" s="125"/>
      <c r="C101" s="126"/>
      <c r="D101" s="125"/>
      <c r="E101" s="127"/>
      <c r="F101" s="126"/>
      <c r="G101" s="126"/>
      <c r="H101" s="126"/>
      <c r="I101" s="130"/>
      <c r="J101" s="130"/>
      <c r="K101" s="130"/>
      <c r="L101" s="130"/>
      <c r="M101" s="131"/>
      <c r="N101" s="131"/>
      <c r="O101" s="132"/>
      <c r="P101" s="132"/>
      <c r="Q101" s="133"/>
      <c r="R101" s="134"/>
      <c r="S101" s="134"/>
      <c r="T101" s="134"/>
      <c r="U101" s="134"/>
      <c r="V101" s="134"/>
      <c r="W101" s="134"/>
      <c r="X101" s="134"/>
      <c r="Y101" s="134"/>
      <c r="Z101" s="134"/>
    </row>
    <row r="102" spans="1:26" s="421" customFormat="1" x14ac:dyDescent="0.25">
      <c r="A102" s="124">
        <f t="shared" si="1"/>
        <v>6</v>
      </c>
      <c r="B102" s="125"/>
      <c r="C102" s="126"/>
      <c r="D102" s="125"/>
      <c r="E102" s="127"/>
      <c r="F102" s="126"/>
      <c r="G102" s="126"/>
      <c r="H102" s="126"/>
      <c r="I102" s="130"/>
      <c r="J102" s="130"/>
      <c r="K102" s="130"/>
      <c r="L102" s="130"/>
      <c r="M102" s="131"/>
      <c r="N102" s="131"/>
      <c r="O102" s="132"/>
      <c r="P102" s="132"/>
      <c r="Q102" s="133"/>
      <c r="R102" s="134"/>
      <c r="S102" s="134"/>
      <c r="T102" s="134"/>
      <c r="U102" s="134"/>
      <c r="V102" s="134"/>
      <c r="W102" s="134"/>
      <c r="X102" s="134"/>
      <c r="Y102" s="134"/>
      <c r="Z102" s="134"/>
    </row>
    <row r="103" spans="1:26" s="421" customFormat="1" x14ac:dyDescent="0.25">
      <c r="A103" s="124">
        <f t="shared" si="1"/>
        <v>7</v>
      </c>
      <c r="B103" s="125"/>
      <c r="C103" s="126"/>
      <c r="D103" s="125"/>
      <c r="E103" s="127"/>
      <c r="F103" s="126"/>
      <c r="G103" s="126"/>
      <c r="H103" s="126"/>
      <c r="I103" s="130"/>
      <c r="J103" s="130"/>
      <c r="K103" s="130"/>
      <c r="L103" s="130"/>
      <c r="M103" s="131"/>
      <c r="N103" s="131"/>
      <c r="O103" s="132"/>
      <c r="P103" s="132"/>
      <c r="Q103" s="133"/>
      <c r="R103" s="134"/>
      <c r="S103" s="134"/>
      <c r="T103" s="134"/>
      <c r="U103" s="134"/>
      <c r="V103" s="134"/>
      <c r="W103" s="134"/>
      <c r="X103" s="134"/>
      <c r="Y103" s="134"/>
      <c r="Z103" s="134"/>
    </row>
    <row r="104" spans="1:26" s="421" customFormat="1" x14ac:dyDescent="0.25">
      <c r="A104" s="124">
        <f t="shared" si="1"/>
        <v>8</v>
      </c>
      <c r="B104" s="125"/>
      <c r="C104" s="126"/>
      <c r="D104" s="125"/>
      <c r="E104" s="127"/>
      <c r="F104" s="126"/>
      <c r="G104" s="126"/>
      <c r="H104" s="126"/>
      <c r="I104" s="130"/>
      <c r="J104" s="130"/>
      <c r="K104" s="130"/>
      <c r="L104" s="130"/>
      <c r="M104" s="131"/>
      <c r="N104" s="131"/>
      <c r="O104" s="132"/>
      <c r="P104" s="132"/>
      <c r="Q104" s="133"/>
      <c r="R104" s="134"/>
      <c r="S104" s="134"/>
      <c r="T104" s="134"/>
      <c r="U104" s="134"/>
      <c r="V104" s="134"/>
      <c r="W104" s="134"/>
      <c r="X104" s="134"/>
      <c r="Y104" s="134"/>
      <c r="Z104" s="134"/>
    </row>
    <row r="105" spans="1:26" s="421" customFormat="1" ht="15.75" x14ac:dyDescent="0.25">
      <c r="A105" s="124"/>
      <c r="B105" s="135" t="s">
        <v>16</v>
      </c>
      <c r="C105" s="126"/>
      <c r="D105" s="125"/>
      <c r="E105" s="127"/>
      <c r="F105" s="126"/>
      <c r="G105" s="126"/>
      <c r="H105" s="126"/>
      <c r="I105" s="130"/>
      <c r="J105" s="130"/>
      <c r="K105" s="136">
        <f>SUM(K97:K104)</f>
        <v>0</v>
      </c>
      <c r="L105" s="136">
        <f>SUM(L97:L104)</f>
        <v>0</v>
      </c>
      <c r="M105" s="137">
        <f>SUM(M97:M104)</f>
        <v>0</v>
      </c>
      <c r="N105" s="136">
        <f>SUM(N97:N104)</f>
        <v>0</v>
      </c>
      <c r="O105" s="132"/>
      <c r="P105" s="132"/>
      <c r="Q105" s="133"/>
    </row>
    <row r="106" spans="1:26" x14ac:dyDescent="0.25">
      <c r="B106" s="138"/>
      <c r="C106" s="138"/>
      <c r="D106" s="138"/>
      <c r="E106" s="139"/>
      <c r="F106" s="138"/>
      <c r="G106" s="138"/>
      <c r="H106" s="138"/>
      <c r="I106" s="138"/>
      <c r="J106" s="138"/>
      <c r="K106" s="138"/>
      <c r="L106" s="138"/>
      <c r="M106" s="138"/>
      <c r="N106" s="138"/>
      <c r="O106" s="138"/>
      <c r="P106" s="138"/>
    </row>
    <row r="107" spans="1:26" ht="15.75" x14ac:dyDescent="0.25">
      <c r="B107" s="141" t="s">
        <v>32</v>
      </c>
      <c r="C107" s="155">
        <f>+K105</f>
        <v>0</v>
      </c>
      <c r="H107" s="144"/>
      <c r="I107" s="144"/>
      <c r="J107" s="144"/>
      <c r="K107" s="144"/>
      <c r="L107" s="144"/>
      <c r="M107" s="144"/>
      <c r="N107" s="138"/>
      <c r="O107" s="138"/>
      <c r="P107" s="138"/>
    </row>
    <row r="109" spans="1:26" ht="15.75" thickBot="1" x14ac:dyDescent="0.3"/>
    <row r="110" spans="1:26" ht="32.25" thickBot="1" x14ac:dyDescent="0.3">
      <c r="B110" s="471" t="s">
        <v>49</v>
      </c>
      <c r="C110" s="472" t="s">
        <v>50</v>
      </c>
      <c r="D110" s="471" t="s">
        <v>51</v>
      </c>
      <c r="E110" s="472" t="s">
        <v>55</v>
      </c>
    </row>
    <row r="111" spans="1:26" x14ac:dyDescent="0.25">
      <c r="B111" s="158" t="s">
        <v>113</v>
      </c>
      <c r="C111" s="473">
        <v>20</v>
      </c>
      <c r="D111" s="473"/>
      <c r="E111" s="1262">
        <f>+D111+D112+D113</f>
        <v>0</v>
      </c>
    </row>
    <row r="112" spans="1:26" x14ac:dyDescent="0.25">
      <c r="B112" s="158" t="s">
        <v>114</v>
      </c>
      <c r="C112" s="431">
        <v>30</v>
      </c>
      <c r="D112" s="425">
        <v>0</v>
      </c>
      <c r="E112" s="1213"/>
    </row>
    <row r="113" spans="2:17" ht="15.75" thickBot="1" x14ac:dyDescent="0.3">
      <c r="B113" s="158" t="s">
        <v>115</v>
      </c>
      <c r="C113" s="161">
        <v>40</v>
      </c>
      <c r="D113" s="161">
        <v>0</v>
      </c>
      <c r="E113" s="1249"/>
    </row>
    <row r="115" spans="2:17" ht="15.75" thickBot="1" x14ac:dyDescent="0.3"/>
    <row r="116" spans="2:17" ht="16.5" thickBot="1" x14ac:dyDescent="0.3">
      <c r="B116" s="1256" t="s">
        <v>52</v>
      </c>
      <c r="C116" s="1257"/>
      <c r="D116" s="1257"/>
      <c r="E116" s="1257"/>
      <c r="F116" s="1257"/>
      <c r="G116" s="1257"/>
      <c r="H116" s="1257"/>
      <c r="I116" s="1257"/>
      <c r="J116" s="1257"/>
      <c r="K116" s="1257"/>
      <c r="L116" s="1257"/>
      <c r="M116" s="1257"/>
      <c r="N116" s="1258"/>
    </row>
    <row r="118" spans="2:17" ht="78.75" x14ac:dyDescent="0.25">
      <c r="B118" s="116" t="s">
        <v>0</v>
      </c>
      <c r="C118" s="116" t="s">
        <v>39</v>
      </c>
      <c r="D118" s="116" t="s">
        <v>40</v>
      </c>
      <c r="E118" s="116" t="s">
        <v>102</v>
      </c>
      <c r="F118" s="116" t="s">
        <v>104</v>
      </c>
      <c r="G118" s="116" t="s">
        <v>105</v>
      </c>
      <c r="H118" s="116" t="s">
        <v>106</v>
      </c>
      <c r="I118" s="116" t="s">
        <v>103</v>
      </c>
      <c r="J118" s="1218" t="s">
        <v>107</v>
      </c>
      <c r="K118" s="1219"/>
      <c r="L118" s="1220"/>
      <c r="M118" s="116" t="s">
        <v>111</v>
      </c>
      <c r="N118" s="116" t="s">
        <v>139</v>
      </c>
      <c r="O118" s="116" t="s">
        <v>140</v>
      </c>
      <c r="P118" s="1218" t="s">
        <v>3</v>
      </c>
      <c r="Q118" s="1220"/>
    </row>
    <row r="119" spans="2:17" ht="60" x14ac:dyDescent="0.2">
      <c r="B119" s="151"/>
      <c r="C119" s="151"/>
      <c r="D119" s="148"/>
      <c r="E119" s="148"/>
      <c r="F119" s="148"/>
      <c r="G119" s="148"/>
      <c r="H119" s="148"/>
      <c r="I119" s="149"/>
      <c r="J119" s="152" t="s">
        <v>108</v>
      </c>
      <c r="K119" s="153" t="s">
        <v>109</v>
      </c>
      <c r="L119" s="150" t="s">
        <v>110</v>
      </c>
      <c r="M119" s="117"/>
      <c r="N119" s="117"/>
      <c r="O119" s="117"/>
      <c r="P119" s="1203"/>
      <c r="Q119" s="1204"/>
    </row>
    <row r="120" spans="2:17" ht="135.75" x14ac:dyDescent="0.25">
      <c r="B120" s="405" t="s">
        <v>590</v>
      </c>
      <c r="C120" s="151"/>
      <c r="D120" s="406" t="s">
        <v>603</v>
      </c>
      <c r="E120" s="632">
        <v>30855180</v>
      </c>
      <c r="F120" s="407" t="s">
        <v>604</v>
      </c>
      <c r="G120" s="151" t="s">
        <v>537</v>
      </c>
      <c r="H120" s="181">
        <v>37897</v>
      </c>
      <c r="I120" s="149" t="s">
        <v>237</v>
      </c>
      <c r="J120" s="151" t="s">
        <v>605</v>
      </c>
      <c r="K120" s="151" t="s">
        <v>606</v>
      </c>
      <c r="L120" s="153" t="s">
        <v>607</v>
      </c>
      <c r="M120" s="117" t="s">
        <v>125</v>
      </c>
      <c r="N120" s="117" t="s">
        <v>125</v>
      </c>
      <c r="O120" s="117"/>
      <c r="P120" s="425"/>
      <c r="Q120" s="425"/>
    </row>
    <row r="121" spans="2:17" ht="135.75" x14ac:dyDescent="0.25">
      <c r="B121" s="405" t="s">
        <v>608</v>
      </c>
      <c r="C121" s="151"/>
      <c r="D121" s="406" t="s">
        <v>609</v>
      </c>
      <c r="E121" s="632">
        <v>36592229</v>
      </c>
      <c r="F121" s="407" t="s">
        <v>610</v>
      </c>
      <c r="G121" s="151" t="s">
        <v>167</v>
      </c>
      <c r="H121" s="181">
        <v>35300</v>
      </c>
      <c r="I121" s="149" t="s">
        <v>237</v>
      </c>
      <c r="J121" s="151" t="s">
        <v>605</v>
      </c>
      <c r="K121" s="151" t="s">
        <v>606</v>
      </c>
      <c r="L121" s="153" t="s">
        <v>611</v>
      </c>
      <c r="M121" s="117" t="s">
        <v>125</v>
      </c>
      <c r="N121" s="117" t="s">
        <v>125</v>
      </c>
      <c r="O121" s="117"/>
      <c r="P121" s="1247"/>
      <c r="Q121" s="1247"/>
    </row>
    <row r="122" spans="2:17" ht="75" x14ac:dyDescent="0.25">
      <c r="B122" s="405" t="s">
        <v>612</v>
      </c>
      <c r="D122" s="406" t="s">
        <v>613</v>
      </c>
      <c r="E122" s="632">
        <v>92504527</v>
      </c>
      <c r="F122" s="407" t="s">
        <v>208</v>
      </c>
      <c r="G122" s="375" t="s">
        <v>614</v>
      </c>
      <c r="H122" s="375" t="s">
        <v>614</v>
      </c>
      <c r="I122" s="375" t="s">
        <v>614</v>
      </c>
      <c r="J122" s="375" t="s">
        <v>125</v>
      </c>
      <c r="K122" s="375" t="s">
        <v>615</v>
      </c>
      <c r="L122" s="375" t="s">
        <v>616</v>
      </c>
      <c r="M122" s="85" t="s">
        <v>125</v>
      </c>
      <c r="N122" s="85" t="s">
        <v>126</v>
      </c>
    </row>
    <row r="125" spans="2:17" ht="15.75" thickBot="1" x14ac:dyDescent="0.3"/>
    <row r="126" spans="2:17" ht="31.5" x14ac:dyDescent="0.25">
      <c r="B126" s="118" t="s">
        <v>33</v>
      </c>
      <c r="C126" s="118" t="s">
        <v>49</v>
      </c>
      <c r="D126" s="116" t="s">
        <v>50</v>
      </c>
      <c r="E126" s="118" t="s">
        <v>51</v>
      </c>
      <c r="F126" s="472" t="s">
        <v>56</v>
      </c>
      <c r="G126" s="162"/>
    </row>
    <row r="127" spans="2:17" ht="180" x14ac:dyDescent="0.2">
      <c r="B127" s="1246" t="s">
        <v>53</v>
      </c>
      <c r="C127" s="163" t="s">
        <v>116</v>
      </c>
      <c r="D127" s="425">
        <v>25</v>
      </c>
      <c r="E127" s="425"/>
      <c r="F127" s="1205">
        <f>+E127+E128+E129</f>
        <v>0</v>
      </c>
      <c r="G127" s="164"/>
    </row>
    <row r="128" spans="2:17" ht="135" x14ac:dyDescent="0.2">
      <c r="B128" s="1246"/>
      <c r="C128" s="163" t="s">
        <v>117</v>
      </c>
      <c r="D128" s="430">
        <v>25</v>
      </c>
      <c r="E128" s="425"/>
      <c r="F128" s="1206"/>
      <c r="G128" s="164"/>
    </row>
    <row r="129" spans="2:7" ht="105" x14ac:dyDescent="0.2">
      <c r="B129" s="1246"/>
      <c r="C129" s="163" t="s">
        <v>118</v>
      </c>
      <c r="D129" s="425">
        <v>10</v>
      </c>
      <c r="E129" s="425"/>
      <c r="F129" s="1207"/>
      <c r="G129" s="164"/>
    </row>
    <row r="130" spans="2:7" x14ac:dyDescent="0.2">
      <c r="C130" s="77"/>
    </row>
    <row r="132" spans="2:7" ht="15.75" x14ac:dyDescent="0.25">
      <c r="B132" s="115" t="s">
        <v>57</v>
      </c>
    </row>
    <row r="135" spans="2:7" ht="15.75" x14ac:dyDescent="0.25">
      <c r="B135" s="116" t="s">
        <v>33</v>
      </c>
      <c r="C135" s="116" t="s">
        <v>58</v>
      </c>
      <c r="D135" s="118" t="s">
        <v>51</v>
      </c>
      <c r="E135" s="118" t="s">
        <v>16</v>
      </c>
    </row>
    <row r="136" spans="2:7" ht="30" x14ac:dyDescent="0.25">
      <c r="B136" s="119" t="s">
        <v>132</v>
      </c>
      <c r="C136" s="430">
        <v>40</v>
      </c>
      <c r="D136" s="425">
        <f>+E111</f>
        <v>0</v>
      </c>
      <c r="E136" s="1208">
        <f>+D136+D137</f>
        <v>0</v>
      </c>
    </row>
    <row r="137" spans="2:7" ht="45" x14ac:dyDescent="0.25">
      <c r="B137" s="119" t="s">
        <v>133</v>
      </c>
      <c r="C137" s="430">
        <v>60</v>
      </c>
      <c r="D137" s="425">
        <f>+F127</f>
        <v>0</v>
      </c>
      <c r="E137" s="1209"/>
    </row>
  </sheetData>
  <mergeCells count="43">
    <mergeCell ref="B127:B129"/>
    <mergeCell ref="F127:F129"/>
    <mergeCell ref="E136:E137"/>
    <mergeCell ref="P78:Q78"/>
    <mergeCell ref="P121:Q121"/>
    <mergeCell ref="B93:N93"/>
    <mergeCell ref="E111:E113"/>
    <mergeCell ref="B116:N116"/>
    <mergeCell ref="J118:L118"/>
    <mergeCell ref="P118:Q118"/>
    <mergeCell ref="P119:Q119"/>
    <mergeCell ref="P77:Q77"/>
    <mergeCell ref="B83:N83"/>
    <mergeCell ref="D86:E86"/>
    <mergeCell ref="D87:E87"/>
    <mergeCell ref="B90:P90"/>
    <mergeCell ref="J76:L76"/>
    <mergeCell ref="P76:Q76"/>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8"/>
  <sheetViews>
    <sheetView topLeftCell="A106" zoomScale="55" zoomScaleNormal="55" workbookViewId="0">
      <selection activeCell="H37" sqref="H37"/>
    </sheetView>
  </sheetViews>
  <sheetFormatPr baseColWidth="10" defaultRowHeight="15" x14ac:dyDescent="0.25"/>
  <cols>
    <col min="1" max="1" width="5.7109375" style="85" customWidth="1"/>
    <col min="2" max="2" width="65.42578125" style="85" customWidth="1"/>
    <col min="3" max="3" width="27.140625" style="85" customWidth="1"/>
    <col min="4" max="4" width="20.42578125" style="85" customWidth="1"/>
    <col min="5" max="5" width="20.85546875" style="85" customWidth="1"/>
    <col min="6" max="6" width="24.28515625" style="85" customWidth="1"/>
    <col min="7" max="7" width="27.28515625" style="85" customWidth="1"/>
    <col min="8" max="9" width="20.7109375" style="85" customWidth="1"/>
    <col min="10" max="14" width="14.7109375" style="85" customWidth="1"/>
    <col min="15" max="15" width="21.28515625" style="85" customWidth="1"/>
    <col min="16" max="16" width="12.7109375" style="85"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918" t="s">
        <v>4</v>
      </c>
      <c r="C6" s="1243" t="s">
        <v>1744</v>
      </c>
      <c r="D6" s="1244"/>
      <c r="E6" s="1244"/>
      <c r="F6" s="1244"/>
      <c r="G6" s="1244"/>
      <c r="H6" s="1244"/>
      <c r="I6" s="1244"/>
      <c r="J6" s="1244"/>
      <c r="K6" s="1244"/>
      <c r="L6" s="1244"/>
      <c r="M6" s="1244"/>
      <c r="N6" s="1245"/>
    </row>
    <row r="7" spans="2:16" ht="16.5" thickBot="1" x14ac:dyDescent="0.3">
      <c r="B7" s="918" t="s">
        <v>5</v>
      </c>
      <c r="C7" s="1243" t="s">
        <v>412</v>
      </c>
      <c r="D7" s="1244"/>
      <c r="E7" s="1244"/>
      <c r="F7" s="1244"/>
      <c r="G7" s="1244"/>
      <c r="H7" s="1244"/>
      <c r="I7" s="1244"/>
      <c r="J7" s="1244"/>
      <c r="K7" s="1244"/>
      <c r="L7" s="1244"/>
      <c r="M7" s="1244"/>
      <c r="N7" s="1245"/>
    </row>
    <row r="8" spans="2:16" ht="16.5" thickBot="1" x14ac:dyDescent="0.3">
      <c r="B8" s="918" t="s">
        <v>6</v>
      </c>
      <c r="C8" s="1243" t="s">
        <v>413</v>
      </c>
      <c r="D8" s="1244"/>
      <c r="E8" s="1244"/>
      <c r="F8" s="1244"/>
      <c r="G8" s="1244"/>
      <c r="H8" s="1244"/>
      <c r="I8" s="1244"/>
      <c r="J8" s="1244"/>
      <c r="K8" s="1244"/>
      <c r="L8" s="1244"/>
      <c r="M8" s="1244"/>
      <c r="N8" s="1245"/>
    </row>
    <row r="9" spans="2:16" ht="16.5" thickBot="1" x14ac:dyDescent="0.3">
      <c r="B9" s="918" t="s">
        <v>7</v>
      </c>
      <c r="C9" s="1243" t="s">
        <v>414</v>
      </c>
      <c r="D9" s="1244"/>
      <c r="E9" s="1244"/>
      <c r="F9" s="1244"/>
      <c r="G9" s="1244"/>
      <c r="H9" s="1244"/>
      <c r="I9" s="1244"/>
      <c r="J9" s="1244"/>
      <c r="K9" s="1244"/>
      <c r="L9" s="1244"/>
      <c r="M9" s="1244"/>
      <c r="N9" s="1245"/>
    </row>
    <row r="10" spans="2:16" ht="16.5" thickBot="1" x14ac:dyDescent="0.3">
      <c r="B10" s="918" t="s">
        <v>8</v>
      </c>
      <c r="C10" s="1228" t="s">
        <v>147</v>
      </c>
      <c r="D10" s="1229"/>
      <c r="E10" s="1229"/>
      <c r="F10" s="923"/>
      <c r="G10" s="923"/>
      <c r="H10" s="923"/>
      <c r="I10" s="923"/>
      <c r="J10" s="923"/>
      <c r="K10" s="923"/>
      <c r="L10" s="923"/>
      <c r="M10" s="923"/>
      <c r="N10" s="924"/>
    </row>
    <row r="11" spans="2:16" ht="16.5" thickBot="1" x14ac:dyDescent="0.3">
      <c r="B11" s="925" t="s">
        <v>9</v>
      </c>
      <c r="C11" s="926">
        <v>41974</v>
      </c>
      <c r="D11" s="927"/>
      <c r="E11" s="927"/>
      <c r="F11" s="927"/>
      <c r="G11" s="927"/>
      <c r="H11" s="927"/>
      <c r="I11" s="927"/>
      <c r="J11" s="927"/>
      <c r="K11" s="927"/>
      <c r="L11" s="927"/>
      <c r="M11" s="927"/>
      <c r="N11" s="928"/>
    </row>
    <row r="12" spans="2:16" ht="15.75" x14ac:dyDescent="0.25">
      <c r="B12" s="83"/>
      <c r="C12" s="91"/>
      <c r="D12" s="84"/>
      <c r="E12" s="84"/>
      <c r="F12" s="84"/>
      <c r="G12" s="84"/>
      <c r="H12" s="84"/>
      <c r="I12" s="92"/>
      <c r="J12" s="92"/>
      <c r="K12" s="92"/>
      <c r="L12" s="92"/>
      <c r="M12" s="92"/>
      <c r="N12" s="84"/>
    </row>
    <row r="13" spans="2:16" ht="31.5" customHeight="1" x14ac:dyDescent="0.25">
      <c r="B13" s="1230" t="s">
        <v>87</v>
      </c>
      <c r="C13" s="1231"/>
      <c r="D13" s="1066" t="s">
        <v>12</v>
      </c>
      <c r="E13" s="1066" t="s">
        <v>13</v>
      </c>
      <c r="F13" s="1066" t="s">
        <v>29</v>
      </c>
      <c r="G13" s="94"/>
      <c r="I13" s="95"/>
      <c r="J13" s="95"/>
      <c r="K13" s="95"/>
      <c r="L13" s="95"/>
      <c r="M13" s="95"/>
      <c r="N13" s="93"/>
    </row>
    <row r="14" spans="2:16" ht="31.5" customHeight="1" x14ac:dyDescent="0.25">
      <c r="B14" s="1232"/>
      <c r="C14" s="1233"/>
      <c r="D14" s="1066" t="s">
        <v>147</v>
      </c>
      <c r="E14" s="517">
        <v>3278601170</v>
      </c>
      <c r="F14" s="166">
        <v>1570</v>
      </c>
      <c r="G14" s="96"/>
      <c r="I14" s="97"/>
      <c r="J14" s="97"/>
      <c r="K14" s="97"/>
      <c r="L14" s="97"/>
      <c r="M14" s="97"/>
      <c r="N14" s="93"/>
    </row>
    <row r="15" spans="2:16" ht="15.75" x14ac:dyDescent="0.25">
      <c r="B15" s="1232"/>
      <c r="C15" s="1233"/>
      <c r="D15" s="1066"/>
      <c r="E15" s="167"/>
      <c r="F15" s="166"/>
      <c r="G15" s="96"/>
      <c r="I15" s="97"/>
      <c r="J15" s="97"/>
      <c r="K15" s="97"/>
      <c r="L15" s="97"/>
      <c r="M15" s="97"/>
      <c r="N15" s="93"/>
    </row>
    <row r="16" spans="2:16" ht="15.75" x14ac:dyDescent="0.25">
      <c r="B16" s="1232"/>
      <c r="C16" s="1233"/>
      <c r="D16" s="1066"/>
      <c r="E16" s="167"/>
      <c r="F16" s="166"/>
      <c r="G16" s="96"/>
      <c r="I16" s="97"/>
      <c r="J16" s="97"/>
      <c r="K16" s="97"/>
      <c r="L16" s="97"/>
      <c r="M16" s="97"/>
      <c r="N16" s="93"/>
    </row>
    <row r="17" spans="1:15" ht="15.75" x14ac:dyDescent="0.25">
      <c r="B17" s="1232"/>
      <c r="C17" s="1233"/>
      <c r="D17" s="1066"/>
      <c r="E17" s="168"/>
      <c r="F17" s="166"/>
      <c r="G17" s="96"/>
      <c r="H17" s="99"/>
      <c r="I17" s="97"/>
      <c r="J17" s="97"/>
      <c r="K17" s="97"/>
      <c r="L17" s="97"/>
      <c r="M17" s="97"/>
      <c r="N17" s="100"/>
    </row>
    <row r="18" spans="1:15" ht="15.75" x14ac:dyDescent="0.25">
      <c r="B18" s="1232"/>
      <c r="C18" s="1233"/>
      <c r="D18" s="1066"/>
      <c r="E18" s="168"/>
      <c r="F18" s="166"/>
      <c r="G18" s="96"/>
      <c r="H18" s="99"/>
      <c r="I18" s="101"/>
      <c r="J18" s="101"/>
      <c r="K18" s="101"/>
      <c r="L18" s="101"/>
      <c r="M18" s="101"/>
      <c r="N18" s="100"/>
    </row>
    <row r="19" spans="1:15" ht="15.75" x14ac:dyDescent="0.25">
      <c r="B19" s="1232"/>
      <c r="C19" s="1233"/>
      <c r="D19" s="1066"/>
      <c r="E19" s="98"/>
      <c r="F19" s="166"/>
      <c r="G19" s="96"/>
      <c r="H19" s="99"/>
      <c r="I19" s="92"/>
      <c r="J19" s="92"/>
      <c r="K19" s="92"/>
      <c r="L19" s="92"/>
      <c r="M19" s="92"/>
      <c r="N19" s="100"/>
    </row>
    <row r="20" spans="1:15" ht="15.75" x14ac:dyDescent="0.25">
      <c r="B20" s="1234"/>
      <c r="C20" s="1235"/>
      <c r="D20" s="1066"/>
      <c r="E20" s="98"/>
      <c r="F20" s="166"/>
      <c r="G20" s="96"/>
      <c r="H20" s="99"/>
      <c r="I20" s="92"/>
      <c r="J20" s="92"/>
      <c r="K20" s="92"/>
      <c r="L20" s="92"/>
      <c r="M20" s="92"/>
      <c r="N20" s="100"/>
    </row>
    <row r="21" spans="1:15" ht="16.5" thickBot="1" x14ac:dyDescent="0.3">
      <c r="B21" s="1236" t="s">
        <v>14</v>
      </c>
      <c r="C21" s="1237"/>
      <c r="D21" s="1066"/>
      <c r="E21" s="102">
        <f>SUM(E14:E20)</f>
        <v>3278601170</v>
      </c>
      <c r="F21" s="166">
        <f>SUM(F14:F20)</f>
        <v>1570</v>
      </c>
      <c r="G21" s="96"/>
      <c r="H21" s="99"/>
      <c r="I21" s="92"/>
      <c r="J21" s="92"/>
      <c r="K21" s="92"/>
      <c r="L21" s="92"/>
      <c r="M21" s="92"/>
      <c r="N21" s="100"/>
    </row>
    <row r="22" spans="1:15" ht="45.75" thickBot="1" x14ac:dyDescent="0.3">
      <c r="A22" s="929"/>
      <c r="B22" s="104" t="s">
        <v>15</v>
      </c>
      <c r="C22" s="104" t="s">
        <v>88</v>
      </c>
      <c r="E22" s="95"/>
      <c r="F22" s="95"/>
      <c r="G22" s="95"/>
      <c r="H22" s="95"/>
      <c r="I22" s="105"/>
      <c r="J22" s="105"/>
      <c r="K22" s="105"/>
      <c r="L22" s="105"/>
      <c r="M22" s="105"/>
    </row>
    <row r="23" spans="1:15" ht="16.5" thickBot="1" x14ac:dyDescent="0.3">
      <c r="A23" s="930">
        <v>1</v>
      </c>
      <c r="C23" s="107">
        <f>F21*80/100</f>
        <v>1256</v>
      </c>
      <c r="D23" s="108"/>
      <c r="E23" s="109">
        <f>E21</f>
        <v>3278601170</v>
      </c>
      <c r="F23" s="110"/>
      <c r="G23" s="110"/>
      <c r="H23" s="110"/>
      <c r="I23" s="111"/>
      <c r="J23" s="111"/>
      <c r="K23" s="111"/>
      <c r="L23" s="111"/>
      <c r="M23" s="111"/>
      <c r="O23" s="917"/>
    </row>
    <row r="24" spans="1:15" ht="15.75" x14ac:dyDescent="0.25">
      <c r="A24" s="112"/>
      <c r="C24" s="113"/>
      <c r="D24" s="97"/>
      <c r="E24" s="114"/>
      <c r="F24" s="110"/>
      <c r="G24" s="110"/>
      <c r="H24" s="110"/>
      <c r="I24" s="111"/>
      <c r="J24" s="111"/>
      <c r="K24" s="111"/>
      <c r="L24" s="111"/>
      <c r="M24" s="111"/>
    </row>
    <row r="25" spans="1:15" ht="15.75" x14ac:dyDescent="0.2">
      <c r="A25" s="112"/>
      <c r="B25" s="115" t="s">
        <v>124</v>
      </c>
      <c r="C25" s="77"/>
      <c r="D25" s="77"/>
      <c r="E25" s="77"/>
      <c r="F25" s="77"/>
      <c r="G25" s="77"/>
      <c r="H25" s="77"/>
      <c r="I25" s="92"/>
      <c r="J25" s="92"/>
      <c r="K25" s="92"/>
      <c r="L25" s="92"/>
      <c r="M25" s="92"/>
      <c r="N25" s="93"/>
    </row>
    <row r="26" spans="1:15" ht="15.75" x14ac:dyDescent="0.2">
      <c r="A26" s="112"/>
      <c r="B26" s="77"/>
      <c r="C26" s="77"/>
      <c r="D26" s="77"/>
      <c r="E26" s="77"/>
      <c r="F26" s="77"/>
      <c r="G26" s="77"/>
      <c r="H26" s="77"/>
      <c r="I26" s="92"/>
      <c r="J26" s="92"/>
      <c r="K26" s="92"/>
      <c r="L26" s="92"/>
      <c r="M26" s="92"/>
      <c r="N26" s="93"/>
    </row>
    <row r="27" spans="1:15" ht="15.75" x14ac:dyDescent="0.2">
      <c r="A27" s="112"/>
      <c r="B27" s="116" t="s">
        <v>33</v>
      </c>
      <c r="C27" s="116" t="s">
        <v>125</v>
      </c>
      <c r="D27" s="116" t="s">
        <v>126</v>
      </c>
      <c r="E27" s="77"/>
      <c r="F27" s="77"/>
      <c r="G27" s="77"/>
      <c r="H27" s="77"/>
      <c r="I27" s="92"/>
      <c r="J27" s="92"/>
      <c r="K27" s="92"/>
      <c r="L27" s="92"/>
      <c r="M27" s="92"/>
      <c r="N27" s="93"/>
    </row>
    <row r="28" spans="1:15" ht="15.75" x14ac:dyDescent="0.2">
      <c r="A28" s="112"/>
      <c r="B28" s="117" t="s">
        <v>127</v>
      </c>
      <c r="C28" s="1060" t="s">
        <v>292</v>
      </c>
      <c r="D28" s="117"/>
      <c r="E28" s="77"/>
      <c r="F28" s="77"/>
      <c r="G28" s="77"/>
      <c r="H28" s="77"/>
      <c r="I28" s="92"/>
      <c r="J28" s="92"/>
      <c r="K28" s="92"/>
      <c r="L28" s="92"/>
      <c r="M28" s="92"/>
      <c r="N28" s="93"/>
    </row>
    <row r="29" spans="1:15" ht="15.75" x14ac:dyDescent="0.2">
      <c r="A29" s="112"/>
      <c r="B29" s="117" t="s">
        <v>128</v>
      </c>
      <c r="C29" s="1060" t="s">
        <v>292</v>
      </c>
      <c r="D29" s="117"/>
      <c r="E29" s="77"/>
      <c r="F29" s="77"/>
      <c r="G29" s="77"/>
      <c r="H29" s="77"/>
      <c r="I29" s="92"/>
      <c r="J29" s="92"/>
      <c r="K29" s="92"/>
      <c r="L29" s="92"/>
      <c r="M29" s="92"/>
      <c r="N29" s="93"/>
    </row>
    <row r="30" spans="1:15" ht="15.75" x14ac:dyDescent="0.2">
      <c r="A30" s="112"/>
      <c r="B30" s="117" t="s">
        <v>129</v>
      </c>
      <c r="C30" s="1060" t="s">
        <v>292</v>
      </c>
      <c r="D30" s="117"/>
      <c r="E30" s="77"/>
      <c r="F30" s="77"/>
      <c r="G30" s="77"/>
      <c r="H30" s="77"/>
      <c r="I30" s="92"/>
      <c r="J30" s="92"/>
      <c r="K30" s="92"/>
      <c r="L30" s="92"/>
      <c r="M30" s="92"/>
      <c r="N30" s="93"/>
    </row>
    <row r="31" spans="1:15" ht="15.75" x14ac:dyDescent="0.2">
      <c r="A31" s="112"/>
      <c r="B31" s="117" t="s">
        <v>130</v>
      </c>
      <c r="C31" s="1069" t="s">
        <v>292</v>
      </c>
      <c r="D31" s="523"/>
      <c r="E31" s="77"/>
      <c r="F31" s="77"/>
      <c r="G31" s="77"/>
      <c r="H31" s="77"/>
      <c r="I31" s="92"/>
      <c r="J31" s="92"/>
      <c r="K31" s="92"/>
      <c r="L31" s="92"/>
      <c r="M31" s="92"/>
      <c r="N31" s="93"/>
    </row>
    <row r="32" spans="1:15" ht="15.75" x14ac:dyDescent="0.2">
      <c r="A32" s="112"/>
      <c r="B32" s="77"/>
      <c r="C32" s="77"/>
      <c r="D32" s="77"/>
      <c r="E32" s="77"/>
      <c r="F32" s="77"/>
      <c r="G32" s="77"/>
      <c r="H32" s="77"/>
      <c r="I32" s="92"/>
      <c r="J32" s="92"/>
      <c r="K32" s="92"/>
      <c r="L32" s="92"/>
      <c r="M32" s="92"/>
      <c r="N32" s="93"/>
    </row>
    <row r="33" spans="1:26" ht="15.75" x14ac:dyDescent="0.2">
      <c r="A33" s="112"/>
      <c r="B33" s="115" t="s">
        <v>131</v>
      </c>
      <c r="C33" s="77"/>
      <c r="D33" s="77"/>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6" t="s">
        <v>33</v>
      </c>
      <c r="C35" s="116" t="s">
        <v>58</v>
      </c>
      <c r="D35" s="118" t="s">
        <v>51</v>
      </c>
      <c r="E35" s="118" t="s">
        <v>16</v>
      </c>
      <c r="F35" s="77"/>
      <c r="G35" s="77"/>
      <c r="H35" s="77"/>
      <c r="I35" s="92"/>
      <c r="J35" s="92"/>
      <c r="K35" s="92"/>
      <c r="L35" s="92"/>
      <c r="M35" s="92"/>
      <c r="N35" s="93"/>
    </row>
    <row r="36" spans="1:26" ht="30" customHeight="1" x14ac:dyDescent="0.2">
      <c r="A36" s="112"/>
      <c r="B36" s="119" t="s">
        <v>132</v>
      </c>
      <c r="C36" s="1070">
        <v>40</v>
      </c>
      <c r="D36" s="1060">
        <v>0</v>
      </c>
      <c r="E36" s="1208">
        <f>+D36+D37</f>
        <v>47.5</v>
      </c>
      <c r="F36" s="77"/>
      <c r="G36" s="77"/>
      <c r="H36" s="77"/>
      <c r="I36" s="92"/>
      <c r="J36" s="92"/>
      <c r="K36" s="92"/>
      <c r="L36" s="92"/>
      <c r="M36" s="92"/>
      <c r="N36" s="93"/>
    </row>
    <row r="37" spans="1:26" ht="60" customHeight="1" x14ac:dyDescent="0.2">
      <c r="A37" s="112"/>
      <c r="B37" s="119" t="s">
        <v>133</v>
      </c>
      <c r="C37" s="1070">
        <v>60</v>
      </c>
      <c r="D37" s="1060">
        <v>47.5</v>
      </c>
      <c r="E37" s="1209"/>
      <c r="F37" s="77"/>
      <c r="G37" s="77"/>
      <c r="H37" s="77"/>
      <c r="I37" s="92"/>
      <c r="J37" s="92"/>
      <c r="K37" s="92"/>
      <c r="L37" s="92"/>
      <c r="M37" s="92"/>
      <c r="N37" s="93"/>
    </row>
    <row r="38" spans="1:26" ht="15.75" x14ac:dyDescent="0.25">
      <c r="A38" s="112"/>
      <c r="C38" s="113"/>
      <c r="D38" s="97"/>
      <c r="E38" s="114"/>
      <c r="F38" s="110"/>
      <c r="G38" s="110"/>
      <c r="H38" s="110"/>
      <c r="I38" s="111"/>
      <c r="J38" s="111"/>
      <c r="K38" s="111"/>
      <c r="L38" s="111"/>
      <c r="M38" s="111"/>
    </row>
    <row r="39" spans="1:26" ht="15.75" x14ac:dyDescent="0.25">
      <c r="B39" s="115" t="s">
        <v>30</v>
      </c>
      <c r="M39" s="121"/>
      <c r="N39" s="121"/>
    </row>
    <row r="40" spans="1:26" ht="15.75" thickBot="1" x14ac:dyDescent="0.3">
      <c r="M40" s="121"/>
      <c r="N40" s="121"/>
    </row>
    <row r="41" spans="1:26" s="92" customFormat="1" ht="112.5" customHeight="1" x14ac:dyDescent="0.25">
      <c r="B41" s="931" t="s">
        <v>134</v>
      </c>
      <c r="C41" s="931" t="s">
        <v>135</v>
      </c>
      <c r="D41" s="931" t="s">
        <v>136</v>
      </c>
      <c r="E41" s="931" t="s">
        <v>45</v>
      </c>
      <c r="F41" s="931" t="s">
        <v>22</v>
      </c>
      <c r="G41" s="931" t="s">
        <v>89</v>
      </c>
      <c r="H41" s="931" t="s">
        <v>17</v>
      </c>
      <c r="I41" s="931" t="s">
        <v>10</v>
      </c>
      <c r="J41" s="931" t="s">
        <v>31</v>
      </c>
      <c r="K41" s="931" t="s">
        <v>61</v>
      </c>
      <c r="L41" s="931" t="s">
        <v>20</v>
      </c>
      <c r="M41" s="932" t="s">
        <v>26</v>
      </c>
      <c r="N41" s="931" t="s">
        <v>137</v>
      </c>
      <c r="O41" s="931" t="s">
        <v>36</v>
      </c>
      <c r="P41" s="1071" t="s">
        <v>11</v>
      </c>
      <c r="Q41" s="1071" t="s">
        <v>19</v>
      </c>
    </row>
    <row r="42" spans="1:26" s="775" customFormat="1" ht="60" x14ac:dyDescent="0.25">
      <c r="A42" s="1132">
        <v>1</v>
      </c>
      <c r="B42" s="765" t="s">
        <v>415</v>
      </c>
      <c r="C42" s="764" t="s">
        <v>416</v>
      </c>
      <c r="D42" s="765" t="s">
        <v>417</v>
      </c>
      <c r="E42" s="767" t="s">
        <v>418</v>
      </c>
      <c r="F42" s="764" t="s">
        <v>125</v>
      </c>
      <c r="G42" s="1162">
        <v>0.98</v>
      </c>
      <c r="H42" s="933">
        <v>40360</v>
      </c>
      <c r="I42" s="933">
        <v>40904</v>
      </c>
      <c r="J42" s="1134" t="s">
        <v>126</v>
      </c>
      <c r="K42" s="1163">
        <v>17.899999999999999</v>
      </c>
      <c r="L42" s="1163">
        <v>0</v>
      </c>
      <c r="M42" s="1107">
        <v>4225</v>
      </c>
      <c r="N42" s="1107">
        <f>+M42*G42</f>
        <v>4140.5</v>
      </c>
      <c r="O42" s="774">
        <v>8154858734</v>
      </c>
      <c r="P42" s="774" t="s">
        <v>419</v>
      </c>
      <c r="Q42" s="770"/>
      <c r="R42" s="1136"/>
      <c r="S42" s="1136"/>
      <c r="T42" s="1136"/>
      <c r="U42" s="1136"/>
      <c r="V42" s="1136"/>
      <c r="W42" s="1136"/>
      <c r="X42" s="1136"/>
      <c r="Y42" s="1136"/>
      <c r="Z42" s="1136"/>
    </row>
    <row r="43" spans="1:26" s="775" customFormat="1" ht="45" x14ac:dyDescent="0.25">
      <c r="A43" s="1132">
        <f>+A42+1</f>
        <v>2</v>
      </c>
      <c r="B43" s="765" t="s">
        <v>415</v>
      </c>
      <c r="C43" s="765" t="s">
        <v>415</v>
      </c>
      <c r="D43" s="765" t="s">
        <v>160</v>
      </c>
      <c r="E43" s="1163" t="s">
        <v>420</v>
      </c>
      <c r="F43" s="764" t="s">
        <v>125</v>
      </c>
      <c r="G43" s="1162">
        <v>1</v>
      </c>
      <c r="H43" s="933">
        <v>41541</v>
      </c>
      <c r="I43" s="933">
        <v>42003</v>
      </c>
      <c r="J43" s="1134" t="s">
        <v>126</v>
      </c>
      <c r="K43" s="1163">
        <v>12.2</v>
      </c>
      <c r="L43" s="1163">
        <v>3</v>
      </c>
      <c r="M43" s="1107">
        <v>2904</v>
      </c>
      <c r="N43" s="1107">
        <f>+M43*G43</f>
        <v>2904</v>
      </c>
      <c r="O43" s="774">
        <v>7621715706</v>
      </c>
      <c r="P43" s="774" t="s">
        <v>419</v>
      </c>
      <c r="Q43" s="770"/>
      <c r="R43" s="1136"/>
      <c r="S43" s="1136"/>
      <c r="T43" s="1136"/>
      <c r="U43" s="1136"/>
      <c r="V43" s="1136"/>
      <c r="W43" s="1136"/>
      <c r="X43" s="1136"/>
      <c r="Y43" s="1136"/>
      <c r="Z43" s="1136"/>
    </row>
    <row r="44" spans="1:26" s="775" customFormat="1" ht="45" x14ac:dyDescent="0.25">
      <c r="A44" s="1132">
        <f t="shared" ref="A44:A45" si="0">+A43+1</f>
        <v>3</v>
      </c>
      <c r="B44" s="765" t="s">
        <v>421</v>
      </c>
      <c r="C44" s="764" t="s">
        <v>422</v>
      </c>
      <c r="D44" s="765" t="s">
        <v>423</v>
      </c>
      <c r="E44" s="767" t="s">
        <v>424</v>
      </c>
      <c r="F44" s="764" t="s">
        <v>125</v>
      </c>
      <c r="G44" s="1162">
        <v>0.1</v>
      </c>
      <c r="H44" s="933">
        <v>41429</v>
      </c>
      <c r="I44" s="933">
        <v>41881</v>
      </c>
      <c r="J44" s="1134" t="s">
        <v>126</v>
      </c>
      <c r="K44" s="1163">
        <v>14.9</v>
      </c>
      <c r="L44" s="1163">
        <v>2.9</v>
      </c>
      <c r="M44" s="1107">
        <v>10631</v>
      </c>
      <c r="N44" s="1107">
        <f>+M44*G44</f>
        <v>1063.1000000000001</v>
      </c>
      <c r="O44" s="774">
        <v>27045870517</v>
      </c>
      <c r="P44" s="774" t="s">
        <v>419</v>
      </c>
      <c r="Q44" s="770"/>
      <c r="R44" s="1136"/>
      <c r="S44" s="1136"/>
      <c r="T44" s="1136"/>
      <c r="U44" s="1136"/>
      <c r="V44" s="1136"/>
      <c r="W44" s="1136"/>
      <c r="X44" s="1136"/>
      <c r="Y44" s="1136"/>
      <c r="Z44" s="1136"/>
    </row>
    <row r="45" spans="1:26" s="775" customFormat="1" ht="49.5" customHeight="1" x14ac:dyDescent="0.25">
      <c r="A45" s="1132">
        <f t="shared" si="0"/>
        <v>4</v>
      </c>
      <c r="B45" s="765" t="s">
        <v>425</v>
      </c>
      <c r="C45" s="764" t="s">
        <v>422</v>
      </c>
      <c r="D45" s="765" t="s">
        <v>423</v>
      </c>
      <c r="E45" s="767" t="s">
        <v>424</v>
      </c>
      <c r="F45" s="764" t="s">
        <v>125</v>
      </c>
      <c r="G45" s="1162">
        <v>0.05</v>
      </c>
      <c r="H45" s="933">
        <v>41429</v>
      </c>
      <c r="I45" s="933">
        <v>41881</v>
      </c>
      <c r="J45" s="1134" t="s">
        <v>126</v>
      </c>
      <c r="K45" s="1163">
        <v>14.9</v>
      </c>
      <c r="L45" s="1163">
        <v>2.9</v>
      </c>
      <c r="M45" s="1107">
        <v>10631</v>
      </c>
      <c r="N45" s="1107">
        <f>+M45*G45</f>
        <v>531.55000000000007</v>
      </c>
      <c r="O45" s="774">
        <v>27045870517</v>
      </c>
      <c r="P45" s="774" t="s">
        <v>419</v>
      </c>
      <c r="Q45" s="770"/>
      <c r="R45" s="1136"/>
      <c r="S45" s="1136"/>
      <c r="T45" s="1136"/>
      <c r="U45" s="1136"/>
      <c r="V45" s="1136"/>
      <c r="W45" s="1136"/>
      <c r="X45" s="1136"/>
      <c r="Y45" s="1136"/>
      <c r="Z45" s="1136"/>
    </row>
    <row r="46" spans="1:26" s="1068" customFormat="1" ht="15.75" x14ac:dyDescent="0.25">
      <c r="A46" s="124"/>
      <c r="B46" s="135" t="s">
        <v>16</v>
      </c>
      <c r="C46" s="126"/>
      <c r="D46" s="125"/>
      <c r="E46" s="127"/>
      <c r="F46" s="126"/>
      <c r="G46" s="126"/>
      <c r="H46" s="126"/>
      <c r="I46" s="130"/>
      <c r="J46" s="130"/>
      <c r="K46" s="136">
        <f>SUM(K42:K45)</f>
        <v>59.9</v>
      </c>
      <c r="L46" s="136">
        <f>SUM(L42:L45)</f>
        <v>8.8000000000000007</v>
      </c>
      <c r="M46" s="137">
        <f>SUM(M42:M45)</f>
        <v>28391</v>
      </c>
      <c r="N46" s="136">
        <f>SUM(N42:N45)</f>
        <v>8639.15</v>
      </c>
      <c r="O46" s="132"/>
      <c r="P46" s="132"/>
      <c r="Q46" s="133"/>
    </row>
    <row r="47" spans="1:26" s="138" customFormat="1" x14ac:dyDescent="0.25">
      <c r="E47" s="139"/>
    </row>
    <row r="48" spans="1:26" s="138" customFormat="1" ht="15.75" x14ac:dyDescent="0.25">
      <c r="B48" s="1238" t="s">
        <v>28</v>
      </c>
      <c r="C48" s="1238" t="s">
        <v>27</v>
      </c>
      <c r="D48" s="1240" t="s">
        <v>34</v>
      </c>
      <c r="E48" s="1241"/>
    </row>
    <row r="49" spans="2:17" s="138" customFormat="1" ht="15.75" x14ac:dyDescent="0.25">
      <c r="B49" s="1239"/>
      <c r="C49" s="1239"/>
      <c r="D49" s="1067" t="s">
        <v>23</v>
      </c>
      <c r="E49" s="140" t="s">
        <v>24</v>
      </c>
    </row>
    <row r="50" spans="2:17" s="138" customFormat="1" ht="15.75" x14ac:dyDescent="0.25">
      <c r="B50" s="141" t="s">
        <v>21</v>
      </c>
      <c r="C50" s="142">
        <f>+K46</f>
        <v>59.9</v>
      </c>
      <c r="D50" s="431" t="s">
        <v>292</v>
      </c>
      <c r="E50" s="143"/>
      <c r="F50" s="144"/>
      <c r="G50" s="144"/>
      <c r="H50" s="144"/>
      <c r="I50" s="144"/>
      <c r="J50" s="144"/>
      <c r="K50" s="144"/>
      <c r="L50" s="144"/>
      <c r="M50" s="144"/>
    </row>
    <row r="51" spans="2:17" s="138" customFormat="1" ht="15.75" x14ac:dyDescent="0.25">
      <c r="B51" s="141" t="s">
        <v>25</v>
      </c>
      <c r="C51" s="142">
        <f>+M46</f>
        <v>28391</v>
      </c>
      <c r="D51" s="431" t="s">
        <v>292</v>
      </c>
      <c r="E51" s="143"/>
    </row>
    <row r="52" spans="2:17" s="138" customFormat="1" x14ac:dyDescent="0.25">
      <c r="B52" s="145"/>
      <c r="C52" s="1242"/>
      <c r="D52" s="1242"/>
      <c r="E52" s="1242"/>
      <c r="F52" s="1242"/>
      <c r="G52" s="1242"/>
      <c r="H52" s="1242"/>
      <c r="I52" s="1242"/>
      <c r="J52" s="1242"/>
      <c r="K52" s="1242"/>
      <c r="L52" s="1242"/>
      <c r="M52" s="1242"/>
      <c r="N52" s="1242"/>
    </row>
    <row r="53" spans="2:17" ht="15.75" thickBot="1" x14ac:dyDescent="0.3"/>
    <row r="54" spans="2:17" ht="16.5" thickBot="1" x14ac:dyDescent="0.3">
      <c r="B54" s="1215" t="s">
        <v>90</v>
      </c>
      <c r="C54" s="1216"/>
      <c r="D54" s="1216"/>
      <c r="E54" s="1216"/>
      <c r="F54" s="1216"/>
      <c r="G54" s="1216"/>
      <c r="H54" s="1216"/>
      <c r="I54" s="1216"/>
      <c r="J54" s="1216"/>
      <c r="K54" s="1216"/>
      <c r="L54" s="1216"/>
      <c r="M54" s="1216"/>
      <c r="N54" s="1217"/>
    </row>
    <row r="57" spans="2:17" ht="149.25" customHeight="1" x14ac:dyDescent="0.25">
      <c r="B57" s="116" t="s">
        <v>138</v>
      </c>
      <c r="C57" s="146" t="s">
        <v>2</v>
      </c>
      <c r="D57" s="146" t="s">
        <v>92</v>
      </c>
      <c r="E57" s="146" t="s">
        <v>91</v>
      </c>
      <c r="F57" s="146" t="s">
        <v>93</v>
      </c>
      <c r="G57" s="146" t="s">
        <v>94</v>
      </c>
      <c r="H57" s="146" t="s">
        <v>95</v>
      </c>
      <c r="I57" s="146" t="s">
        <v>96</v>
      </c>
      <c r="J57" s="146" t="s">
        <v>97</v>
      </c>
      <c r="K57" s="146" t="s">
        <v>98</v>
      </c>
      <c r="L57" s="146" t="s">
        <v>99</v>
      </c>
      <c r="M57" s="147" t="s">
        <v>100</v>
      </c>
      <c r="N57" s="147" t="s">
        <v>101</v>
      </c>
      <c r="O57" s="1218" t="s">
        <v>3</v>
      </c>
      <c r="P57" s="1220"/>
      <c r="Q57" s="146" t="s">
        <v>18</v>
      </c>
    </row>
    <row r="58" spans="2:17" ht="90" customHeight="1" x14ac:dyDescent="0.2">
      <c r="B58" s="148" t="s">
        <v>235</v>
      </c>
      <c r="C58" s="148" t="s">
        <v>426</v>
      </c>
      <c r="D58" s="153" t="s">
        <v>427</v>
      </c>
      <c r="E58" s="149">
        <v>1570</v>
      </c>
      <c r="F58" s="248" t="s">
        <v>474</v>
      </c>
      <c r="G58" s="248" t="s">
        <v>474</v>
      </c>
      <c r="H58" s="248" t="s">
        <v>474</v>
      </c>
      <c r="I58" s="150" t="s">
        <v>125</v>
      </c>
      <c r="J58" s="248" t="s">
        <v>474</v>
      </c>
      <c r="K58" s="248" t="s">
        <v>474</v>
      </c>
      <c r="L58" s="248" t="s">
        <v>474</v>
      </c>
      <c r="M58" s="248" t="s">
        <v>474</v>
      </c>
      <c r="N58" s="248" t="s">
        <v>474</v>
      </c>
      <c r="O58" s="1203"/>
      <c r="P58" s="1204"/>
      <c r="Q58" s="117" t="s">
        <v>125</v>
      </c>
    </row>
    <row r="59" spans="2:17" x14ac:dyDescent="0.2">
      <c r="B59" s="148"/>
      <c r="C59" s="148"/>
      <c r="D59" s="149"/>
      <c r="E59" s="149"/>
      <c r="F59" s="248"/>
      <c r="G59" s="248"/>
      <c r="H59" s="248"/>
      <c r="I59" s="150"/>
      <c r="J59" s="150"/>
      <c r="K59" s="117"/>
      <c r="L59" s="117"/>
      <c r="M59" s="117"/>
      <c r="N59" s="117"/>
      <c r="O59" s="1203"/>
      <c r="P59" s="1204"/>
      <c r="Q59" s="117"/>
    </row>
    <row r="60" spans="2:17" x14ac:dyDescent="0.25">
      <c r="B60" s="85" t="s">
        <v>1</v>
      </c>
    </row>
    <row r="61" spans="2:17" x14ac:dyDescent="0.25">
      <c r="B61" s="85" t="s">
        <v>37</v>
      </c>
    </row>
    <row r="62" spans="2:17" x14ac:dyDescent="0.25">
      <c r="B62" s="85" t="s">
        <v>62</v>
      </c>
    </row>
    <row r="63" spans="2:17" ht="15.75" thickBot="1" x14ac:dyDescent="0.3"/>
    <row r="64" spans="2:17" ht="16.5" thickBot="1" x14ac:dyDescent="0.3">
      <c r="B64" s="1215" t="s">
        <v>38</v>
      </c>
      <c r="C64" s="1216"/>
      <c r="D64" s="1216"/>
      <c r="E64" s="1216"/>
      <c r="F64" s="1216"/>
      <c r="G64" s="1216"/>
      <c r="H64" s="1216"/>
      <c r="I64" s="1216"/>
      <c r="J64" s="1216"/>
      <c r="K64" s="1216"/>
      <c r="L64" s="1216"/>
      <c r="M64" s="1216"/>
      <c r="N64" s="1217"/>
    </row>
    <row r="66" spans="2:17" ht="110.25" customHeight="1" x14ac:dyDescent="0.25">
      <c r="B66" s="116" t="s">
        <v>0</v>
      </c>
      <c r="C66" s="116" t="s">
        <v>39</v>
      </c>
      <c r="D66" s="116" t="s">
        <v>40</v>
      </c>
      <c r="E66" s="116" t="s">
        <v>102</v>
      </c>
      <c r="F66" s="116" t="s">
        <v>104</v>
      </c>
      <c r="G66" s="116" t="s">
        <v>105</v>
      </c>
      <c r="H66" s="116" t="s">
        <v>106</v>
      </c>
      <c r="I66" s="116" t="s">
        <v>103</v>
      </c>
      <c r="J66" s="1218" t="s">
        <v>107</v>
      </c>
      <c r="K66" s="1219"/>
      <c r="L66" s="1220"/>
      <c r="M66" s="116" t="s">
        <v>111</v>
      </c>
      <c r="N66" s="116" t="s">
        <v>139</v>
      </c>
      <c r="O66" s="116" t="s">
        <v>140</v>
      </c>
      <c r="P66" s="1218" t="s">
        <v>3</v>
      </c>
      <c r="Q66" s="1220"/>
    </row>
    <row r="67" spans="2:17" ht="60" x14ac:dyDescent="0.2">
      <c r="B67" s="116"/>
      <c r="C67" s="116"/>
      <c r="D67" s="116"/>
      <c r="E67" s="116"/>
      <c r="F67" s="116"/>
      <c r="G67" s="116"/>
      <c r="H67" s="116"/>
      <c r="I67" s="116"/>
      <c r="J67" s="219" t="s">
        <v>108</v>
      </c>
      <c r="K67" s="220" t="s">
        <v>109</v>
      </c>
      <c r="L67" s="221" t="s">
        <v>110</v>
      </c>
      <c r="M67" s="116"/>
      <c r="N67" s="116"/>
      <c r="O67" s="116"/>
      <c r="P67" s="1062"/>
      <c r="Q67" s="1063"/>
    </row>
    <row r="68" spans="2:17" ht="105" x14ac:dyDescent="0.2">
      <c r="B68" s="151" t="s">
        <v>43</v>
      </c>
      <c r="C68" s="151">
        <v>6</v>
      </c>
      <c r="D68" s="151" t="s">
        <v>1561</v>
      </c>
      <c r="E68" s="148">
        <v>49741960</v>
      </c>
      <c r="F68" s="148" t="s">
        <v>239</v>
      </c>
      <c r="G68" s="151" t="s">
        <v>570</v>
      </c>
      <c r="H68" s="181">
        <v>34685</v>
      </c>
      <c r="I68" s="149" t="s">
        <v>478</v>
      </c>
      <c r="J68" s="152" t="s">
        <v>1562</v>
      </c>
      <c r="K68" s="153" t="s">
        <v>1563</v>
      </c>
      <c r="L68" s="153" t="s">
        <v>1564</v>
      </c>
      <c r="M68" s="117" t="s">
        <v>125</v>
      </c>
      <c r="N68" s="117" t="s">
        <v>126</v>
      </c>
      <c r="O68" s="117" t="s">
        <v>125</v>
      </c>
      <c r="P68" s="1203"/>
      <c r="Q68" s="1204"/>
    </row>
    <row r="69" spans="2:17" ht="90" x14ac:dyDescent="0.2">
      <c r="B69" s="151"/>
      <c r="C69" s="151"/>
      <c r="D69" s="478" t="s">
        <v>1565</v>
      </c>
      <c r="E69" s="482">
        <v>26733865</v>
      </c>
      <c r="F69" s="478" t="s">
        <v>166</v>
      </c>
      <c r="G69" s="478" t="s">
        <v>1566</v>
      </c>
      <c r="H69" s="479">
        <v>32117</v>
      </c>
      <c r="I69" s="480" t="s">
        <v>478</v>
      </c>
      <c r="J69" s="478" t="s">
        <v>1567</v>
      </c>
      <c r="K69" s="478" t="s">
        <v>1568</v>
      </c>
      <c r="L69" s="478" t="s">
        <v>392</v>
      </c>
      <c r="M69" s="481" t="s">
        <v>125</v>
      </c>
      <c r="N69" s="481" t="s">
        <v>125</v>
      </c>
      <c r="O69" s="481" t="s">
        <v>125</v>
      </c>
      <c r="P69" s="1224"/>
      <c r="Q69" s="1225"/>
    </row>
    <row r="70" spans="2:17" ht="90" x14ac:dyDescent="0.2">
      <c r="B70" s="151"/>
      <c r="C70" s="151"/>
      <c r="D70" s="478" t="s">
        <v>1569</v>
      </c>
      <c r="E70" s="482">
        <v>40879000</v>
      </c>
      <c r="F70" s="478" t="s">
        <v>166</v>
      </c>
      <c r="G70" s="478" t="s">
        <v>240</v>
      </c>
      <c r="H70" s="479">
        <v>39420</v>
      </c>
      <c r="I70" s="480">
        <v>107735</v>
      </c>
      <c r="J70" s="478" t="s">
        <v>1570</v>
      </c>
      <c r="K70" s="478" t="s">
        <v>1571</v>
      </c>
      <c r="L70" s="478" t="s">
        <v>1572</v>
      </c>
      <c r="M70" s="481" t="s">
        <v>125</v>
      </c>
      <c r="N70" s="481" t="s">
        <v>126</v>
      </c>
      <c r="O70" s="481" t="s">
        <v>125</v>
      </c>
      <c r="P70" s="1224"/>
      <c r="Q70" s="1225"/>
    </row>
    <row r="71" spans="2:17" ht="75" x14ac:dyDescent="0.2">
      <c r="B71" s="151"/>
      <c r="C71" s="151"/>
      <c r="D71" s="478" t="s">
        <v>1569</v>
      </c>
      <c r="E71" s="482">
        <v>40879000</v>
      </c>
      <c r="F71" s="478" t="s">
        <v>166</v>
      </c>
      <c r="G71" s="478" t="s">
        <v>240</v>
      </c>
      <c r="H71" s="479">
        <v>39420</v>
      </c>
      <c r="I71" s="480">
        <v>107735</v>
      </c>
      <c r="J71" s="478" t="s">
        <v>1861</v>
      </c>
      <c r="K71" s="478" t="s">
        <v>1859</v>
      </c>
      <c r="L71" s="478" t="s">
        <v>1862</v>
      </c>
      <c r="M71" s="481" t="s">
        <v>125</v>
      </c>
      <c r="N71" s="481" t="s">
        <v>126</v>
      </c>
      <c r="O71" s="481" t="s">
        <v>125</v>
      </c>
      <c r="P71" s="1064"/>
      <c r="Q71" s="1065"/>
    </row>
    <row r="72" spans="2:17" ht="75" x14ac:dyDescent="0.2">
      <c r="B72" s="151"/>
      <c r="C72" s="151"/>
      <c r="D72" s="478" t="s">
        <v>1569</v>
      </c>
      <c r="E72" s="482">
        <v>40879000</v>
      </c>
      <c r="F72" s="478" t="s">
        <v>166</v>
      </c>
      <c r="G72" s="478" t="s">
        <v>240</v>
      </c>
      <c r="H72" s="479">
        <v>39420</v>
      </c>
      <c r="I72" s="480">
        <v>107735</v>
      </c>
      <c r="J72" s="478" t="s">
        <v>1861</v>
      </c>
      <c r="K72" s="478" t="s">
        <v>1860</v>
      </c>
      <c r="L72" s="478" t="s">
        <v>1862</v>
      </c>
      <c r="M72" s="481" t="s">
        <v>125</v>
      </c>
      <c r="N72" s="481" t="s">
        <v>126</v>
      </c>
      <c r="O72" s="481" t="s">
        <v>125</v>
      </c>
      <c r="P72" s="1064"/>
      <c r="Q72" s="1065"/>
    </row>
    <row r="73" spans="2:17" ht="105" x14ac:dyDescent="0.2">
      <c r="B73" s="151"/>
      <c r="C73" s="151"/>
      <c r="D73" s="478" t="s">
        <v>1573</v>
      </c>
      <c r="E73" s="482">
        <v>49763522</v>
      </c>
      <c r="F73" s="478" t="s">
        <v>1574</v>
      </c>
      <c r="G73" s="478" t="s">
        <v>1575</v>
      </c>
      <c r="H73" s="479">
        <v>32278</v>
      </c>
      <c r="I73" s="480" t="s">
        <v>478</v>
      </c>
      <c r="J73" s="478" t="s">
        <v>1576</v>
      </c>
      <c r="K73" s="478" t="s">
        <v>1577</v>
      </c>
      <c r="L73" s="478" t="s">
        <v>1578</v>
      </c>
      <c r="M73" s="481" t="s">
        <v>125</v>
      </c>
      <c r="N73" s="481" t="s">
        <v>125</v>
      </c>
      <c r="O73" s="481" t="s">
        <v>125</v>
      </c>
      <c r="P73" s="1224"/>
      <c r="Q73" s="1225"/>
    </row>
    <row r="74" spans="2:17" ht="90" x14ac:dyDescent="0.2">
      <c r="B74" s="151"/>
      <c r="C74" s="151"/>
      <c r="D74" s="478" t="s">
        <v>1579</v>
      </c>
      <c r="E74" s="482">
        <v>49773895</v>
      </c>
      <c r="F74" s="478" t="s">
        <v>487</v>
      </c>
      <c r="G74" s="478" t="s">
        <v>529</v>
      </c>
      <c r="H74" s="479">
        <v>37506</v>
      </c>
      <c r="I74" s="480" t="s">
        <v>478</v>
      </c>
      <c r="J74" s="338" t="s">
        <v>1580</v>
      </c>
      <c r="K74" s="342" t="s">
        <v>1581</v>
      </c>
      <c r="L74" s="342" t="s">
        <v>1582</v>
      </c>
      <c r="M74" s="343" t="s">
        <v>125</v>
      </c>
      <c r="N74" s="343" t="s">
        <v>125</v>
      </c>
      <c r="O74" s="343" t="s">
        <v>125</v>
      </c>
      <c r="P74" s="1064"/>
      <c r="Q74" s="1065"/>
    </row>
    <row r="75" spans="2:17" ht="150" x14ac:dyDescent="0.2">
      <c r="B75" s="151"/>
      <c r="C75" s="151"/>
      <c r="D75" s="847" t="s">
        <v>1583</v>
      </c>
      <c r="E75" s="222">
        <v>36676495</v>
      </c>
      <c r="F75" s="847" t="s">
        <v>482</v>
      </c>
      <c r="G75" s="847" t="s">
        <v>240</v>
      </c>
      <c r="H75" s="223">
        <v>37015</v>
      </c>
      <c r="I75" s="848" t="s">
        <v>898</v>
      </c>
      <c r="J75" s="478" t="s">
        <v>1584</v>
      </c>
      <c r="K75" s="478" t="s">
        <v>1585</v>
      </c>
      <c r="L75" s="478" t="s">
        <v>1586</v>
      </c>
      <c r="M75" s="523" t="s">
        <v>125</v>
      </c>
      <c r="N75" s="523" t="s">
        <v>125</v>
      </c>
      <c r="O75" s="523" t="s">
        <v>125</v>
      </c>
      <c r="P75" s="1226"/>
      <c r="Q75" s="1227"/>
    </row>
    <row r="76" spans="2:17" x14ac:dyDescent="0.2">
      <c r="B76" s="151" t="s">
        <v>44</v>
      </c>
      <c r="C76" s="151">
        <v>11</v>
      </c>
      <c r="D76" s="148"/>
      <c r="E76" s="148"/>
      <c r="F76" s="148"/>
      <c r="G76" s="148"/>
      <c r="H76" s="148"/>
      <c r="I76" s="149"/>
      <c r="J76" s="152"/>
      <c r="K76" s="153"/>
      <c r="L76" s="150"/>
      <c r="M76" s="117"/>
      <c r="N76" s="117"/>
      <c r="O76" s="117"/>
      <c r="P76" s="1060"/>
      <c r="Q76" s="1060"/>
    </row>
    <row r="77" spans="2:17" ht="180" x14ac:dyDescent="0.2">
      <c r="B77" s="151"/>
      <c r="C77" s="151"/>
      <c r="D77" s="847" t="s">
        <v>1587</v>
      </c>
      <c r="E77" s="222">
        <v>49784993</v>
      </c>
      <c r="F77" s="847" t="s">
        <v>482</v>
      </c>
      <c r="G77" s="847" t="s">
        <v>503</v>
      </c>
      <c r="H77" s="223">
        <v>40998</v>
      </c>
      <c r="I77" s="848" t="s">
        <v>478</v>
      </c>
      <c r="J77" s="478" t="s">
        <v>1588</v>
      </c>
      <c r="K77" s="478" t="s">
        <v>1589</v>
      </c>
      <c r="L77" s="478" t="s">
        <v>1590</v>
      </c>
      <c r="M77" s="523" t="s">
        <v>125</v>
      </c>
      <c r="N77" s="523" t="s">
        <v>125</v>
      </c>
      <c r="O77" s="523" t="s">
        <v>125</v>
      </c>
      <c r="P77" s="1226"/>
      <c r="Q77" s="1227"/>
    </row>
    <row r="78" spans="2:17" ht="180.75" x14ac:dyDescent="0.25">
      <c r="B78" s="151"/>
      <c r="C78" s="151"/>
      <c r="D78" s="483" t="s">
        <v>1591</v>
      </c>
      <c r="E78" s="484">
        <v>1065598925</v>
      </c>
      <c r="F78" s="483" t="s">
        <v>482</v>
      </c>
      <c r="G78" s="847" t="s">
        <v>503</v>
      </c>
      <c r="H78" s="485">
        <v>41082</v>
      </c>
      <c r="I78" s="846" t="s">
        <v>478</v>
      </c>
      <c r="J78" s="338" t="s">
        <v>1592</v>
      </c>
      <c r="K78" s="342" t="s">
        <v>1593</v>
      </c>
      <c r="L78" s="342" t="s">
        <v>1594</v>
      </c>
      <c r="M78" s="343" t="s">
        <v>125</v>
      </c>
      <c r="N78" s="343" t="s">
        <v>125</v>
      </c>
      <c r="O78" s="343" t="s">
        <v>125</v>
      </c>
      <c r="P78" s="1224"/>
      <c r="Q78" s="1225"/>
    </row>
    <row r="79" spans="2:17" ht="180" x14ac:dyDescent="0.2">
      <c r="B79" s="151"/>
      <c r="C79" s="151"/>
      <c r="D79" s="847" t="s">
        <v>1595</v>
      </c>
      <c r="E79" s="222">
        <v>56078698</v>
      </c>
      <c r="F79" s="847" t="s">
        <v>482</v>
      </c>
      <c r="G79" s="847" t="s">
        <v>503</v>
      </c>
      <c r="H79" s="223">
        <v>39437</v>
      </c>
      <c r="I79" s="848">
        <v>108407</v>
      </c>
      <c r="J79" s="478" t="s">
        <v>1596</v>
      </c>
      <c r="K79" s="478" t="s">
        <v>1597</v>
      </c>
      <c r="L79" s="478" t="s">
        <v>1598</v>
      </c>
      <c r="M79" s="481" t="s">
        <v>125</v>
      </c>
      <c r="N79" s="481" t="s">
        <v>125</v>
      </c>
      <c r="O79" s="481" t="s">
        <v>125</v>
      </c>
      <c r="P79" s="1058"/>
      <c r="Q79" s="1059"/>
    </row>
    <row r="80" spans="2:17" ht="120.75" x14ac:dyDescent="0.25">
      <c r="B80" s="151"/>
      <c r="C80" s="151"/>
      <c r="D80" s="511" t="s">
        <v>1599</v>
      </c>
      <c r="E80" s="515">
        <v>49782036</v>
      </c>
      <c r="F80" s="511" t="s">
        <v>482</v>
      </c>
      <c r="G80" s="338" t="s">
        <v>637</v>
      </c>
      <c r="H80" s="817">
        <v>37350</v>
      </c>
      <c r="I80" s="514" t="s">
        <v>478</v>
      </c>
      <c r="J80" s="338" t="s">
        <v>1600</v>
      </c>
      <c r="K80" s="342" t="s">
        <v>1601</v>
      </c>
      <c r="L80" s="342" t="s">
        <v>1602</v>
      </c>
      <c r="M80" s="343" t="s">
        <v>125</v>
      </c>
      <c r="N80" s="343" t="s">
        <v>125</v>
      </c>
      <c r="O80" s="343" t="s">
        <v>125</v>
      </c>
      <c r="P80" s="1064"/>
      <c r="Q80" s="1065"/>
    </row>
    <row r="81" spans="2:17" ht="150.75" x14ac:dyDescent="0.25">
      <c r="B81" s="151"/>
      <c r="C81" s="151"/>
      <c r="D81" s="849" t="s">
        <v>1603</v>
      </c>
      <c r="E81" s="850">
        <v>56078107</v>
      </c>
      <c r="F81" s="849" t="s">
        <v>180</v>
      </c>
      <c r="G81" s="478" t="s">
        <v>543</v>
      </c>
      <c r="H81" s="851">
        <v>39442</v>
      </c>
      <c r="I81" s="849" t="s">
        <v>1604</v>
      </c>
      <c r="J81" s="478" t="s">
        <v>1605</v>
      </c>
      <c r="K81" s="478" t="s">
        <v>1606</v>
      </c>
      <c r="L81" s="478" t="s">
        <v>1607</v>
      </c>
      <c r="M81" s="481" t="s">
        <v>125</v>
      </c>
      <c r="N81" s="481" t="s">
        <v>125</v>
      </c>
      <c r="O81" s="481" t="s">
        <v>125</v>
      </c>
      <c r="P81" s="1058"/>
      <c r="Q81" s="1065"/>
    </row>
    <row r="82" spans="2:17" ht="270.75" x14ac:dyDescent="0.25">
      <c r="B82" s="151"/>
      <c r="C82" s="151"/>
      <c r="D82" s="849" t="s">
        <v>1608</v>
      </c>
      <c r="E82" s="850">
        <v>49791992</v>
      </c>
      <c r="F82" s="849" t="s">
        <v>482</v>
      </c>
      <c r="G82" s="478" t="s">
        <v>1609</v>
      </c>
      <c r="H82" s="851">
        <v>38170</v>
      </c>
      <c r="I82" s="849">
        <v>4870</v>
      </c>
      <c r="J82" s="478" t="s">
        <v>1610</v>
      </c>
      <c r="K82" s="478" t="s">
        <v>1611</v>
      </c>
      <c r="L82" s="478" t="s">
        <v>1612</v>
      </c>
      <c r="M82" s="481" t="s">
        <v>125</v>
      </c>
      <c r="N82" s="481" t="s">
        <v>125</v>
      </c>
      <c r="O82" s="481" t="s">
        <v>125</v>
      </c>
      <c r="P82" s="1224"/>
      <c r="Q82" s="1225"/>
    </row>
    <row r="83" spans="2:17" ht="105.75" x14ac:dyDescent="0.25">
      <c r="B83" s="151"/>
      <c r="C83" s="151"/>
      <c r="D83" s="511" t="s">
        <v>1613</v>
      </c>
      <c r="E83" s="515">
        <v>49718899</v>
      </c>
      <c r="F83" s="511" t="s">
        <v>482</v>
      </c>
      <c r="G83" s="338" t="s">
        <v>503</v>
      </c>
      <c r="H83" s="817"/>
      <c r="I83" s="514">
        <v>135774</v>
      </c>
      <c r="J83" s="338" t="s">
        <v>1614</v>
      </c>
      <c r="K83" s="342" t="s">
        <v>1615</v>
      </c>
      <c r="L83" s="342" t="s">
        <v>1616</v>
      </c>
      <c r="M83" s="343" t="s">
        <v>125</v>
      </c>
      <c r="N83" s="343" t="s">
        <v>125</v>
      </c>
      <c r="O83" s="343" t="s">
        <v>125</v>
      </c>
      <c r="P83" s="1064"/>
      <c r="Q83" s="1065"/>
    </row>
    <row r="84" spans="2:17" ht="225.75" x14ac:dyDescent="0.25">
      <c r="B84" s="151"/>
      <c r="C84" s="151"/>
      <c r="D84" s="511" t="s">
        <v>1617</v>
      </c>
      <c r="E84" s="515">
        <v>15170623</v>
      </c>
      <c r="F84" s="511" t="s">
        <v>1618</v>
      </c>
      <c r="G84" s="338" t="s">
        <v>503</v>
      </c>
      <c r="H84" s="817"/>
      <c r="I84" s="514">
        <v>104224</v>
      </c>
      <c r="J84" s="338" t="s">
        <v>1619</v>
      </c>
      <c r="K84" s="342" t="s">
        <v>1620</v>
      </c>
      <c r="L84" s="342" t="s">
        <v>1621</v>
      </c>
      <c r="M84" s="343" t="s">
        <v>125</v>
      </c>
      <c r="N84" s="343" t="s">
        <v>125</v>
      </c>
      <c r="O84" s="343" t="s">
        <v>125</v>
      </c>
      <c r="P84" s="1064"/>
      <c r="Q84" s="1065"/>
    </row>
    <row r="85" spans="2:17" ht="60" x14ac:dyDescent="0.2">
      <c r="B85" s="151"/>
      <c r="C85" s="151"/>
      <c r="D85" s="847" t="s">
        <v>1622</v>
      </c>
      <c r="E85" s="222">
        <v>60393150</v>
      </c>
      <c r="F85" s="222" t="s">
        <v>166</v>
      </c>
      <c r="G85" s="478" t="s">
        <v>503</v>
      </c>
      <c r="H85" s="223">
        <v>39073</v>
      </c>
      <c r="I85" s="848">
        <v>118908</v>
      </c>
      <c r="J85" s="847" t="s">
        <v>1623</v>
      </c>
      <c r="K85" s="847" t="s">
        <v>1624</v>
      </c>
      <c r="L85" s="847" t="s">
        <v>482</v>
      </c>
      <c r="M85" s="523" t="s">
        <v>125</v>
      </c>
      <c r="N85" s="523" t="s">
        <v>125</v>
      </c>
      <c r="O85" s="523" t="s">
        <v>125</v>
      </c>
      <c r="P85" s="1226"/>
      <c r="Q85" s="1227"/>
    </row>
    <row r="86" spans="2:17" ht="90" x14ac:dyDescent="0.2">
      <c r="B86" s="151"/>
      <c r="C86" s="151"/>
      <c r="D86" s="847" t="s">
        <v>1625</v>
      </c>
      <c r="E86" s="222">
        <v>49773627</v>
      </c>
      <c r="F86" s="222" t="s">
        <v>482</v>
      </c>
      <c r="G86" s="847" t="s">
        <v>1115</v>
      </c>
      <c r="H86" s="223">
        <v>36546</v>
      </c>
      <c r="I86" s="848" t="s">
        <v>478</v>
      </c>
      <c r="J86" s="847" t="s">
        <v>1626</v>
      </c>
      <c r="K86" s="847" t="s">
        <v>1627</v>
      </c>
      <c r="L86" s="847" t="s">
        <v>482</v>
      </c>
      <c r="M86" s="523" t="s">
        <v>125</v>
      </c>
      <c r="N86" s="523" t="s">
        <v>125</v>
      </c>
      <c r="O86" s="523" t="s">
        <v>125</v>
      </c>
      <c r="P86" s="1058"/>
      <c r="Q86" s="1059"/>
    </row>
    <row r="87" spans="2:17" ht="90" x14ac:dyDescent="0.2">
      <c r="B87" s="151"/>
      <c r="C87" s="151"/>
      <c r="D87" s="847" t="s">
        <v>1628</v>
      </c>
      <c r="E87" s="222">
        <v>49772430</v>
      </c>
      <c r="F87" s="847" t="s">
        <v>1017</v>
      </c>
      <c r="G87" s="478" t="s">
        <v>503</v>
      </c>
      <c r="H87" s="223">
        <v>37449</v>
      </c>
      <c r="I87" s="848">
        <v>102245</v>
      </c>
      <c r="J87" s="847" t="s">
        <v>1629</v>
      </c>
      <c r="K87" s="847" t="s">
        <v>1630</v>
      </c>
      <c r="L87" s="847" t="s">
        <v>1631</v>
      </c>
      <c r="M87" s="523" t="s">
        <v>125</v>
      </c>
      <c r="N87" s="523" t="s">
        <v>125</v>
      </c>
      <c r="O87" s="523" t="s">
        <v>480</v>
      </c>
      <c r="P87" s="1058"/>
      <c r="Q87" s="1059"/>
    </row>
    <row r="88" spans="2:17" x14ac:dyDescent="0.2">
      <c r="B88" s="151"/>
      <c r="C88" s="151"/>
      <c r="D88" s="148"/>
      <c r="E88" s="148"/>
      <c r="F88" s="148"/>
      <c r="G88" s="148"/>
      <c r="H88" s="148"/>
      <c r="I88" s="149"/>
      <c r="J88" s="152"/>
      <c r="K88" s="153"/>
      <c r="L88" s="150"/>
      <c r="M88" s="117"/>
      <c r="N88" s="117"/>
      <c r="O88" s="117"/>
      <c r="P88" s="1060"/>
      <c r="Q88" s="1060"/>
    </row>
    <row r="89" spans="2:17" x14ac:dyDescent="0.2">
      <c r="C89" s="151"/>
      <c r="D89" s="148"/>
      <c r="E89" s="148"/>
      <c r="F89" s="148"/>
      <c r="G89" s="148"/>
      <c r="H89" s="148"/>
      <c r="I89" s="149"/>
      <c r="J89" s="152"/>
      <c r="K89" s="150"/>
      <c r="L89" s="150"/>
      <c r="M89" s="117"/>
      <c r="N89" s="117"/>
      <c r="O89" s="117"/>
      <c r="P89" s="1203"/>
      <c r="Q89" s="1204"/>
    </row>
    <row r="90" spans="2:17" ht="15.75" thickBot="1" x14ac:dyDescent="0.3"/>
    <row r="91" spans="2:17" ht="16.5" thickBot="1" x14ac:dyDescent="0.3">
      <c r="B91" s="1215" t="s">
        <v>46</v>
      </c>
      <c r="C91" s="1216"/>
      <c r="D91" s="1216"/>
      <c r="E91" s="1216"/>
      <c r="F91" s="1216"/>
      <c r="G91" s="1216"/>
      <c r="H91" s="1216"/>
      <c r="I91" s="1216"/>
      <c r="J91" s="1216"/>
      <c r="K91" s="1216"/>
      <c r="L91" s="1216"/>
      <c r="M91" s="1216"/>
      <c r="N91" s="1217"/>
    </row>
    <row r="94" spans="2:17" ht="31.5" x14ac:dyDescent="0.25">
      <c r="B94" s="146" t="s">
        <v>33</v>
      </c>
      <c r="C94" s="146" t="s">
        <v>18</v>
      </c>
      <c r="D94" s="1218" t="s">
        <v>3</v>
      </c>
      <c r="E94" s="1220"/>
    </row>
    <row r="95" spans="2:17" ht="30" x14ac:dyDescent="0.25">
      <c r="B95" s="154" t="s">
        <v>112</v>
      </c>
      <c r="C95" s="1060" t="s">
        <v>125</v>
      </c>
      <c r="D95" s="1203"/>
      <c r="E95" s="1204"/>
    </row>
    <row r="97" spans="1:26" ht="15.75" x14ac:dyDescent="0.25">
      <c r="B97" s="1210" t="s">
        <v>64</v>
      </c>
      <c r="C97" s="1211"/>
      <c r="D97" s="1211"/>
      <c r="E97" s="1211"/>
      <c r="F97" s="1211"/>
      <c r="G97" s="1211"/>
      <c r="H97" s="1211"/>
      <c r="I97" s="1211"/>
      <c r="J97" s="1211"/>
      <c r="K97" s="1211"/>
      <c r="L97" s="1211"/>
      <c r="M97" s="1211"/>
      <c r="N97" s="1211"/>
      <c r="O97" s="1211"/>
      <c r="P97" s="1211"/>
    </row>
    <row r="98" spans="1:26" ht="15.75" thickBot="1" x14ac:dyDescent="0.3"/>
    <row r="99" spans="1:26" ht="16.5" thickBot="1" x14ac:dyDescent="0.3">
      <c r="B99" s="1215" t="s">
        <v>54</v>
      </c>
      <c r="C99" s="1216"/>
      <c r="D99" s="1216"/>
      <c r="E99" s="1216"/>
      <c r="F99" s="1216"/>
      <c r="G99" s="1216"/>
      <c r="H99" s="1216"/>
      <c r="I99" s="1216"/>
      <c r="J99" s="1216"/>
      <c r="K99" s="1216"/>
      <c r="L99" s="1216"/>
      <c r="M99" s="1216"/>
      <c r="N99" s="1217"/>
    </row>
    <row r="100" spans="1:26" ht="15.75" thickBot="1" x14ac:dyDescent="0.3"/>
    <row r="101" spans="1:26" s="92" customFormat="1" ht="110.25" x14ac:dyDescent="0.25">
      <c r="B101" s="931" t="s">
        <v>134</v>
      </c>
      <c r="C101" s="931" t="s">
        <v>135</v>
      </c>
      <c r="D101" s="931" t="s">
        <v>136</v>
      </c>
      <c r="E101" s="931" t="s">
        <v>45</v>
      </c>
      <c r="F101" s="931" t="s">
        <v>22</v>
      </c>
      <c r="G101" s="931" t="s">
        <v>89</v>
      </c>
      <c r="H101" s="931" t="s">
        <v>17</v>
      </c>
      <c r="I101" s="931" t="s">
        <v>10</v>
      </c>
      <c r="J101" s="931" t="s">
        <v>31</v>
      </c>
      <c r="K101" s="931" t="s">
        <v>61</v>
      </c>
      <c r="L101" s="931" t="s">
        <v>20</v>
      </c>
      <c r="M101" s="932" t="s">
        <v>26</v>
      </c>
      <c r="N101" s="931" t="s">
        <v>137</v>
      </c>
      <c r="O101" s="931" t="s">
        <v>36</v>
      </c>
      <c r="P101" s="1071" t="s">
        <v>11</v>
      </c>
      <c r="Q101" s="1071" t="s">
        <v>19</v>
      </c>
    </row>
    <row r="102" spans="1:26" s="1068" customFormat="1" x14ac:dyDescent="0.25">
      <c r="A102" s="124">
        <v>1</v>
      </c>
      <c r="B102" s="125"/>
      <c r="C102" s="126"/>
      <c r="D102" s="125"/>
      <c r="E102" s="127"/>
      <c r="F102" s="126"/>
      <c r="G102" s="128"/>
      <c r="H102" s="129"/>
      <c r="I102" s="130"/>
      <c r="J102" s="130"/>
      <c r="K102" s="130"/>
      <c r="L102" s="130"/>
      <c r="M102" s="131"/>
      <c r="N102" s="131">
        <f>+M102*G102</f>
        <v>0</v>
      </c>
      <c r="O102" s="132"/>
      <c r="P102" s="132"/>
      <c r="Q102" s="133"/>
      <c r="R102" s="134"/>
      <c r="S102" s="134"/>
      <c r="T102" s="134"/>
      <c r="U102" s="134"/>
      <c r="V102" s="134"/>
      <c r="W102" s="134"/>
      <c r="X102" s="134"/>
      <c r="Y102" s="134"/>
      <c r="Z102" s="134"/>
    </row>
    <row r="103" spans="1:26" s="1068" customFormat="1" x14ac:dyDescent="0.25">
      <c r="A103" s="124">
        <f>+A102+1</f>
        <v>2</v>
      </c>
      <c r="B103" s="125"/>
      <c r="C103" s="126"/>
      <c r="D103" s="125"/>
      <c r="E103" s="127"/>
      <c r="F103" s="126"/>
      <c r="G103" s="126"/>
      <c r="H103" s="126"/>
      <c r="I103" s="130"/>
      <c r="J103" s="130"/>
      <c r="K103" s="130"/>
      <c r="L103" s="130"/>
      <c r="M103" s="131"/>
      <c r="N103" s="131"/>
      <c r="O103" s="132"/>
      <c r="P103" s="132"/>
      <c r="Q103" s="133"/>
      <c r="R103" s="134"/>
      <c r="S103" s="134"/>
      <c r="T103" s="134"/>
      <c r="U103" s="134"/>
      <c r="V103" s="134"/>
      <c r="W103" s="134"/>
      <c r="X103" s="134"/>
      <c r="Y103" s="134"/>
      <c r="Z103" s="134"/>
    </row>
    <row r="104" spans="1:26" s="1068" customFormat="1" x14ac:dyDescent="0.25">
      <c r="A104" s="124">
        <f t="shared" ref="A104:A109" si="1">+A103+1</f>
        <v>3</v>
      </c>
      <c r="B104" s="125"/>
      <c r="C104" s="126"/>
      <c r="D104" s="125"/>
      <c r="E104" s="127"/>
      <c r="F104" s="126"/>
      <c r="G104" s="126"/>
      <c r="H104" s="126"/>
      <c r="I104" s="130"/>
      <c r="J104" s="130"/>
      <c r="K104" s="130"/>
      <c r="L104" s="130"/>
      <c r="M104" s="131"/>
      <c r="N104" s="131"/>
      <c r="O104" s="132"/>
      <c r="P104" s="132"/>
      <c r="Q104" s="133"/>
      <c r="R104" s="134"/>
      <c r="S104" s="134"/>
      <c r="T104" s="134"/>
      <c r="U104" s="134"/>
      <c r="V104" s="134"/>
      <c r="W104" s="134"/>
      <c r="X104" s="134"/>
      <c r="Y104" s="134"/>
      <c r="Z104" s="134"/>
    </row>
    <row r="105" spans="1:26" s="1068" customFormat="1" x14ac:dyDescent="0.25">
      <c r="A105" s="124">
        <f t="shared" si="1"/>
        <v>4</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1068" customFormat="1" x14ac:dyDescent="0.25">
      <c r="A106" s="124">
        <f t="shared" si="1"/>
        <v>5</v>
      </c>
      <c r="B106" s="125"/>
      <c r="C106" s="126"/>
      <c r="D106" s="125"/>
      <c r="E106" s="127"/>
      <c r="F106" s="126"/>
      <c r="G106" s="126"/>
      <c r="H106" s="126"/>
      <c r="I106" s="130"/>
      <c r="J106" s="130"/>
      <c r="K106" s="130"/>
      <c r="L106" s="130"/>
      <c r="M106" s="131"/>
      <c r="N106" s="131"/>
      <c r="O106" s="132"/>
      <c r="P106" s="132"/>
      <c r="Q106" s="133"/>
      <c r="R106" s="134"/>
      <c r="S106" s="134"/>
      <c r="T106" s="134"/>
      <c r="U106" s="134"/>
      <c r="V106" s="134"/>
      <c r="W106" s="134"/>
      <c r="X106" s="134"/>
      <c r="Y106" s="134"/>
      <c r="Z106" s="134"/>
    </row>
    <row r="107" spans="1:26" s="1068" customFormat="1" x14ac:dyDescent="0.25">
      <c r="A107" s="124">
        <f t="shared" si="1"/>
        <v>6</v>
      </c>
      <c r="B107" s="125"/>
      <c r="C107" s="126"/>
      <c r="D107" s="125"/>
      <c r="E107" s="127"/>
      <c r="F107" s="126"/>
      <c r="G107" s="126"/>
      <c r="H107" s="126"/>
      <c r="I107" s="130"/>
      <c r="J107" s="130"/>
      <c r="K107" s="130"/>
      <c r="L107" s="130"/>
      <c r="M107" s="131"/>
      <c r="N107" s="131"/>
      <c r="O107" s="132"/>
      <c r="P107" s="132"/>
      <c r="Q107" s="133"/>
      <c r="R107" s="134"/>
      <c r="S107" s="134"/>
      <c r="T107" s="134"/>
      <c r="U107" s="134"/>
      <c r="V107" s="134"/>
      <c r="W107" s="134"/>
      <c r="X107" s="134"/>
      <c r="Y107" s="134"/>
      <c r="Z107" s="134"/>
    </row>
    <row r="108" spans="1:26" s="1068" customFormat="1" x14ac:dyDescent="0.25">
      <c r="A108" s="124">
        <f t="shared" si="1"/>
        <v>7</v>
      </c>
      <c r="B108" s="125"/>
      <c r="C108" s="126"/>
      <c r="D108" s="125"/>
      <c r="E108" s="127"/>
      <c r="F108" s="126"/>
      <c r="G108" s="126"/>
      <c r="H108" s="126"/>
      <c r="I108" s="130"/>
      <c r="J108" s="130"/>
      <c r="K108" s="130"/>
      <c r="L108" s="130"/>
      <c r="M108" s="131"/>
      <c r="N108" s="131"/>
      <c r="O108" s="132"/>
      <c r="P108" s="132"/>
      <c r="Q108" s="133"/>
      <c r="R108" s="134"/>
      <c r="S108" s="134"/>
      <c r="T108" s="134"/>
      <c r="U108" s="134"/>
      <c r="V108" s="134"/>
      <c r="W108" s="134"/>
      <c r="X108" s="134"/>
      <c r="Y108" s="134"/>
      <c r="Z108" s="134"/>
    </row>
    <row r="109" spans="1:26" s="1068" customFormat="1" x14ac:dyDescent="0.25">
      <c r="A109" s="124">
        <f t="shared" si="1"/>
        <v>8</v>
      </c>
      <c r="B109" s="125"/>
      <c r="C109" s="126"/>
      <c r="D109" s="125"/>
      <c r="E109" s="127"/>
      <c r="F109" s="126"/>
      <c r="G109" s="126"/>
      <c r="H109" s="126"/>
      <c r="I109" s="130"/>
      <c r="J109" s="130"/>
      <c r="K109" s="130"/>
      <c r="L109" s="130"/>
      <c r="M109" s="131"/>
      <c r="N109" s="131"/>
      <c r="O109" s="132"/>
      <c r="P109" s="132"/>
      <c r="Q109" s="133"/>
      <c r="R109" s="134"/>
      <c r="S109" s="134"/>
      <c r="T109" s="134"/>
      <c r="U109" s="134"/>
      <c r="V109" s="134"/>
      <c r="W109" s="134"/>
      <c r="X109" s="134"/>
      <c r="Y109" s="134"/>
      <c r="Z109" s="134"/>
    </row>
    <row r="110" spans="1:26" s="1068" customFormat="1" ht="15.75" x14ac:dyDescent="0.25">
      <c r="A110" s="124"/>
      <c r="B110" s="135" t="s">
        <v>16</v>
      </c>
      <c r="C110" s="126"/>
      <c r="D110" s="125"/>
      <c r="E110" s="127"/>
      <c r="F110" s="126"/>
      <c r="G110" s="126"/>
      <c r="H110" s="126"/>
      <c r="I110" s="130"/>
      <c r="J110" s="130"/>
      <c r="K110" s="136">
        <f>SUM(K102:K109)</f>
        <v>0</v>
      </c>
      <c r="L110" s="136">
        <f>SUM(L102:L109)</f>
        <v>0</v>
      </c>
      <c r="M110" s="137">
        <f>SUM(M102:M109)</f>
        <v>0</v>
      </c>
      <c r="N110" s="136">
        <f>SUM(N102:N109)</f>
        <v>0</v>
      </c>
      <c r="O110" s="132"/>
      <c r="P110" s="132"/>
      <c r="Q110" s="133"/>
    </row>
    <row r="111" spans="1:26" x14ac:dyDescent="0.25">
      <c r="B111" s="138"/>
      <c r="C111" s="138"/>
      <c r="D111" s="138"/>
      <c r="E111" s="139"/>
      <c r="F111" s="138"/>
      <c r="G111" s="138"/>
      <c r="H111" s="138"/>
      <c r="I111" s="138"/>
      <c r="J111" s="138"/>
      <c r="K111" s="138"/>
      <c r="L111" s="138"/>
      <c r="M111" s="138"/>
      <c r="N111" s="138"/>
      <c r="O111" s="138"/>
      <c r="P111" s="138"/>
    </row>
    <row r="112" spans="1:26" ht="15.75" x14ac:dyDescent="0.25">
      <c r="B112" s="141" t="s">
        <v>32</v>
      </c>
      <c r="C112" s="155">
        <f>+K110</f>
        <v>0</v>
      </c>
      <c r="H112" s="144"/>
      <c r="I112" s="144"/>
      <c r="J112" s="144"/>
      <c r="K112" s="144"/>
      <c r="L112" s="144"/>
      <c r="M112" s="144"/>
      <c r="N112" s="138"/>
      <c r="O112" s="138"/>
      <c r="P112" s="138"/>
    </row>
    <row r="114" spans="2:17" ht="15.75" thickBot="1" x14ac:dyDescent="0.3"/>
    <row r="115" spans="2:17" ht="32.25" thickBot="1" x14ac:dyDescent="0.3">
      <c r="B115" s="976" t="s">
        <v>49</v>
      </c>
      <c r="C115" s="977" t="s">
        <v>50</v>
      </c>
      <c r="D115" s="976" t="s">
        <v>51</v>
      </c>
      <c r="E115" s="977" t="s">
        <v>55</v>
      </c>
    </row>
    <row r="116" spans="2:17" x14ac:dyDescent="0.25">
      <c r="B116" s="158" t="s">
        <v>113</v>
      </c>
      <c r="C116" s="978">
        <v>20</v>
      </c>
      <c r="D116" s="978">
        <v>0</v>
      </c>
      <c r="E116" s="1212">
        <f>+D116+D117+D118</f>
        <v>0</v>
      </c>
    </row>
    <row r="117" spans="2:17" x14ac:dyDescent="0.25">
      <c r="B117" s="158" t="s">
        <v>114</v>
      </c>
      <c r="C117" s="431">
        <v>30</v>
      </c>
      <c r="D117" s="1060">
        <v>0</v>
      </c>
      <c r="E117" s="1213"/>
    </row>
    <row r="118" spans="2:17" ht="15.75" thickBot="1" x14ac:dyDescent="0.3">
      <c r="B118" s="158" t="s">
        <v>115</v>
      </c>
      <c r="C118" s="161">
        <v>40</v>
      </c>
      <c r="D118" s="161">
        <v>0</v>
      </c>
      <c r="E118" s="1214"/>
    </row>
    <row r="120" spans="2:17" ht="15.75" thickBot="1" x14ac:dyDescent="0.3"/>
    <row r="121" spans="2:17" ht="16.5" thickBot="1" x14ac:dyDescent="0.3">
      <c r="B121" s="1215" t="s">
        <v>52</v>
      </c>
      <c r="C121" s="1216"/>
      <c r="D121" s="1216"/>
      <c r="E121" s="1216"/>
      <c r="F121" s="1216"/>
      <c r="G121" s="1216"/>
      <c r="H121" s="1216"/>
      <c r="I121" s="1216"/>
      <c r="J121" s="1216"/>
      <c r="K121" s="1216"/>
      <c r="L121" s="1216"/>
      <c r="M121" s="1216"/>
      <c r="N121" s="1217"/>
    </row>
    <row r="123" spans="2:17" ht="110.25" x14ac:dyDescent="0.25">
      <c r="B123" s="116" t="s">
        <v>0</v>
      </c>
      <c r="C123" s="116" t="s">
        <v>39</v>
      </c>
      <c r="D123" s="116" t="s">
        <v>40</v>
      </c>
      <c r="E123" s="116" t="s">
        <v>102</v>
      </c>
      <c r="F123" s="116" t="s">
        <v>104</v>
      </c>
      <c r="G123" s="116" t="s">
        <v>105</v>
      </c>
      <c r="H123" s="116" t="s">
        <v>106</v>
      </c>
      <c r="I123" s="116" t="s">
        <v>103</v>
      </c>
      <c r="J123" s="1218" t="s">
        <v>107</v>
      </c>
      <c r="K123" s="1219"/>
      <c r="L123" s="1220"/>
      <c r="M123" s="116" t="s">
        <v>111</v>
      </c>
      <c r="N123" s="116" t="s">
        <v>139</v>
      </c>
      <c r="O123" s="116" t="s">
        <v>140</v>
      </c>
      <c r="P123" s="1218" t="s">
        <v>3</v>
      </c>
      <c r="Q123" s="1220"/>
    </row>
    <row r="124" spans="2:17" ht="60" x14ac:dyDescent="0.2">
      <c r="B124" s="151"/>
      <c r="C124" s="151"/>
      <c r="D124" s="148"/>
      <c r="E124" s="148"/>
      <c r="F124" s="148"/>
      <c r="G124" s="148"/>
      <c r="H124" s="148"/>
      <c r="I124" s="149"/>
      <c r="J124" s="152" t="s">
        <v>108</v>
      </c>
      <c r="K124" s="153" t="s">
        <v>109</v>
      </c>
      <c r="L124" s="150" t="s">
        <v>110</v>
      </c>
      <c r="M124" s="117"/>
      <c r="N124" s="117"/>
      <c r="O124" s="117"/>
      <c r="P124" s="1203"/>
      <c r="Q124" s="1204"/>
    </row>
    <row r="125" spans="2:17" s="854" customFormat="1" ht="45" x14ac:dyDescent="0.2">
      <c r="B125" s="847" t="s">
        <v>119</v>
      </c>
      <c r="C125" s="847">
        <v>2</v>
      </c>
      <c r="D125" s="847" t="s">
        <v>2023</v>
      </c>
      <c r="E125" s="222">
        <v>1063956822</v>
      </c>
      <c r="F125" s="847" t="s">
        <v>2024</v>
      </c>
      <c r="G125" s="847" t="s">
        <v>619</v>
      </c>
      <c r="H125" s="223">
        <v>41455</v>
      </c>
      <c r="I125" s="848" t="s">
        <v>898</v>
      </c>
      <c r="J125" s="478" t="s">
        <v>1633</v>
      </c>
      <c r="K125" s="478" t="s">
        <v>2025</v>
      </c>
      <c r="L125" s="478" t="s">
        <v>590</v>
      </c>
      <c r="M125" s="481" t="s">
        <v>125</v>
      </c>
      <c r="N125" s="481" t="s">
        <v>125</v>
      </c>
      <c r="O125" s="481" t="s">
        <v>125</v>
      </c>
      <c r="P125" s="1199"/>
      <c r="Q125" s="1200"/>
    </row>
    <row r="126" spans="2:17" s="854" customFormat="1" ht="60" x14ac:dyDescent="0.2">
      <c r="B126" s="847" t="s">
        <v>119</v>
      </c>
      <c r="C126" s="847"/>
      <c r="D126" s="847" t="s">
        <v>2023</v>
      </c>
      <c r="E126" s="222">
        <v>1063956822</v>
      </c>
      <c r="F126" s="847" t="s">
        <v>2024</v>
      </c>
      <c r="G126" s="847" t="s">
        <v>619</v>
      </c>
      <c r="H126" s="223">
        <v>41455</v>
      </c>
      <c r="I126" s="848" t="s">
        <v>898</v>
      </c>
      <c r="J126" s="478" t="s">
        <v>2026</v>
      </c>
      <c r="K126" s="478" t="s">
        <v>2027</v>
      </c>
      <c r="L126" s="478" t="s">
        <v>1155</v>
      </c>
      <c r="M126" s="481" t="s">
        <v>125</v>
      </c>
      <c r="N126" s="481" t="s">
        <v>125</v>
      </c>
      <c r="O126" s="481" t="s">
        <v>1858</v>
      </c>
      <c r="P126" s="1056"/>
      <c r="Q126" s="1057"/>
    </row>
    <row r="127" spans="2:17" s="854" customFormat="1" ht="45" x14ac:dyDescent="0.2">
      <c r="B127" s="847" t="s">
        <v>119</v>
      </c>
      <c r="C127" s="847"/>
      <c r="D127" s="847" t="s">
        <v>2028</v>
      </c>
      <c r="E127" s="222">
        <v>1065131018</v>
      </c>
      <c r="F127" s="847" t="s">
        <v>2029</v>
      </c>
      <c r="G127" s="847" t="s">
        <v>619</v>
      </c>
      <c r="H127" s="223">
        <v>41908</v>
      </c>
      <c r="I127" s="848" t="s">
        <v>237</v>
      </c>
      <c r="J127" s="478" t="s">
        <v>2030</v>
      </c>
      <c r="K127" s="478" t="s">
        <v>2031</v>
      </c>
      <c r="L127" s="478" t="s">
        <v>590</v>
      </c>
      <c r="M127" s="481" t="s">
        <v>125</v>
      </c>
      <c r="N127" s="481" t="s">
        <v>125</v>
      </c>
      <c r="O127" s="481" t="s">
        <v>125</v>
      </c>
      <c r="P127" s="1056"/>
      <c r="Q127" s="1057"/>
    </row>
    <row r="128" spans="2:17" s="854" customFormat="1" ht="45" x14ac:dyDescent="0.2">
      <c r="B128" s="847" t="s">
        <v>120</v>
      </c>
      <c r="C128" s="847">
        <v>2</v>
      </c>
      <c r="D128" s="847" t="s">
        <v>2032</v>
      </c>
      <c r="E128" s="222">
        <v>49773895</v>
      </c>
      <c r="F128" s="847" t="s">
        <v>2033</v>
      </c>
      <c r="G128" s="847" t="s">
        <v>619</v>
      </c>
      <c r="H128" s="223">
        <v>37506</v>
      </c>
      <c r="I128" s="848" t="s">
        <v>898</v>
      </c>
      <c r="J128" s="478" t="s">
        <v>2034</v>
      </c>
      <c r="K128" s="478" t="s">
        <v>2035</v>
      </c>
      <c r="L128" s="478" t="s">
        <v>590</v>
      </c>
      <c r="M128" s="481" t="s">
        <v>125</v>
      </c>
      <c r="N128" s="481" t="s">
        <v>125</v>
      </c>
      <c r="O128" s="481" t="s">
        <v>125</v>
      </c>
      <c r="P128" s="1056"/>
      <c r="Q128" s="1057"/>
    </row>
    <row r="129" spans="2:17" s="854" customFormat="1" ht="150" customHeight="1" x14ac:dyDescent="0.2">
      <c r="B129" s="847" t="s">
        <v>120</v>
      </c>
      <c r="C129" s="847"/>
      <c r="D129" s="847" t="s">
        <v>2032</v>
      </c>
      <c r="E129" s="222">
        <v>49773895</v>
      </c>
      <c r="F129" s="847" t="s">
        <v>2033</v>
      </c>
      <c r="G129" s="847" t="s">
        <v>619</v>
      </c>
      <c r="H129" s="223">
        <v>37506</v>
      </c>
      <c r="I129" s="848" t="s">
        <v>898</v>
      </c>
      <c r="J129" s="478" t="s">
        <v>2036</v>
      </c>
      <c r="K129" s="478" t="s">
        <v>2037</v>
      </c>
      <c r="L129" s="478" t="s">
        <v>207</v>
      </c>
      <c r="M129" s="481" t="s">
        <v>125</v>
      </c>
      <c r="N129" s="481" t="s">
        <v>125</v>
      </c>
      <c r="O129" s="481" t="s">
        <v>125</v>
      </c>
      <c r="P129" s="1056"/>
      <c r="Q129" s="1057"/>
    </row>
    <row r="130" spans="2:17" s="854" customFormat="1" ht="30" x14ac:dyDescent="0.2">
      <c r="B130" s="847" t="s">
        <v>120</v>
      </c>
      <c r="C130" s="847"/>
      <c r="D130" s="847" t="s">
        <v>2032</v>
      </c>
      <c r="E130" s="222">
        <v>49773895</v>
      </c>
      <c r="F130" s="847" t="s">
        <v>2033</v>
      </c>
      <c r="G130" s="847" t="s">
        <v>619</v>
      </c>
      <c r="H130" s="223">
        <v>37506</v>
      </c>
      <c r="I130" s="848" t="s">
        <v>898</v>
      </c>
      <c r="J130" s="478" t="s">
        <v>2030</v>
      </c>
      <c r="K130" s="478" t="s">
        <v>2038</v>
      </c>
      <c r="L130" s="478" t="s">
        <v>207</v>
      </c>
      <c r="M130" s="481" t="s">
        <v>125</v>
      </c>
      <c r="N130" s="481" t="s">
        <v>125</v>
      </c>
      <c r="O130" s="481" t="s">
        <v>125</v>
      </c>
      <c r="P130" s="1056"/>
      <c r="Q130" s="1057"/>
    </row>
    <row r="131" spans="2:17" s="854" customFormat="1" ht="60" x14ac:dyDescent="0.2">
      <c r="B131" s="847" t="s">
        <v>120</v>
      </c>
      <c r="C131" s="847"/>
      <c r="D131" s="847" t="s">
        <v>2039</v>
      </c>
      <c r="E131" s="222" t="s">
        <v>2040</v>
      </c>
      <c r="F131" s="847" t="s">
        <v>2041</v>
      </c>
      <c r="G131" s="847" t="s">
        <v>167</v>
      </c>
      <c r="H131" s="223">
        <v>41250</v>
      </c>
      <c r="I131" s="848" t="s">
        <v>898</v>
      </c>
      <c r="J131" s="478" t="s">
        <v>2042</v>
      </c>
      <c r="K131" s="478" t="s">
        <v>2043</v>
      </c>
      <c r="L131" s="478" t="s">
        <v>207</v>
      </c>
      <c r="M131" s="481" t="s">
        <v>125</v>
      </c>
      <c r="N131" s="481" t="s">
        <v>126</v>
      </c>
      <c r="O131" s="481" t="s">
        <v>125</v>
      </c>
      <c r="P131" s="1056"/>
      <c r="Q131" s="1057"/>
    </row>
    <row r="132" spans="2:17" s="963" customFormat="1" ht="120" x14ac:dyDescent="0.25">
      <c r="B132" s="338" t="s">
        <v>121</v>
      </c>
      <c r="C132" s="452"/>
      <c r="D132" s="1131" t="s">
        <v>1736</v>
      </c>
      <c r="E132" s="2">
        <v>1062397091</v>
      </c>
      <c r="F132" s="2" t="s">
        <v>328</v>
      </c>
      <c r="G132" s="1131" t="s">
        <v>619</v>
      </c>
      <c r="H132" s="377">
        <v>41628</v>
      </c>
      <c r="I132" s="4" t="s">
        <v>898</v>
      </c>
      <c r="J132" s="1131" t="s">
        <v>899</v>
      </c>
      <c r="K132" s="53" t="s">
        <v>1737</v>
      </c>
      <c r="L132" s="53" t="s">
        <v>1738</v>
      </c>
      <c r="M132" s="73" t="s">
        <v>125</v>
      </c>
      <c r="N132" s="73" t="s">
        <v>125</v>
      </c>
      <c r="O132" s="73" t="s">
        <v>125</v>
      </c>
      <c r="P132" s="1201"/>
      <c r="Q132" s="1202"/>
    </row>
    <row r="133" spans="2:17" x14ac:dyDescent="0.2">
      <c r="B133" s="117"/>
      <c r="C133" s="117"/>
      <c r="D133" s="148"/>
      <c r="E133" s="148"/>
      <c r="F133" s="148"/>
      <c r="G133" s="148"/>
      <c r="H133" s="181"/>
      <c r="I133" s="149"/>
      <c r="J133" s="152"/>
      <c r="K133" s="150"/>
      <c r="L133" s="150"/>
      <c r="M133" s="117"/>
      <c r="N133" s="481"/>
      <c r="O133" s="481"/>
      <c r="P133" s="1203"/>
      <c r="Q133" s="1204"/>
    </row>
    <row r="134" spans="2:17" ht="100.5" customHeight="1" x14ac:dyDescent="0.25"/>
    <row r="135" spans="2:17" ht="15.75" thickBot="1" x14ac:dyDescent="0.3"/>
    <row r="136" spans="2:17" ht="60" customHeight="1" x14ac:dyDescent="0.25">
      <c r="B136" s="118" t="s">
        <v>33</v>
      </c>
      <c r="C136" s="118" t="s">
        <v>49</v>
      </c>
      <c r="D136" s="116" t="s">
        <v>50</v>
      </c>
      <c r="E136" s="116" t="s">
        <v>51</v>
      </c>
      <c r="F136" s="977" t="s">
        <v>56</v>
      </c>
      <c r="G136" s="162"/>
    </row>
    <row r="137" spans="2:17" ht="60" customHeight="1" x14ac:dyDescent="0.2">
      <c r="B137" s="1221" t="s">
        <v>53</v>
      </c>
      <c r="C137" s="163" t="s">
        <v>116</v>
      </c>
      <c r="D137" s="1060">
        <v>25</v>
      </c>
      <c r="E137" s="1060">
        <v>12.5</v>
      </c>
      <c r="F137" s="1205">
        <f>+E137+E138+E139</f>
        <v>47.5</v>
      </c>
      <c r="G137" s="164"/>
    </row>
    <row r="138" spans="2:17" ht="150" x14ac:dyDescent="0.2">
      <c r="B138" s="1222"/>
      <c r="C138" s="163" t="s">
        <v>117</v>
      </c>
      <c r="D138" s="1070">
        <v>25</v>
      </c>
      <c r="E138" s="1060">
        <v>25</v>
      </c>
      <c r="F138" s="1206"/>
      <c r="G138" s="164"/>
    </row>
    <row r="139" spans="2:17" ht="120" x14ac:dyDescent="0.2">
      <c r="B139" s="1223"/>
      <c r="C139" s="163" t="s">
        <v>118</v>
      </c>
      <c r="D139" s="1060">
        <v>10</v>
      </c>
      <c r="E139" s="1060">
        <v>10</v>
      </c>
      <c r="F139" s="1207"/>
      <c r="G139" s="164"/>
    </row>
    <row r="140" spans="2:17" x14ac:dyDescent="0.2">
      <c r="C140" s="77"/>
    </row>
    <row r="143" spans="2:17" ht="15.75" x14ac:dyDescent="0.25">
      <c r="B143" s="115" t="s">
        <v>57</v>
      </c>
    </row>
    <row r="146" spans="2:5" ht="15.75" x14ac:dyDescent="0.25">
      <c r="B146" s="116" t="s">
        <v>33</v>
      </c>
      <c r="C146" s="116" t="s">
        <v>58</v>
      </c>
      <c r="D146" s="118" t="s">
        <v>51</v>
      </c>
      <c r="E146" s="118" t="s">
        <v>16</v>
      </c>
    </row>
    <row r="147" spans="2:5" ht="30" x14ac:dyDescent="0.25">
      <c r="B147" s="119" t="s">
        <v>132</v>
      </c>
      <c r="C147" s="1070">
        <v>40</v>
      </c>
      <c r="D147" s="1060">
        <f>+E116</f>
        <v>0</v>
      </c>
      <c r="E147" s="1208">
        <f>+D147+D148</f>
        <v>47.5</v>
      </c>
    </row>
    <row r="148" spans="2:5" ht="60" x14ac:dyDescent="0.25">
      <c r="B148" s="119" t="s">
        <v>133</v>
      </c>
      <c r="C148" s="1070">
        <v>60</v>
      </c>
      <c r="D148" s="1060">
        <f>+F137</f>
        <v>47.5</v>
      </c>
      <c r="E148" s="1209"/>
    </row>
  </sheetData>
  <mergeCells count="47">
    <mergeCell ref="C9:N9"/>
    <mergeCell ref="B2:P2"/>
    <mergeCell ref="B4:P4"/>
    <mergeCell ref="C6:N6"/>
    <mergeCell ref="C7:N7"/>
    <mergeCell ref="C8:N8"/>
    <mergeCell ref="C52:N52"/>
    <mergeCell ref="B54:N54"/>
    <mergeCell ref="O57:P57"/>
    <mergeCell ref="O58:P58"/>
    <mergeCell ref="O59:P59"/>
    <mergeCell ref="C10:E10"/>
    <mergeCell ref="B13:C20"/>
    <mergeCell ref="B21:C21"/>
    <mergeCell ref="E36:E37"/>
    <mergeCell ref="B48:B49"/>
    <mergeCell ref="C48:C49"/>
    <mergeCell ref="D48:E48"/>
    <mergeCell ref="B137:B139"/>
    <mergeCell ref="B64:N64"/>
    <mergeCell ref="J66:L66"/>
    <mergeCell ref="P66:Q66"/>
    <mergeCell ref="P68:Q68"/>
    <mergeCell ref="P69:Q69"/>
    <mergeCell ref="P70:Q70"/>
    <mergeCell ref="P73:Q73"/>
    <mergeCell ref="P89:Q89"/>
    <mergeCell ref="B91:N91"/>
    <mergeCell ref="D94:E94"/>
    <mergeCell ref="P75:Q75"/>
    <mergeCell ref="P77:Q77"/>
    <mergeCell ref="P78:Q78"/>
    <mergeCell ref="P82:Q82"/>
    <mergeCell ref="P85:Q85"/>
    <mergeCell ref="D95:E95"/>
    <mergeCell ref="B97:P97"/>
    <mergeCell ref="P124:Q124"/>
    <mergeCell ref="E116:E118"/>
    <mergeCell ref="B121:N121"/>
    <mergeCell ref="J123:L123"/>
    <mergeCell ref="P123:Q123"/>
    <mergeCell ref="B99:N99"/>
    <mergeCell ref="P125:Q125"/>
    <mergeCell ref="P132:Q132"/>
    <mergeCell ref="P133:Q133"/>
    <mergeCell ref="F137:F139"/>
    <mergeCell ref="E147:E148"/>
  </mergeCells>
  <dataValidations disablePrompts="1"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zoomScale="68" zoomScaleNormal="68" workbookViewId="0">
      <selection sqref="A1:XFD1048576"/>
    </sheetView>
  </sheetViews>
  <sheetFormatPr baseColWidth="10" defaultRowHeight="15" x14ac:dyDescent="0.25"/>
  <cols>
    <col min="1" max="1" width="3.140625" style="85" bestFit="1" customWidth="1"/>
    <col min="2" max="2" width="102.7109375" style="85" bestFit="1"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14.7109375" style="85" bestFit="1" customWidth="1"/>
    <col min="12" max="13" width="18.7109375" style="85" customWidth="1"/>
    <col min="14" max="14" width="22.140625" style="85" customWidth="1"/>
    <col min="15" max="15" width="26.140625" style="85" customWidth="1"/>
    <col min="16" max="16" width="19.5703125" style="85" bestFit="1" customWidth="1"/>
    <col min="17" max="17" width="20.140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463</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150</v>
      </c>
      <c r="D10" s="1264"/>
      <c r="E10" s="1265"/>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52" t="s">
        <v>87</v>
      </c>
      <c r="C14" s="1252"/>
      <c r="D14" s="418" t="s">
        <v>12</v>
      </c>
      <c r="E14" s="418" t="s">
        <v>13</v>
      </c>
      <c r="F14" s="418" t="s">
        <v>29</v>
      </c>
      <c r="G14" s="94"/>
      <c r="I14" s="95"/>
      <c r="J14" s="95"/>
      <c r="K14" s="95"/>
      <c r="L14" s="95"/>
      <c r="M14" s="95"/>
      <c r="N14" s="93"/>
    </row>
    <row r="15" spans="2:16" ht="15.75" x14ac:dyDescent="0.25">
      <c r="B15" s="1252"/>
      <c r="C15" s="1252"/>
      <c r="D15" s="418">
        <v>12</v>
      </c>
      <c r="E15" s="165">
        <v>912578797</v>
      </c>
      <c r="F15" s="166">
        <v>437</v>
      </c>
      <c r="G15" s="96"/>
      <c r="I15" s="97"/>
      <c r="J15" s="97"/>
      <c r="K15" s="97"/>
      <c r="L15" s="97"/>
      <c r="M15" s="97"/>
      <c r="N15" s="93"/>
    </row>
    <row r="16" spans="2:16" ht="15.75" x14ac:dyDescent="0.25">
      <c r="B16" s="1252"/>
      <c r="C16" s="1252"/>
      <c r="D16" s="418"/>
      <c r="E16" s="167"/>
      <c r="F16" s="166"/>
      <c r="G16" s="96"/>
      <c r="I16" s="97"/>
      <c r="J16" s="97"/>
      <c r="K16" s="97"/>
      <c r="L16" s="97"/>
      <c r="M16" s="97"/>
      <c r="N16" s="93"/>
    </row>
    <row r="17" spans="1:14" ht="15.75" x14ac:dyDescent="0.25">
      <c r="B17" s="1252"/>
      <c r="C17" s="1252"/>
      <c r="D17" s="418"/>
      <c r="E17" s="167"/>
      <c r="F17" s="166"/>
      <c r="G17" s="96"/>
      <c r="I17" s="97"/>
      <c r="J17" s="97"/>
      <c r="K17" s="97"/>
      <c r="L17" s="97"/>
      <c r="M17" s="97"/>
      <c r="N17" s="93"/>
    </row>
    <row r="18" spans="1:14" ht="15.75" x14ac:dyDescent="0.25">
      <c r="B18" s="1252"/>
      <c r="C18" s="1252"/>
      <c r="D18" s="418"/>
      <c r="E18" s="168"/>
      <c r="F18" s="166"/>
      <c r="G18" s="96"/>
      <c r="H18" s="99"/>
      <c r="I18" s="97"/>
      <c r="J18" s="97"/>
      <c r="K18" s="97"/>
      <c r="L18" s="97"/>
      <c r="M18" s="97"/>
      <c r="N18" s="100"/>
    </row>
    <row r="19" spans="1:14" ht="15.75" x14ac:dyDescent="0.25">
      <c r="B19" s="1252"/>
      <c r="C19" s="1252"/>
      <c r="D19" s="418"/>
      <c r="E19" s="168"/>
      <c r="F19" s="166"/>
      <c r="G19" s="96"/>
      <c r="H19" s="99"/>
      <c r="I19" s="101"/>
      <c r="J19" s="101"/>
      <c r="K19" s="101"/>
      <c r="L19" s="101"/>
      <c r="M19" s="101"/>
      <c r="N19" s="100"/>
    </row>
    <row r="20" spans="1:14" ht="15.75" x14ac:dyDescent="0.25">
      <c r="B20" s="1252"/>
      <c r="C20" s="1252"/>
      <c r="D20" s="418"/>
      <c r="E20" s="98"/>
      <c r="F20" s="166"/>
      <c r="G20" s="96"/>
      <c r="H20" s="99"/>
      <c r="I20" s="92"/>
      <c r="J20" s="92"/>
      <c r="K20" s="92"/>
      <c r="L20" s="92"/>
      <c r="M20" s="92"/>
      <c r="N20" s="100"/>
    </row>
    <row r="21" spans="1:14" ht="15.75" x14ac:dyDescent="0.25">
      <c r="B21" s="1252"/>
      <c r="C21" s="1252"/>
      <c r="D21" s="418"/>
      <c r="E21" s="98"/>
      <c r="F21" s="166"/>
      <c r="G21" s="96"/>
      <c r="H21" s="99"/>
      <c r="I21" s="92"/>
      <c r="J21" s="92"/>
      <c r="K21" s="92"/>
      <c r="L21" s="92"/>
      <c r="M21" s="92"/>
      <c r="N21" s="100"/>
    </row>
    <row r="22" spans="1:14" ht="16.5" thickBot="1" x14ac:dyDescent="0.3">
      <c r="B22" s="1236" t="s">
        <v>14</v>
      </c>
      <c r="C22" s="1237"/>
      <c r="D22" s="418"/>
      <c r="E22" s="102">
        <f>SUM(E15:E21)</f>
        <v>912578797</v>
      </c>
      <c r="F22" s="166">
        <f>SUM(F15:F21)</f>
        <v>437</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f>
        <v>349.6</v>
      </c>
      <c r="D24" s="108"/>
      <c r="E24" s="109">
        <f>E22</f>
        <v>912578797</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8" x14ac:dyDescent="0.2">
      <c r="A30" s="112"/>
      <c r="B30" s="117" t="s">
        <v>127</v>
      </c>
      <c r="C30" s="425"/>
      <c r="D30" s="257" t="s">
        <v>292</v>
      </c>
      <c r="E30" s="77"/>
      <c r="F30" s="77"/>
      <c r="G30" s="77"/>
      <c r="H30" s="77"/>
      <c r="I30" s="92"/>
      <c r="J30" s="92"/>
      <c r="K30" s="92"/>
      <c r="L30" s="92"/>
      <c r="M30" s="92"/>
      <c r="N30" s="93"/>
    </row>
    <row r="31" spans="1:14" ht="18" x14ac:dyDescent="0.2">
      <c r="A31" s="112"/>
      <c r="B31" s="117" t="s">
        <v>128</v>
      </c>
      <c r="C31" s="425" t="s">
        <v>292</v>
      </c>
      <c r="D31" s="257"/>
      <c r="E31" s="77"/>
      <c r="F31" s="77"/>
      <c r="G31" s="77"/>
      <c r="H31" s="77"/>
      <c r="I31" s="92"/>
      <c r="J31" s="92"/>
      <c r="K31" s="92"/>
      <c r="L31" s="92"/>
      <c r="M31" s="92"/>
      <c r="N31" s="93"/>
    </row>
    <row r="32" spans="1:14" ht="18" x14ac:dyDescent="0.2">
      <c r="A32" s="112"/>
      <c r="B32" s="117" t="s">
        <v>129</v>
      </c>
      <c r="C32" s="117"/>
      <c r="D32" s="255"/>
      <c r="E32" s="77"/>
      <c r="F32" s="77"/>
      <c r="G32" s="77"/>
      <c r="H32" s="77"/>
      <c r="I32" s="92"/>
      <c r="J32" s="92"/>
      <c r="K32" s="92"/>
      <c r="L32" s="92"/>
      <c r="M32" s="92"/>
      <c r="N32" s="93"/>
    </row>
    <row r="33" spans="1:17" ht="18" x14ac:dyDescent="0.2">
      <c r="A33" s="112"/>
      <c r="B33" s="117" t="s">
        <v>130</v>
      </c>
      <c r="C33" s="117"/>
      <c r="D33" s="255"/>
      <c r="E33" s="77"/>
      <c r="F33" s="77"/>
      <c r="G33" s="77"/>
      <c r="H33" s="77"/>
      <c r="I33" s="92"/>
      <c r="J33" s="92"/>
      <c r="K33" s="92"/>
      <c r="L33" s="92"/>
      <c r="M33" s="92"/>
      <c r="N33" s="93"/>
    </row>
    <row r="34" spans="1:17" ht="15.75" x14ac:dyDescent="0.2">
      <c r="A34" s="112"/>
      <c r="B34" s="77"/>
      <c r="C34" s="77"/>
      <c r="D34" s="77"/>
      <c r="E34" s="77"/>
      <c r="F34" s="77"/>
      <c r="G34" s="77"/>
      <c r="H34" s="77"/>
      <c r="I34" s="92"/>
      <c r="J34" s="92"/>
      <c r="K34" s="92"/>
      <c r="L34" s="92"/>
      <c r="M34" s="92"/>
      <c r="N34" s="93"/>
    </row>
    <row r="35" spans="1:17" ht="15.75" x14ac:dyDescent="0.2">
      <c r="A35" s="112"/>
      <c r="B35" s="77"/>
      <c r="C35" s="77"/>
      <c r="D35" s="77"/>
      <c r="E35" s="77"/>
      <c r="F35" s="77"/>
      <c r="G35" s="77"/>
      <c r="H35" s="77"/>
      <c r="I35" s="92"/>
      <c r="J35" s="92"/>
      <c r="K35" s="92"/>
      <c r="L35" s="92"/>
      <c r="M35" s="92"/>
      <c r="N35" s="93"/>
    </row>
    <row r="36" spans="1:17" ht="15.75" x14ac:dyDescent="0.2">
      <c r="A36" s="112"/>
      <c r="B36" s="115" t="s">
        <v>131</v>
      </c>
      <c r="C36" s="77"/>
      <c r="D36" s="77"/>
      <c r="E36" s="77"/>
      <c r="F36" s="77"/>
      <c r="G36" s="77"/>
      <c r="H36" s="77"/>
      <c r="I36" s="92"/>
      <c r="J36" s="92"/>
      <c r="K36" s="92"/>
      <c r="L36" s="92"/>
      <c r="M36" s="92"/>
      <c r="N36" s="93"/>
    </row>
    <row r="37" spans="1:17" ht="15.75" x14ac:dyDescent="0.2">
      <c r="A37" s="112"/>
      <c r="B37" s="77"/>
      <c r="C37" s="77"/>
      <c r="D37" s="77"/>
      <c r="E37" s="77"/>
      <c r="F37" s="77"/>
      <c r="G37" s="77"/>
      <c r="H37" s="77"/>
      <c r="I37" s="92"/>
      <c r="J37" s="92"/>
      <c r="K37" s="92"/>
      <c r="L37" s="92"/>
      <c r="M37" s="92"/>
      <c r="N37" s="93"/>
    </row>
    <row r="38" spans="1:17" ht="15.75" x14ac:dyDescent="0.2">
      <c r="A38" s="112"/>
      <c r="B38" s="77"/>
      <c r="C38" s="77"/>
      <c r="D38" s="77"/>
      <c r="E38" s="77"/>
      <c r="F38" s="77"/>
      <c r="G38" s="77"/>
      <c r="H38" s="77"/>
      <c r="I38" s="92"/>
      <c r="J38" s="92"/>
      <c r="K38" s="92"/>
      <c r="L38" s="92"/>
      <c r="M38" s="92"/>
      <c r="N38" s="93"/>
    </row>
    <row r="39" spans="1:17" ht="15.75" x14ac:dyDescent="0.2">
      <c r="A39" s="112"/>
      <c r="B39" s="116" t="s">
        <v>33</v>
      </c>
      <c r="C39" s="116" t="s">
        <v>58</v>
      </c>
      <c r="D39" s="118" t="s">
        <v>51</v>
      </c>
      <c r="E39" s="118" t="s">
        <v>16</v>
      </c>
      <c r="F39" s="77"/>
      <c r="G39" s="77"/>
      <c r="H39" s="77"/>
      <c r="I39" s="92"/>
      <c r="J39" s="92"/>
      <c r="K39" s="92"/>
      <c r="L39" s="92"/>
      <c r="M39" s="92"/>
      <c r="N39" s="93"/>
    </row>
    <row r="40" spans="1:17" ht="30" x14ac:dyDescent="0.2">
      <c r="A40" s="112"/>
      <c r="B40" s="119" t="s">
        <v>132</v>
      </c>
      <c r="C40" s="430">
        <v>40</v>
      </c>
      <c r="D40" s="425"/>
      <c r="E40" s="1208">
        <f>+D40+D41</f>
        <v>0</v>
      </c>
      <c r="F40" s="77"/>
      <c r="G40" s="77"/>
      <c r="H40" s="77"/>
      <c r="I40" s="92"/>
      <c r="J40" s="92"/>
      <c r="K40" s="92"/>
      <c r="L40" s="92"/>
      <c r="M40" s="92"/>
      <c r="N40" s="93"/>
    </row>
    <row r="41" spans="1:17" ht="45" x14ac:dyDescent="0.2">
      <c r="A41" s="112"/>
      <c r="B41" s="119" t="s">
        <v>133</v>
      </c>
      <c r="C41" s="430">
        <v>60</v>
      </c>
      <c r="D41" s="425">
        <f>+F144</f>
        <v>0</v>
      </c>
      <c r="E41" s="1209"/>
      <c r="F41" s="77"/>
      <c r="G41" s="77"/>
      <c r="H41" s="77"/>
      <c r="I41" s="92"/>
      <c r="J41" s="92"/>
      <c r="K41" s="92"/>
      <c r="L41" s="92"/>
      <c r="M41" s="92"/>
      <c r="N41" s="93"/>
    </row>
    <row r="42" spans="1:17" ht="15.75" x14ac:dyDescent="0.25">
      <c r="A42" s="112"/>
      <c r="C42" s="113"/>
      <c r="D42" s="97"/>
      <c r="E42" s="114"/>
      <c r="F42" s="110"/>
      <c r="G42" s="110"/>
      <c r="H42" s="110"/>
      <c r="I42" s="111"/>
      <c r="J42" s="111"/>
      <c r="K42" s="111"/>
      <c r="L42" s="111"/>
      <c r="M42" s="111"/>
    </row>
    <row r="43" spans="1:17" ht="15.75" x14ac:dyDescent="0.25">
      <c r="A43" s="112"/>
      <c r="C43" s="113"/>
      <c r="D43" s="97"/>
      <c r="E43" s="114"/>
      <c r="F43" s="110"/>
      <c r="G43" s="110"/>
      <c r="H43" s="110"/>
      <c r="I43" s="111"/>
      <c r="J43" s="111"/>
      <c r="K43" s="111"/>
      <c r="L43" s="111"/>
      <c r="M43" s="111"/>
    </row>
    <row r="44" spans="1:17" ht="15.75" x14ac:dyDescent="0.25">
      <c r="A44" s="112"/>
      <c r="C44" s="113"/>
      <c r="D44" s="97"/>
      <c r="E44" s="114"/>
      <c r="F44" s="110"/>
      <c r="G44" s="110"/>
      <c r="H44" s="110"/>
      <c r="I44" s="111"/>
      <c r="J44" s="111"/>
      <c r="K44" s="111"/>
      <c r="L44" s="111"/>
      <c r="M44" s="111"/>
    </row>
    <row r="45" spans="1:17" ht="15.75" customHeight="1" thickBot="1" x14ac:dyDescent="0.3">
      <c r="M45" s="1248" t="s">
        <v>35</v>
      </c>
      <c r="N45" s="1248"/>
    </row>
    <row r="46" spans="1:17" ht="15.75" x14ac:dyDescent="0.25">
      <c r="B46" s="115" t="s">
        <v>30</v>
      </c>
      <c r="M46" s="121"/>
      <c r="N46" s="121"/>
    </row>
    <row r="47" spans="1:17" ht="15.75" thickBot="1" x14ac:dyDescent="0.3">
      <c r="M47" s="121"/>
      <c r="N47" s="121"/>
    </row>
    <row r="48" spans="1:17" s="92" customFormat="1" ht="78.75" x14ac:dyDescent="0.25">
      <c r="B48" s="469" t="s">
        <v>134</v>
      </c>
      <c r="C48" s="469" t="s">
        <v>135</v>
      </c>
      <c r="D48" s="469" t="s">
        <v>136</v>
      </c>
      <c r="E48" s="469" t="s">
        <v>45</v>
      </c>
      <c r="F48" s="469" t="s">
        <v>22</v>
      </c>
      <c r="G48" s="469" t="s">
        <v>89</v>
      </c>
      <c r="H48" s="469" t="s">
        <v>17</v>
      </c>
      <c r="I48" s="469" t="s">
        <v>10</v>
      </c>
      <c r="J48" s="469" t="s">
        <v>31</v>
      </c>
      <c r="K48" s="469" t="s">
        <v>61</v>
      </c>
      <c r="L48" s="469" t="s">
        <v>20</v>
      </c>
      <c r="M48" s="470" t="s">
        <v>26</v>
      </c>
      <c r="N48" s="469" t="s">
        <v>137</v>
      </c>
      <c r="O48" s="469" t="s">
        <v>36</v>
      </c>
      <c r="P48" s="428" t="s">
        <v>11</v>
      </c>
      <c r="Q48" s="428" t="s">
        <v>19</v>
      </c>
    </row>
    <row r="49" spans="1:26" s="421" customFormat="1" ht="300" x14ac:dyDescent="0.25">
      <c r="A49" s="124">
        <v>1</v>
      </c>
      <c r="B49" s="125" t="s">
        <v>463</v>
      </c>
      <c r="C49" s="125" t="s">
        <v>463</v>
      </c>
      <c r="D49" s="125" t="s">
        <v>465</v>
      </c>
      <c r="E49" s="127" t="s">
        <v>466</v>
      </c>
      <c r="F49" s="126" t="s">
        <v>125</v>
      </c>
      <c r="G49" s="128"/>
      <c r="H49" s="129">
        <v>41456</v>
      </c>
      <c r="I49" s="130">
        <v>41759</v>
      </c>
      <c r="J49" s="130" t="s">
        <v>126</v>
      </c>
      <c r="K49" s="184">
        <v>9</v>
      </c>
      <c r="L49" s="130"/>
      <c r="M49" s="170">
        <v>400</v>
      </c>
      <c r="N49" s="131"/>
      <c r="O49" s="186">
        <v>32320000</v>
      </c>
      <c r="P49" s="132" t="s">
        <v>462</v>
      </c>
      <c r="Q49" s="133" t="s">
        <v>461</v>
      </c>
      <c r="R49" s="134"/>
      <c r="S49" s="134"/>
      <c r="T49" s="134"/>
      <c r="U49" s="134"/>
      <c r="V49" s="134"/>
      <c r="W49" s="134"/>
      <c r="X49" s="134"/>
      <c r="Y49" s="134"/>
      <c r="Z49" s="134"/>
    </row>
    <row r="50" spans="1:26" s="421" customFormat="1" ht="30" x14ac:dyDescent="0.25">
      <c r="A50" s="124">
        <f>+A49+1</f>
        <v>2</v>
      </c>
      <c r="B50" s="125" t="s">
        <v>463</v>
      </c>
      <c r="C50" s="125" t="s">
        <v>463</v>
      </c>
      <c r="D50" s="125" t="s">
        <v>467</v>
      </c>
      <c r="E50" s="127" t="s">
        <v>468</v>
      </c>
      <c r="F50" s="126" t="s">
        <v>125</v>
      </c>
      <c r="G50" s="129"/>
      <c r="H50" s="129">
        <v>41762</v>
      </c>
      <c r="I50" s="130">
        <v>41887</v>
      </c>
      <c r="J50" s="130" t="s">
        <v>126</v>
      </c>
      <c r="K50" s="184">
        <v>4</v>
      </c>
      <c r="L50" s="130"/>
      <c r="M50" s="170">
        <v>200</v>
      </c>
      <c r="N50" s="131"/>
      <c r="O50" s="186">
        <v>17100000</v>
      </c>
      <c r="P50" s="132">
        <v>240</v>
      </c>
      <c r="Q50" s="133"/>
      <c r="R50" s="134"/>
      <c r="S50" s="134"/>
      <c r="T50" s="134"/>
      <c r="U50" s="134"/>
      <c r="V50" s="134"/>
      <c r="W50" s="134"/>
      <c r="X50" s="134"/>
      <c r="Y50" s="134"/>
      <c r="Z50" s="134"/>
    </row>
    <row r="51" spans="1:26" s="421" customFormat="1" ht="15.75" x14ac:dyDescent="0.25">
      <c r="A51" s="124"/>
      <c r="B51" s="135" t="s">
        <v>16</v>
      </c>
      <c r="C51" s="126"/>
      <c r="D51" s="125"/>
      <c r="E51" s="127"/>
      <c r="F51" s="126"/>
      <c r="G51" s="126"/>
      <c r="H51" s="126"/>
      <c r="I51" s="130"/>
      <c r="J51" s="130"/>
      <c r="K51" s="136">
        <f>SUM(K49:K50)</f>
        <v>13</v>
      </c>
      <c r="L51" s="136">
        <f>SUM(L49:L50)</f>
        <v>0</v>
      </c>
      <c r="M51" s="137">
        <f>SUM(M49:M50)</f>
        <v>600</v>
      </c>
      <c r="N51" s="136">
        <f>SUM(N49:N50)</f>
        <v>0</v>
      </c>
      <c r="O51" s="132"/>
      <c r="P51" s="132"/>
      <c r="Q51" s="133"/>
    </row>
    <row r="52" spans="1:26" s="138" customFormat="1" x14ac:dyDescent="0.25">
      <c r="E52" s="139"/>
    </row>
    <row r="53" spans="1:26" s="138" customFormat="1" ht="15.75" x14ac:dyDescent="0.25">
      <c r="B53" s="1238" t="s">
        <v>28</v>
      </c>
      <c r="C53" s="1238" t="s">
        <v>27</v>
      </c>
      <c r="D53" s="1250" t="s">
        <v>34</v>
      </c>
      <c r="E53" s="1250"/>
    </row>
    <row r="54" spans="1:26" s="138" customFormat="1" ht="15.75" x14ac:dyDescent="0.25">
      <c r="B54" s="1239"/>
      <c r="C54" s="1239"/>
      <c r="D54" s="420" t="s">
        <v>23</v>
      </c>
      <c r="E54" s="140" t="s">
        <v>24</v>
      </c>
    </row>
    <row r="55" spans="1:26" s="138" customFormat="1" ht="15.75" x14ac:dyDescent="0.25">
      <c r="B55" s="141" t="s">
        <v>21</v>
      </c>
      <c r="C55" s="142">
        <f>+K51</f>
        <v>13</v>
      </c>
      <c r="D55" s="143"/>
      <c r="E55" s="143" t="s">
        <v>141</v>
      </c>
      <c r="F55" s="144"/>
      <c r="G55" s="144"/>
      <c r="H55" s="144"/>
      <c r="I55" s="144"/>
      <c r="J55" s="144"/>
      <c r="K55" s="144"/>
      <c r="L55" s="144"/>
      <c r="M55" s="144"/>
    </row>
    <row r="56" spans="1:26" s="138" customFormat="1" ht="15.75" x14ac:dyDescent="0.25">
      <c r="B56" s="141" t="s">
        <v>25</v>
      </c>
      <c r="C56" s="142">
        <f>+M51</f>
        <v>600</v>
      </c>
      <c r="D56" s="143" t="s">
        <v>142</v>
      </c>
      <c r="E56" s="143"/>
    </row>
    <row r="57" spans="1:26" s="138" customFormat="1" x14ac:dyDescent="0.25">
      <c r="B57" s="145"/>
      <c r="C57" s="1242"/>
      <c r="D57" s="1242"/>
      <c r="E57" s="1242"/>
      <c r="F57" s="1242"/>
      <c r="G57" s="1242"/>
      <c r="H57" s="1242"/>
      <c r="I57" s="1242"/>
      <c r="J57" s="1242"/>
      <c r="K57" s="1242"/>
      <c r="L57" s="1242"/>
      <c r="M57" s="1242"/>
      <c r="N57" s="1242"/>
    </row>
    <row r="58" spans="1:26" ht="15.75" thickBot="1" x14ac:dyDescent="0.3"/>
    <row r="59" spans="1:26" ht="16.5" thickBot="1" x14ac:dyDescent="0.3">
      <c r="B59" s="1263" t="s">
        <v>90</v>
      </c>
      <c r="C59" s="1263"/>
      <c r="D59" s="1263"/>
      <c r="E59" s="1263"/>
      <c r="F59" s="1263"/>
      <c r="G59" s="1263"/>
      <c r="H59" s="1263"/>
      <c r="I59" s="1263"/>
      <c r="J59" s="1263"/>
      <c r="K59" s="1263"/>
      <c r="L59" s="1263"/>
      <c r="M59" s="1263"/>
      <c r="N59" s="1263"/>
    </row>
    <row r="62" spans="1:26" ht="141.75" x14ac:dyDescent="0.25">
      <c r="B62" s="116" t="s">
        <v>138</v>
      </c>
      <c r="C62" s="146" t="s">
        <v>2</v>
      </c>
      <c r="D62" s="146" t="s">
        <v>92</v>
      </c>
      <c r="E62" s="146" t="s">
        <v>91</v>
      </c>
      <c r="F62" s="146" t="s">
        <v>93</v>
      </c>
      <c r="G62" s="146" t="s">
        <v>94</v>
      </c>
      <c r="H62" s="146" t="s">
        <v>95</v>
      </c>
      <c r="I62" s="146" t="s">
        <v>96</v>
      </c>
      <c r="J62" s="146" t="s">
        <v>97</v>
      </c>
      <c r="K62" s="146" t="s">
        <v>98</v>
      </c>
      <c r="L62" s="146" t="s">
        <v>99</v>
      </c>
      <c r="M62" s="147" t="s">
        <v>100</v>
      </c>
      <c r="N62" s="147" t="s">
        <v>101</v>
      </c>
      <c r="O62" s="1218" t="s">
        <v>3</v>
      </c>
      <c r="P62" s="1220"/>
      <c r="Q62" s="146" t="s">
        <v>18</v>
      </c>
    </row>
    <row r="63" spans="1:26" x14ac:dyDescent="0.2">
      <c r="B63" s="148"/>
      <c r="C63" s="148"/>
      <c r="D63" s="149"/>
      <c r="E63" s="149"/>
      <c r="F63" s="248"/>
      <c r="G63" s="248"/>
      <c r="H63" s="248"/>
      <c r="I63" s="150"/>
      <c r="J63" s="150"/>
      <c r="K63" s="117"/>
      <c r="L63" s="117"/>
      <c r="M63" s="117"/>
      <c r="N63" s="117"/>
      <c r="O63" s="1203"/>
      <c r="P63" s="1204"/>
      <c r="Q63" s="117"/>
    </row>
    <row r="64" spans="1:26"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
      <c r="B66" s="148"/>
      <c r="C66" s="148"/>
      <c r="D66" s="149"/>
      <c r="E66" s="149"/>
      <c r="F66" s="248"/>
      <c r="G66" s="248"/>
      <c r="H66" s="248"/>
      <c r="I66" s="150"/>
      <c r="J66" s="150"/>
      <c r="K66" s="117"/>
      <c r="L66" s="117"/>
      <c r="M66" s="117"/>
      <c r="N66" s="117"/>
      <c r="O66" s="1203"/>
      <c r="P66" s="1204"/>
      <c r="Q66" s="117"/>
    </row>
    <row r="67" spans="2:17" x14ac:dyDescent="0.2">
      <c r="B67" s="148"/>
      <c r="C67" s="148"/>
      <c r="D67" s="149"/>
      <c r="E67" s="149"/>
      <c r="F67" s="248"/>
      <c r="G67" s="248"/>
      <c r="H67" s="248"/>
      <c r="I67" s="150"/>
      <c r="J67" s="150"/>
      <c r="K67" s="117"/>
      <c r="L67" s="117"/>
      <c r="M67" s="117"/>
      <c r="N67" s="117"/>
      <c r="O67" s="1203"/>
      <c r="P67" s="1204"/>
      <c r="Q67" s="117"/>
    </row>
    <row r="68" spans="2:17" x14ac:dyDescent="0.2">
      <c r="B68" s="148"/>
      <c r="C68" s="148"/>
      <c r="D68" s="149"/>
      <c r="E68" s="149"/>
      <c r="F68" s="248"/>
      <c r="G68" s="248"/>
      <c r="H68" s="248"/>
      <c r="I68" s="150"/>
      <c r="J68" s="150"/>
      <c r="K68" s="117"/>
      <c r="L68" s="117"/>
      <c r="M68" s="117"/>
      <c r="N68" s="117"/>
      <c r="O68" s="1203"/>
      <c r="P68" s="1204"/>
      <c r="Q68" s="117"/>
    </row>
    <row r="69" spans="2:17" x14ac:dyDescent="0.25">
      <c r="B69" s="117"/>
      <c r="C69" s="117"/>
      <c r="D69" s="117"/>
      <c r="E69" s="117"/>
      <c r="F69" s="117"/>
      <c r="G69" s="117"/>
      <c r="H69" s="117"/>
      <c r="I69" s="117"/>
      <c r="J69" s="117"/>
      <c r="K69" s="117"/>
      <c r="L69" s="117"/>
      <c r="M69" s="117"/>
      <c r="N69" s="117"/>
      <c r="O69" s="1203"/>
      <c r="P69" s="1204"/>
      <c r="Q69" s="117"/>
    </row>
    <row r="70" spans="2:17" x14ac:dyDescent="0.25">
      <c r="B70" s="85" t="s">
        <v>1</v>
      </c>
    </row>
    <row r="71" spans="2:17" x14ac:dyDescent="0.25">
      <c r="B71" s="85" t="s">
        <v>37</v>
      </c>
    </row>
    <row r="72" spans="2:17" x14ac:dyDescent="0.25">
      <c r="B72" s="85" t="s">
        <v>62</v>
      </c>
    </row>
    <row r="74" spans="2:17" ht="15.75" thickBot="1" x14ac:dyDescent="0.3"/>
    <row r="75" spans="2:17" ht="16.5" thickBot="1" x14ac:dyDescent="0.3">
      <c r="B75" s="1256" t="s">
        <v>38</v>
      </c>
      <c r="C75" s="1257"/>
      <c r="D75" s="1257"/>
      <c r="E75" s="1257"/>
      <c r="F75" s="1257"/>
      <c r="G75" s="1257"/>
      <c r="H75" s="1257"/>
      <c r="I75" s="1257"/>
      <c r="J75" s="1257"/>
      <c r="K75" s="1257"/>
      <c r="L75" s="1257"/>
      <c r="M75" s="1257"/>
      <c r="N75" s="1258"/>
    </row>
    <row r="80" spans="2:17" ht="78.75" x14ac:dyDescent="0.25">
      <c r="B80" s="116" t="s">
        <v>0</v>
      </c>
      <c r="C80" s="116" t="s">
        <v>39</v>
      </c>
      <c r="D80" s="116" t="s">
        <v>40</v>
      </c>
      <c r="E80" s="116" t="s">
        <v>102</v>
      </c>
      <c r="F80" s="116" t="s">
        <v>104</v>
      </c>
      <c r="G80" s="116" t="s">
        <v>105</v>
      </c>
      <c r="H80" s="116" t="s">
        <v>106</v>
      </c>
      <c r="I80" s="116" t="s">
        <v>103</v>
      </c>
      <c r="J80" s="1218" t="s">
        <v>107</v>
      </c>
      <c r="K80" s="1219"/>
      <c r="L80" s="1220"/>
      <c r="M80" s="116" t="s">
        <v>111</v>
      </c>
      <c r="N80" s="116" t="s">
        <v>139</v>
      </c>
      <c r="O80" s="116" t="s">
        <v>140</v>
      </c>
      <c r="P80" s="1218" t="s">
        <v>3</v>
      </c>
      <c r="Q80" s="1220"/>
    </row>
    <row r="81" spans="2:17" ht="15.75" x14ac:dyDescent="0.25">
      <c r="B81" s="116"/>
      <c r="C81" s="116"/>
      <c r="D81" s="116"/>
      <c r="E81" s="116"/>
      <c r="F81" s="116"/>
      <c r="G81" s="116"/>
      <c r="H81" s="116"/>
      <c r="I81" s="116"/>
      <c r="J81" s="422"/>
      <c r="K81" s="424"/>
      <c r="L81" s="423"/>
      <c r="M81" s="116"/>
      <c r="N81" s="116"/>
      <c r="O81" s="116"/>
      <c r="P81" s="422"/>
      <c r="Q81" s="423"/>
    </row>
    <row r="82" spans="2:17" ht="60" x14ac:dyDescent="0.2">
      <c r="B82" s="151"/>
      <c r="C82" s="151"/>
      <c r="D82" s="148"/>
      <c r="E82" s="148"/>
      <c r="F82" s="148"/>
      <c r="G82" s="148"/>
      <c r="H82" s="148"/>
      <c r="I82" s="149"/>
      <c r="J82" s="152" t="s">
        <v>108</v>
      </c>
      <c r="K82" s="153" t="s">
        <v>109</v>
      </c>
      <c r="L82" s="150" t="s">
        <v>110</v>
      </c>
      <c r="M82" s="117"/>
      <c r="N82" s="117"/>
      <c r="O82" s="117"/>
      <c r="P82" s="1247"/>
      <c r="Q82" s="1247"/>
    </row>
    <row r="83" spans="2:17" ht="150" customHeight="1" x14ac:dyDescent="0.2">
      <c r="B83" s="398" t="s">
        <v>590</v>
      </c>
      <c r="C83" s="151"/>
      <c r="D83" s="398" t="s">
        <v>726</v>
      </c>
      <c r="E83" s="398">
        <v>50848105</v>
      </c>
      <c r="F83" s="398" t="s">
        <v>727</v>
      </c>
      <c r="G83" s="151" t="s">
        <v>728</v>
      </c>
      <c r="H83" s="181">
        <v>36148</v>
      </c>
      <c r="I83" s="149" t="s">
        <v>237</v>
      </c>
      <c r="J83" s="151" t="s">
        <v>593</v>
      </c>
      <c r="K83" s="153" t="s">
        <v>594</v>
      </c>
      <c r="L83" s="153" t="s">
        <v>729</v>
      </c>
      <c r="M83" s="117" t="s">
        <v>125</v>
      </c>
      <c r="N83" s="117" t="s">
        <v>125</v>
      </c>
      <c r="O83" s="117"/>
      <c r="P83" s="1247"/>
      <c r="Q83" s="1247"/>
    </row>
    <row r="84" spans="2:17" ht="135" x14ac:dyDescent="0.2">
      <c r="B84" s="398" t="s">
        <v>590</v>
      </c>
      <c r="C84" s="200"/>
      <c r="D84" s="398" t="s">
        <v>730</v>
      </c>
      <c r="E84" s="398">
        <v>1079656941</v>
      </c>
      <c r="F84" s="398" t="s">
        <v>731</v>
      </c>
      <c r="G84" s="200" t="s">
        <v>732</v>
      </c>
      <c r="H84" s="202">
        <v>41424</v>
      </c>
      <c r="I84" s="203" t="s">
        <v>237</v>
      </c>
      <c r="J84" s="151" t="s">
        <v>620</v>
      </c>
      <c r="K84" s="401" t="s">
        <v>733</v>
      </c>
      <c r="L84" s="153" t="s">
        <v>734</v>
      </c>
      <c r="M84" s="105" t="s">
        <v>125</v>
      </c>
      <c r="N84" s="105" t="s">
        <v>125</v>
      </c>
      <c r="O84" s="105"/>
      <c r="P84" s="206"/>
      <c r="Q84" s="206"/>
    </row>
    <row r="85" spans="2:17" x14ac:dyDescent="0.2">
      <c r="B85" s="398" t="s">
        <v>626</v>
      </c>
      <c r="C85" s="200"/>
      <c r="D85" s="398" t="s">
        <v>735</v>
      </c>
      <c r="E85" s="398">
        <v>18972886</v>
      </c>
      <c r="F85" s="398" t="s">
        <v>551</v>
      </c>
      <c r="G85" s="200"/>
      <c r="H85" s="202"/>
      <c r="I85" s="203"/>
      <c r="J85" s="151"/>
      <c r="K85" s="401"/>
      <c r="L85" s="401"/>
      <c r="M85" s="105"/>
      <c r="N85" s="105"/>
      <c r="O85" s="105"/>
      <c r="P85" s="206"/>
      <c r="Q85" s="206"/>
    </row>
    <row r="86" spans="2:17" x14ac:dyDescent="0.2">
      <c r="B86" s="398" t="s">
        <v>626</v>
      </c>
      <c r="C86" s="200"/>
      <c r="D86" s="398" t="s">
        <v>736</v>
      </c>
      <c r="E86" s="398">
        <v>49795798</v>
      </c>
      <c r="F86" s="398" t="s">
        <v>551</v>
      </c>
      <c r="G86" s="200"/>
      <c r="H86" s="202"/>
      <c r="I86" s="203"/>
      <c r="J86" s="200"/>
      <c r="K86" s="401"/>
      <c r="L86" s="401"/>
      <c r="M86" s="105"/>
      <c r="N86" s="105"/>
      <c r="O86" s="105"/>
      <c r="P86" s="206"/>
      <c r="Q86" s="206"/>
    </row>
    <row r="87" spans="2:17" x14ac:dyDescent="0.2">
      <c r="B87" s="398" t="s">
        <v>626</v>
      </c>
      <c r="C87" s="200"/>
      <c r="D87" s="398" t="s">
        <v>737</v>
      </c>
      <c r="E87" s="398">
        <v>1038108534</v>
      </c>
      <c r="F87" s="398" t="s">
        <v>551</v>
      </c>
      <c r="G87" s="200"/>
      <c r="H87" s="202"/>
      <c r="I87" s="203"/>
      <c r="J87" s="200"/>
      <c r="K87" s="401"/>
      <c r="L87" s="401"/>
      <c r="M87" s="105"/>
      <c r="N87" s="105"/>
      <c r="O87" s="105"/>
      <c r="P87" s="206"/>
      <c r="Q87" s="206"/>
    </row>
    <row r="88" spans="2:17" x14ac:dyDescent="0.2">
      <c r="B88" s="409"/>
      <c r="C88" s="200"/>
      <c r="D88" s="409"/>
      <c r="E88" s="409"/>
      <c r="F88" s="409"/>
      <c r="G88" s="200"/>
      <c r="H88" s="202"/>
      <c r="I88" s="203"/>
      <c r="J88" s="200"/>
      <c r="K88" s="401"/>
      <c r="L88" s="401"/>
      <c r="M88" s="105"/>
      <c r="N88" s="105"/>
      <c r="O88" s="105"/>
      <c r="P88" s="206"/>
      <c r="Q88" s="206"/>
    </row>
    <row r="89" spans="2:17" ht="15.75" thickBot="1" x14ac:dyDescent="0.3"/>
    <row r="90" spans="2:17" ht="16.5" thickBot="1" x14ac:dyDescent="0.3">
      <c r="B90" s="1256" t="s">
        <v>46</v>
      </c>
      <c r="C90" s="1257"/>
      <c r="D90" s="1257"/>
      <c r="E90" s="1257"/>
      <c r="F90" s="1257"/>
      <c r="G90" s="1257"/>
      <c r="H90" s="1257"/>
      <c r="I90" s="1257"/>
      <c r="J90" s="1257"/>
      <c r="K90" s="1257"/>
      <c r="L90" s="1257"/>
      <c r="M90" s="1257"/>
      <c r="N90" s="1258"/>
    </row>
    <row r="93" spans="2:17" ht="31.5" x14ac:dyDescent="0.25">
      <c r="B93" s="146" t="s">
        <v>33</v>
      </c>
      <c r="C93" s="146" t="s">
        <v>18</v>
      </c>
      <c r="D93" s="1218" t="s">
        <v>3</v>
      </c>
      <c r="E93" s="1220"/>
    </row>
    <row r="94" spans="2:17" x14ac:dyDescent="0.25">
      <c r="B94" s="154" t="s">
        <v>112</v>
      </c>
      <c r="C94" s="117" t="s">
        <v>292</v>
      </c>
      <c r="D94" s="1247"/>
      <c r="E94" s="1247"/>
    </row>
    <row r="97" spans="1:26" ht="15.75" x14ac:dyDescent="0.25">
      <c r="B97" s="1210" t="s">
        <v>64</v>
      </c>
      <c r="C97" s="1211"/>
      <c r="D97" s="1211"/>
      <c r="E97" s="1211"/>
      <c r="F97" s="1211"/>
      <c r="G97" s="1211"/>
      <c r="H97" s="1211"/>
      <c r="I97" s="1211"/>
      <c r="J97" s="1211"/>
      <c r="K97" s="1211"/>
      <c r="L97" s="1211"/>
      <c r="M97" s="1211"/>
      <c r="N97" s="1211"/>
      <c r="O97" s="1211"/>
      <c r="P97" s="1211"/>
    </row>
    <row r="99" spans="1:26" ht="15.75" thickBot="1" x14ac:dyDescent="0.3"/>
    <row r="100" spans="1:26" ht="16.5" thickBot="1" x14ac:dyDescent="0.3">
      <c r="B100" s="1256" t="s">
        <v>54</v>
      </c>
      <c r="C100" s="1257"/>
      <c r="D100" s="1257"/>
      <c r="E100" s="1257"/>
      <c r="F100" s="1257"/>
      <c r="G100" s="1257"/>
      <c r="H100" s="1257"/>
      <c r="I100" s="1257"/>
      <c r="J100" s="1257"/>
      <c r="K100" s="1257"/>
      <c r="L100" s="1257"/>
      <c r="M100" s="1257"/>
      <c r="N100" s="1258"/>
    </row>
    <row r="102" spans="1:26" ht="15.75" thickBot="1" x14ac:dyDescent="0.3">
      <c r="M102" s="121"/>
      <c r="N102" s="121"/>
    </row>
    <row r="103" spans="1:26" s="92" customFormat="1" ht="78.75" x14ac:dyDescent="0.25">
      <c r="B103" s="469" t="s">
        <v>134</v>
      </c>
      <c r="C103" s="469" t="s">
        <v>135</v>
      </c>
      <c r="D103" s="469" t="s">
        <v>136</v>
      </c>
      <c r="E103" s="469" t="s">
        <v>45</v>
      </c>
      <c r="F103" s="469" t="s">
        <v>22</v>
      </c>
      <c r="G103" s="469" t="s">
        <v>89</v>
      </c>
      <c r="H103" s="469" t="s">
        <v>17</v>
      </c>
      <c r="I103" s="469" t="s">
        <v>10</v>
      </c>
      <c r="J103" s="469" t="s">
        <v>31</v>
      </c>
      <c r="K103" s="469" t="s">
        <v>61</v>
      </c>
      <c r="L103" s="469" t="s">
        <v>20</v>
      </c>
      <c r="M103" s="470" t="s">
        <v>26</v>
      </c>
      <c r="N103" s="469" t="s">
        <v>137</v>
      </c>
      <c r="O103" s="469" t="s">
        <v>36</v>
      </c>
      <c r="P103" s="428" t="s">
        <v>11</v>
      </c>
      <c r="Q103" s="428" t="s">
        <v>19</v>
      </c>
    </row>
    <row r="104" spans="1:26" s="421" customFormat="1" x14ac:dyDescent="0.25">
      <c r="A104" s="124">
        <v>1</v>
      </c>
      <c r="B104" s="125"/>
      <c r="C104" s="126"/>
      <c r="D104" s="125"/>
      <c r="E104" s="127"/>
      <c r="F104" s="126"/>
      <c r="G104" s="128"/>
      <c r="H104" s="129"/>
      <c r="I104" s="130"/>
      <c r="J104" s="130"/>
      <c r="K104" s="130"/>
      <c r="L104" s="130"/>
      <c r="M104" s="131"/>
      <c r="N104" s="131">
        <f>+M104*G104</f>
        <v>0</v>
      </c>
      <c r="O104" s="132"/>
      <c r="P104" s="132"/>
      <c r="Q104" s="133"/>
      <c r="R104" s="134"/>
      <c r="S104" s="134"/>
      <c r="T104" s="134"/>
      <c r="U104" s="134"/>
      <c r="V104" s="134"/>
      <c r="W104" s="134"/>
      <c r="X104" s="134"/>
      <c r="Y104" s="134"/>
      <c r="Z104" s="134"/>
    </row>
    <row r="105" spans="1:26" s="421" customFormat="1" x14ac:dyDescent="0.25">
      <c r="A105" s="124">
        <f>+A104+1</f>
        <v>2</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421" customFormat="1" x14ac:dyDescent="0.25">
      <c r="A106" s="124">
        <f t="shared" ref="A106:A111" si="0">+A105+1</f>
        <v>3</v>
      </c>
      <c r="B106" s="125"/>
      <c r="C106" s="126"/>
      <c r="D106" s="125"/>
      <c r="E106" s="127"/>
      <c r="F106" s="126"/>
      <c r="G106" s="126"/>
      <c r="H106" s="126"/>
      <c r="I106" s="130"/>
      <c r="J106" s="130"/>
      <c r="K106" s="130"/>
      <c r="L106" s="130"/>
      <c r="M106" s="131"/>
      <c r="N106" s="131"/>
      <c r="O106" s="132"/>
      <c r="P106" s="132"/>
      <c r="Q106" s="133"/>
      <c r="R106" s="134"/>
      <c r="S106" s="134"/>
      <c r="T106" s="134"/>
      <c r="U106" s="134"/>
      <c r="V106" s="134"/>
      <c r="W106" s="134"/>
      <c r="X106" s="134"/>
      <c r="Y106" s="134"/>
      <c r="Z106" s="134"/>
    </row>
    <row r="107" spans="1:26" s="421" customFormat="1" x14ac:dyDescent="0.25">
      <c r="A107" s="124">
        <f t="shared" si="0"/>
        <v>4</v>
      </c>
      <c r="B107" s="125"/>
      <c r="C107" s="126"/>
      <c r="D107" s="125"/>
      <c r="E107" s="127"/>
      <c r="F107" s="126"/>
      <c r="G107" s="126"/>
      <c r="H107" s="126"/>
      <c r="I107" s="130"/>
      <c r="J107" s="130"/>
      <c r="K107" s="130"/>
      <c r="L107" s="130"/>
      <c r="M107" s="131"/>
      <c r="N107" s="131"/>
      <c r="O107" s="132"/>
      <c r="P107" s="132"/>
      <c r="Q107" s="133"/>
      <c r="R107" s="134"/>
      <c r="S107" s="134"/>
      <c r="T107" s="134"/>
      <c r="U107" s="134"/>
      <c r="V107" s="134"/>
      <c r="W107" s="134"/>
      <c r="X107" s="134"/>
      <c r="Y107" s="134"/>
      <c r="Z107" s="134"/>
    </row>
    <row r="108" spans="1:26" s="421" customFormat="1" x14ac:dyDescent="0.25">
      <c r="A108" s="124">
        <f t="shared" si="0"/>
        <v>5</v>
      </c>
      <c r="B108" s="125"/>
      <c r="C108" s="126"/>
      <c r="D108" s="125"/>
      <c r="E108" s="127"/>
      <c r="F108" s="126"/>
      <c r="G108" s="126"/>
      <c r="H108" s="126"/>
      <c r="I108" s="130"/>
      <c r="J108" s="130"/>
      <c r="K108" s="130"/>
      <c r="L108" s="130"/>
      <c r="M108" s="131"/>
      <c r="N108" s="131"/>
      <c r="O108" s="132"/>
      <c r="P108" s="132"/>
      <c r="Q108" s="133"/>
      <c r="R108" s="134"/>
      <c r="S108" s="134"/>
      <c r="T108" s="134"/>
      <c r="U108" s="134"/>
      <c r="V108" s="134"/>
      <c r="W108" s="134"/>
      <c r="X108" s="134"/>
      <c r="Y108" s="134"/>
      <c r="Z108" s="134"/>
    </row>
    <row r="109" spans="1:26" s="421" customFormat="1" x14ac:dyDescent="0.25">
      <c r="A109" s="124">
        <f t="shared" si="0"/>
        <v>6</v>
      </c>
      <c r="B109" s="125"/>
      <c r="C109" s="126"/>
      <c r="D109" s="125"/>
      <c r="E109" s="127"/>
      <c r="F109" s="126"/>
      <c r="G109" s="126"/>
      <c r="H109" s="126"/>
      <c r="I109" s="130"/>
      <c r="J109" s="130"/>
      <c r="K109" s="130"/>
      <c r="L109" s="130"/>
      <c r="M109" s="131"/>
      <c r="N109" s="131"/>
      <c r="O109" s="132"/>
      <c r="P109" s="132"/>
      <c r="Q109" s="133"/>
      <c r="R109" s="134"/>
      <c r="S109" s="134"/>
      <c r="T109" s="134"/>
      <c r="U109" s="134"/>
      <c r="V109" s="134"/>
      <c r="W109" s="134"/>
      <c r="X109" s="134"/>
      <c r="Y109" s="134"/>
      <c r="Z109" s="134"/>
    </row>
    <row r="110" spans="1:26" s="421" customFormat="1" x14ac:dyDescent="0.25">
      <c r="A110" s="124">
        <f t="shared" si="0"/>
        <v>7</v>
      </c>
      <c r="B110" s="125"/>
      <c r="C110" s="126"/>
      <c r="D110" s="125"/>
      <c r="E110" s="127"/>
      <c r="F110" s="126"/>
      <c r="G110" s="126"/>
      <c r="H110" s="126"/>
      <c r="I110" s="130"/>
      <c r="J110" s="130"/>
      <c r="K110" s="130"/>
      <c r="L110" s="130"/>
      <c r="M110" s="131"/>
      <c r="N110" s="131"/>
      <c r="O110" s="132"/>
      <c r="P110" s="132"/>
      <c r="Q110" s="133"/>
      <c r="R110" s="134"/>
      <c r="S110" s="134"/>
      <c r="T110" s="134"/>
      <c r="U110" s="134"/>
      <c r="V110" s="134"/>
      <c r="W110" s="134"/>
      <c r="X110" s="134"/>
      <c r="Y110" s="134"/>
      <c r="Z110" s="134"/>
    </row>
    <row r="111" spans="1:26" s="421" customFormat="1" x14ac:dyDescent="0.25">
      <c r="A111" s="124">
        <f t="shared" si="0"/>
        <v>8</v>
      </c>
      <c r="B111" s="125"/>
      <c r="C111" s="126"/>
      <c r="D111" s="125"/>
      <c r="E111" s="127"/>
      <c r="F111" s="126"/>
      <c r="G111" s="126"/>
      <c r="H111" s="126"/>
      <c r="I111" s="130"/>
      <c r="J111" s="130"/>
      <c r="K111" s="130"/>
      <c r="L111" s="130"/>
      <c r="M111" s="131"/>
      <c r="N111" s="131"/>
      <c r="O111" s="132"/>
      <c r="P111" s="132"/>
      <c r="Q111" s="133"/>
      <c r="R111" s="134"/>
      <c r="S111" s="134"/>
      <c r="T111" s="134"/>
      <c r="U111" s="134"/>
      <c r="V111" s="134"/>
      <c r="W111" s="134"/>
      <c r="X111" s="134"/>
      <c r="Y111" s="134"/>
      <c r="Z111" s="134"/>
    </row>
    <row r="112" spans="1:26" s="421" customFormat="1" ht="15.75" x14ac:dyDescent="0.25">
      <c r="A112" s="124"/>
      <c r="B112" s="135" t="s">
        <v>16</v>
      </c>
      <c r="C112" s="126"/>
      <c r="D112" s="125"/>
      <c r="E112" s="127"/>
      <c r="F112" s="126"/>
      <c r="G112" s="126"/>
      <c r="H112" s="126"/>
      <c r="I112" s="130"/>
      <c r="J112" s="130"/>
      <c r="K112" s="136">
        <f>SUM(K104:K111)</f>
        <v>0</v>
      </c>
      <c r="L112" s="136">
        <f>SUM(L104:L111)</f>
        <v>0</v>
      </c>
      <c r="M112" s="137">
        <f>SUM(M104:M111)</f>
        <v>0</v>
      </c>
      <c r="N112" s="136">
        <f>SUM(N104:N111)</f>
        <v>0</v>
      </c>
      <c r="O112" s="132"/>
      <c r="P112" s="132"/>
      <c r="Q112" s="133"/>
    </row>
    <row r="113" spans="2:17" x14ac:dyDescent="0.25">
      <c r="B113" s="138"/>
      <c r="C113" s="138"/>
      <c r="D113" s="138"/>
      <c r="E113" s="139"/>
      <c r="F113" s="138"/>
      <c r="G113" s="138"/>
      <c r="H113" s="138"/>
      <c r="I113" s="138"/>
      <c r="J113" s="138"/>
      <c r="K113" s="138"/>
      <c r="L113" s="138"/>
      <c r="M113" s="138"/>
      <c r="N113" s="138"/>
      <c r="O113" s="138"/>
      <c r="P113" s="138"/>
    </row>
    <row r="114" spans="2:17" ht="15.75" x14ac:dyDescent="0.25">
      <c r="B114" s="141" t="s">
        <v>32</v>
      </c>
      <c r="C114" s="155">
        <f>+K112</f>
        <v>0</v>
      </c>
      <c r="H114" s="144"/>
      <c r="I114" s="144"/>
      <c r="J114" s="144"/>
      <c r="K114" s="144"/>
      <c r="L114" s="144"/>
      <c r="M114" s="144"/>
      <c r="N114" s="138"/>
      <c r="O114" s="138"/>
      <c r="P114" s="138"/>
    </row>
    <row r="116" spans="2:17" ht="15.75" thickBot="1" x14ac:dyDescent="0.3"/>
    <row r="117" spans="2:17" ht="32.25" thickBot="1" x14ac:dyDescent="0.3">
      <c r="B117" s="471" t="s">
        <v>49</v>
      </c>
      <c r="C117" s="472" t="s">
        <v>50</v>
      </c>
      <c r="D117" s="471" t="s">
        <v>51</v>
      </c>
      <c r="E117" s="472" t="s">
        <v>55</v>
      </c>
    </row>
    <row r="118" spans="2:17" x14ac:dyDescent="0.25">
      <c r="B118" s="158" t="s">
        <v>113</v>
      </c>
      <c r="C118" s="473">
        <v>20</v>
      </c>
      <c r="D118" s="473"/>
      <c r="E118" s="1262">
        <f>+D118+D119+D120</f>
        <v>0</v>
      </c>
    </row>
    <row r="119" spans="2:17" x14ac:dyDescent="0.25">
      <c r="B119" s="158" t="s">
        <v>114</v>
      </c>
      <c r="C119" s="431">
        <v>30</v>
      </c>
      <c r="D119" s="425">
        <v>0</v>
      </c>
      <c r="E119" s="1213"/>
    </row>
    <row r="120" spans="2:17" ht="15.75" thickBot="1" x14ac:dyDescent="0.3">
      <c r="B120" s="158" t="s">
        <v>115</v>
      </c>
      <c r="C120" s="161">
        <v>40</v>
      </c>
      <c r="D120" s="161">
        <v>0</v>
      </c>
      <c r="E120" s="1249"/>
    </row>
    <row r="122" spans="2:17" ht="15.75" thickBot="1" x14ac:dyDescent="0.3"/>
    <row r="123" spans="2:17" ht="16.5" thickBot="1" x14ac:dyDescent="0.3">
      <c r="B123" s="1256" t="s">
        <v>52</v>
      </c>
      <c r="C123" s="1257"/>
      <c r="D123" s="1257"/>
      <c r="E123" s="1257"/>
      <c r="F123" s="1257"/>
      <c r="G123" s="1257"/>
      <c r="H123" s="1257"/>
      <c r="I123" s="1257"/>
      <c r="J123" s="1257"/>
      <c r="K123" s="1257"/>
      <c r="L123" s="1257"/>
      <c r="M123" s="1257"/>
      <c r="N123" s="1258"/>
    </row>
    <row r="125" spans="2:17" ht="78.75" x14ac:dyDescent="0.25">
      <c r="B125" s="116" t="s">
        <v>0</v>
      </c>
      <c r="C125" s="116" t="s">
        <v>39</v>
      </c>
      <c r="D125" s="116" t="s">
        <v>40</v>
      </c>
      <c r="E125" s="116" t="s">
        <v>102</v>
      </c>
      <c r="F125" s="116" t="s">
        <v>104</v>
      </c>
      <c r="G125" s="116" t="s">
        <v>105</v>
      </c>
      <c r="H125" s="116" t="s">
        <v>106</v>
      </c>
      <c r="I125" s="116" t="s">
        <v>103</v>
      </c>
      <c r="J125" s="1218" t="s">
        <v>107</v>
      </c>
      <c r="K125" s="1219"/>
      <c r="L125" s="1220"/>
      <c r="M125" s="116" t="s">
        <v>111</v>
      </c>
      <c r="N125" s="116" t="s">
        <v>139</v>
      </c>
      <c r="O125" s="116" t="s">
        <v>140</v>
      </c>
      <c r="P125" s="1218" t="s">
        <v>3</v>
      </c>
      <c r="Q125" s="1220"/>
    </row>
    <row r="126" spans="2:17" ht="60" x14ac:dyDescent="0.2">
      <c r="B126" s="151"/>
      <c r="C126" s="151"/>
      <c r="D126" s="148"/>
      <c r="E126" s="148"/>
      <c r="F126" s="148"/>
      <c r="G126" s="148"/>
      <c r="H126" s="148"/>
      <c r="I126" s="149"/>
      <c r="J126" s="152" t="s">
        <v>108</v>
      </c>
      <c r="K126" s="153" t="s">
        <v>109</v>
      </c>
      <c r="L126" s="150" t="s">
        <v>110</v>
      </c>
      <c r="M126" s="117"/>
      <c r="N126" s="117"/>
      <c r="O126" s="117"/>
      <c r="P126" s="1247"/>
      <c r="Q126" s="1247"/>
    </row>
    <row r="127" spans="2:17" ht="15.75" x14ac:dyDescent="0.25">
      <c r="B127" s="405" t="s">
        <v>43</v>
      </c>
      <c r="C127" s="151"/>
      <c r="D127" s="410" t="s">
        <v>738</v>
      </c>
      <c r="E127" s="632">
        <v>85443655</v>
      </c>
      <c r="F127" s="405" t="s">
        <v>739</v>
      </c>
      <c r="G127" s="151"/>
      <c r="H127" s="181"/>
      <c r="I127" s="149"/>
      <c r="J127" s="151"/>
      <c r="K127" s="151"/>
      <c r="L127" s="153"/>
      <c r="M127" s="117"/>
      <c r="N127" s="117"/>
      <c r="O127" s="117"/>
      <c r="P127" s="425"/>
      <c r="Q127" s="425"/>
    </row>
    <row r="128" spans="2:17" ht="15.75" x14ac:dyDescent="0.25">
      <c r="B128" s="405" t="s">
        <v>644</v>
      </c>
      <c r="C128" s="151"/>
      <c r="D128" s="406" t="s">
        <v>740</v>
      </c>
      <c r="E128" s="632">
        <v>1080183198</v>
      </c>
      <c r="F128" s="405" t="s">
        <v>741</v>
      </c>
      <c r="G128" s="151"/>
      <c r="H128" s="181"/>
      <c r="I128" s="149"/>
      <c r="J128" s="151"/>
      <c r="K128" s="151"/>
      <c r="L128" s="153"/>
      <c r="M128" s="117"/>
      <c r="N128" s="117"/>
      <c r="O128" s="117"/>
      <c r="P128" s="1247"/>
      <c r="Q128" s="1247"/>
    </row>
    <row r="129" spans="2:12" x14ac:dyDescent="0.25">
      <c r="B129" s="405" t="s">
        <v>697</v>
      </c>
      <c r="D129" s="406" t="s">
        <v>742</v>
      </c>
      <c r="E129" s="632">
        <v>1065642708</v>
      </c>
      <c r="F129" s="405" t="s">
        <v>589</v>
      </c>
      <c r="G129" s="375"/>
      <c r="H129" s="260"/>
      <c r="J129" s="375"/>
      <c r="K129" s="375"/>
      <c r="L129" s="375"/>
    </row>
    <row r="132" spans="2:12" ht="15.75" thickBot="1" x14ac:dyDescent="0.3"/>
    <row r="133" spans="2:12" ht="31.5" x14ac:dyDescent="0.25">
      <c r="B133" s="118" t="s">
        <v>33</v>
      </c>
      <c r="C133" s="118" t="s">
        <v>49</v>
      </c>
      <c r="D133" s="116" t="s">
        <v>50</v>
      </c>
      <c r="E133" s="118" t="s">
        <v>51</v>
      </c>
      <c r="F133" s="472" t="s">
        <v>56</v>
      </c>
      <c r="G133" s="162"/>
    </row>
    <row r="134" spans="2:12" ht="180" x14ac:dyDescent="0.2">
      <c r="B134" s="1246" t="s">
        <v>53</v>
      </c>
      <c r="C134" s="163" t="s">
        <v>116</v>
      </c>
      <c r="D134" s="425">
        <v>25</v>
      </c>
      <c r="E134" s="425"/>
      <c r="F134" s="1205">
        <f>+E134+E135+E136</f>
        <v>0</v>
      </c>
      <c r="G134" s="164"/>
    </row>
    <row r="135" spans="2:12" ht="135" x14ac:dyDescent="0.2">
      <c r="B135" s="1246"/>
      <c r="C135" s="163" t="s">
        <v>117</v>
      </c>
      <c r="D135" s="430">
        <v>25</v>
      </c>
      <c r="E135" s="425"/>
      <c r="F135" s="1206"/>
      <c r="G135" s="164"/>
    </row>
    <row r="136" spans="2:12" ht="105" x14ac:dyDescent="0.2">
      <c r="B136" s="1246"/>
      <c r="C136" s="163" t="s">
        <v>118</v>
      </c>
      <c r="D136" s="425">
        <v>10</v>
      </c>
      <c r="E136" s="425"/>
      <c r="F136" s="1207"/>
      <c r="G136" s="164"/>
    </row>
    <row r="137" spans="2:12" x14ac:dyDescent="0.2">
      <c r="C137" s="77"/>
    </row>
    <row r="140" spans="2:12" ht="15.75" x14ac:dyDescent="0.25">
      <c r="B140" s="115" t="s">
        <v>57</v>
      </c>
    </row>
    <row r="143" spans="2:12" ht="15.75" x14ac:dyDescent="0.25">
      <c r="B143" s="116" t="s">
        <v>33</v>
      </c>
      <c r="C143" s="116" t="s">
        <v>58</v>
      </c>
      <c r="D143" s="118" t="s">
        <v>51</v>
      </c>
      <c r="E143" s="118" t="s">
        <v>16</v>
      </c>
    </row>
    <row r="144" spans="2:12" ht="30" x14ac:dyDescent="0.25">
      <c r="B144" s="119" t="s">
        <v>132</v>
      </c>
      <c r="C144" s="430">
        <v>40</v>
      </c>
      <c r="D144" s="425">
        <f>+E118</f>
        <v>0</v>
      </c>
      <c r="E144" s="1208">
        <f>+D144+D145</f>
        <v>0</v>
      </c>
    </row>
    <row r="145" spans="2:5" ht="45" x14ac:dyDescent="0.25">
      <c r="B145" s="119" t="s">
        <v>133</v>
      </c>
      <c r="C145" s="430">
        <v>60</v>
      </c>
      <c r="D145" s="425">
        <f>+F134</f>
        <v>0</v>
      </c>
      <c r="E145" s="1209"/>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0:L80"/>
    <mergeCell ref="P80:Q80"/>
    <mergeCell ref="C57:N57"/>
    <mergeCell ref="B59:N59"/>
    <mergeCell ref="O62:P62"/>
    <mergeCell ref="O63:P63"/>
    <mergeCell ref="O64:P64"/>
    <mergeCell ref="O65:P65"/>
    <mergeCell ref="O66:P66"/>
    <mergeCell ref="O67:P67"/>
    <mergeCell ref="O68:P68"/>
    <mergeCell ref="O69:P69"/>
    <mergeCell ref="B75:N75"/>
    <mergeCell ref="B53:B54"/>
    <mergeCell ref="C53:C54"/>
    <mergeCell ref="D53:E53"/>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A16" zoomScale="60" zoomScaleNormal="60" workbookViewId="0">
      <selection activeCell="B24" sqref="B24"/>
    </sheetView>
  </sheetViews>
  <sheetFormatPr baseColWidth="10" defaultRowHeight="15" x14ac:dyDescent="0.25"/>
  <cols>
    <col min="1" max="1" width="3.140625" style="85" bestFit="1" customWidth="1"/>
    <col min="2" max="2" width="102.7109375" style="85" bestFit="1"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14.7109375" style="85" bestFit="1" customWidth="1"/>
    <col min="12" max="13" width="18.7109375" style="85" customWidth="1"/>
    <col min="14" max="14" width="22.140625" style="85" customWidth="1"/>
    <col min="15" max="15" width="26.140625" style="85" customWidth="1"/>
    <col min="16" max="16" width="19.5703125" style="85" bestFit="1" customWidth="1"/>
    <col min="17" max="17" width="20.1406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464</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459</v>
      </c>
      <c r="D10" s="1264"/>
      <c r="E10" s="1265"/>
      <c r="F10" s="461"/>
      <c r="G10" s="461"/>
      <c r="H10" s="461"/>
      <c r="I10" s="461"/>
      <c r="J10" s="461"/>
      <c r="K10" s="461"/>
      <c r="L10" s="461"/>
      <c r="M10" s="461"/>
      <c r="N10" s="462"/>
    </row>
    <row r="11" spans="2:16" ht="16.5" thickBot="1" x14ac:dyDescent="0.3">
      <c r="B11" s="463" t="s">
        <v>9</v>
      </c>
      <c r="C11" s="464">
        <v>41972</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52" t="s">
        <v>87</v>
      </c>
      <c r="C14" s="1252"/>
      <c r="D14" s="418" t="s">
        <v>12</v>
      </c>
      <c r="E14" s="418" t="s">
        <v>13</v>
      </c>
      <c r="F14" s="418" t="s">
        <v>29</v>
      </c>
      <c r="G14" s="94"/>
      <c r="I14" s="95"/>
      <c r="J14" s="95"/>
      <c r="K14" s="95"/>
      <c r="L14" s="95"/>
      <c r="M14" s="95"/>
      <c r="N14" s="93"/>
    </row>
    <row r="15" spans="2:16" ht="15.75" x14ac:dyDescent="0.25">
      <c r="B15" s="1252"/>
      <c r="C15" s="1252"/>
      <c r="D15" s="418">
        <v>11</v>
      </c>
      <c r="E15" s="165">
        <v>789370218</v>
      </c>
      <c r="F15" s="166">
        <v>378</v>
      </c>
      <c r="G15" s="96"/>
      <c r="I15" s="97"/>
      <c r="J15" s="97"/>
      <c r="K15" s="97"/>
      <c r="L15" s="97"/>
      <c r="M15" s="97"/>
      <c r="N15" s="93"/>
    </row>
    <row r="16" spans="2:16" ht="15.75" x14ac:dyDescent="0.25">
      <c r="B16" s="1252"/>
      <c r="C16" s="1252"/>
      <c r="D16" s="418"/>
      <c r="E16" s="167"/>
      <c r="F16" s="166"/>
      <c r="G16" s="96"/>
      <c r="I16" s="97"/>
      <c r="J16" s="97"/>
      <c r="K16" s="97"/>
      <c r="L16" s="97"/>
      <c r="M16" s="97"/>
      <c r="N16" s="93"/>
    </row>
    <row r="17" spans="1:14" ht="15.75" x14ac:dyDescent="0.25">
      <c r="B17" s="1252"/>
      <c r="C17" s="1252"/>
      <c r="D17" s="418"/>
      <c r="E17" s="167"/>
      <c r="F17" s="166"/>
      <c r="G17" s="96"/>
      <c r="I17" s="97"/>
      <c r="J17" s="97"/>
      <c r="K17" s="97"/>
      <c r="L17" s="97"/>
      <c r="M17" s="97"/>
      <c r="N17" s="93"/>
    </row>
    <row r="18" spans="1:14" ht="15.75" x14ac:dyDescent="0.25">
      <c r="B18" s="1252"/>
      <c r="C18" s="1252"/>
      <c r="D18" s="418"/>
      <c r="E18" s="168"/>
      <c r="F18" s="166"/>
      <c r="G18" s="96"/>
      <c r="H18" s="99"/>
      <c r="I18" s="97"/>
      <c r="J18" s="97"/>
      <c r="K18" s="97"/>
      <c r="L18" s="97"/>
      <c r="M18" s="97"/>
      <c r="N18" s="100"/>
    </row>
    <row r="19" spans="1:14" ht="15.75" x14ac:dyDescent="0.25">
      <c r="B19" s="1252"/>
      <c r="C19" s="1252"/>
      <c r="D19" s="418"/>
      <c r="E19" s="168"/>
      <c r="F19" s="166"/>
      <c r="G19" s="96"/>
      <c r="H19" s="99"/>
      <c r="I19" s="101"/>
      <c r="J19" s="101"/>
      <c r="K19" s="101"/>
      <c r="L19" s="101"/>
      <c r="M19" s="101"/>
      <c r="N19" s="100"/>
    </row>
    <row r="20" spans="1:14" ht="15.75" x14ac:dyDescent="0.25">
      <c r="B20" s="1252"/>
      <c r="C20" s="1252"/>
      <c r="D20" s="418"/>
      <c r="E20" s="98"/>
      <c r="F20" s="166"/>
      <c r="G20" s="96"/>
      <c r="H20" s="99"/>
      <c r="I20" s="92"/>
      <c r="J20" s="92"/>
      <c r="K20" s="92"/>
      <c r="L20" s="92"/>
      <c r="M20" s="92"/>
      <c r="N20" s="100"/>
    </row>
    <row r="21" spans="1:14" ht="15.75" x14ac:dyDescent="0.25">
      <c r="B21" s="1252"/>
      <c r="C21" s="1252"/>
      <c r="D21" s="418"/>
      <c r="E21" s="98"/>
      <c r="F21" s="166"/>
      <c r="G21" s="96"/>
      <c r="H21" s="99"/>
      <c r="I21" s="92"/>
      <c r="J21" s="92"/>
      <c r="K21" s="92"/>
      <c r="L21" s="92"/>
      <c r="M21" s="92"/>
      <c r="N21" s="100"/>
    </row>
    <row r="22" spans="1:14" ht="16.5" thickBot="1" x14ac:dyDescent="0.3">
      <c r="B22" s="1236" t="s">
        <v>14</v>
      </c>
      <c r="C22" s="1237"/>
      <c r="D22" s="418"/>
      <c r="E22" s="102">
        <f>SUM(E15:E21)</f>
        <v>789370218</v>
      </c>
      <c r="F22" s="166">
        <f>SUM(F15:F21)</f>
        <v>378</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f>
        <v>302.40000000000003</v>
      </c>
      <c r="D24" s="108"/>
      <c r="E24" s="109">
        <f>E22</f>
        <v>789370218</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8" x14ac:dyDescent="0.2">
      <c r="A30" s="112"/>
      <c r="B30" s="117" t="s">
        <v>127</v>
      </c>
      <c r="C30" s="117"/>
      <c r="D30" s="255" t="s">
        <v>292</v>
      </c>
      <c r="E30" s="77"/>
      <c r="F30" s="77"/>
      <c r="G30" s="77"/>
      <c r="H30" s="77"/>
      <c r="I30" s="92"/>
      <c r="J30" s="92"/>
      <c r="K30" s="92"/>
      <c r="L30" s="92"/>
      <c r="M30" s="92"/>
      <c r="N30" s="93"/>
    </row>
    <row r="31" spans="1:14" ht="18" x14ac:dyDescent="0.2">
      <c r="A31" s="112"/>
      <c r="B31" s="117" t="s">
        <v>128</v>
      </c>
      <c r="C31" s="117"/>
      <c r="D31" s="255" t="s">
        <v>292</v>
      </c>
      <c r="E31" s="77"/>
      <c r="F31" s="77"/>
      <c r="G31" s="77"/>
      <c r="H31" s="77"/>
      <c r="I31" s="92"/>
      <c r="J31" s="92"/>
      <c r="K31" s="92"/>
      <c r="L31" s="92"/>
      <c r="M31" s="92"/>
      <c r="N31" s="93"/>
    </row>
    <row r="32" spans="1:14" ht="18" x14ac:dyDescent="0.2">
      <c r="A32" s="112"/>
      <c r="B32" s="117" t="s">
        <v>129</v>
      </c>
      <c r="C32" s="117"/>
      <c r="D32" s="255"/>
      <c r="E32" s="77"/>
      <c r="F32" s="77"/>
      <c r="G32" s="77"/>
      <c r="H32" s="77"/>
      <c r="I32" s="92"/>
      <c r="J32" s="92"/>
      <c r="K32" s="92"/>
      <c r="L32" s="92"/>
      <c r="M32" s="92"/>
      <c r="N32" s="93"/>
    </row>
    <row r="33" spans="1:17" ht="18" x14ac:dyDescent="0.2">
      <c r="A33" s="112"/>
      <c r="B33" s="117" t="s">
        <v>130</v>
      </c>
      <c r="C33" s="117"/>
      <c r="D33" s="255"/>
      <c r="E33" s="77"/>
      <c r="F33" s="77"/>
      <c r="G33" s="77"/>
      <c r="H33" s="77"/>
      <c r="I33" s="92"/>
      <c r="J33" s="92"/>
      <c r="K33" s="92"/>
      <c r="L33" s="92"/>
      <c r="M33" s="92"/>
      <c r="N33" s="93"/>
    </row>
    <row r="34" spans="1:17" ht="15.75" x14ac:dyDescent="0.2">
      <c r="A34" s="112"/>
      <c r="B34" s="77"/>
      <c r="C34" s="77"/>
      <c r="D34" s="77"/>
      <c r="E34" s="77"/>
      <c r="F34" s="77"/>
      <c r="G34" s="77"/>
      <c r="H34" s="77"/>
      <c r="I34" s="92"/>
      <c r="J34" s="92"/>
      <c r="K34" s="92"/>
      <c r="L34" s="92"/>
      <c r="M34" s="92"/>
      <c r="N34" s="93"/>
    </row>
    <row r="35" spans="1:17" ht="15.75" x14ac:dyDescent="0.2">
      <c r="A35" s="112"/>
      <c r="B35" s="77"/>
      <c r="C35" s="77"/>
      <c r="D35" s="77"/>
      <c r="E35" s="77"/>
      <c r="F35" s="77"/>
      <c r="G35" s="77"/>
      <c r="H35" s="77"/>
      <c r="I35" s="92"/>
      <c r="J35" s="92"/>
      <c r="K35" s="92"/>
      <c r="L35" s="92"/>
      <c r="M35" s="92"/>
      <c r="N35" s="93"/>
    </row>
    <row r="36" spans="1:17" ht="15.75" x14ac:dyDescent="0.2">
      <c r="A36" s="112"/>
      <c r="B36" s="115" t="s">
        <v>131</v>
      </c>
      <c r="C36" s="77"/>
      <c r="D36" s="77"/>
      <c r="E36" s="77"/>
      <c r="F36" s="77"/>
      <c r="G36" s="77"/>
      <c r="H36" s="77"/>
      <c r="I36" s="92"/>
      <c r="J36" s="92"/>
      <c r="K36" s="92"/>
      <c r="L36" s="92"/>
      <c r="M36" s="92"/>
      <c r="N36" s="93"/>
    </row>
    <row r="37" spans="1:17" ht="15.75" x14ac:dyDescent="0.2">
      <c r="A37" s="112"/>
      <c r="B37" s="77"/>
      <c r="C37" s="77"/>
      <c r="D37" s="77"/>
      <c r="E37" s="77"/>
      <c r="F37" s="77"/>
      <c r="G37" s="77"/>
      <c r="H37" s="77"/>
      <c r="I37" s="92"/>
      <c r="J37" s="92"/>
      <c r="K37" s="92"/>
      <c r="L37" s="92"/>
      <c r="M37" s="92"/>
      <c r="N37" s="93"/>
    </row>
    <row r="38" spans="1:17" ht="15.75" x14ac:dyDescent="0.2">
      <c r="A38" s="112"/>
      <c r="B38" s="77"/>
      <c r="C38" s="77"/>
      <c r="D38" s="77"/>
      <c r="E38" s="77"/>
      <c r="F38" s="77"/>
      <c r="G38" s="77"/>
      <c r="H38" s="77"/>
      <c r="I38" s="92"/>
      <c r="J38" s="92"/>
      <c r="K38" s="92"/>
      <c r="L38" s="92"/>
      <c r="M38" s="92"/>
      <c r="N38" s="93"/>
    </row>
    <row r="39" spans="1:17" ht="15.75" x14ac:dyDescent="0.2">
      <c r="A39" s="112"/>
      <c r="B39" s="116" t="s">
        <v>33</v>
      </c>
      <c r="C39" s="116" t="s">
        <v>58</v>
      </c>
      <c r="D39" s="118" t="s">
        <v>51</v>
      </c>
      <c r="E39" s="118" t="s">
        <v>16</v>
      </c>
      <c r="F39" s="77"/>
      <c r="G39" s="77"/>
      <c r="H39" s="77"/>
      <c r="I39" s="92"/>
      <c r="J39" s="92"/>
      <c r="K39" s="92"/>
      <c r="L39" s="92"/>
      <c r="M39" s="92"/>
      <c r="N39" s="93"/>
    </row>
    <row r="40" spans="1:17" ht="30" x14ac:dyDescent="0.2">
      <c r="A40" s="112"/>
      <c r="B40" s="119" t="s">
        <v>132</v>
      </c>
      <c r="C40" s="430">
        <v>40</v>
      </c>
      <c r="D40" s="425"/>
      <c r="E40" s="1208">
        <f>+D40+D41</f>
        <v>0</v>
      </c>
      <c r="F40" s="77"/>
      <c r="G40" s="77"/>
      <c r="H40" s="77"/>
      <c r="I40" s="92"/>
      <c r="J40" s="92"/>
      <c r="K40" s="92"/>
      <c r="L40" s="92"/>
      <c r="M40" s="92"/>
      <c r="N40" s="93"/>
    </row>
    <row r="41" spans="1:17" ht="45" x14ac:dyDescent="0.2">
      <c r="A41" s="112"/>
      <c r="B41" s="119" t="s">
        <v>133</v>
      </c>
      <c r="C41" s="430">
        <v>60</v>
      </c>
      <c r="D41" s="425">
        <f>+F144</f>
        <v>0</v>
      </c>
      <c r="E41" s="1209"/>
      <c r="F41" s="77"/>
      <c r="G41" s="77"/>
      <c r="H41" s="77"/>
      <c r="I41" s="92"/>
      <c r="J41" s="92"/>
      <c r="K41" s="92"/>
      <c r="L41" s="92"/>
      <c r="M41" s="92"/>
      <c r="N41" s="93"/>
    </row>
    <row r="42" spans="1:17" ht="15.75" x14ac:dyDescent="0.25">
      <c r="A42" s="112"/>
      <c r="C42" s="113"/>
      <c r="D42" s="97"/>
      <c r="E42" s="114"/>
      <c r="F42" s="110"/>
      <c r="G42" s="110"/>
      <c r="H42" s="110"/>
      <c r="I42" s="111"/>
      <c r="J42" s="111"/>
      <c r="K42" s="111"/>
      <c r="L42" s="111"/>
      <c r="M42" s="111"/>
    </row>
    <row r="43" spans="1:17" ht="15.75" x14ac:dyDescent="0.25">
      <c r="A43" s="112"/>
      <c r="C43" s="113"/>
      <c r="D43" s="97"/>
      <c r="E43" s="114"/>
      <c r="F43" s="110"/>
      <c r="G43" s="110"/>
      <c r="H43" s="110"/>
      <c r="I43" s="111"/>
      <c r="J43" s="111"/>
      <c r="K43" s="111"/>
      <c r="L43" s="111"/>
      <c r="M43" s="111"/>
    </row>
    <row r="44" spans="1:17" ht="15.75" x14ac:dyDescent="0.25">
      <c r="A44" s="112"/>
      <c r="C44" s="113"/>
      <c r="D44" s="97"/>
      <c r="E44" s="114"/>
      <c r="F44" s="110"/>
      <c r="G44" s="110"/>
      <c r="H44" s="110"/>
      <c r="I44" s="111"/>
      <c r="J44" s="111"/>
      <c r="K44" s="111"/>
      <c r="L44" s="111"/>
      <c r="M44" s="111"/>
    </row>
    <row r="45" spans="1:17" ht="15.75" customHeight="1" thickBot="1" x14ac:dyDescent="0.3">
      <c r="M45" s="1248" t="s">
        <v>35</v>
      </c>
      <c r="N45" s="1248"/>
    </row>
    <row r="46" spans="1:17" ht="15.75" x14ac:dyDescent="0.25">
      <c r="B46" s="115" t="s">
        <v>30</v>
      </c>
      <c r="M46" s="121"/>
      <c r="N46" s="121"/>
    </row>
    <row r="47" spans="1:17" ht="15.75" thickBot="1" x14ac:dyDescent="0.3">
      <c r="M47" s="121"/>
      <c r="N47" s="121"/>
    </row>
    <row r="48" spans="1:17" s="92" customFormat="1" ht="78.75" x14ac:dyDescent="0.25">
      <c r="B48" s="469" t="s">
        <v>134</v>
      </c>
      <c r="C48" s="469" t="s">
        <v>135</v>
      </c>
      <c r="D48" s="469" t="s">
        <v>136</v>
      </c>
      <c r="E48" s="469" t="s">
        <v>45</v>
      </c>
      <c r="F48" s="469" t="s">
        <v>22</v>
      </c>
      <c r="G48" s="469" t="s">
        <v>89</v>
      </c>
      <c r="H48" s="469" t="s">
        <v>17</v>
      </c>
      <c r="I48" s="469" t="s">
        <v>10</v>
      </c>
      <c r="J48" s="469" t="s">
        <v>31</v>
      </c>
      <c r="K48" s="469" t="s">
        <v>61</v>
      </c>
      <c r="L48" s="469" t="s">
        <v>20</v>
      </c>
      <c r="M48" s="470" t="s">
        <v>26</v>
      </c>
      <c r="N48" s="469" t="s">
        <v>137</v>
      </c>
      <c r="O48" s="469" t="s">
        <v>36</v>
      </c>
      <c r="P48" s="428" t="s">
        <v>11</v>
      </c>
      <c r="Q48" s="428" t="s">
        <v>19</v>
      </c>
    </row>
    <row r="49" spans="1:26" s="421" customFormat="1" ht="300" x14ac:dyDescent="0.25">
      <c r="A49" s="124">
        <v>1</v>
      </c>
      <c r="B49" s="135" t="s">
        <v>464</v>
      </c>
      <c r="C49" s="125"/>
      <c r="D49" s="125"/>
      <c r="E49" s="127"/>
      <c r="F49" s="126"/>
      <c r="G49" s="128"/>
      <c r="H49" s="129"/>
      <c r="I49" s="130"/>
      <c r="J49" s="130"/>
      <c r="K49" s="184"/>
      <c r="L49" s="130"/>
      <c r="M49" s="170"/>
      <c r="N49" s="131"/>
      <c r="O49" s="186"/>
      <c r="P49" s="132" t="s">
        <v>460</v>
      </c>
      <c r="Q49" s="133" t="s">
        <v>461</v>
      </c>
      <c r="R49" s="134"/>
      <c r="S49" s="134"/>
      <c r="T49" s="134"/>
      <c r="U49" s="134"/>
      <c r="V49" s="134"/>
      <c r="W49" s="134"/>
      <c r="X49" s="134"/>
      <c r="Y49" s="134"/>
      <c r="Z49" s="134"/>
    </row>
    <row r="50" spans="1:26" s="421" customFormat="1" x14ac:dyDescent="0.25">
      <c r="A50" s="124">
        <f>+A49+1</f>
        <v>2</v>
      </c>
      <c r="B50" s="125"/>
      <c r="C50" s="125"/>
      <c r="D50" s="125"/>
      <c r="E50" s="127"/>
      <c r="F50" s="126"/>
      <c r="G50" s="126"/>
      <c r="H50" s="126"/>
      <c r="I50" s="130"/>
      <c r="J50" s="130"/>
      <c r="K50" s="184"/>
      <c r="L50" s="130"/>
      <c r="M50" s="170"/>
      <c r="N50" s="131"/>
      <c r="O50" s="186"/>
      <c r="P50" s="132"/>
      <c r="Q50" s="133"/>
      <c r="R50" s="134"/>
      <c r="S50" s="134"/>
      <c r="T50" s="134"/>
      <c r="U50" s="134"/>
      <c r="V50" s="134"/>
      <c r="W50" s="134"/>
      <c r="X50" s="134"/>
      <c r="Y50" s="134"/>
      <c r="Z50" s="134"/>
    </row>
    <row r="51" spans="1:26" s="421" customFormat="1" x14ac:dyDescent="0.25">
      <c r="A51" s="124">
        <f t="shared" ref="A51" si="0">+A50+1</f>
        <v>3</v>
      </c>
      <c r="B51" s="125"/>
      <c r="C51" s="126"/>
      <c r="D51" s="125"/>
      <c r="E51" s="127"/>
      <c r="F51" s="126"/>
      <c r="G51" s="126"/>
      <c r="H51" s="126"/>
      <c r="I51" s="130"/>
      <c r="J51" s="130"/>
      <c r="K51" s="184"/>
      <c r="L51" s="130"/>
      <c r="M51" s="170"/>
      <c r="N51" s="131"/>
      <c r="O51" s="186"/>
      <c r="P51" s="132"/>
      <c r="Q51" s="133"/>
      <c r="R51" s="134"/>
      <c r="S51" s="134"/>
      <c r="T51" s="134"/>
      <c r="U51" s="134"/>
      <c r="V51" s="134"/>
      <c r="W51" s="134"/>
      <c r="X51" s="134"/>
      <c r="Y51" s="134"/>
      <c r="Z51" s="134"/>
    </row>
    <row r="52" spans="1:26" s="421" customFormat="1" ht="15.75" x14ac:dyDescent="0.25">
      <c r="A52" s="124"/>
      <c r="B52" s="135" t="s">
        <v>16</v>
      </c>
      <c r="C52" s="126"/>
      <c r="D52" s="125"/>
      <c r="E52" s="127"/>
      <c r="F52" s="126"/>
      <c r="G52" s="126"/>
      <c r="H52" s="126"/>
      <c r="I52" s="130"/>
      <c r="J52" s="130"/>
      <c r="K52" s="136">
        <f>SUM(K49:K51)</f>
        <v>0</v>
      </c>
      <c r="L52" s="136">
        <f>SUM(L49:L51)</f>
        <v>0</v>
      </c>
      <c r="M52" s="137">
        <f>SUM(M49:M51)</f>
        <v>0</v>
      </c>
      <c r="N52" s="136">
        <f>SUM(N49:N51)</f>
        <v>0</v>
      </c>
      <c r="O52" s="132"/>
      <c r="P52" s="132"/>
      <c r="Q52" s="133"/>
    </row>
    <row r="53" spans="1:26" s="138" customFormat="1" x14ac:dyDescent="0.25">
      <c r="E53" s="139"/>
    </row>
    <row r="54" spans="1:26" s="138" customFormat="1" ht="15.75" x14ac:dyDescent="0.25">
      <c r="B54" s="1238" t="s">
        <v>28</v>
      </c>
      <c r="C54" s="1238" t="s">
        <v>27</v>
      </c>
      <c r="D54" s="1250" t="s">
        <v>34</v>
      </c>
      <c r="E54" s="1250"/>
    </row>
    <row r="55" spans="1:26" s="138" customFormat="1" ht="15.75" x14ac:dyDescent="0.25">
      <c r="B55" s="1239"/>
      <c r="C55" s="1239"/>
      <c r="D55" s="420" t="s">
        <v>23</v>
      </c>
      <c r="E55" s="140" t="s">
        <v>24</v>
      </c>
    </row>
    <row r="56" spans="1:26" s="138" customFormat="1" ht="15.75" x14ac:dyDescent="0.25">
      <c r="B56" s="141" t="s">
        <v>21</v>
      </c>
      <c r="C56" s="142">
        <f>+K52</f>
        <v>0</v>
      </c>
      <c r="D56" s="143"/>
      <c r="E56" s="143" t="s">
        <v>141</v>
      </c>
      <c r="F56" s="144"/>
      <c r="G56" s="144"/>
      <c r="H56" s="144"/>
      <c r="I56" s="144"/>
      <c r="J56" s="144"/>
      <c r="K56" s="144"/>
      <c r="L56" s="144"/>
      <c r="M56" s="144"/>
    </row>
    <row r="57" spans="1:26" s="138" customFormat="1" ht="15.75" x14ac:dyDescent="0.25">
      <c r="B57" s="141" t="s">
        <v>25</v>
      </c>
      <c r="C57" s="142">
        <f>+M52</f>
        <v>0</v>
      </c>
      <c r="D57" s="143"/>
      <c r="E57" s="143" t="s">
        <v>141</v>
      </c>
    </row>
    <row r="58" spans="1:26" s="138" customFormat="1" x14ac:dyDescent="0.25">
      <c r="B58" s="145"/>
      <c r="C58" s="1242"/>
      <c r="D58" s="1242"/>
      <c r="E58" s="1242"/>
      <c r="F58" s="1242"/>
      <c r="G58" s="1242"/>
      <c r="H58" s="1242"/>
      <c r="I58" s="1242"/>
      <c r="J58" s="1242"/>
      <c r="K58" s="1242"/>
      <c r="L58" s="1242"/>
      <c r="M58" s="1242"/>
      <c r="N58" s="1242"/>
    </row>
    <row r="59" spans="1:26" ht="15.75" thickBot="1" x14ac:dyDescent="0.3"/>
    <row r="60" spans="1:26" ht="16.5" thickBot="1" x14ac:dyDescent="0.3">
      <c r="B60" s="1263" t="s">
        <v>90</v>
      </c>
      <c r="C60" s="1263"/>
      <c r="D60" s="1263"/>
      <c r="E60" s="1263"/>
      <c r="F60" s="1263"/>
      <c r="G60" s="1263"/>
      <c r="H60" s="1263"/>
      <c r="I60" s="1263"/>
      <c r="J60" s="1263"/>
      <c r="K60" s="1263"/>
      <c r="L60" s="1263"/>
      <c r="M60" s="1263"/>
      <c r="N60" s="1263"/>
    </row>
    <row r="63" spans="1:26" ht="141.75" x14ac:dyDescent="0.25">
      <c r="B63" s="116" t="s">
        <v>138</v>
      </c>
      <c r="C63" s="146" t="s">
        <v>2</v>
      </c>
      <c r="D63" s="146" t="s">
        <v>92</v>
      </c>
      <c r="E63" s="146" t="s">
        <v>91</v>
      </c>
      <c r="F63" s="146" t="s">
        <v>93</v>
      </c>
      <c r="G63" s="146" t="s">
        <v>94</v>
      </c>
      <c r="H63" s="146" t="s">
        <v>95</v>
      </c>
      <c r="I63" s="146" t="s">
        <v>96</v>
      </c>
      <c r="J63" s="146" t="s">
        <v>97</v>
      </c>
      <c r="K63" s="146" t="s">
        <v>98</v>
      </c>
      <c r="L63" s="146" t="s">
        <v>99</v>
      </c>
      <c r="M63" s="147" t="s">
        <v>100</v>
      </c>
      <c r="N63" s="147" t="s">
        <v>101</v>
      </c>
      <c r="O63" s="1218" t="s">
        <v>3</v>
      </c>
      <c r="P63" s="1220"/>
      <c r="Q63" s="146" t="s">
        <v>18</v>
      </c>
    </row>
    <row r="64" spans="1:26" x14ac:dyDescent="0.2">
      <c r="B64" s="148"/>
      <c r="C64" s="148"/>
      <c r="D64" s="149"/>
      <c r="E64" s="149"/>
      <c r="F64" s="248"/>
      <c r="G64" s="248"/>
      <c r="H64" s="248"/>
      <c r="I64" s="150"/>
      <c r="J64" s="150"/>
      <c r="K64" s="117"/>
      <c r="L64" s="117"/>
      <c r="M64" s="117"/>
      <c r="N64" s="117"/>
      <c r="O64" s="1203"/>
      <c r="P64" s="1204"/>
      <c r="Q64" s="117"/>
    </row>
    <row r="65" spans="2:17" x14ac:dyDescent="0.2">
      <c r="B65" s="148"/>
      <c r="C65" s="148"/>
      <c r="D65" s="149"/>
      <c r="E65" s="149"/>
      <c r="F65" s="248"/>
      <c r="G65" s="248"/>
      <c r="H65" s="248"/>
      <c r="I65" s="150"/>
      <c r="J65" s="150"/>
      <c r="K65" s="117"/>
      <c r="L65" s="117"/>
      <c r="M65" s="117"/>
      <c r="N65" s="117"/>
      <c r="O65" s="1203"/>
      <c r="P65" s="1204"/>
      <c r="Q65" s="117"/>
    </row>
    <row r="66" spans="2:17" x14ac:dyDescent="0.2">
      <c r="B66" s="148"/>
      <c r="C66" s="148"/>
      <c r="D66" s="149"/>
      <c r="E66" s="149"/>
      <c r="F66" s="248"/>
      <c r="G66" s="248"/>
      <c r="H66" s="248"/>
      <c r="I66" s="150"/>
      <c r="J66" s="150"/>
      <c r="K66" s="117"/>
      <c r="L66" s="117"/>
      <c r="M66" s="117"/>
      <c r="N66" s="117"/>
      <c r="O66" s="1203"/>
      <c r="P66" s="1204"/>
      <c r="Q66" s="117"/>
    </row>
    <row r="67" spans="2:17" x14ac:dyDescent="0.2">
      <c r="B67" s="148"/>
      <c r="C67" s="148"/>
      <c r="D67" s="149"/>
      <c r="E67" s="149"/>
      <c r="F67" s="248"/>
      <c r="G67" s="248"/>
      <c r="H67" s="248"/>
      <c r="I67" s="150"/>
      <c r="J67" s="150"/>
      <c r="K67" s="117"/>
      <c r="L67" s="117"/>
      <c r="M67" s="117"/>
      <c r="N67" s="117"/>
      <c r="O67" s="1203"/>
      <c r="P67" s="1204"/>
      <c r="Q67" s="117"/>
    </row>
    <row r="68" spans="2:17" x14ac:dyDescent="0.2">
      <c r="B68" s="148"/>
      <c r="C68" s="148"/>
      <c r="D68" s="149"/>
      <c r="E68" s="149"/>
      <c r="F68" s="248"/>
      <c r="G68" s="248"/>
      <c r="H68" s="248"/>
      <c r="I68" s="150"/>
      <c r="J68" s="150"/>
      <c r="K68" s="117"/>
      <c r="L68" s="117"/>
      <c r="M68" s="117"/>
      <c r="N68" s="117"/>
      <c r="O68" s="1203"/>
      <c r="P68" s="1204"/>
      <c r="Q68" s="117"/>
    </row>
    <row r="69" spans="2:17" x14ac:dyDescent="0.2">
      <c r="B69" s="148"/>
      <c r="C69" s="148"/>
      <c r="D69" s="149"/>
      <c r="E69" s="149"/>
      <c r="F69" s="248"/>
      <c r="G69" s="248"/>
      <c r="H69" s="248"/>
      <c r="I69" s="150"/>
      <c r="J69" s="150"/>
      <c r="K69" s="117"/>
      <c r="L69" s="117"/>
      <c r="M69" s="117"/>
      <c r="N69" s="117"/>
      <c r="O69" s="1203"/>
      <c r="P69" s="1204"/>
      <c r="Q69" s="117"/>
    </row>
    <row r="70" spans="2:17" x14ac:dyDescent="0.25">
      <c r="B70" s="117"/>
      <c r="C70" s="117"/>
      <c r="D70" s="117"/>
      <c r="E70" s="117"/>
      <c r="F70" s="117"/>
      <c r="G70" s="117"/>
      <c r="H70" s="117"/>
      <c r="I70" s="117"/>
      <c r="J70" s="117"/>
      <c r="K70" s="117"/>
      <c r="L70" s="117"/>
      <c r="M70" s="117"/>
      <c r="N70" s="117"/>
      <c r="O70" s="1203"/>
      <c r="P70" s="1204"/>
      <c r="Q70" s="117"/>
    </row>
    <row r="71" spans="2:17" x14ac:dyDescent="0.25">
      <c r="B71" s="85" t="s">
        <v>1</v>
      </c>
    </row>
    <row r="72" spans="2:17" x14ac:dyDescent="0.25">
      <c r="B72" s="85" t="s">
        <v>37</v>
      </c>
    </row>
    <row r="73" spans="2:17" x14ac:dyDescent="0.25">
      <c r="B73" s="85" t="s">
        <v>62</v>
      </c>
    </row>
    <row r="75" spans="2:17" ht="15.75" thickBot="1" x14ac:dyDescent="0.3"/>
    <row r="76" spans="2:17" ht="16.5" thickBot="1" x14ac:dyDescent="0.3">
      <c r="B76" s="1256" t="s">
        <v>38</v>
      </c>
      <c r="C76" s="1257"/>
      <c r="D76" s="1257"/>
      <c r="E76" s="1257"/>
      <c r="F76" s="1257"/>
      <c r="G76" s="1257"/>
      <c r="H76" s="1257"/>
      <c r="I76" s="1257"/>
      <c r="J76" s="1257"/>
      <c r="K76" s="1257"/>
      <c r="L76" s="1257"/>
      <c r="M76" s="1257"/>
      <c r="N76" s="1258"/>
    </row>
    <row r="81" spans="2:17" ht="78.75" x14ac:dyDescent="0.25">
      <c r="B81" s="116" t="s">
        <v>0</v>
      </c>
      <c r="C81" s="116" t="s">
        <v>39</v>
      </c>
      <c r="D81" s="116" t="s">
        <v>40</v>
      </c>
      <c r="E81" s="116" t="s">
        <v>102</v>
      </c>
      <c r="F81" s="116" t="s">
        <v>104</v>
      </c>
      <c r="G81" s="116" t="s">
        <v>105</v>
      </c>
      <c r="H81" s="116" t="s">
        <v>106</v>
      </c>
      <c r="I81" s="116" t="s">
        <v>103</v>
      </c>
      <c r="J81" s="1218" t="s">
        <v>107</v>
      </c>
      <c r="K81" s="1219"/>
      <c r="L81" s="1220"/>
      <c r="M81" s="116" t="s">
        <v>111</v>
      </c>
      <c r="N81" s="116" t="s">
        <v>139</v>
      </c>
      <c r="O81" s="116" t="s">
        <v>140</v>
      </c>
      <c r="P81" s="1218" t="s">
        <v>3</v>
      </c>
      <c r="Q81" s="1220"/>
    </row>
    <row r="82" spans="2:17" ht="60" x14ac:dyDescent="0.2">
      <c r="B82" s="151"/>
      <c r="C82" s="151"/>
      <c r="D82" s="148"/>
      <c r="E82" s="148"/>
      <c r="F82" s="148"/>
      <c r="G82" s="148"/>
      <c r="H82" s="148"/>
      <c r="I82" s="149"/>
      <c r="J82" s="152" t="s">
        <v>108</v>
      </c>
      <c r="K82" s="153" t="s">
        <v>109</v>
      </c>
      <c r="L82" s="150" t="s">
        <v>110</v>
      </c>
      <c r="M82" s="117"/>
      <c r="N82" s="117"/>
      <c r="O82" s="117"/>
      <c r="P82" s="1247"/>
      <c r="Q82" s="1247"/>
    </row>
    <row r="83" spans="2:17" ht="150" x14ac:dyDescent="0.2">
      <c r="B83" s="398" t="s">
        <v>590</v>
      </c>
      <c r="C83" s="151"/>
      <c r="D83" s="398" t="s">
        <v>701</v>
      </c>
      <c r="E83" s="398">
        <v>63530786</v>
      </c>
      <c r="F83" s="399" t="s">
        <v>702</v>
      </c>
      <c r="G83" s="151" t="s">
        <v>167</v>
      </c>
      <c r="H83" s="181">
        <v>39346</v>
      </c>
      <c r="I83" s="149" t="s">
        <v>237</v>
      </c>
      <c r="J83" s="151" t="s">
        <v>593</v>
      </c>
      <c r="K83" s="153" t="s">
        <v>594</v>
      </c>
      <c r="L83" s="153" t="s">
        <v>703</v>
      </c>
      <c r="M83" s="117" t="s">
        <v>125</v>
      </c>
      <c r="N83" s="117" t="s">
        <v>125</v>
      </c>
      <c r="O83" s="117"/>
      <c r="P83" s="1247"/>
      <c r="Q83" s="1247"/>
    </row>
    <row r="84" spans="2:17" ht="150" x14ac:dyDescent="0.2">
      <c r="B84" s="398" t="s">
        <v>590</v>
      </c>
      <c r="C84" s="200"/>
      <c r="D84" s="398" t="s">
        <v>704</v>
      </c>
      <c r="E84" s="398">
        <v>52293615</v>
      </c>
      <c r="F84" s="399" t="s">
        <v>705</v>
      </c>
      <c r="G84" s="200" t="s">
        <v>706</v>
      </c>
      <c r="H84" s="202">
        <v>38702</v>
      </c>
      <c r="I84" s="203" t="s">
        <v>237</v>
      </c>
      <c r="J84" s="151" t="s">
        <v>593</v>
      </c>
      <c r="K84" s="401" t="s">
        <v>707</v>
      </c>
      <c r="L84" s="153" t="s">
        <v>708</v>
      </c>
      <c r="M84" s="105" t="s">
        <v>125</v>
      </c>
      <c r="N84" s="105" t="s">
        <v>126</v>
      </c>
      <c r="O84" s="105"/>
      <c r="P84" s="206"/>
      <c r="Q84" s="206"/>
    </row>
    <row r="85" spans="2:17" ht="165" x14ac:dyDescent="0.2">
      <c r="B85" s="398" t="s">
        <v>626</v>
      </c>
      <c r="C85" s="200"/>
      <c r="D85" s="398" t="s">
        <v>709</v>
      </c>
      <c r="E85" s="398">
        <v>55308161</v>
      </c>
      <c r="F85" s="399" t="s">
        <v>166</v>
      </c>
      <c r="G85" s="200" t="s">
        <v>710</v>
      </c>
      <c r="H85" s="202">
        <v>39562</v>
      </c>
      <c r="I85" s="203">
        <v>120418</v>
      </c>
      <c r="J85" s="151" t="s">
        <v>593</v>
      </c>
      <c r="K85" s="401" t="s">
        <v>711</v>
      </c>
      <c r="L85" s="153" t="s">
        <v>712</v>
      </c>
      <c r="M85" s="105" t="s">
        <v>125</v>
      </c>
      <c r="N85" s="105" t="s">
        <v>125</v>
      </c>
      <c r="O85" s="105"/>
      <c r="P85" s="206"/>
      <c r="Q85" s="206"/>
    </row>
    <row r="86" spans="2:17" ht="165" x14ac:dyDescent="0.2">
      <c r="B86" s="398" t="s">
        <v>626</v>
      </c>
      <c r="C86" s="200"/>
      <c r="D86" s="398" t="s">
        <v>713</v>
      </c>
      <c r="E86" s="398">
        <v>26670480</v>
      </c>
      <c r="F86" s="399" t="s">
        <v>166</v>
      </c>
      <c r="G86" s="200" t="s">
        <v>628</v>
      </c>
      <c r="H86" s="202" t="s">
        <v>714</v>
      </c>
      <c r="I86" s="203">
        <v>108297</v>
      </c>
      <c r="J86" s="200" t="s">
        <v>593</v>
      </c>
      <c r="K86" s="401" t="s">
        <v>711</v>
      </c>
      <c r="L86" s="153" t="s">
        <v>712</v>
      </c>
      <c r="M86" s="105" t="s">
        <v>125</v>
      </c>
      <c r="N86" s="105" t="s">
        <v>125</v>
      </c>
      <c r="O86" s="105"/>
      <c r="P86" s="206"/>
      <c r="Q86" s="206"/>
    </row>
    <row r="87" spans="2:17" x14ac:dyDescent="0.2">
      <c r="B87" s="151"/>
      <c r="C87" s="151"/>
      <c r="D87" s="148"/>
      <c r="E87" s="148"/>
      <c r="F87" s="148"/>
      <c r="G87" s="148"/>
      <c r="H87" s="148"/>
      <c r="I87" s="149"/>
      <c r="J87" s="152"/>
      <c r="K87" s="153"/>
      <c r="L87" s="150"/>
      <c r="M87" s="117"/>
      <c r="N87" s="117"/>
      <c r="O87" s="117"/>
      <c r="P87" s="425"/>
      <c r="Q87" s="425"/>
    </row>
    <row r="89" spans="2:17" ht="15.75" thickBot="1" x14ac:dyDescent="0.3"/>
    <row r="90" spans="2:17" ht="16.5" thickBot="1" x14ac:dyDescent="0.3">
      <c r="B90" s="1256" t="s">
        <v>46</v>
      </c>
      <c r="C90" s="1257"/>
      <c r="D90" s="1257"/>
      <c r="E90" s="1257"/>
      <c r="F90" s="1257"/>
      <c r="G90" s="1257"/>
      <c r="H90" s="1257"/>
      <c r="I90" s="1257"/>
      <c r="J90" s="1257"/>
      <c r="K90" s="1257"/>
      <c r="L90" s="1257"/>
      <c r="M90" s="1257"/>
      <c r="N90" s="1258"/>
    </row>
    <row r="93" spans="2:17" ht="31.5" x14ac:dyDescent="0.25">
      <c r="B93" s="146" t="s">
        <v>33</v>
      </c>
      <c r="C93" s="146" t="s">
        <v>18</v>
      </c>
      <c r="D93" s="1218" t="s">
        <v>3</v>
      </c>
      <c r="E93" s="1220"/>
    </row>
    <row r="94" spans="2:17" x14ac:dyDescent="0.25">
      <c r="B94" s="154" t="s">
        <v>112</v>
      </c>
      <c r="C94" s="117" t="s">
        <v>125</v>
      </c>
      <c r="D94" s="1247"/>
      <c r="E94" s="1247"/>
    </row>
    <row r="97" spans="1:26" ht="15.75" x14ac:dyDescent="0.25">
      <c r="B97" s="1210" t="s">
        <v>64</v>
      </c>
      <c r="C97" s="1211"/>
      <c r="D97" s="1211"/>
      <c r="E97" s="1211"/>
      <c r="F97" s="1211"/>
      <c r="G97" s="1211"/>
      <c r="H97" s="1211"/>
      <c r="I97" s="1211"/>
      <c r="J97" s="1211"/>
      <c r="K97" s="1211"/>
      <c r="L97" s="1211"/>
      <c r="M97" s="1211"/>
      <c r="N97" s="1211"/>
      <c r="O97" s="1211"/>
      <c r="P97" s="1211"/>
    </row>
    <row r="99" spans="1:26" ht="15.75" thickBot="1" x14ac:dyDescent="0.3"/>
    <row r="100" spans="1:26" ht="16.5" thickBot="1" x14ac:dyDescent="0.3">
      <c r="B100" s="1256" t="s">
        <v>54</v>
      </c>
      <c r="C100" s="1257"/>
      <c r="D100" s="1257"/>
      <c r="E100" s="1257"/>
      <c r="F100" s="1257"/>
      <c r="G100" s="1257"/>
      <c r="H100" s="1257"/>
      <c r="I100" s="1257"/>
      <c r="J100" s="1257"/>
      <c r="K100" s="1257"/>
      <c r="L100" s="1257"/>
      <c r="M100" s="1257"/>
      <c r="N100" s="1258"/>
    </row>
    <row r="102" spans="1:26" ht="15.75" thickBot="1" x14ac:dyDescent="0.3">
      <c r="M102" s="121"/>
      <c r="N102" s="121"/>
    </row>
    <row r="103" spans="1:26" s="92" customFormat="1" ht="78.75" x14ac:dyDescent="0.25">
      <c r="B103" s="469" t="s">
        <v>134</v>
      </c>
      <c r="C103" s="469" t="s">
        <v>135</v>
      </c>
      <c r="D103" s="469" t="s">
        <v>136</v>
      </c>
      <c r="E103" s="469" t="s">
        <v>45</v>
      </c>
      <c r="F103" s="469" t="s">
        <v>22</v>
      </c>
      <c r="G103" s="469" t="s">
        <v>89</v>
      </c>
      <c r="H103" s="469" t="s">
        <v>17</v>
      </c>
      <c r="I103" s="469" t="s">
        <v>10</v>
      </c>
      <c r="J103" s="469" t="s">
        <v>31</v>
      </c>
      <c r="K103" s="469" t="s">
        <v>61</v>
      </c>
      <c r="L103" s="469" t="s">
        <v>20</v>
      </c>
      <c r="M103" s="470" t="s">
        <v>26</v>
      </c>
      <c r="N103" s="469" t="s">
        <v>137</v>
      </c>
      <c r="O103" s="469" t="s">
        <v>36</v>
      </c>
      <c r="P103" s="428" t="s">
        <v>11</v>
      </c>
      <c r="Q103" s="428" t="s">
        <v>19</v>
      </c>
    </row>
    <row r="104" spans="1:26" s="421" customFormat="1" x14ac:dyDescent="0.25">
      <c r="A104" s="124">
        <v>1</v>
      </c>
      <c r="B104" s="125"/>
      <c r="C104" s="126"/>
      <c r="D104" s="125"/>
      <c r="E104" s="127"/>
      <c r="F104" s="126"/>
      <c r="G104" s="128"/>
      <c r="H104" s="129"/>
      <c r="I104" s="130"/>
      <c r="J104" s="130"/>
      <c r="K104" s="130"/>
      <c r="L104" s="130"/>
      <c r="M104" s="131"/>
      <c r="N104" s="131">
        <f>+M104*G104</f>
        <v>0</v>
      </c>
      <c r="O104" s="132"/>
      <c r="P104" s="132"/>
      <c r="Q104" s="133"/>
      <c r="R104" s="134"/>
      <c r="S104" s="134"/>
      <c r="T104" s="134"/>
      <c r="U104" s="134"/>
      <c r="V104" s="134"/>
      <c r="W104" s="134"/>
      <c r="X104" s="134"/>
      <c r="Y104" s="134"/>
      <c r="Z104" s="134"/>
    </row>
    <row r="105" spans="1:26" s="421" customFormat="1" x14ac:dyDescent="0.25">
      <c r="A105" s="124">
        <f>+A104+1</f>
        <v>2</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421" customFormat="1" x14ac:dyDescent="0.25">
      <c r="A106" s="124">
        <f t="shared" ref="A106:A111" si="1">+A105+1</f>
        <v>3</v>
      </c>
      <c r="B106" s="125"/>
      <c r="C106" s="126"/>
      <c r="D106" s="125"/>
      <c r="E106" s="127"/>
      <c r="F106" s="126"/>
      <c r="G106" s="126"/>
      <c r="H106" s="126"/>
      <c r="I106" s="130"/>
      <c r="J106" s="130"/>
      <c r="K106" s="130"/>
      <c r="L106" s="130"/>
      <c r="M106" s="131"/>
      <c r="N106" s="131"/>
      <c r="O106" s="132"/>
      <c r="P106" s="132"/>
      <c r="Q106" s="133"/>
      <c r="R106" s="134"/>
      <c r="S106" s="134"/>
      <c r="T106" s="134"/>
      <c r="U106" s="134"/>
      <c r="V106" s="134"/>
      <c r="W106" s="134"/>
      <c r="X106" s="134"/>
      <c r="Y106" s="134"/>
      <c r="Z106" s="134"/>
    </row>
    <row r="107" spans="1:26" s="421" customFormat="1" x14ac:dyDescent="0.25">
      <c r="A107" s="124">
        <f t="shared" si="1"/>
        <v>4</v>
      </c>
      <c r="B107" s="125"/>
      <c r="C107" s="126"/>
      <c r="D107" s="125"/>
      <c r="E107" s="127"/>
      <c r="F107" s="126"/>
      <c r="G107" s="126"/>
      <c r="H107" s="126"/>
      <c r="I107" s="130"/>
      <c r="J107" s="130"/>
      <c r="K107" s="130"/>
      <c r="L107" s="130"/>
      <c r="M107" s="131"/>
      <c r="N107" s="131"/>
      <c r="O107" s="132"/>
      <c r="P107" s="132"/>
      <c r="Q107" s="133"/>
      <c r="R107" s="134"/>
      <c r="S107" s="134"/>
      <c r="T107" s="134"/>
      <c r="U107" s="134"/>
      <c r="V107" s="134"/>
      <c r="W107" s="134"/>
      <c r="X107" s="134"/>
      <c r="Y107" s="134"/>
      <c r="Z107" s="134"/>
    </row>
    <row r="108" spans="1:26" s="421" customFormat="1" x14ac:dyDescent="0.25">
      <c r="A108" s="124">
        <f t="shared" si="1"/>
        <v>5</v>
      </c>
      <c r="B108" s="125"/>
      <c r="C108" s="126"/>
      <c r="D108" s="125"/>
      <c r="E108" s="127"/>
      <c r="F108" s="126"/>
      <c r="G108" s="126"/>
      <c r="H108" s="126"/>
      <c r="I108" s="130"/>
      <c r="J108" s="130"/>
      <c r="K108" s="130"/>
      <c r="L108" s="130"/>
      <c r="M108" s="131"/>
      <c r="N108" s="131"/>
      <c r="O108" s="132"/>
      <c r="P108" s="132"/>
      <c r="Q108" s="133"/>
      <c r="R108" s="134"/>
      <c r="S108" s="134"/>
      <c r="T108" s="134"/>
      <c r="U108" s="134"/>
      <c r="V108" s="134"/>
      <c r="W108" s="134"/>
      <c r="X108" s="134"/>
      <c r="Y108" s="134"/>
      <c r="Z108" s="134"/>
    </row>
    <row r="109" spans="1:26" s="421" customFormat="1" x14ac:dyDescent="0.25">
      <c r="A109" s="124">
        <f t="shared" si="1"/>
        <v>6</v>
      </c>
      <c r="B109" s="125"/>
      <c r="C109" s="126"/>
      <c r="D109" s="125"/>
      <c r="E109" s="127"/>
      <c r="F109" s="126"/>
      <c r="G109" s="126"/>
      <c r="H109" s="126"/>
      <c r="I109" s="130"/>
      <c r="J109" s="130"/>
      <c r="K109" s="130"/>
      <c r="L109" s="130"/>
      <c r="M109" s="131"/>
      <c r="N109" s="131"/>
      <c r="O109" s="132"/>
      <c r="P109" s="132"/>
      <c r="Q109" s="133"/>
      <c r="R109" s="134"/>
      <c r="S109" s="134"/>
      <c r="T109" s="134"/>
      <c r="U109" s="134"/>
      <c r="V109" s="134"/>
      <c r="W109" s="134"/>
      <c r="X109" s="134"/>
      <c r="Y109" s="134"/>
      <c r="Z109" s="134"/>
    </row>
    <row r="110" spans="1:26" s="421" customFormat="1" x14ac:dyDescent="0.25">
      <c r="A110" s="124">
        <f t="shared" si="1"/>
        <v>7</v>
      </c>
      <c r="B110" s="125"/>
      <c r="C110" s="126"/>
      <c r="D110" s="125"/>
      <c r="E110" s="127"/>
      <c r="F110" s="126"/>
      <c r="G110" s="126"/>
      <c r="H110" s="126"/>
      <c r="I110" s="130"/>
      <c r="J110" s="130"/>
      <c r="K110" s="130"/>
      <c r="L110" s="130"/>
      <c r="M110" s="131"/>
      <c r="N110" s="131"/>
      <c r="O110" s="132"/>
      <c r="P110" s="132"/>
      <c r="Q110" s="133"/>
      <c r="R110" s="134"/>
      <c r="S110" s="134"/>
      <c r="T110" s="134"/>
      <c r="U110" s="134"/>
      <c r="V110" s="134"/>
      <c r="W110" s="134"/>
      <c r="X110" s="134"/>
      <c r="Y110" s="134"/>
      <c r="Z110" s="134"/>
    </row>
    <row r="111" spans="1:26" s="421" customFormat="1" x14ac:dyDescent="0.25">
      <c r="A111" s="124">
        <f t="shared" si="1"/>
        <v>8</v>
      </c>
      <c r="B111" s="125"/>
      <c r="C111" s="126"/>
      <c r="D111" s="125"/>
      <c r="E111" s="127"/>
      <c r="F111" s="126"/>
      <c r="G111" s="126"/>
      <c r="H111" s="126"/>
      <c r="I111" s="130"/>
      <c r="J111" s="130"/>
      <c r="K111" s="130"/>
      <c r="L111" s="130"/>
      <c r="M111" s="131"/>
      <c r="N111" s="131"/>
      <c r="O111" s="132"/>
      <c r="P111" s="132"/>
      <c r="Q111" s="133"/>
      <c r="R111" s="134"/>
      <c r="S111" s="134"/>
      <c r="T111" s="134"/>
      <c r="U111" s="134"/>
      <c r="V111" s="134"/>
      <c r="W111" s="134"/>
      <c r="X111" s="134"/>
      <c r="Y111" s="134"/>
      <c r="Z111" s="134"/>
    </row>
    <row r="112" spans="1:26" s="421" customFormat="1" ht="15.75" x14ac:dyDescent="0.25">
      <c r="A112" s="124"/>
      <c r="B112" s="135" t="s">
        <v>16</v>
      </c>
      <c r="C112" s="126"/>
      <c r="D112" s="125"/>
      <c r="E112" s="127"/>
      <c r="F112" s="126"/>
      <c r="G112" s="126"/>
      <c r="H112" s="126"/>
      <c r="I112" s="130"/>
      <c r="J112" s="130"/>
      <c r="K112" s="136">
        <f>SUM(K104:K111)</f>
        <v>0</v>
      </c>
      <c r="L112" s="136">
        <f>SUM(L104:L111)</f>
        <v>0</v>
      </c>
      <c r="M112" s="137">
        <f>SUM(M104:M111)</f>
        <v>0</v>
      </c>
      <c r="N112" s="136">
        <f>SUM(N104:N111)</f>
        <v>0</v>
      </c>
      <c r="O112" s="132"/>
      <c r="P112" s="132"/>
      <c r="Q112" s="133"/>
    </row>
    <row r="113" spans="2:17" x14ac:dyDescent="0.25">
      <c r="B113" s="138"/>
      <c r="C113" s="138"/>
      <c r="D113" s="138"/>
      <c r="E113" s="139"/>
      <c r="F113" s="138"/>
      <c r="G113" s="138"/>
      <c r="H113" s="138"/>
      <c r="I113" s="138"/>
      <c r="J113" s="138"/>
      <c r="K113" s="138"/>
      <c r="L113" s="138"/>
      <c r="M113" s="138"/>
      <c r="N113" s="138"/>
      <c r="O113" s="138"/>
      <c r="P113" s="138"/>
    </row>
    <row r="114" spans="2:17" ht="15.75" x14ac:dyDescent="0.25">
      <c r="B114" s="141" t="s">
        <v>32</v>
      </c>
      <c r="C114" s="155">
        <f>+K112</f>
        <v>0</v>
      </c>
      <c r="H114" s="144"/>
      <c r="I114" s="144"/>
      <c r="J114" s="144"/>
      <c r="K114" s="144"/>
      <c r="L114" s="144"/>
      <c r="M114" s="144"/>
      <c r="N114" s="138"/>
      <c r="O114" s="138"/>
      <c r="P114" s="138"/>
    </row>
    <row r="116" spans="2:17" ht="15.75" thickBot="1" x14ac:dyDescent="0.3"/>
    <row r="117" spans="2:17" ht="32.25" thickBot="1" x14ac:dyDescent="0.3">
      <c r="B117" s="471" t="s">
        <v>49</v>
      </c>
      <c r="C117" s="472" t="s">
        <v>50</v>
      </c>
      <c r="D117" s="471" t="s">
        <v>51</v>
      </c>
      <c r="E117" s="472" t="s">
        <v>55</v>
      </c>
    </row>
    <row r="118" spans="2:17" x14ac:dyDescent="0.25">
      <c r="B118" s="158" t="s">
        <v>113</v>
      </c>
      <c r="C118" s="473">
        <v>20</v>
      </c>
      <c r="D118" s="473"/>
      <c r="E118" s="1262">
        <f>+D118+D119+D120</f>
        <v>0</v>
      </c>
    </row>
    <row r="119" spans="2:17" x14ac:dyDescent="0.25">
      <c r="B119" s="158" t="s">
        <v>114</v>
      </c>
      <c r="C119" s="431">
        <v>30</v>
      </c>
      <c r="D119" s="425">
        <v>0</v>
      </c>
      <c r="E119" s="1213"/>
    </row>
    <row r="120" spans="2:17" ht="15.75" thickBot="1" x14ac:dyDescent="0.3">
      <c r="B120" s="158" t="s">
        <v>115</v>
      </c>
      <c r="C120" s="161">
        <v>40</v>
      </c>
      <c r="D120" s="161">
        <v>0</v>
      </c>
      <c r="E120" s="1249"/>
    </row>
    <row r="122" spans="2:17" ht="15.75" thickBot="1" x14ac:dyDescent="0.3"/>
    <row r="123" spans="2:17" ht="16.5" thickBot="1" x14ac:dyDescent="0.3">
      <c r="B123" s="1256" t="s">
        <v>52</v>
      </c>
      <c r="C123" s="1257"/>
      <c r="D123" s="1257"/>
      <c r="E123" s="1257"/>
      <c r="F123" s="1257"/>
      <c r="G123" s="1257"/>
      <c r="H123" s="1257"/>
      <c r="I123" s="1257"/>
      <c r="J123" s="1257"/>
      <c r="K123" s="1257"/>
      <c r="L123" s="1257"/>
      <c r="M123" s="1257"/>
      <c r="N123" s="1258"/>
    </row>
    <row r="125" spans="2:17" ht="78.75" x14ac:dyDescent="0.25">
      <c r="B125" s="116" t="s">
        <v>0</v>
      </c>
      <c r="C125" s="116" t="s">
        <v>39</v>
      </c>
      <c r="D125" s="116" t="s">
        <v>40</v>
      </c>
      <c r="E125" s="116" t="s">
        <v>102</v>
      </c>
      <c r="F125" s="116" t="s">
        <v>104</v>
      </c>
      <c r="G125" s="116" t="s">
        <v>105</v>
      </c>
      <c r="H125" s="116" t="s">
        <v>106</v>
      </c>
      <c r="I125" s="116" t="s">
        <v>103</v>
      </c>
      <c r="J125" s="1218" t="s">
        <v>107</v>
      </c>
      <c r="K125" s="1219"/>
      <c r="L125" s="1220"/>
      <c r="M125" s="116" t="s">
        <v>111</v>
      </c>
      <c r="N125" s="116" t="s">
        <v>139</v>
      </c>
      <c r="O125" s="116" t="s">
        <v>140</v>
      </c>
      <c r="P125" s="1218" t="s">
        <v>3</v>
      </c>
      <c r="Q125" s="1220"/>
    </row>
    <row r="126" spans="2:17" ht="60" x14ac:dyDescent="0.2">
      <c r="B126" s="151"/>
      <c r="C126" s="151"/>
      <c r="D126" s="148"/>
      <c r="E126" s="148"/>
      <c r="F126" s="148"/>
      <c r="G126" s="148"/>
      <c r="H126" s="148"/>
      <c r="I126" s="149"/>
      <c r="J126" s="152" t="s">
        <v>108</v>
      </c>
      <c r="K126" s="153" t="s">
        <v>109</v>
      </c>
      <c r="L126" s="150" t="s">
        <v>110</v>
      </c>
      <c r="M126" s="117"/>
      <c r="N126" s="117"/>
      <c r="O126" s="117"/>
      <c r="P126" s="1247"/>
      <c r="Q126" s="1247"/>
    </row>
    <row r="127" spans="2:17" ht="120.75" x14ac:dyDescent="0.25">
      <c r="B127" s="405" t="s">
        <v>677</v>
      </c>
      <c r="C127" s="151"/>
      <c r="D127" s="406" t="s">
        <v>715</v>
      </c>
      <c r="E127" s="632">
        <v>49794719</v>
      </c>
      <c r="F127" s="407" t="s">
        <v>716</v>
      </c>
      <c r="G127" s="151" t="s">
        <v>619</v>
      </c>
      <c r="H127" s="181">
        <v>37974</v>
      </c>
      <c r="I127" s="149" t="s">
        <v>237</v>
      </c>
      <c r="J127" s="151" t="s">
        <v>605</v>
      </c>
      <c r="K127" s="376" t="s">
        <v>717</v>
      </c>
      <c r="L127" s="214" t="s">
        <v>718</v>
      </c>
      <c r="M127" s="117" t="s">
        <v>125</v>
      </c>
      <c r="N127" s="117" t="s">
        <v>125</v>
      </c>
      <c r="O127" s="117"/>
      <c r="P127" s="425"/>
      <c r="Q127" s="425"/>
    </row>
    <row r="128" spans="2:17" ht="90.75" x14ac:dyDescent="0.25">
      <c r="B128" s="405" t="s">
        <v>644</v>
      </c>
      <c r="C128" s="151"/>
      <c r="D128" s="406" t="s">
        <v>719</v>
      </c>
      <c r="E128" s="632">
        <v>73242202</v>
      </c>
      <c r="F128" s="407" t="s">
        <v>720</v>
      </c>
      <c r="G128" s="151" t="s">
        <v>561</v>
      </c>
      <c r="H128" s="181">
        <v>39072</v>
      </c>
      <c r="I128" s="149" t="s">
        <v>237</v>
      </c>
      <c r="J128" s="151" t="s">
        <v>721</v>
      </c>
      <c r="K128" s="151" t="s">
        <v>722</v>
      </c>
      <c r="L128" s="153" t="s">
        <v>723</v>
      </c>
      <c r="M128" s="117" t="s">
        <v>125</v>
      </c>
      <c r="N128" s="117" t="s">
        <v>125</v>
      </c>
      <c r="O128" s="117"/>
      <c r="P128" s="1247"/>
      <c r="Q128" s="1247"/>
    </row>
    <row r="129" spans="2:13" ht="30" x14ac:dyDescent="0.25">
      <c r="B129" s="405" t="s">
        <v>697</v>
      </c>
      <c r="D129" s="406" t="s">
        <v>724</v>
      </c>
      <c r="E129" s="632">
        <v>1065644974</v>
      </c>
      <c r="F129" s="407" t="s">
        <v>328</v>
      </c>
      <c r="G129" s="375" t="s">
        <v>619</v>
      </c>
      <c r="H129" s="260">
        <v>41908</v>
      </c>
      <c r="I129" s="85" t="s">
        <v>602</v>
      </c>
      <c r="J129" s="375" t="s">
        <v>725</v>
      </c>
      <c r="K129" s="375"/>
      <c r="L129" s="375"/>
      <c r="M129" s="85" t="s">
        <v>125</v>
      </c>
    </row>
    <row r="132" spans="2:13" ht="15.75" thickBot="1" x14ac:dyDescent="0.3"/>
    <row r="133" spans="2:13" ht="31.5" x14ac:dyDescent="0.25">
      <c r="B133" s="118" t="s">
        <v>33</v>
      </c>
      <c r="C133" s="118" t="s">
        <v>49</v>
      </c>
      <c r="D133" s="116" t="s">
        <v>50</v>
      </c>
      <c r="E133" s="118" t="s">
        <v>51</v>
      </c>
      <c r="F133" s="472" t="s">
        <v>56</v>
      </c>
      <c r="G133" s="162"/>
    </row>
    <row r="134" spans="2:13" ht="180" x14ac:dyDescent="0.2">
      <c r="B134" s="1246" t="s">
        <v>53</v>
      </c>
      <c r="C134" s="163" t="s">
        <v>116</v>
      </c>
      <c r="D134" s="425">
        <v>25</v>
      </c>
      <c r="E134" s="425"/>
      <c r="F134" s="1205">
        <f>+E134+E135+E136</f>
        <v>0</v>
      </c>
      <c r="G134" s="164"/>
    </row>
    <row r="135" spans="2:13" ht="135" x14ac:dyDescent="0.2">
      <c r="B135" s="1246"/>
      <c r="C135" s="163" t="s">
        <v>117</v>
      </c>
      <c r="D135" s="430">
        <v>25</v>
      </c>
      <c r="E135" s="425"/>
      <c r="F135" s="1206"/>
      <c r="G135" s="164"/>
    </row>
    <row r="136" spans="2:13" ht="105" x14ac:dyDescent="0.2">
      <c r="B136" s="1246"/>
      <c r="C136" s="163" t="s">
        <v>118</v>
      </c>
      <c r="D136" s="425">
        <v>10</v>
      </c>
      <c r="E136" s="425"/>
      <c r="F136" s="1207"/>
      <c r="G136" s="164"/>
    </row>
    <row r="137" spans="2:13" x14ac:dyDescent="0.2">
      <c r="C137" s="77"/>
    </row>
    <row r="140" spans="2:13" ht="15.75" x14ac:dyDescent="0.25">
      <c r="B140" s="115" t="s">
        <v>57</v>
      </c>
    </row>
    <row r="143" spans="2:13" ht="15.75" x14ac:dyDescent="0.25">
      <c r="B143" s="116" t="s">
        <v>33</v>
      </c>
      <c r="C143" s="116" t="s">
        <v>58</v>
      </c>
      <c r="D143" s="118" t="s">
        <v>51</v>
      </c>
      <c r="E143" s="118" t="s">
        <v>16</v>
      </c>
    </row>
    <row r="144" spans="2:13" ht="30" x14ac:dyDescent="0.25">
      <c r="B144" s="119" t="s">
        <v>132</v>
      </c>
      <c r="C144" s="430">
        <v>40</v>
      </c>
      <c r="D144" s="425">
        <f>+E118</f>
        <v>0</v>
      </c>
      <c r="E144" s="1208">
        <f>+D144+D145</f>
        <v>0</v>
      </c>
    </row>
    <row r="145" spans="2:5" ht="45" x14ac:dyDescent="0.25">
      <c r="B145" s="119" t="s">
        <v>133</v>
      </c>
      <c r="C145" s="430">
        <v>60</v>
      </c>
      <c r="D145" s="425">
        <f>+F134</f>
        <v>0</v>
      </c>
      <c r="E145" s="1209"/>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1:L81"/>
    <mergeCell ref="P81:Q81"/>
    <mergeCell ref="C58:N58"/>
    <mergeCell ref="B60:N60"/>
    <mergeCell ref="O63:P63"/>
    <mergeCell ref="O64:P64"/>
    <mergeCell ref="O65:P65"/>
    <mergeCell ref="O66:P66"/>
    <mergeCell ref="O67:P67"/>
    <mergeCell ref="O68:P68"/>
    <mergeCell ref="O69:P69"/>
    <mergeCell ref="O70:P70"/>
    <mergeCell ref="B76:N76"/>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0"/>
  <sheetViews>
    <sheetView topLeftCell="A22" zoomScale="53" zoomScaleNormal="53" workbookViewId="0">
      <selection activeCell="H38" sqref="H38"/>
    </sheetView>
  </sheetViews>
  <sheetFormatPr baseColWidth="10" defaultRowHeight="14.25" x14ac:dyDescent="0.25"/>
  <cols>
    <col min="1" max="1" width="6.85546875" style="337" customWidth="1"/>
    <col min="2" max="2" width="34.140625" style="337" customWidth="1"/>
    <col min="3" max="3" width="31.140625" style="530" customWidth="1"/>
    <col min="4" max="4" width="26.7109375" style="337" customWidth="1"/>
    <col min="5" max="5" width="16.7109375" style="531" customWidth="1"/>
    <col min="6" max="6" width="20.140625" style="532" customWidth="1"/>
    <col min="7" max="7" width="18.85546875" style="532" customWidth="1"/>
    <col min="8" max="8" width="17" style="337" customWidth="1"/>
    <col min="9" max="9" width="19.7109375" style="337" customWidth="1"/>
    <col min="10" max="10" width="17" style="337" customWidth="1"/>
    <col min="11" max="11" width="14.7109375" style="533" bestFit="1" customWidth="1"/>
    <col min="12" max="12" width="18.7109375" style="531" customWidth="1"/>
    <col min="13" max="14" width="16" style="534" customWidth="1"/>
    <col min="15" max="15" width="16.42578125" style="535" customWidth="1"/>
    <col min="16" max="16" width="11.140625" style="337" customWidth="1"/>
    <col min="17" max="17" width="34.7109375" style="337" customWidth="1"/>
    <col min="18" max="22" width="6.42578125" style="337" customWidth="1"/>
    <col min="23" max="251" width="11.42578125" style="337"/>
    <col min="252" max="252" width="1" style="337" customWidth="1"/>
    <col min="253" max="253" width="4.28515625" style="337" customWidth="1"/>
    <col min="254" max="254" width="34.7109375" style="337" customWidth="1"/>
    <col min="255" max="255" width="0" style="337" hidden="1" customWidth="1"/>
    <col min="256" max="256" width="20" style="337" customWidth="1"/>
    <col min="257" max="257" width="20.85546875" style="337" customWidth="1"/>
    <col min="258" max="258" width="25" style="337" customWidth="1"/>
    <col min="259" max="259" width="18.7109375" style="337" customWidth="1"/>
    <col min="260" max="260" width="29.7109375" style="337" customWidth="1"/>
    <col min="261" max="261" width="13.42578125" style="337" customWidth="1"/>
    <col min="262" max="262" width="13.85546875" style="337" customWidth="1"/>
    <col min="263" max="267" width="16.42578125" style="337" customWidth="1"/>
    <col min="268" max="268" width="20.42578125" style="337" customWidth="1"/>
    <col min="269" max="269" width="21.140625" style="337" customWidth="1"/>
    <col min="270" max="270" width="9.42578125" style="337" customWidth="1"/>
    <col min="271" max="271" width="0.42578125" style="337" customWidth="1"/>
    <col min="272" max="278" width="6.42578125" style="337" customWidth="1"/>
    <col min="279" max="507" width="11.42578125" style="337"/>
    <col min="508" max="508" width="1" style="337" customWidth="1"/>
    <col min="509" max="509" width="4.28515625" style="337" customWidth="1"/>
    <col min="510" max="510" width="34.7109375" style="337" customWidth="1"/>
    <col min="511" max="511" width="0" style="337" hidden="1" customWidth="1"/>
    <col min="512" max="512" width="20" style="337" customWidth="1"/>
    <col min="513" max="513" width="20.85546875" style="337" customWidth="1"/>
    <col min="514" max="514" width="25" style="337" customWidth="1"/>
    <col min="515" max="515" width="18.7109375" style="337" customWidth="1"/>
    <col min="516" max="516" width="29.7109375" style="337" customWidth="1"/>
    <col min="517" max="517" width="13.42578125" style="337" customWidth="1"/>
    <col min="518" max="518" width="13.85546875" style="337" customWidth="1"/>
    <col min="519" max="523" width="16.42578125" style="337" customWidth="1"/>
    <col min="524" max="524" width="20.42578125" style="337" customWidth="1"/>
    <col min="525" max="525" width="21.140625" style="337" customWidth="1"/>
    <col min="526" max="526" width="9.42578125" style="337" customWidth="1"/>
    <col min="527" max="527" width="0.42578125" style="337" customWidth="1"/>
    <col min="528" max="534" width="6.42578125" style="337" customWidth="1"/>
    <col min="535" max="763" width="11.42578125" style="337"/>
    <col min="764" max="764" width="1" style="337" customWidth="1"/>
    <col min="765" max="765" width="4.28515625" style="337" customWidth="1"/>
    <col min="766" max="766" width="34.7109375" style="337" customWidth="1"/>
    <col min="767" max="767" width="0" style="337" hidden="1" customWidth="1"/>
    <col min="768" max="768" width="20" style="337" customWidth="1"/>
    <col min="769" max="769" width="20.85546875" style="337" customWidth="1"/>
    <col min="770" max="770" width="25" style="337" customWidth="1"/>
    <col min="771" max="771" width="18.7109375" style="337" customWidth="1"/>
    <col min="772" max="772" width="29.7109375" style="337" customWidth="1"/>
    <col min="773" max="773" width="13.42578125" style="337" customWidth="1"/>
    <col min="774" max="774" width="13.85546875" style="337" customWidth="1"/>
    <col min="775" max="779" width="16.42578125" style="337" customWidth="1"/>
    <col min="780" max="780" width="20.42578125" style="337" customWidth="1"/>
    <col min="781" max="781" width="21.140625" style="337" customWidth="1"/>
    <col min="782" max="782" width="9.42578125" style="337" customWidth="1"/>
    <col min="783" max="783" width="0.42578125" style="337" customWidth="1"/>
    <col min="784" max="790" width="6.42578125" style="337" customWidth="1"/>
    <col min="791" max="1019" width="11.42578125" style="337"/>
    <col min="1020" max="1020" width="1" style="337" customWidth="1"/>
    <col min="1021" max="1021" width="4.28515625" style="337" customWidth="1"/>
    <col min="1022" max="1022" width="34.7109375" style="337" customWidth="1"/>
    <col min="1023" max="1023" width="0" style="337" hidden="1" customWidth="1"/>
    <col min="1024" max="1024" width="20" style="337" customWidth="1"/>
    <col min="1025" max="1025" width="20.85546875" style="337" customWidth="1"/>
    <col min="1026" max="1026" width="25" style="337" customWidth="1"/>
    <col min="1027" max="1027" width="18.7109375" style="337" customWidth="1"/>
    <col min="1028" max="1028" width="29.7109375" style="337" customWidth="1"/>
    <col min="1029" max="1029" width="13.42578125" style="337" customWidth="1"/>
    <col min="1030" max="1030" width="13.85546875" style="337" customWidth="1"/>
    <col min="1031" max="1035" width="16.42578125" style="337" customWidth="1"/>
    <col min="1036" max="1036" width="20.42578125" style="337" customWidth="1"/>
    <col min="1037" max="1037" width="21.140625" style="337" customWidth="1"/>
    <col min="1038" max="1038" width="9.42578125" style="337" customWidth="1"/>
    <col min="1039" max="1039" width="0.42578125" style="337" customWidth="1"/>
    <col min="1040" max="1046" width="6.42578125" style="337" customWidth="1"/>
    <col min="1047" max="1275" width="11.42578125" style="337"/>
    <col min="1276" max="1276" width="1" style="337" customWidth="1"/>
    <col min="1277" max="1277" width="4.28515625" style="337" customWidth="1"/>
    <col min="1278" max="1278" width="34.7109375" style="337" customWidth="1"/>
    <col min="1279" max="1279" width="0" style="337" hidden="1" customWidth="1"/>
    <col min="1280" max="1280" width="20" style="337" customWidth="1"/>
    <col min="1281" max="1281" width="20.85546875" style="337" customWidth="1"/>
    <col min="1282" max="1282" width="25" style="337" customWidth="1"/>
    <col min="1283" max="1283" width="18.7109375" style="337" customWidth="1"/>
    <col min="1284" max="1284" width="29.7109375" style="337" customWidth="1"/>
    <col min="1285" max="1285" width="13.42578125" style="337" customWidth="1"/>
    <col min="1286" max="1286" width="13.85546875" style="337" customWidth="1"/>
    <col min="1287" max="1291" width="16.42578125" style="337" customWidth="1"/>
    <col min="1292" max="1292" width="20.42578125" style="337" customWidth="1"/>
    <col min="1293" max="1293" width="21.140625" style="337" customWidth="1"/>
    <col min="1294" max="1294" width="9.42578125" style="337" customWidth="1"/>
    <col min="1295" max="1295" width="0.42578125" style="337" customWidth="1"/>
    <col min="1296" max="1302" width="6.42578125" style="337" customWidth="1"/>
    <col min="1303" max="1531" width="11.42578125" style="337"/>
    <col min="1532" max="1532" width="1" style="337" customWidth="1"/>
    <col min="1533" max="1533" width="4.28515625" style="337" customWidth="1"/>
    <col min="1534" max="1534" width="34.7109375" style="337" customWidth="1"/>
    <col min="1535" max="1535" width="0" style="337" hidden="1" customWidth="1"/>
    <col min="1536" max="1536" width="20" style="337" customWidth="1"/>
    <col min="1537" max="1537" width="20.85546875" style="337" customWidth="1"/>
    <col min="1538" max="1538" width="25" style="337" customWidth="1"/>
    <col min="1539" max="1539" width="18.7109375" style="337" customWidth="1"/>
    <col min="1540" max="1540" width="29.7109375" style="337" customWidth="1"/>
    <col min="1541" max="1541" width="13.42578125" style="337" customWidth="1"/>
    <col min="1542" max="1542" width="13.85546875" style="337" customWidth="1"/>
    <col min="1543" max="1547" width="16.42578125" style="337" customWidth="1"/>
    <col min="1548" max="1548" width="20.42578125" style="337" customWidth="1"/>
    <col min="1549" max="1549" width="21.140625" style="337" customWidth="1"/>
    <col min="1550" max="1550" width="9.42578125" style="337" customWidth="1"/>
    <col min="1551" max="1551" width="0.42578125" style="337" customWidth="1"/>
    <col min="1552" max="1558" width="6.42578125" style="337" customWidth="1"/>
    <col min="1559" max="1787" width="11.42578125" style="337"/>
    <col min="1788" max="1788" width="1" style="337" customWidth="1"/>
    <col min="1789" max="1789" width="4.28515625" style="337" customWidth="1"/>
    <col min="1790" max="1790" width="34.7109375" style="337" customWidth="1"/>
    <col min="1791" max="1791" width="0" style="337" hidden="1" customWidth="1"/>
    <col min="1792" max="1792" width="20" style="337" customWidth="1"/>
    <col min="1793" max="1793" width="20.85546875" style="337" customWidth="1"/>
    <col min="1794" max="1794" width="25" style="337" customWidth="1"/>
    <col min="1795" max="1795" width="18.7109375" style="337" customWidth="1"/>
    <col min="1796" max="1796" width="29.7109375" style="337" customWidth="1"/>
    <col min="1797" max="1797" width="13.42578125" style="337" customWidth="1"/>
    <col min="1798" max="1798" width="13.85546875" style="337" customWidth="1"/>
    <col min="1799" max="1803" width="16.42578125" style="337" customWidth="1"/>
    <col min="1804" max="1804" width="20.42578125" style="337" customWidth="1"/>
    <col min="1805" max="1805" width="21.140625" style="337" customWidth="1"/>
    <col min="1806" max="1806" width="9.42578125" style="337" customWidth="1"/>
    <col min="1807" max="1807" width="0.42578125" style="337" customWidth="1"/>
    <col min="1808" max="1814" width="6.42578125" style="337" customWidth="1"/>
    <col min="1815" max="2043" width="11.42578125" style="337"/>
    <col min="2044" max="2044" width="1" style="337" customWidth="1"/>
    <col min="2045" max="2045" width="4.28515625" style="337" customWidth="1"/>
    <col min="2046" max="2046" width="34.7109375" style="337" customWidth="1"/>
    <col min="2047" max="2047" width="0" style="337" hidden="1" customWidth="1"/>
    <col min="2048" max="2048" width="20" style="337" customWidth="1"/>
    <col min="2049" max="2049" width="20.85546875" style="337" customWidth="1"/>
    <col min="2050" max="2050" width="25" style="337" customWidth="1"/>
    <col min="2051" max="2051" width="18.7109375" style="337" customWidth="1"/>
    <col min="2052" max="2052" width="29.7109375" style="337" customWidth="1"/>
    <col min="2053" max="2053" width="13.42578125" style="337" customWidth="1"/>
    <col min="2054" max="2054" width="13.85546875" style="337" customWidth="1"/>
    <col min="2055" max="2059" width="16.42578125" style="337" customWidth="1"/>
    <col min="2060" max="2060" width="20.42578125" style="337" customWidth="1"/>
    <col min="2061" max="2061" width="21.140625" style="337" customWidth="1"/>
    <col min="2062" max="2062" width="9.42578125" style="337" customWidth="1"/>
    <col min="2063" max="2063" width="0.42578125" style="337" customWidth="1"/>
    <col min="2064" max="2070" width="6.42578125" style="337" customWidth="1"/>
    <col min="2071" max="2299" width="11.42578125" style="337"/>
    <col min="2300" max="2300" width="1" style="337" customWidth="1"/>
    <col min="2301" max="2301" width="4.28515625" style="337" customWidth="1"/>
    <col min="2302" max="2302" width="34.7109375" style="337" customWidth="1"/>
    <col min="2303" max="2303" width="0" style="337" hidden="1" customWidth="1"/>
    <col min="2304" max="2304" width="20" style="337" customWidth="1"/>
    <col min="2305" max="2305" width="20.85546875" style="337" customWidth="1"/>
    <col min="2306" max="2306" width="25" style="337" customWidth="1"/>
    <col min="2307" max="2307" width="18.7109375" style="337" customWidth="1"/>
    <col min="2308" max="2308" width="29.7109375" style="337" customWidth="1"/>
    <col min="2309" max="2309" width="13.42578125" style="337" customWidth="1"/>
    <col min="2310" max="2310" width="13.85546875" style="337" customWidth="1"/>
    <col min="2311" max="2315" width="16.42578125" style="337" customWidth="1"/>
    <col min="2316" max="2316" width="20.42578125" style="337" customWidth="1"/>
    <col min="2317" max="2317" width="21.140625" style="337" customWidth="1"/>
    <col min="2318" max="2318" width="9.42578125" style="337" customWidth="1"/>
    <col min="2319" max="2319" width="0.42578125" style="337" customWidth="1"/>
    <col min="2320" max="2326" width="6.42578125" style="337" customWidth="1"/>
    <col min="2327" max="2555" width="11.42578125" style="337"/>
    <col min="2556" max="2556" width="1" style="337" customWidth="1"/>
    <col min="2557" max="2557" width="4.28515625" style="337" customWidth="1"/>
    <col min="2558" max="2558" width="34.7109375" style="337" customWidth="1"/>
    <col min="2559" max="2559" width="0" style="337" hidden="1" customWidth="1"/>
    <col min="2560" max="2560" width="20" style="337" customWidth="1"/>
    <col min="2561" max="2561" width="20.85546875" style="337" customWidth="1"/>
    <col min="2562" max="2562" width="25" style="337" customWidth="1"/>
    <col min="2563" max="2563" width="18.7109375" style="337" customWidth="1"/>
    <col min="2564" max="2564" width="29.7109375" style="337" customWidth="1"/>
    <col min="2565" max="2565" width="13.42578125" style="337" customWidth="1"/>
    <col min="2566" max="2566" width="13.85546875" style="337" customWidth="1"/>
    <col min="2567" max="2571" width="16.42578125" style="337" customWidth="1"/>
    <col min="2572" max="2572" width="20.42578125" style="337" customWidth="1"/>
    <col min="2573" max="2573" width="21.140625" style="337" customWidth="1"/>
    <col min="2574" max="2574" width="9.42578125" style="337" customWidth="1"/>
    <col min="2575" max="2575" width="0.42578125" style="337" customWidth="1"/>
    <col min="2576" max="2582" width="6.42578125" style="337" customWidth="1"/>
    <col min="2583" max="2811" width="11.42578125" style="337"/>
    <col min="2812" max="2812" width="1" style="337" customWidth="1"/>
    <col min="2813" max="2813" width="4.28515625" style="337" customWidth="1"/>
    <col min="2814" max="2814" width="34.7109375" style="337" customWidth="1"/>
    <col min="2815" max="2815" width="0" style="337" hidden="1" customWidth="1"/>
    <col min="2816" max="2816" width="20" style="337" customWidth="1"/>
    <col min="2817" max="2817" width="20.85546875" style="337" customWidth="1"/>
    <col min="2818" max="2818" width="25" style="337" customWidth="1"/>
    <col min="2819" max="2819" width="18.7109375" style="337" customWidth="1"/>
    <col min="2820" max="2820" width="29.7109375" style="337" customWidth="1"/>
    <col min="2821" max="2821" width="13.42578125" style="337" customWidth="1"/>
    <col min="2822" max="2822" width="13.85546875" style="337" customWidth="1"/>
    <col min="2823" max="2827" width="16.42578125" style="337" customWidth="1"/>
    <col min="2828" max="2828" width="20.42578125" style="337" customWidth="1"/>
    <col min="2829" max="2829" width="21.140625" style="337" customWidth="1"/>
    <col min="2830" max="2830" width="9.42578125" style="337" customWidth="1"/>
    <col min="2831" max="2831" width="0.42578125" style="337" customWidth="1"/>
    <col min="2832" max="2838" width="6.42578125" style="337" customWidth="1"/>
    <col min="2839" max="3067" width="11.42578125" style="337"/>
    <col min="3068" max="3068" width="1" style="337" customWidth="1"/>
    <col min="3069" max="3069" width="4.28515625" style="337" customWidth="1"/>
    <col min="3070" max="3070" width="34.7109375" style="337" customWidth="1"/>
    <col min="3071" max="3071" width="0" style="337" hidden="1" customWidth="1"/>
    <col min="3072" max="3072" width="20" style="337" customWidth="1"/>
    <col min="3073" max="3073" width="20.85546875" style="337" customWidth="1"/>
    <col min="3074" max="3074" width="25" style="337" customWidth="1"/>
    <col min="3075" max="3075" width="18.7109375" style="337" customWidth="1"/>
    <col min="3076" max="3076" width="29.7109375" style="337" customWidth="1"/>
    <col min="3077" max="3077" width="13.42578125" style="337" customWidth="1"/>
    <col min="3078" max="3078" width="13.85546875" style="337" customWidth="1"/>
    <col min="3079" max="3083" width="16.42578125" style="337" customWidth="1"/>
    <col min="3084" max="3084" width="20.42578125" style="337" customWidth="1"/>
    <col min="3085" max="3085" width="21.140625" style="337" customWidth="1"/>
    <col min="3086" max="3086" width="9.42578125" style="337" customWidth="1"/>
    <col min="3087" max="3087" width="0.42578125" style="337" customWidth="1"/>
    <col min="3088" max="3094" width="6.42578125" style="337" customWidth="1"/>
    <col min="3095" max="3323" width="11.42578125" style="337"/>
    <col min="3324" max="3324" width="1" style="337" customWidth="1"/>
    <col min="3325" max="3325" width="4.28515625" style="337" customWidth="1"/>
    <col min="3326" max="3326" width="34.7109375" style="337" customWidth="1"/>
    <col min="3327" max="3327" width="0" style="337" hidden="1" customWidth="1"/>
    <col min="3328" max="3328" width="20" style="337" customWidth="1"/>
    <col min="3329" max="3329" width="20.85546875" style="337" customWidth="1"/>
    <col min="3330" max="3330" width="25" style="337" customWidth="1"/>
    <col min="3331" max="3331" width="18.7109375" style="337" customWidth="1"/>
    <col min="3332" max="3332" width="29.7109375" style="337" customWidth="1"/>
    <col min="3333" max="3333" width="13.42578125" style="337" customWidth="1"/>
    <col min="3334" max="3334" width="13.85546875" style="337" customWidth="1"/>
    <col min="3335" max="3339" width="16.42578125" style="337" customWidth="1"/>
    <col min="3340" max="3340" width="20.42578125" style="337" customWidth="1"/>
    <col min="3341" max="3341" width="21.140625" style="337" customWidth="1"/>
    <col min="3342" max="3342" width="9.42578125" style="337" customWidth="1"/>
    <col min="3343" max="3343" width="0.42578125" style="337" customWidth="1"/>
    <col min="3344" max="3350" width="6.42578125" style="337" customWidth="1"/>
    <col min="3351" max="3579" width="11.42578125" style="337"/>
    <col min="3580" max="3580" width="1" style="337" customWidth="1"/>
    <col min="3581" max="3581" width="4.28515625" style="337" customWidth="1"/>
    <col min="3582" max="3582" width="34.7109375" style="337" customWidth="1"/>
    <col min="3583" max="3583" width="0" style="337" hidden="1" customWidth="1"/>
    <col min="3584" max="3584" width="20" style="337" customWidth="1"/>
    <col min="3585" max="3585" width="20.85546875" style="337" customWidth="1"/>
    <col min="3586" max="3586" width="25" style="337" customWidth="1"/>
    <col min="3587" max="3587" width="18.7109375" style="337" customWidth="1"/>
    <col min="3588" max="3588" width="29.7109375" style="337" customWidth="1"/>
    <col min="3589" max="3589" width="13.42578125" style="337" customWidth="1"/>
    <col min="3590" max="3590" width="13.85546875" style="337" customWidth="1"/>
    <col min="3591" max="3595" width="16.42578125" style="337" customWidth="1"/>
    <col min="3596" max="3596" width="20.42578125" style="337" customWidth="1"/>
    <col min="3597" max="3597" width="21.140625" style="337" customWidth="1"/>
    <col min="3598" max="3598" width="9.42578125" style="337" customWidth="1"/>
    <col min="3599" max="3599" width="0.42578125" style="337" customWidth="1"/>
    <col min="3600" max="3606" width="6.42578125" style="337" customWidth="1"/>
    <col min="3607" max="3835" width="11.42578125" style="337"/>
    <col min="3836" max="3836" width="1" style="337" customWidth="1"/>
    <col min="3837" max="3837" width="4.28515625" style="337" customWidth="1"/>
    <col min="3838" max="3838" width="34.7109375" style="337" customWidth="1"/>
    <col min="3839" max="3839" width="0" style="337" hidden="1" customWidth="1"/>
    <col min="3840" max="3840" width="20" style="337" customWidth="1"/>
    <col min="3841" max="3841" width="20.85546875" style="337" customWidth="1"/>
    <col min="3842" max="3842" width="25" style="337" customWidth="1"/>
    <col min="3843" max="3843" width="18.7109375" style="337" customWidth="1"/>
    <col min="3844" max="3844" width="29.7109375" style="337" customWidth="1"/>
    <col min="3845" max="3845" width="13.42578125" style="337" customWidth="1"/>
    <col min="3846" max="3846" width="13.85546875" style="337" customWidth="1"/>
    <col min="3847" max="3851" width="16.42578125" style="337" customWidth="1"/>
    <col min="3852" max="3852" width="20.42578125" style="337" customWidth="1"/>
    <col min="3853" max="3853" width="21.140625" style="337" customWidth="1"/>
    <col min="3854" max="3854" width="9.42578125" style="337" customWidth="1"/>
    <col min="3855" max="3855" width="0.42578125" style="337" customWidth="1"/>
    <col min="3856" max="3862" width="6.42578125" style="337" customWidth="1"/>
    <col min="3863" max="4091" width="11.42578125" style="337"/>
    <col min="4092" max="4092" width="1" style="337" customWidth="1"/>
    <col min="4093" max="4093" width="4.28515625" style="337" customWidth="1"/>
    <col min="4094" max="4094" width="34.7109375" style="337" customWidth="1"/>
    <col min="4095" max="4095" width="0" style="337" hidden="1" customWidth="1"/>
    <col min="4096" max="4096" width="20" style="337" customWidth="1"/>
    <col min="4097" max="4097" width="20.85546875" style="337" customWidth="1"/>
    <col min="4098" max="4098" width="25" style="337" customWidth="1"/>
    <col min="4099" max="4099" width="18.7109375" style="337" customWidth="1"/>
    <col min="4100" max="4100" width="29.7109375" style="337" customWidth="1"/>
    <col min="4101" max="4101" width="13.42578125" style="337" customWidth="1"/>
    <col min="4102" max="4102" width="13.85546875" style="337" customWidth="1"/>
    <col min="4103" max="4107" width="16.42578125" style="337" customWidth="1"/>
    <col min="4108" max="4108" width="20.42578125" style="337" customWidth="1"/>
    <col min="4109" max="4109" width="21.140625" style="337" customWidth="1"/>
    <col min="4110" max="4110" width="9.42578125" style="337" customWidth="1"/>
    <col min="4111" max="4111" width="0.42578125" style="337" customWidth="1"/>
    <col min="4112" max="4118" width="6.42578125" style="337" customWidth="1"/>
    <col min="4119" max="4347" width="11.42578125" style="337"/>
    <col min="4348" max="4348" width="1" style="337" customWidth="1"/>
    <col min="4349" max="4349" width="4.28515625" style="337" customWidth="1"/>
    <col min="4350" max="4350" width="34.7109375" style="337" customWidth="1"/>
    <col min="4351" max="4351" width="0" style="337" hidden="1" customWidth="1"/>
    <col min="4352" max="4352" width="20" style="337" customWidth="1"/>
    <col min="4353" max="4353" width="20.85546875" style="337" customWidth="1"/>
    <col min="4354" max="4354" width="25" style="337" customWidth="1"/>
    <col min="4355" max="4355" width="18.7109375" style="337" customWidth="1"/>
    <col min="4356" max="4356" width="29.7109375" style="337" customWidth="1"/>
    <col min="4357" max="4357" width="13.42578125" style="337" customWidth="1"/>
    <col min="4358" max="4358" width="13.85546875" style="337" customWidth="1"/>
    <col min="4359" max="4363" width="16.42578125" style="337" customWidth="1"/>
    <col min="4364" max="4364" width="20.42578125" style="337" customWidth="1"/>
    <col min="4365" max="4365" width="21.140625" style="337" customWidth="1"/>
    <col min="4366" max="4366" width="9.42578125" style="337" customWidth="1"/>
    <col min="4367" max="4367" width="0.42578125" style="337" customWidth="1"/>
    <col min="4368" max="4374" width="6.42578125" style="337" customWidth="1"/>
    <col min="4375" max="4603" width="11.42578125" style="337"/>
    <col min="4604" max="4604" width="1" style="337" customWidth="1"/>
    <col min="4605" max="4605" width="4.28515625" style="337" customWidth="1"/>
    <col min="4606" max="4606" width="34.7109375" style="337" customWidth="1"/>
    <col min="4607" max="4607" width="0" style="337" hidden="1" customWidth="1"/>
    <col min="4608" max="4608" width="20" style="337" customWidth="1"/>
    <col min="4609" max="4609" width="20.85546875" style="337" customWidth="1"/>
    <col min="4610" max="4610" width="25" style="337" customWidth="1"/>
    <col min="4611" max="4611" width="18.7109375" style="337" customWidth="1"/>
    <col min="4612" max="4612" width="29.7109375" style="337" customWidth="1"/>
    <col min="4613" max="4613" width="13.42578125" style="337" customWidth="1"/>
    <col min="4614" max="4614" width="13.85546875" style="337" customWidth="1"/>
    <col min="4615" max="4619" width="16.42578125" style="337" customWidth="1"/>
    <col min="4620" max="4620" width="20.42578125" style="337" customWidth="1"/>
    <col min="4621" max="4621" width="21.140625" style="337" customWidth="1"/>
    <col min="4622" max="4622" width="9.42578125" style="337" customWidth="1"/>
    <col min="4623" max="4623" width="0.42578125" style="337" customWidth="1"/>
    <col min="4624" max="4630" width="6.42578125" style="337" customWidth="1"/>
    <col min="4631" max="4859" width="11.42578125" style="337"/>
    <col min="4860" max="4860" width="1" style="337" customWidth="1"/>
    <col min="4861" max="4861" width="4.28515625" style="337" customWidth="1"/>
    <col min="4862" max="4862" width="34.7109375" style="337" customWidth="1"/>
    <col min="4863" max="4863" width="0" style="337" hidden="1" customWidth="1"/>
    <col min="4864" max="4864" width="20" style="337" customWidth="1"/>
    <col min="4865" max="4865" width="20.85546875" style="337" customWidth="1"/>
    <col min="4866" max="4866" width="25" style="337" customWidth="1"/>
    <col min="4867" max="4867" width="18.7109375" style="337" customWidth="1"/>
    <col min="4868" max="4868" width="29.7109375" style="337" customWidth="1"/>
    <col min="4869" max="4869" width="13.42578125" style="337" customWidth="1"/>
    <col min="4870" max="4870" width="13.85546875" style="337" customWidth="1"/>
    <col min="4871" max="4875" width="16.42578125" style="337" customWidth="1"/>
    <col min="4876" max="4876" width="20.42578125" style="337" customWidth="1"/>
    <col min="4877" max="4877" width="21.140625" style="337" customWidth="1"/>
    <col min="4878" max="4878" width="9.42578125" style="337" customWidth="1"/>
    <col min="4879" max="4879" width="0.42578125" style="337" customWidth="1"/>
    <col min="4880" max="4886" width="6.42578125" style="337" customWidth="1"/>
    <col min="4887" max="5115" width="11.42578125" style="337"/>
    <col min="5116" max="5116" width="1" style="337" customWidth="1"/>
    <col min="5117" max="5117" width="4.28515625" style="337" customWidth="1"/>
    <col min="5118" max="5118" width="34.7109375" style="337" customWidth="1"/>
    <col min="5119" max="5119" width="0" style="337" hidden="1" customWidth="1"/>
    <col min="5120" max="5120" width="20" style="337" customWidth="1"/>
    <col min="5121" max="5121" width="20.85546875" style="337" customWidth="1"/>
    <col min="5122" max="5122" width="25" style="337" customWidth="1"/>
    <col min="5123" max="5123" width="18.7109375" style="337" customWidth="1"/>
    <col min="5124" max="5124" width="29.7109375" style="337" customWidth="1"/>
    <col min="5125" max="5125" width="13.42578125" style="337" customWidth="1"/>
    <col min="5126" max="5126" width="13.85546875" style="337" customWidth="1"/>
    <col min="5127" max="5131" width="16.42578125" style="337" customWidth="1"/>
    <col min="5132" max="5132" width="20.42578125" style="337" customWidth="1"/>
    <col min="5133" max="5133" width="21.140625" style="337" customWidth="1"/>
    <col min="5134" max="5134" width="9.42578125" style="337" customWidth="1"/>
    <col min="5135" max="5135" width="0.42578125" style="337" customWidth="1"/>
    <col min="5136" max="5142" width="6.42578125" style="337" customWidth="1"/>
    <col min="5143" max="5371" width="11.42578125" style="337"/>
    <col min="5372" max="5372" width="1" style="337" customWidth="1"/>
    <col min="5373" max="5373" width="4.28515625" style="337" customWidth="1"/>
    <col min="5374" max="5374" width="34.7109375" style="337" customWidth="1"/>
    <col min="5375" max="5375" width="0" style="337" hidden="1" customWidth="1"/>
    <col min="5376" max="5376" width="20" style="337" customWidth="1"/>
    <col min="5377" max="5377" width="20.85546875" style="337" customWidth="1"/>
    <col min="5378" max="5378" width="25" style="337" customWidth="1"/>
    <col min="5379" max="5379" width="18.7109375" style="337" customWidth="1"/>
    <col min="5380" max="5380" width="29.7109375" style="337" customWidth="1"/>
    <col min="5381" max="5381" width="13.42578125" style="337" customWidth="1"/>
    <col min="5382" max="5382" width="13.85546875" style="337" customWidth="1"/>
    <col min="5383" max="5387" width="16.42578125" style="337" customWidth="1"/>
    <col min="5388" max="5388" width="20.42578125" style="337" customWidth="1"/>
    <col min="5389" max="5389" width="21.140625" style="337" customWidth="1"/>
    <col min="5390" max="5390" width="9.42578125" style="337" customWidth="1"/>
    <col min="5391" max="5391" width="0.42578125" style="337" customWidth="1"/>
    <col min="5392" max="5398" width="6.42578125" style="337" customWidth="1"/>
    <col min="5399" max="5627" width="11.42578125" style="337"/>
    <col min="5628" max="5628" width="1" style="337" customWidth="1"/>
    <col min="5629" max="5629" width="4.28515625" style="337" customWidth="1"/>
    <col min="5630" max="5630" width="34.7109375" style="337" customWidth="1"/>
    <col min="5631" max="5631" width="0" style="337" hidden="1" customWidth="1"/>
    <col min="5632" max="5632" width="20" style="337" customWidth="1"/>
    <col min="5633" max="5633" width="20.85546875" style="337" customWidth="1"/>
    <col min="5634" max="5634" width="25" style="337" customWidth="1"/>
    <col min="5635" max="5635" width="18.7109375" style="337" customWidth="1"/>
    <col min="5636" max="5636" width="29.7109375" style="337" customWidth="1"/>
    <col min="5637" max="5637" width="13.42578125" style="337" customWidth="1"/>
    <col min="5638" max="5638" width="13.85546875" style="337" customWidth="1"/>
    <col min="5639" max="5643" width="16.42578125" style="337" customWidth="1"/>
    <col min="5644" max="5644" width="20.42578125" style="337" customWidth="1"/>
    <col min="5645" max="5645" width="21.140625" style="337" customWidth="1"/>
    <col min="5646" max="5646" width="9.42578125" style="337" customWidth="1"/>
    <col min="5647" max="5647" width="0.42578125" style="337" customWidth="1"/>
    <col min="5648" max="5654" width="6.42578125" style="337" customWidth="1"/>
    <col min="5655" max="5883" width="11.42578125" style="337"/>
    <col min="5884" max="5884" width="1" style="337" customWidth="1"/>
    <col min="5885" max="5885" width="4.28515625" style="337" customWidth="1"/>
    <col min="5886" max="5886" width="34.7109375" style="337" customWidth="1"/>
    <col min="5887" max="5887" width="0" style="337" hidden="1" customWidth="1"/>
    <col min="5888" max="5888" width="20" style="337" customWidth="1"/>
    <col min="5889" max="5889" width="20.85546875" style="337" customWidth="1"/>
    <col min="5890" max="5890" width="25" style="337" customWidth="1"/>
    <col min="5891" max="5891" width="18.7109375" style="337" customWidth="1"/>
    <col min="5892" max="5892" width="29.7109375" style="337" customWidth="1"/>
    <col min="5893" max="5893" width="13.42578125" style="337" customWidth="1"/>
    <col min="5894" max="5894" width="13.85546875" style="337" customWidth="1"/>
    <col min="5895" max="5899" width="16.42578125" style="337" customWidth="1"/>
    <col min="5900" max="5900" width="20.42578125" style="337" customWidth="1"/>
    <col min="5901" max="5901" width="21.140625" style="337" customWidth="1"/>
    <col min="5902" max="5902" width="9.42578125" style="337" customWidth="1"/>
    <col min="5903" max="5903" width="0.42578125" style="337" customWidth="1"/>
    <col min="5904" max="5910" width="6.42578125" style="337" customWidth="1"/>
    <col min="5911" max="6139" width="11.42578125" style="337"/>
    <col min="6140" max="6140" width="1" style="337" customWidth="1"/>
    <col min="6141" max="6141" width="4.28515625" style="337" customWidth="1"/>
    <col min="6142" max="6142" width="34.7109375" style="337" customWidth="1"/>
    <col min="6143" max="6143" width="0" style="337" hidden="1" customWidth="1"/>
    <col min="6144" max="6144" width="20" style="337" customWidth="1"/>
    <col min="6145" max="6145" width="20.85546875" style="337" customWidth="1"/>
    <col min="6146" max="6146" width="25" style="337" customWidth="1"/>
    <col min="6147" max="6147" width="18.7109375" style="337" customWidth="1"/>
    <col min="6148" max="6148" width="29.7109375" style="337" customWidth="1"/>
    <col min="6149" max="6149" width="13.42578125" style="337" customWidth="1"/>
    <col min="6150" max="6150" width="13.85546875" style="337" customWidth="1"/>
    <col min="6151" max="6155" width="16.42578125" style="337" customWidth="1"/>
    <col min="6156" max="6156" width="20.42578125" style="337" customWidth="1"/>
    <col min="6157" max="6157" width="21.140625" style="337" customWidth="1"/>
    <col min="6158" max="6158" width="9.42578125" style="337" customWidth="1"/>
    <col min="6159" max="6159" width="0.42578125" style="337" customWidth="1"/>
    <col min="6160" max="6166" width="6.42578125" style="337" customWidth="1"/>
    <col min="6167" max="6395" width="11.42578125" style="337"/>
    <col min="6396" max="6396" width="1" style="337" customWidth="1"/>
    <col min="6397" max="6397" width="4.28515625" style="337" customWidth="1"/>
    <col min="6398" max="6398" width="34.7109375" style="337" customWidth="1"/>
    <col min="6399" max="6399" width="0" style="337" hidden="1" customWidth="1"/>
    <col min="6400" max="6400" width="20" style="337" customWidth="1"/>
    <col min="6401" max="6401" width="20.85546875" style="337" customWidth="1"/>
    <col min="6402" max="6402" width="25" style="337" customWidth="1"/>
    <col min="6403" max="6403" width="18.7109375" style="337" customWidth="1"/>
    <col min="6404" max="6404" width="29.7109375" style="337" customWidth="1"/>
    <col min="6405" max="6405" width="13.42578125" style="337" customWidth="1"/>
    <col min="6406" max="6406" width="13.85546875" style="337" customWidth="1"/>
    <col min="6407" max="6411" width="16.42578125" style="337" customWidth="1"/>
    <col min="6412" max="6412" width="20.42578125" style="337" customWidth="1"/>
    <col min="6413" max="6413" width="21.140625" style="337" customWidth="1"/>
    <col min="6414" max="6414" width="9.42578125" style="337" customWidth="1"/>
    <col min="6415" max="6415" width="0.42578125" style="337" customWidth="1"/>
    <col min="6416" max="6422" width="6.42578125" style="337" customWidth="1"/>
    <col min="6423" max="6651" width="11.42578125" style="337"/>
    <col min="6652" max="6652" width="1" style="337" customWidth="1"/>
    <col min="6653" max="6653" width="4.28515625" style="337" customWidth="1"/>
    <col min="6654" max="6654" width="34.7109375" style="337" customWidth="1"/>
    <col min="6655" max="6655" width="0" style="337" hidden="1" customWidth="1"/>
    <col min="6656" max="6656" width="20" style="337" customWidth="1"/>
    <col min="6657" max="6657" width="20.85546875" style="337" customWidth="1"/>
    <col min="6658" max="6658" width="25" style="337" customWidth="1"/>
    <col min="6659" max="6659" width="18.7109375" style="337" customWidth="1"/>
    <col min="6660" max="6660" width="29.7109375" style="337" customWidth="1"/>
    <col min="6661" max="6661" width="13.42578125" style="337" customWidth="1"/>
    <col min="6662" max="6662" width="13.85546875" style="337" customWidth="1"/>
    <col min="6663" max="6667" width="16.42578125" style="337" customWidth="1"/>
    <col min="6668" max="6668" width="20.42578125" style="337" customWidth="1"/>
    <col min="6669" max="6669" width="21.140625" style="337" customWidth="1"/>
    <col min="6670" max="6670" width="9.42578125" style="337" customWidth="1"/>
    <col min="6671" max="6671" width="0.42578125" style="337" customWidth="1"/>
    <col min="6672" max="6678" width="6.42578125" style="337" customWidth="1"/>
    <col min="6679" max="6907" width="11.42578125" style="337"/>
    <col min="6908" max="6908" width="1" style="337" customWidth="1"/>
    <col min="6909" max="6909" width="4.28515625" style="337" customWidth="1"/>
    <col min="6910" max="6910" width="34.7109375" style="337" customWidth="1"/>
    <col min="6911" max="6911" width="0" style="337" hidden="1" customWidth="1"/>
    <col min="6912" max="6912" width="20" style="337" customWidth="1"/>
    <col min="6913" max="6913" width="20.85546875" style="337" customWidth="1"/>
    <col min="6914" max="6914" width="25" style="337" customWidth="1"/>
    <col min="6915" max="6915" width="18.7109375" style="337" customWidth="1"/>
    <col min="6916" max="6916" width="29.7109375" style="337" customWidth="1"/>
    <col min="6917" max="6917" width="13.42578125" style="337" customWidth="1"/>
    <col min="6918" max="6918" width="13.85546875" style="337" customWidth="1"/>
    <col min="6919" max="6923" width="16.42578125" style="337" customWidth="1"/>
    <col min="6924" max="6924" width="20.42578125" style="337" customWidth="1"/>
    <col min="6925" max="6925" width="21.140625" style="337" customWidth="1"/>
    <col min="6926" max="6926" width="9.42578125" style="337" customWidth="1"/>
    <col min="6927" max="6927" width="0.42578125" style="337" customWidth="1"/>
    <col min="6928" max="6934" width="6.42578125" style="337" customWidth="1"/>
    <col min="6935" max="7163" width="11.42578125" style="337"/>
    <col min="7164" max="7164" width="1" style="337" customWidth="1"/>
    <col min="7165" max="7165" width="4.28515625" style="337" customWidth="1"/>
    <col min="7166" max="7166" width="34.7109375" style="337" customWidth="1"/>
    <col min="7167" max="7167" width="0" style="337" hidden="1" customWidth="1"/>
    <col min="7168" max="7168" width="20" style="337" customWidth="1"/>
    <col min="7169" max="7169" width="20.85546875" style="337" customWidth="1"/>
    <col min="7170" max="7170" width="25" style="337" customWidth="1"/>
    <col min="7171" max="7171" width="18.7109375" style="337" customWidth="1"/>
    <col min="7172" max="7172" width="29.7109375" style="337" customWidth="1"/>
    <col min="7173" max="7173" width="13.42578125" style="337" customWidth="1"/>
    <col min="7174" max="7174" width="13.85546875" style="337" customWidth="1"/>
    <col min="7175" max="7179" width="16.42578125" style="337" customWidth="1"/>
    <col min="7180" max="7180" width="20.42578125" style="337" customWidth="1"/>
    <col min="7181" max="7181" width="21.140625" style="337" customWidth="1"/>
    <col min="7182" max="7182" width="9.42578125" style="337" customWidth="1"/>
    <col min="7183" max="7183" width="0.42578125" style="337" customWidth="1"/>
    <col min="7184" max="7190" width="6.42578125" style="337" customWidth="1"/>
    <col min="7191" max="7419" width="11.42578125" style="337"/>
    <col min="7420" max="7420" width="1" style="337" customWidth="1"/>
    <col min="7421" max="7421" width="4.28515625" style="337" customWidth="1"/>
    <col min="7422" max="7422" width="34.7109375" style="337" customWidth="1"/>
    <col min="7423" max="7423" width="0" style="337" hidden="1" customWidth="1"/>
    <col min="7424" max="7424" width="20" style="337" customWidth="1"/>
    <col min="7425" max="7425" width="20.85546875" style="337" customWidth="1"/>
    <col min="7426" max="7426" width="25" style="337" customWidth="1"/>
    <col min="7427" max="7427" width="18.7109375" style="337" customWidth="1"/>
    <col min="7428" max="7428" width="29.7109375" style="337" customWidth="1"/>
    <col min="7429" max="7429" width="13.42578125" style="337" customWidth="1"/>
    <col min="7430" max="7430" width="13.85546875" style="337" customWidth="1"/>
    <col min="7431" max="7435" width="16.42578125" style="337" customWidth="1"/>
    <col min="7436" max="7436" width="20.42578125" style="337" customWidth="1"/>
    <col min="7437" max="7437" width="21.140625" style="337" customWidth="1"/>
    <col min="7438" max="7438" width="9.42578125" style="337" customWidth="1"/>
    <col min="7439" max="7439" width="0.42578125" style="337" customWidth="1"/>
    <col min="7440" max="7446" width="6.42578125" style="337" customWidth="1"/>
    <col min="7447" max="7675" width="11.42578125" style="337"/>
    <col min="7676" max="7676" width="1" style="337" customWidth="1"/>
    <col min="7677" max="7677" width="4.28515625" style="337" customWidth="1"/>
    <col min="7678" max="7678" width="34.7109375" style="337" customWidth="1"/>
    <col min="7679" max="7679" width="0" style="337" hidden="1" customWidth="1"/>
    <col min="7680" max="7680" width="20" style="337" customWidth="1"/>
    <col min="7681" max="7681" width="20.85546875" style="337" customWidth="1"/>
    <col min="7682" max="7682" width="25" style="337" customWidth="1"/>
    <col min="7683" max="7683" width="18.7109375" style="337" customWidth="1"/>
    <col min="7684" max="7684" width="29.7109375" style="337" customWidth="1"/>
    <col min="7685" max="7685" width="13.42578125" style="337" customWidth="1"/>
    <col min="7686" max="7686" width="13.85546875" style="337" customWidth="1"/>
    <col min="7687" max="7691" width="16.42578125" style="337" customWidth="1"/>
    <col min="7692" max="7692" width="20.42578125" style="337" customWidth="1"/>
    <col min="7693" max="7693" width="21.140625" style="337" customWidth="1"/>
    <col min="7694" max="7694" width="9.42578125" style="337" customWidth="1"/>
    <col min="7695" max="7695" width="0.42578125" style="337" customWidth="1"/>
    <col min="7696" max="7702" width="6.42578125" style="337" customWidth="1"/>
    <col min="7703" max="7931" width="11.42578125" style="337"/>
    <col min="7932" max="7932" width="1" style="337" customWidth="1"/>
    <col min="7933" max="7933" width="4.28515625" style="337" customWidth="1"/>
    <col min="7934" max="7934" width="34.7109375" style="337" customWidth="1"/>
    <col min="7935" max="7935" width="0" style="337" hidden="1" customWidth="1"/>
    <col min="7936" max="7936" width="20" style="337" customWidth="1"/>
    <col min="7937" max="7937" width="20.85546875" style="337" customWidth="1"/>
    <col min="7938" max="7938" width="25" style="337" customWidth="1"/>
    <col min="7939" max="7939" width="18.7109375" style="337" customWidth="1"/>
    <col min="7940" max="7940" width="29.7109375" style="337" customWidth="1"/>
    <col min="7941" max="7941" width="13.42578125" style="337" customWidth="1"/>
    <col min="7942" max="7942" width="13.85546875" style="337" customWidth="1"/>
    <col min="7943" max="7947" width="16.42578125" style="337" customWidth="1"/>
    <col min="7948" max="7948" width="20.42578125" style="337" customWidth="1"/>
    <col min="7949" max="7949" width="21.140625" style="337" customWidth="1"/>
    <col min="7950" max="7950" width="9.42578125" style="337" customWidth="1"/>
    <col min="7951" max="7951" width="0.42578125" style="337" customWidth="1"/>
    <col min="7952" max="7958" width="6.42578125" style="337" customWidth="1"/>
    <col min="7959" max="8187" width="11.42578125" style="337"/>
    <col min="8188" max="8188" width="1" style="337" customWidth="1"/>
    <col min="8189" max="8189" width="4.28515625" style="337" customWidth="1"/>
    <col min="8190" max="8190" width="34.7109375" style="337" customWidth="1"/>
    <col min="8191" max="8191" width="0" style="337" hidden="1" customWidth="1"/>
    <col min="8192" max="8192" width="20" style="337" customWidth="1"/>
    <col min="8193" max="8193" width="20.85546875" style="337" customWidth="1"/>
    <col min="8194" max="8194" width="25" style="337" customWidth="1"/>
    <col min="8195" max="8195" width="18.7109375" style="337" customWidth="1"/>
    <col min="8196" max="8196" width="29.7109375" style="337" customWidth="1"/>
    <col min="8197" max="8197" width="13.42578125" style="337" customWidth="1"/>
    <col min="8198" max="8198" width="13.85546875" style="337" customWidth="1"/>
    <col min="8199" max="8203" width="16.42578125" style="337" customWidth="1"/>
    <col min="8204" max="8204" width="20.42578125" style="337" customWidth="1"/>
    <col min="8205" max="8205" width="21.140625" style="337" customWidth="1"/>
    <col min="8206" max="8206" width="9.42578125" style="337" customWidth="1"/>
    <col min="8207" max="8207" width="0.42578125" style="337" customWidth="1"/>
    <col min="8208" max="8214" width="6.42578125" style="337" customWidth="1"/>
    <col min="8215" max="8443" width="11.42578125" style="337"/>
    <col min="8444" max="8444" width="1" style="337" customWidth="1"/>
    <col min="8445" max="8445" width="4.28515625" style="337" customWidth="1"/>
    <col min="8446" max="8446" width="34.7109375" style="337" customWidth="1"/>
    <col min="8447" max="8447" width="0" style="337" hidden="1" customWidth="1"/>
    <col min="8448" max="8448" width="20" style="337" customWidth="1"/>
    <col min="8449" max="8449" width="20.85546875" style="337" customWidth="1"/>
    <col min="8450" max="8450" width="25" style="337" customWidth="1"/>
    <col min="8451" max="8451" width="18.7109375" style="337" customWidth="1"/>
    <col min="8452" max="8452" width="29.7109375" style="337" customWidth="1"/>
    <col min="8453" max="8453" width="13.42578125" style="337" customWidth="1"/>
    <col min="8454" max="8454" width="13.85546875" style="337" customWidth="1"/>
    <col min="8455" max="8459" width="16.42578125" style="337" customWidth="1"/>
    <col min="8460" max="8460" width="20.42578125" style="337" customWidth="1"/>
    <col min="8461" max="8461" width="21.140625" style="337" customWidth="1"/>
    <col min="8462" max="8462" width="9.42578125" style="337" customWidth="1"/>
    <col min="8463" max="8463" width="0.42578125" style="337" customWidth="1"/>
    <col min="8464" max="8470" width="6.42578125" style="337" customWidth="1"/>
    <col min="8471" max="8699" width="11.42578125" style="337"/>
    <col min="8700" max="8700" width="1" style="337" customWidth="1"/>
    <col min="8701" max="8701" width="4.28515625" style="337" customWidth="1"/>
    <col min="8702" max="8702" width="34.7109375" style="337" customWidth="1"/>
    <col min="8703" max="8703" width="0" style="337" hidden="1" customWidth="1"/>
    <col min="8704" max="8704" width="20" style="337" customWidth="1"/>
    <col min="8705" max="8705" width="20.85546875" style="337" customWidth="1"/>
    <col min="8706" max="8706" width="25" style="337" customWidth="1"/>
    <col min="8707" max="8707" width="18.7109375" style="337" customWidth="1"/>
    <col min="8708" max="8708" width="29.7109375" style="337" customWidth="1"/>
    <col min="8709" max="8709" width="13.42578125" style="337" customWidth="1"/>
    <col min="8710" max="8710" width="13.85546875" style="337" customWidth="1"/>
    <col min="8711" max="8715" width="16.42578125" style="337" customWidth="1"/>
    <col min="8716" max="8716" width="20.42578125" style="337" customWidth="1"/>
    <col min="8717" max="8717" width="21.140625" style="337" customWidth="1"/>
    <col min="8718" max="8718" width="9.42578125" style="337" customWidth="1"/>
    <col min="8719" max="8719" width="0.42578125" style="337" customWidth="1"/>
    <col min="8720" max="8726" width="6.42578125" style="337" customWidth="1"/>
    <col min="8727" max="8955" width="11.42578125" style="337"/>
    <col min="8956" max="8956" width="1" style="337" customWidth="1"/>
    <col min="8957" max="8957" width="4.28515625" style="337" customWidth="1"/>
    <col min="8958" max="8958" width="34.7109375" style="337" customWidth="1"/>
    <col min="8959" max="8959" width="0" style="337" hidden="1" customWidth="1"/>
    <col min="8960" max="8960" width="20" style="337" customWidth="1"/>
    <col min="8961" max="8961" width="20.85546875" style="337" customWidth="1"/>
    <col min="8962" max="8962" width="25" style="337" customWidth="1"/>
    <col min="8963" max="8963" width="18.7109375" style="337" customWidth="1"/>
    <col min="8964" max="8964" width="29.7109375" style="337" customWidth="1"/>
    <col min="8965" max="8965" width="13.42578125" style="337" customWidth="1"/>
    <col min="8966" max="8966" width="13.85546875" style="337" customWidth="1"/>
    <col min="8967" max="8971" width="16.42578125" style="337" customWidth="1"/>
    <col min="8972" max="8972" width="20.42578125" style="337" customWidth="1"/>
    <col min="8973" max="8973" width="21.140625" style="337" customWidth="1"/>
    <col min="8974" max="8974" width="9.42578125" style="337" customWidth="1"/>
    <col min="8975" max="8975" width="0.42578125" style="337" customWidth="1"/>
    <col min="8976" max="8982" width="6.42578125" style="337" customWidth="1"/>
    <col min="8983" max="9211" width="11.42578125" style="337"/>
    <col min="9212" max="9212" width="1" style="337" customWidth="1"/>
    <col min="9213" max="9213" width="4.28515625" style="337" customWidth="1"/>
    <col min="9214" max="9214" width="34.7109375" style="337" customWidth="1"/>
    <col min="9215" max="9215" width="0" style="337" hidden="1" customWidth="1"/>
    <col min="9216" max="9216" width="20" style="337" customWidth="1"/>
    <col min="9217" max="9217" width="20.85546875" style="337" customWidth="1"/>
    <col min="9218" max="9218" width="25" style="337" customWidth="1"/>
    <col min="9219" max="9219" width="18.7109375" style="337" customWidth="1"/>
    <col min="9220" max="9220" width="29.7109375" style="337" customWidth="1"/>
    <col min="9221" max="9221" width="13.42578125" style="337" customWidth="1"/>
    <col min="9222" max="9222" width="13.85546875" style="337" customWidth="1"/>
    <col min="9223" max="9227" width="16.42578125" style="337" customWidth="1"/>
    <col min="9228" max="9228" width="20.42578125" style="337" customWidth="1"/>
    <col min="9229" max="9229" width="21.140625" style="337" customWidth="1"/>
    <col min="9230" max="9230" width="9.42578125" style="337" customWidth="1"/>
    <col min="9231" max="9231" width="0.42578125" style="337" customWidth="1"/>
    <col min="9232" max="9238" width="6.42578125" style="337" customWidth="1"/>
    <col min="9239" max="9467" width="11.42578125" style="337"/>
    <col min="9468" max="9468" width="1" style="337" customWidth="1"/>
    <col min="9469" max="9469" width="4.28515625" style="337" customWidth="1"/>
    <col min="9470" max="9470" width="34.7109375" style="337" customWidth="1"/>
    <col min="9471" max="9471" width="0" style="337" hidden="1" customWidth="1"/>
    <col min="9472" max="9472" width="20" style="337" customWidth="1"/>
    <col min="9473" max="9473" width="20.85546875" style="337" customWidth="1"/>
    <col min="9474" max="9474" width="25" style="337" customWidth="1"/>
    <col min="9475" max="9475" width="18.7109375" style="337" customWidth="1"/>
    <col min="9476" max="9476" width="29.7109375" style="337" customWidth="1"/>
    <col min="9477" max="9477" width="13.42578125" style="337" customWidth="1"/>
    <col min="9478" max="9478" width="13.85546875" style="337" customWidth="1"/>
    <col min="9479" max="9483" width="16.42578125" style="337" customWidth="1"/>
    <col min="9484" max="9484" width="20.42578125" style="337" customWidth="1"/>
    <col min="9485" max="9485" width="21.140625" style="337" customWidth="1"/>
    <col min="9486" max="9486" width="9.42578125" style="337" customWidth="1"/>
    <col min="9487" max="9487" width="0.42578125" style="337" customWidth="1"/>
    <col min="9488" max="9494" width="6.42578125" style="337" customWidth="1"/>
    <col min="9495" max="9723" width="11.42578125" style="337"/>
    <col min="9724" max="9724" width="1" style="337" customWidth="1"/>
    <col min="9725" max="9725" width="4.28515625" style="337" customWidth="1"/>
    <col min="9726" max="9726" width="34.7109375" style="337" customWidth="1"/>
    <col min="9727" max="9727" width="0" style="337" hidden="1" customWidth="1"/>
    <col min="9728" max="9728" width="20" style="337" customWidth="1"/>
    <col min="9729" max="9729" width="20.85546875" style="337" customWidth="1"/>
    <col min="9730" max="9730" width="25" style="337" customWidth="1"/>
    <col min="9731" max="9731" width="18.7109375" style="337" customWidth="1"/>
    <col min="9732" max="9732" width="29.7109375" style="337" customWidth="1"/>
    <col min="9733" max="9733" width="13.42578125" style="337" customWidth="1"/>
    <col min="9734" max="9734" width="13.85546875" style="337" customWidth="1"/>
    <col min="9735" max="9739" width="16.42578125" style="337" customWidth="1"/>
    <col min="9740" max="9740" width="20.42578125" style="337" customWidth="1"/>
    <col min="9741" max="9741" width="21.140625" style="337" customWidth="1"/>
    <col min="9742" max="9742" width="9.42578125" style="337" customWidth="1"/>
    <col min="9743" max="9743" width="0.42578125" style="337" customWidth="1"/>
    <col min="9744" max="9750" width="6.42578125" style="337" customWidth="1"/>
    <col min="9751" max="9979" width="11.42578125" style="337"/>
    <col min="9980" max="9980" width="1" style="337" customWidth="1"/>
    <col min="9981" max="9981" width="4.28515625" style="337" customWidth="1"/>
    <col min="9982" max="9982" width="34.7109375" style="337" customWidth="1"/>
    <col min="9983" max="9983" width="0" style="337" hidden="1" customWidth="1"/>
    <col min="9984" max="9984" width="20" style="337" customWidth="1"/>
    <col min="9985" max="9985" width="20.85546875" style="337" customWidth="1"/>
    <col min="9986" max="9986" width="25" style="337" customWidth="1"/>
    <col min="9987" max="9987" width="18.7109375" style="337" customWidth="1"/>
    <col min="9988" max="9988" width="29.7109375" style="337" customWidth="1"/>
    <col min="9989" max="9989" width="13.42578125" style="337" customWidth="1"/>
    <col min="9990" max="9990" width="13.85546875" style="337" customWidth="1"/>
    <col min="9991" max="9995" width="16.42578125" style="337" customWidth="1"/>
    <col min="9996" max="9996" width="20.42578125" style="337" customWidth="1"/>
    <col min="9997" max="9997" width="21.140625" style="337" customWidth="1"/>
    <col min="9998" max="9998" width="9.42578125" style="337" customWidth="1"/>
    <col min="9999" max="9999" width="0.42578125" style="337" customWidth="1"/>
    <col min="10000" max="10006" width="6.42578125" style="337" customWidth="1"/>
    <col min="10007" max="10235" width="11.42578125" style="337"/>
    <col min="10236" max="10236" width="1" style="337" customWidth="1"/>
    <col min="10237" max="10237" width="4.28515625" style="337" customWidth="1"/>
    <col min="10238" max="10238" width="34.7109375" style="337" customWidth="1"/>
    <col min="10239" max="10239" width="0" style="337" hidden="1" customWidth="1"/>
    <col min="10240" max="10240" width="20" style="337" customWidth="1"/>
    <col min="10241" max="10241" width="20.85546875" style="337" customWidth="1"/>
    <col min="10242" max="10242" width="25" style="337" customWidth="1"/>
    <col min="10243" max="10243" width="18.7109375" style="337" customWidth="1"/>
    <col min="10244" max="10244" width="29.7109375" style="337" customWidth="1"/>
    <col min="10245" max="10245" width="13.42578125" style="337" customWidth="1"/>
    <col min="10246" max="10246" width="13.85546875" style="337" customWidth="1"/>
    <col min="10247" max="10251" width="16.42578125" style="337" customWidth="1"/>
    <col min="10252" max="10252" width="20.42578125" style="337" customWidth="1"/>
    <col min="10253" max="10253" width="21.140625" style="337" customWidth="1"/>
    <col min="10254" max="10254" width="9.42578125" style="337" customWidth="1"/>
    <col min="10255" max="10255" width="0.42578125" style="337" customWidth="1"/>
    <col min="10256" max="10262" width="6.42578125" style="337" customWidth="1"/>
    <col min="10263" max="10491" width="11.42578125" style="337"/>
    <col min="10492" max="10492" width="1" style="337" customWidth="1"/>
    <col min="10493" max="10493" width="4.28515625" style="337" customWidth="1"/>
    <col min="10494" max="10494" width="34.7109375" style="337" customWidth="1"/>
    <col min="10495" max="10495" width="0" style="337" hidden="1" customWidth="1"/>
    <col min="10496" max="10496" width="20" style="337" customWidth="1"/>
    <col min="10497" max="10497" width="20.85546875" style="337" customWidth="1"/>
    <col min="10498" max="10498" width="25" style="337" customWidth="1"/>
    <col min="10499" max="10499" width="18.7109375" style="337" customWidth="1"/>
    <col min="10500" max="10500" width="29.7109375" style="337" customWidth="1"/>
    <col min="10501" max="10501" width="13.42578125" style="337" customWidth="1"/>
    <col min="10502" max="10502" width="13.85546875" style="337" customWidth="1"/>
    <col min="10503" max="10507" width="16.42578125" style="337" customWidth="1"/>
    <col min="10508" max="10508" width="20.42578125" style="337" customWidth="1"/>
    <col min="10509" max="10509" width="21.140625" style="337" customWidth="1"/>
    <col min="10510" max="10510" width="9.42578125" style="337" customWidth="1"/>
    <col min="10511" max="10511" width="0.42578125" style="337" customWidth="1"/>
    <col min="10512" max="10518" width="6.42578125" style="337" customWidth="1"/>
    <col min="10519" max="10747" width="11.42578125" style="337"/>
    <col min="10748" max="10748" width="1" style="337" customWidth="1"/>
    <col min="10749" max="10749" width="4.28515625" style="337" customWidth="1"/>
    <col min="10750" max="10750" width="34.7109375" style="337" customWidth="1"/>
    <col min="10751" max="10751" width="0" style="337" hidden="1" customWidth="1"/>
    <col min="10752" max="10752" width="20" style="337" customWidth="1"/>
    <col min="10753" max="10753" width="20.85546875" style="337" customWidth="1"/>
    <col min="10754" max="10754" width="25" style="337" customWidth="1"/>
    <col min="10755" max="10755" width="18.7109375" style="337" customWidth="1"/>
    <col min="10756" max="10756" width="29.7109375" style="337" customWidth="1"/>
    <col min="10757" max="10757" width="13.42578125" style="337" customWidth="1"/>
    <col min="10758" max="10758" width="13.85546875" style="337" customWidth="1"/>
    <col min="10759" max="10763" width="16.42578125" style="337" customWidth="1"/>
    <col min="10764" max="10764" width="20.42578125" style="337" customWidth="1"/>
    <col min="10765" max="10765" width="21.140625" style="337" customWidth="1"/>
    <col min="10766" max="10766" width="9.42578125" style="337" customWidth="1"/>
    <col min="10767" max="10767" width="0.42578125" style="337" customWidth="1"/>
    <col min="10768" max="10774" width="6.42578125" style="337" customWidth="1"/>
    <col min="10775" max="11003" width="11.42578125" style="337"/>
    <col min="11004" max="11004" width="1" style="337" customWidth="1"/>
    <col min="11005" max="11005" width="4.28515625" style="337" customWidth="1"/>
    <col min="11006" max="11006" width="34.7109375" style="337" customWidth="1"/>
    <col min="11007" max="11007" width="0" style="337" hidden="1" customWidth="1"/>
    <col min="11008" max="11008" width="20" style="337" customWidth="1"/>
    <col min="11009" max="11009" width="20.85546875" style="337" customWidth="1"/>
    <col min="11010" max="11010" width="25" style="337" customWidth="1"/>
    <col min="11011" max="11011" width="18.7109375" style="337" customWidth="1"/>
    <col min="11012" max="11012" width="29.7109375" style="337" customWidth="1"/>
    <col min="11013" max="11013" width="13.42578125" style="337" customWidth="1"/>
    <col min="11014" max="11014" width="13.85546875" style="337" customWidth="1"/>
    <col min="11015" max="11019" width="16.42578125" style="337" customWidth="1"/>
    <col min="11020" max="11020" width="20.42578125" style="337" customWidth="1"/>
    <col min="11021" max="11021" width="21.140625" style="337" customWidth="1"/>
    <col min="11022" max="11022" width="9.42578125" style="337" customWidth="1"/>
    <col min="11023" max="11023" width="0.42578125" style="337" customWidth="1"/>
    <col min="11024" max="11030" width="6.42578125" style="337" customWidth="1"/>
    <col min="11031" max="11259" width="11.42578125" style="337"/>
    <col min="11260" max="11260" width="1" style="337" customWidth="1"/>
    <col min="11261" max="11261" width="4.28515625" style="337" customWidth="1"/>
    <col min="11262" max="11262" width="34.7109375" style="337" customWidth="1"/>
    <col min="11263" max="11263" width="0" style="337" hidden="1" customWidth="1"/>
    <col min="11264" max="11264" width="20" style="337" customWidth="1"/>
    <col min="11265" max="11265" width="20.85546875" style="337" customWidth="1"/>
    <col min="11266" max="11266" width="25" style="337" customWidth="1"/>
    <col min="11267" max="11267" width="18.7109375" style="337" customWidth="1"/>
    <col min="11268" max="11268" width="29.7109375" style="337" customWidth="1"/>
    <col min="11269" max="11269" width="13.42578125" style="337" customWidth="1"/>
    <col min="11270" max="11270" width="13.85546875" style="337" customWidth="1"/>
    <col min="11271" max="11275" width="16.42578125" style="337" customWidth="1"/>
    <col min="11276" max="11276" width="20.42578125" style="337" customWidth="1"/>
    <col min="11277" max="11277" width="21.140625" style="337" customWidth="1"/>
    <col min="11278" max="11278" width="9.42578125" style="337" customWidth="1"/>
    <col min="11279" max="11279" width="0.42578125" style="337" customWidth="1"/>
    <col min="11280" max="11286" width="6.42578125" style="337" customWidth="1"/>
    <col min="11287" max="11515" width="11.42578125" style="337"/>
    <col min="11516" max="11516" width="1" style="337" customWidth="1"/>
    <col min="11517" max="11517" width="4.28515625" style="337" customWidth="1"/>
    <col min="11518" max="11518" width="34.7109375" style="337" customWidth="1"/>
    <col min="11519" max="11519" width="0" style="337" hidden="1" customWidth="1"/>
    <col min="11520" max="11520" width="20" style="337" customWidth="1"/>
    <col min="11521" max="11521" width="20.85546875" style="337" customWidth="1"/>
    <col min="11522" max="11522" width="25" style="337" customWidth="1"/>
    <col min="11523" max="11523" width="18.7109375" style="337" customWidth="1"/>
    <col min="11524" max="11524" width="29.7109375" style="337" customWidth="1"/>
    <col min="11525" max="11525" width="13.42578125" style="337" customWidth="1"/>
    <col min="11526" max="11526" width="13.85546875" style="337" customWidth="1"/>
    <col min="11527" max="11531" width="16.42578125" style="337" customWidth="1"/>
    <col min="11532" max="11532" width="20.42578125" style="337" customWidth="1"/>
    <col min="11533" max="11533" width="21.140625" style="337" customWidth="1"/>
    <col min="11534" max="11534" width="9.42578125" style="337" customWidth="1"/>
    <col min="11535" max="11535" width="0.42578125" style="337" customWidth="1"/>
    <col min="11536" max="11542" width="6.42578125" style="337" customWidth="1"/>
    <col min="11543" max="11771" width="11.42578125" style="337"/>
    <col min="11772" max="11772" width="1" style="337" customWidth="1"/>
    <col min="11773" max="11773" width="4.28515625" style="337" customWidth="1"/>
    <col min="11774" max="11774" width="34.7109375" style="337" customWidth="1"/>
    <col min="11775" max="11775" width="0" style="337" hidden="1" customWidth="1"/>
    <col min="11776" max="11776" width="20" style="337" customWidth="1"/>
    <col min="11777" max="11777" width="20.85546875" style="337" customWidth="1"/>
    <col min="11778" max="11778" width="25" style="337" customWidth="1"/>
    <col min="11779" max="11779" width="18.7109375" style="337" customWidth="1"/>
    <col min="11780" max="11780" width="29.7109375" style="337" customWidth="1"/>
    <col min="11781" max="11781" width="13.42578125" style="337" customWidth="1"/>
    <col min="11782" max="11782" width="13.85546875" style="337" customWidth="1"/>
    <col min="11783" max="11787" width="16.42578125" style="337" customWidth="1"/>
    <col min="11788" max="11788" width="20.42578125" style="337" customWidth="1"/>
    <col min="11789" max="11789" width="21.140625" style="337" customWidth="1"/>
    <col min="11790" max="11790" width="9.42578125" style="337" customWidth="1"/>
    <col min="11791" max="11791" width="0.42578125" style="337" customWidth="1"/>
    <col min="11792" max="11798" width="6.42578125" style="337" customWidth="1"/>
    <col min="11799" max="12027" width="11.42578125" style="337"/>
    <col min="12028" max="12028" width="1" style="337" customWidth="1"/>
    <col min="12029" max="12029" width="4.28515625" style="337" customWidth="1"/>
    <col min="12030" max="12030" width="34.7109375" style="337" customWidth="1"/>
    <col min="12031" max="12031" width="0" style="337" hidden="1" customWidth="1"/>
    <col min="12032" max="12032" width="20" style="337" customWidth="1"/>
    <col min="12033" max="12033" width="20.85546875" style="337" customWidth="1"/>
    <col min="12034" max="12034" width="25" style="337" customWidth="1"/>
    <col min="12035" max="12035" width="18.7109375" style="337" customWidth="1"/>
    <col min="12036" max="12036" width="29.7109375" style="337" customWidth="1"/>
    <col min="12037" max="12037" width="13.42578125" style="337" customWidth="1"/>
    <col min="12038" max="12038" width="13.85546875" style="337" customWidth="1"/>
    <col min="12039" max="12043" width="16.42578125" style="337" customWidth="1"/>
    <col min="12044" max="12044" width="20.42578125" style="337" customWidth="1"/>
    <col min="12045" max="12045" width="21.140625" style="337" customWidth="1"/>
    <col min="12046" max="12046" width="9.42578125" style="337" customWidth="1"/>
    <col min="12047" max="12047" width="0.42578125" style="337" customWidth="1"/>
    <col min="12048" max="12054" width="6.42578125" style="337" customWidth="1"/>
    <col min="12055" max="12283" width="11.42578125" style="337"/>
    <col min="12284" max="12284" width="1" style="337" customWidth="1"/>
    <col min="12285" max="12285" width="4.28515625" style="337" customWidth="1"/>
    <col min="12286" max="12286" width="34.7109375" style="337" customWidth="1"/>
    <col min="12287" max="12287" width="0" style="337" hidden="1" customWidth="1"/>
    <col min="12288" max="12288" width="20" style="337" customWidth="1"/>
    <col min="12289" max="12289" width="20.85546875" style="337" customWidth="1"/>
    <col min="12290" max="12290" width="25" style="337" customWidth="1"/>
    <col min="12291" max="12291" width="18.7109375" style="337" customWidth="1"/>
    <col min="12292" max="12292" width="29.7109375" style="337" customWidth="1"/>
    <col min="12293" max="12293" width="13.42578125" style="337" customWidth="1"/>
    <col min="12294" max="12294" width="13.85546875" style="337" customWidth="1"/>
    <col min="12295" max="12299" width="16.42578125" style="337" customWidth="1"/>
    <col min="12300" max="12300" width="20.42578125" style="337" customWidth="1"/>
    <col min="12301" max="12301" width="21.140625" style="337" customWidth="1"/>
    <col min="12302" max="12302" width="9.42578125" style="337" customWidth="1"/>
    <col min="12303" max="12303" width="0.42578125" style="337" customWidth="1"/>
    <col min="12304" max="12310" width="6.42578125" style="337" customWidth="1"/>
    <col min="12311" max="12539" width="11.42578125" style="337"/>
    <col min="12540" max="12540" width="1" style="337" customWidth="1"/>
    <col min="12541" max="12541" width="4.28515625" style="337" customWidth="1"/>
    <col min="12542" max="12542" width="34.7109375" style="337" customWidth="1"/>
    <col min="12543" max="12543" width="0" style="337" hidden="1" customWidth="1"/>
    <col min="12544" max="12544" width="20" style="337" customWidth="1"/>
    <col min="12545" max="12545" width="20.85546875" style="337" customWidth="1"/>
    <col min="12546" max="12546" width="25" style="337" customWidth="1"/>
    <col min="12547" max="12547" width="18.7109375" style="337" customWidth="1"/>
    <col min="12548" max="12548" width="29.7109375" style="337" customWidth="1"/>
    <col min="12549" max="12549" width="13.42578125" style="337" customWidth="1"/>
    <col min="12550" max="12550" width="13.85546875" style="337" customWidth="1"/>
    <col min="12551" max="12555" width="16.42578125" style="337" customWidth="1"/>
    <col min="12556" max="12556" width="20.42578125" style="337" customWidth="1"/>
    <col min="12557" max="12557" width="21.140625" style="337" customWidth="1"/>
    <col min="12558" max="12558" width="9.42578125" style="337" customWidth="1"/>
    <col min="12559" max="12559" width="0.42578125" style="337" customWidth="1"/>
    <col min="12560" max="12566" width="6.42578125" style="337" customWidth="1"/>
    <col min="12567" max="12795" width="11.42578125" style="337"/>
    <col min="12796" max="12796" width="1" style="337" customWidth="1"/>
    <col min="12797" max="12797" width="4.28515625" style="337" customWidth="1"/>
    <col min="12798" max="12798" width="34.7109375" style="337" customWidth="1"/>
    <col min="12799" max="12799" width="0" style="337" hidden="1" customWidth="1"/>
    <col min="12800" max="12800" width="20" style="337" customWidth="1"/>
    <col min="12801" max="12801" width="20.85546875" style="337" customWidth="1"/>
    <col min="12802" max="12802" width="25" style="337" customWidth="1"/>
    <col min="12803" max="12803" width="18.7109375" style="337" customWidth="1"/>
    <col min="12804" max="12804" width="29.7109375" style="337" customWidth="1"/>
    <col min="12805" max="12805" width="13.42578125" style="337" customWidth="1"/>
    <col min="12806" max="12806" width="13.85546875" style="337" customWidth="1"/>
    <col min="12807" max="12811" width="16.42578125" style="337" customWidth="1"/>
    <col min="12812" max="12812" width="20.42578125" style="337" customWidth="1"/>
    <col min="12813" max="12813" width="21.140625" style="337" customWidth="1"/>
    <col min="12814" max="12814" width="9.42578125" style="337" customWidth="1"/>
    <col min="12815" max="12815" width="0.42578125" style="337" customWidth="1"/>
    <col min="12816" max="12822" width="6.42578125" style="337" customWidth="1"/>
    <col min="12823" max="13051" width="11.42578125" style="337"/>
    <col min="13052" max="13052" width="1" style="337" customWidth="1"/>
    <col min="13053" max="13053" width="4.28515625" style="337" customWidth="1"/>
    <col min="13054" max="13054" width="34.7109375" style="337" customWidth="1"/>
    <col min="13055" max="13055" width="0" style="337" hidden="1" customWidth="1"/>
    <col min="13056" max="13056" width="20" style="337" customWidth="1"/>
    <col min="13057" max="13057" width="20.85546875" style="337" customWidth="1"/>
    <col min="13058" max="13058" width="25" style="337" customWidth="1"/>
    <col min="13059" max="13059" width="18.7109375" style="337" customWidth="1"/>
    <col min="13060" max="13060" width="29.7109375" style="337" customWidth="1"/>
    <col min="13061" max="13061" width="13.42578125" style="337" customWidth="1"/>
    <col min="13062" max="13062" width="13.85546875" style="337" customWidth="1"/>
    <col min="13063" max="13067" width="16.42578125" style="337" customWidth="1"/>
    <col min="13068" max="13068" width="20.42578125" style="337" customWidth="1"/>
    <col min="13069" max="13069" width="21.140625" style="337" customWidth="1"/>
    <col min="13070" max="13070" width="9.42578125" style="337" customWidth="1"/>
    <col min="13071" max="13071" width="0.42578125" style="337" customWidth="1"/>
    <col min="13072" max="13078" width="6.42578125" style="337" customWidth="1"/>
    <col min="13079" max="13307" width="11.42578125" style="337"/>
    <col min="13308" max="13308" width="1" style="337" customWidth="1"/>
    <col min="13309" max="13309" width="4.28515625" style="337" customWidth="1"/>
    <col min="13310" max="13310" width="34.7109375" style="337" customWidth="1"/>
    <col min="13311" max="13311" width="0" style="337" hidden="1" customWidth="1"/>
    <col min="13312" max="13312" width="20" style="337" customWidth="1"/>
    <col min="13313" max="13313" width="20.85546875" style="337" customWidth="1"/>
    <col min="13314" max="13314" width="25" style="337" customWidth="1"/>
    <col min="13315" max="13315" width="18.7109375" style="337" customWidth="1"/>
    <col min="13316" max="13316" width="29.7109375" style="337" customWidth="1"/>
    <col min="13317" max="13317" width="13.42578125" style="337" customWidth="1"/>
    <col min="13318" max="13318" width="13.85546875" style="337" customWidth="1"/>
    <col min="13319" max="13323" width="16.42578125" style="337" customWidth="1"/>
    <col min="13324" max="13324" width="20.42578125" style="337" customWidth="1"/>
    <col min="13325" max="13325" width="21.140625" style="337" customWidth="1"/>
    <col min="13326" max="13326" width="9.42578125" style="337" customWidth="1"/>
    <col min="13327" max="13327" width="0.42578125" style="337" customWidth="1"/>
    <col min="13328" max="13334" width="6.42578125" style="337" customWidth="1"/>
    <col min="13335" max="13563" width="11.42578125" style="337"/>
    <col min="13564" max="13564" width="1" style="337" customWidth="1"/>
    <col min="13565" max="13565" width="4.28515625" style="337" customWidth="1"/>
    <col min="13566" max="13566" width="34.7109375" style="337" customWidth="1"/>
    <col min="13567" max="13567" width="0" style="337" hidden="1" customWidth="1"/>
    <col min="13568" max="13568" width="20" style="337" customWidth="1"/>
    <col min="13569" max="13569" width="20.85546875" style="337" customWidth="1"/>
    <col min="13570" max="13570" width="25" style="337" customWidth="1"/>
    <col min="13571" max="13571" width="18.7109375" style="337" customWidth="1"/>
    <col min="13572" max="13572" width="29.7109375" style="337" customWidth="1"/>
    <col min="13573" max="13573" width="13.42578125" style="337" customWidth="1"/>
    <col min="13574" max="13574" width="13.85546875" style="337" customWidth="1"/>
    <col min="13575" max="13579" width="16.42578125" style="337" customWidth="1"/>
    <col min="13580" max="13580" width="20.42578125" style="337" customWidth="1"/>
    <col min="13581" max="13581" width="21.140625" style="337" customWidth="1"/>
    <col min="13582" max="13582" width="9.42578125" style="337" customWidth="1"/>
    <col min="13583" max="13583" width="0.42578125" style="337" customWidth="1"/>
    <col min="13584" max="13590" width="6.42578125" style="337" customWidth="1"/>
    <col min="13591" max="13819" width="11.42578125" style="337"/>
    <col min="13820" max="13820" width="1" style="337" customWidth="1"/>
    <col min="13821" max="13821" width="4.28515625" style="337" customWidth="1"/>
    <col min="13822" max="13822" width="34.7109375" style="337" customWidth="1"/>
    <col min="13823" max="13823" width="0" style="337" hidden="1" customWidth="1"/>
    <col min="13824" max="13824" width="20" style="337" customWidth="1"/>
    <col min="13825" max="13825" width="20.85546875" style="337" customWidth="1"/>
    <col min="13826" max="13826" width="25" style="337" customWidth="1"/>
    <col min="13827" max="13827" width="18.7109375" style="337" customWidth="1"/>
    <col min="13828" max="13828" width="29.7109375" style="337" customWidth="1"/>
    <col min="13829" max="13829" width="13.42578125" style="337" customWidth="1"/>
    <col min="13830" max="13830" width="13.85546875" style="337" customWidth="1"/>
    <col min="13831" max="13835" width="16.42578125" style="337" customWidth="1"/>
    <col min="13836" max="13836" width="20.42578125" style="337" customWidth="1"/>
    <col min="13837" max="13837" width="21.140625" style="337" customWidth="1"/>
    <col min="13838" max="13838" width="9.42578125" style="337" customWidth="1"/>
    <col min="13839" max="13839" width="0.42578125" style="337" customWidth="1"/>
    <col min="13840" max="13846" width="6.42578125" style="337" customWidth="1"/>
    <col min="13847" max="14075" width="11.42578125" style="337"/>
    <col min="14076" max="14076" width="1" style="337" customWidth="1"/>
    <col min="14077" max="14077" width="4.28515625" style="337" customWidth="1"/>
    <col min="14078" max="14078" width="34.7109375" style="337" customWidth="1"/>
    <col min="14079" max="14079" width="0" style="337" hidden="1" customWidth="1"/>
    <col min="14080" max="14080" width="20" style="337" customWidth="1"/>
    <col min="14081" max="14081" width="20.85546875" style="337" customWidth="1"/>
    <col min="14082" max="14082" width="25" style="337" customWidth="1"/>
    <col min="14083" max="14083" width="18.7109375" style="337" customWidth="1"/>
    <col min="14084" max="14084" width="29.7109375" style="337" customWidth="1"/>
    <col min="14085" max="14085" width="13.42578125" style="337" customWidth="1"/>
    <col min="14086" max="14086" width="13.85546875" style="337" customWidth="1"/>
    <col min="14087" max="14091" width="16.42578125" style="337" customWidth="1"/>
    <col min="14092" max="14092" width="20.42578125" style="337" customWidth="1"/>
    <col min="14093" max="14093" width="21.140625" style="337" customWidth="1"/>
    <col min="14094" max="14094" width="9.42578125" style="337" customWidth="1"/>
    <col min="14095" max="14095" width="0.42578125" style="337" customWidth="1"/>
    <col min="14096" max="14102" width="6.42578125" style="337" customWidth="1"/>
    <col min="14103" max="14331" width="11.42578125" style="337"/>
    <col min="14332" max="14332" width="1" style="337" customWidth="1"/>
    <col min="14333" max="14333" width="4.28515625" style="337" customWidth="1"/>
    <col min="14334" max="14334" width="34.7109375" style="337" customWidth="1"/>
    <col min="14335" max="14335" width="0" style="337" hidden="1" customWidth="1"/>
    <col min="14336" max="14336" width="20" style="337" customWidth="1"/>
    <col min="14337" max="14337" width="20.85546875" style="337" customWidth="1"/>
    <col min="14338" max="14338" width="25" style="337" customWidth="1"/>
    <col min="14339" max="14339" width="18.7109375" style="337" customWidth="1"/>
    <col min="14340" max="14340" width="29.7109375" style="337" customWidth="1"/>
    <col min="14341" max="14341" width="13.42578125" style="337" customWidth="1"/>
    <col min="14342" max="14342" width="13.85546875" style="337" customWidth="1"/>
    <col min="14343" max="14347" width="16.42578125" style="337" customWidth="1"/>
    <col min="14348" max="14348" width="20.42578125" style="337" customWidth="1"/>
    <col min="14349" max="14349" width="21.140625" style="337" customWidth="1"/>
    <col min="14350" max="14350" width="9.42578125" style="337" customWidth="1"/>
    <col min="14351" max="14351" width="0.42578125" style="337" customWidth="1"/>
    <col min="14352" max="14358" width="6.42578125" style="337" customWidth="1"/>
    <col min="14359" max="14587" width="11.42578125" style="337"/>
    <col min="14588" max="14588" width="1" style="337" customWidth="1"/>
    <col min="14589" max="14589" width="4.28515625" style="337" customWidth="1"/>
    <col min="14590" max="14590" width="34.7109375" style="337" customWidth="1"/>
    <col min="14591" max="14591" width="0" style="337" hidden="1" customWidth="1"/>
    <col min="14592" max="14592" width="20" style="337" customWidth="1"/>
    <col min="14593" max="14593" width="20.85546875" style="337" customWidth="1"/>
    <col min="14594" max="14594" width="25" style="337" customWidth="1"/>
    <col min="14595" max="14595" width="18.7109375" style="337" customWidth="1"/>
    <col min="14596" max="14596" width="29.7109375" style="337" customWidth="1"/>
    <col min="14597" max="14597" width="13.42578125" style="337" customWidth="1"/>
    <col min="14598" max="14598" width="13.85546875" style="337" customWidth="1"/>
    <col min="14599" max="14603" width="16.42578125" style="337" customWidth="1"/>
    <col min="14604" max="14604" width="20.42578125" style="337" customWidth="1"/>
    <col min="14605" max="14605" width="21.140625" style="337" customWidth="1"/>
    <col min="14606" max="14606" width="9.42578125" style="337" customWidth="1"/>
    <col min="14607" max="14607" width="0.42578125" style="337" customWidth="1"/>
    <col min="14608" max="14614" width="6.42578125" style="337" customWidth="1"/>
    <col min="14615" max="14843" width="11.42578125" style="337"/>
    <col min="14844" max="14844" width="1" style="337" customWidth="1"/>
    <col min="14845" max="14845" width="4.28515625" style="337" customWidth="1"/>
    <col min="14846" max="14846" width="34.7109375" style="337" customWidth="1"/>
    <col min="14847" max="14847" width="0" style="337" hidden="1" customWidth="1"/>
    <col min="14848" max="14848" width="20" style="337" customWidth="1"/>
    <col min="14849" max="14849" width="20.85546875" style="337" customWidth="1"/>
    <col min="14850" max="14850" width="25" style="337" customWidth="1"/>
    <col min="14851" max="14851" width="18.7109375" style="337" customWidth="1"/>
    <col min="14852" max="14852" width="29.7109375" style="337" customWidth="1"/>
    <col min="14853" max="14853" width="13.42578125" style="337" customWidth="1"/>
    <col min="14854" max="14854" width="13.85546875" style="337" customWidth="1"/>
    <col min="14855" max="14859" width="16.42578125" style="337" customWidth="1"/>
    <col min="14860" max="14860" width="20.42578125" style="337" customWidth="1"/>
    <col min="14861" max="14861" width="21.140625" style="337" customWidth="1"/>
    <col min="14862" max="14862" width="9.42578125" style="337" customWidth="1"/>
    <col min="14863" max="14863" width="0.42578125" style="337" customWidth="1"/>
    <col min="14864" max="14870" width="6.42578125" style="337" customWidth="1"/>
    <col min="14871" max="15099" width="11.42578125" style="337"/>
    <col min="15100" max="15100" width="1" style="337" customWidth="1"/>
    <col min="15101" max="15101" width="4.28515625" style="337" customWidth="1"/>
    <col min="15102" max="15102" width="34.7109375" style="337" customWidth="1"/>
    <col min="15103" max="15103" width="0" style="337" hidden="1" customWidth="1"/>
    <col min="15104" max="15104" width="20" style="337" customWidth="1"/>
    <col min="15105" max="15105" width="20.85546875" style="337" customWidth="1"/>
    <col min="15106" max="15106" width="25" style="337" customWidth="1"/>
    <col min="15107" max="15107" width="18.7109375" style="337" customWidth="1"/>
    <col min="15108" max="15108" width="29.7109375" style="337" customWidth="1"/>
    <col min="15109" max="15109" width="13.42578125" style="337" customWidth="1"/>
    <col min="15110" max="15110" width="13.85546875" style="337" customWidth="1"/>
    <col min="15111" max="15115" width="16.42578125" style="337" customWidth="1"/>
    <col min="15116" max="15116" width="20.42578125" style="337" customWidth="1"/>
    <col min="15117" max="15117" width="21.140625" style="337" customWidth="1"/>
    <col min="15118" max="15118" width="9.42578125" style="337" customWidth="1"/>
    <col min="15119" max="15119" width="0.42578125" style="337" customWidth="1"/>
    <col min="15120" max="15126" width="6.42578125" style="337" customWidth="1"/>
    <col min="15127" max="15355" width="11.42578125" style="337"/>
    <col min="15356" max="15356" width="1" style="337" customWidth="1"/>
    <col min="15357" max="15357" width="4.28515625" style="337" customWidth="1"/>
    <col min="15358" max="15358" width="34.7109375" style="337" customWidth="1"/>
    <col min="15359" max="15359" width="0" style="337" hidden="1" customWidth="1"/>
    <col min="15360" max="15360" width="20" style="337" customWidth="1"/>
    <col min="15361" max="15361" width="20.85546875" style="337" customWidth="1"/>
    <col min="15362" max="15362" width="25" style="337" customWidth="1"/>
    <col min="15363" max="15363" width="18.7109375" style="337" customWidth="1"/>
    <col min="15364" max="15364" width="29.7109375" style="337" customWidth="1"/>
    <col min="15365" max="15365" width="13.42578125" style="337" customWidth="1"/>
    <col min="15366" max="15366" width="13.85546875" style="337" customWidth="1"/>
    <col min="15367" max="15371" width="16.42578125" style="337" customWidth="1"/>
    <col min="15372" max="15372" width="20.42578125" style="337" customWidth="1"/>
    <col min="15373" max="15373" width="21.140625" style="337" customWidth="1"/>
    <col min="15374" max="15374" width="9.42578125" style="337" customWidth="1"/>
    <col min="15375" max="15375" width="0.42578125" style="337" customWidth="1"/>
    <col min="15376" max="15382" width="6.42578125" style="337" customWidth="1"/>
    <col min="15383" max="15611" width="11.42578125" style="337"/>
    <col min="15612" max="15612" width="1" style="337" customWidth="1"/>
    <col min="15613" max="15613" width="4.28515625" style="337" customWidth="1"/>
    <col min="15614" max="15614" width="34.7109375" style="337" customWidth="1"/>
    <col min="15615" max="15615" width="0" style="337" hidden="1" customWidth="1"/>
    <col min="15616" max="15616" width="20" style="337" customWidth="1"/>
    <col min="15617" max="15617" width="20.85546875" style="337" customWidth="1"/>
    <col min="15618" max="15618" width="25" style="337" customWidth="1"/>
    <col min="15619" max="15619" width="18.7109375" style="337" customWidth="1"/>
    <col min="15620" max="15620" width="29.7109375" style="337" customWidth="1"/>
    <col min="15621" max="15621" width="13.42578125" style="337" customWidth="1"/>
    <col min="15622" max="15622" width="13.85546875" style="337" customWidth="1"/>
    <col min="15623" max="15627" width="16.42578125" style="337" customWidth="1"/>
    <col min="15628" max="15628" width="20.42578125" style="337" customWidth="1"/>
    <col min="15629" max="15629" width="21.140625" style="337" customWidth="1"/>
    <col min="15630" max="15630" width="9.42578125" style="337" customWidth="1"/>
    <col min="15631" max="15631" width="0.42578125" style="337" customWidth="1"/>
    <col min="15632" max="15638" width="6.42578125" style="337" customWidth="1"/>
    <col min="15639" max="15867" width="11.42578125" style="337"/>
    <col min="15868" max="15868" width="1" style="337" customWidth="1"/>
    <col min="15869" max="15869" width="4.28515625" style="337" customWidth="1"/>
    <col min="15870" max="15870" width="34.7109375" style="337" customWidth="1"/>
    <col min="15871" max="15871" width="0" style="337" hidden="1" customWidth="1"/>
    <col min="15872" max="15872" width="20" style="337" customWidth="1"/>
    <col min="15873" max="15873" width="20.85546875" style="337" customWidth="1"/>
    <col min="15874" max="15874" width="25" style="337" customWidth="1"/>
    <col min="15875" max="15875" width="18.7109375" style="337" customWidth="1"/>
    <col min="15876" max="15876" width="29.7109375" style="337" customWidth="1"/>
    <col min="15877" max="15877" width="13.42578125" style="337" customWidth="1"/>
    <col min="15878" max="15878" width="13.85546875" style="337" customWidth="1"/>
    <col min="15879" max="15883" width="16.42578125" style="337" customWidth="1"/>
    <col min="15884" max="15884" width="20.42578125" style="337" customWidth="1"/>
    <col min="15885" max="15885" width="21.140625" style="337" customWidth="1"/>
    <col min="15886" max="15886" width="9.42578125" style="337" customWidth="1"/>
    <col min="15887" max="15887" width="0.42578125" style="337" customWidth="1"/>
    <col min="15888" max="15894" width="6.42578125" style="337" customWidth="1"/>
    <col min="15895" max="16123" width="11.42578125" style="337"/>
    <col min="16124" max="16124" width="1" style="337" customWidth="1"/>
    <col min="16125" max="16125" width="4.28515625" style="337" customWidth="1"/>
    <col min="16126" max="16126" width="34.7109375" style="337" customWidth="1"/>
    <col min="16127" max="16127" width="0" style="337" hidden="1" customWidth="1"/>
    <col min="16128" max="16128" width="20" style="337" customWidth="1"/>
    <col min="16129" max="16129" width="20.85546875" style="337" customWidth="1"/>
    <col min="16130" max="16130" width="25" style="337" customWidth="1"/>
    <col min="16131" max="16131" width="18.7109375" style="337" customWidth="1"/>
    <col min="16132" max="16132" width="29.7109375" style="337" customWidth="1"/>
    <col min="16133" max="16133" width="13.42578125" style="337" customWidth="1"/>
    <col min="16134" max="16134" width="13.85546875" style="337" customWidth="1"/>
    <col min="16135" max="16139" width="16.42578125" style="337" customWidth="1"/>
    <col min="16140" max="16140" width="20.42578125" style="337" customWidth="1"/>
    <col min="16141" max="16141" width="21.140625" style="337" customWidth="1"/>
    <col min="16142" max="16142" width="9.42578125" style="337" customWidth="1"/>
    <col min="16143" max="16143" width="0.42578125" style="337" customWidth="1"/>
    <col min="16144" max="16150" width="6.42578125" style="337" customWidth="1"/>
    <col min="16151" max="16371" width="11.42578125" style="337"/>
    <col min="16372" max="16384" width="11.42578125" style="337" customWidth="1"/>
  </cols>
  <sheetData>
    <row r="2" spans="2:16" ht="15" x14ac:dyDescent="0.25">
      <c r="B2" s="1380" t="s">
        <v>63</v>
      </c>
      <c r="C2" s="1381"/>
      <c r="D2" s="1381"/>
      <c r="E2" s="1381"/>
      <c r="F2" s="1381"/>
      <c r="G2" s="1381"/>
      <c r="H2" s="1381"/>
      <c r="I2" s="1381"/>
      <c r="J2" s="1381"/>
      <c r="K2" s="1381"/>
      <c r="L2" s="1381"/>
      <c r="M2" s="1381"/>
      <c r="N2" s="1381"/>
      <c r="O2" s="1381"/>
      <c r="P2" s="1381"/>
    </row>
    <row r="4" spans="2:16" ht="15" x14ac:dyDescent="0.25">
      <c r="B4" s="1380" t="s">
        <v>48</v>
      </c>
      <c r="C4" s="1381"/>
      <c r="D4" s="1381"/>
      <c r="E4" s="1381"/>
      <c r="F4" s="1381"/>
      <c r="G4" s="1381"/>
      <c r="H4" s="1381"/>
      <c r="I4" s="1381"/>
      <c r="J4" s="1381"/>
      <c r="K4" s="1381"/>
      <c r="L4" s="1381"/>
      <c r="M4" s="1381"/>
      <c r="N4" s="1381"/>
      <c r="O4" s="1381"/>
      <c r="P4" s="1381"/>
    </row>
    <row r="5" spans="2:16" ht="15" thickBot="1" x14ac:dyDescent="0.3"/>
    <row r="6" spans="2:16" ht="15.75" thickBot="1" x14ac:dyDescent="0.3">
      <c r="B6" s="1011" t="s">
        <v>4</v>
      </c>
      <c r="C6" s="1378" t="s">
        <v>1745</v>
      </c>
      <c r="D6" s="1378"/>
      <c r="E6" s="1378"/>
      <c r="F6" s="1378"/>
      <c r="G6" s="1378"/>
      <c r="H6" s="1378"/>
      <c r="I6" s="1378"/>
      <c r="J6" s="1378"/>
      <c r="K6" s="1378"/>
      <c r="L6" s="1378"/>
      <c r="M6" s="1378"/>
      <c r="N6" s="1379"/>
    </row>
    <row r="7" spans="2:16" ht="15.75" thickBot="1" x14ac:dyDescent="0.3">
      <c r="B7" s="1011" t="s">
        <v>5</v>
      </c>
      <c r="C7" s="1378"/>
      <c r="D7" s="1378"/>
      <c r="E7" s="1378"/>
      <c r="F7" s="1378"/>
      <c r="G7" s="1378"/>
      <c r="H7" s="1378"/>
      <c r="I7" s="1378"/>
      <c r="J7" s="1378"/>
      <c r="K7" s="1378"/>
      <c r="L7" s="1378"/>
      <c r="M7" s="1378"/>
      <c r="N7" s="1379"/>
    </row>
    <row r="8" spans="2:16" ht="15.75" thickBot="1" x14ac:dyDescent="0.3">
      <c r="B8" s="1011" t="s">
        <v>6</v>
      </c>
      <c r="C8" s="1378"/>
      <c r="D8" s="1378"/>
      <c r="E8" s="1378"/>
      <c r="F8" s="1378"/>
      <c r="G8" s="1378"/>
      <c r="H8" s="1378"/>
      <c r="I8" s="1378"/>
      <c r="J8" s="1378"/>
      <c r="K8" s="1378"/>
      <c r="L8" s="1378"/>
      <c r="M8" s="1378"/>
      <c r="N8" s="1379"/>
    </row>
    <row r="9" spans="2:16" ht="15.75" thickBot="1" x14ac:dyDescent="0.3">
      <c r="B9" s="1011" t="s">
        <v>7</v>
      </c>
      <c r="C9" s="1378"/>
      <c r="D9" s="1378"/>
      <c r="E9" s="1378"/>
      <c r="F9" s="1378"/>
      <c r="G9" s="1378"/>
      <c r="H9" s="1378"/>
      <c r="I9" s="1378"/>
      <c r="J9" s="1378"/>
      <c r="K9" s="1378"/>
      <c r="L9" s="1378"/>
      <c r="M9" s="1378"/>
      <c r="N9" s="1379"/>
    </row>
    <row r="10" spans="2:16" ht="15.75" thickBot="1" x14ac:dyDescent="0.3">
      <c r="B10" s="1011" t="s">
        <v>8</v>
      </c>
      <c r="C10" s="1382" t="s">
        <v>150</v>
      </c>
      <c r="D10" s="1382"/>
      <c r="E10" s="1383"/>
      <c r="F10" s="1083"/>
      <c r="G10" s="1083"/>
      <c r="H10" s="1014"/>
      <c r="I10" s="1014"/>
      <c r="J10" s="1014"/>
      <c r="K10" s="1084"/>
      <c r="L10" s="1017"/>
      <c r="M10" s="1018"/>
      <c r="N10" s="1085"/>
    </row>
    <row r="11" spans="2:16" ht="15.75" thickBot="1" x14ac:dyDescent="0.3">
      <c r="B11" s="1020" t="s">
        <v>9</v>
      </c>
      <c r="C11" s="1086">
        <v>41973</v>
      </c>
      <c r="D11" s="1024"/>
      <c r="E11" s="1023"/>
      <c r="F11" s="1022"/>
      <c r="G11" s="1022"/>
      <c r="H11" s="1024"/>
      <c r="I11" s="1024"/>
      <c r="J11" s="1024"/>
      <c r="K11" s="1087"/>
      <c r="L11" s="1023"/>
      <c r="M11" s="1027"/>
      <c r="N11" s="1088"/>
    </row>
    <row r="12" spans="2:16" ht="15" x14ac:dyDescent="0.25">
      <c r="B12" s="536"/>
      <c r="C12" s="537"/>
      <c r="D12" s="650"/>
      <c r="E12" s="649"/>
      <c r="F12" s="648"/>
      <c r="G12" s="648"/>
      <c r="H12" s="650"/>
      <c r="I12" s="530"/>
      <c r="J12" s="530"/>
      <c r="K12" s="538"/>
      <c r="L12" s="539"/>
      <c r="M12" s="540"/>
      <c r="N12" s="1089"/>
    </row>
    <row r="13" spans="2:16" ht="15" x14ac:dyDescent="0.25">
      <c r="I13" s="530"/>
      <c r="J13" s="530"/>
      <c r="K13" s="538"/>
      <c r="L13" s="539"/>
      <c r="M13" s="540"/>
      <c r="N13" s="541"/>
    </row>
    <row r="14" spans="2:16" ht="30" customHeight="1" x14ac:dyDescent="0.25">
      <c r="B14" s="1384" t="s">
        <v>87</v>
      </c>
      <c r="C14" s="1384"/>
      <c r="D14" s="1054" t="s">
        <v>12</v>
      </c>
      <c r="E14" s="1090" t="s">
        <v>13</v>
      </c>
      <c r="F14" s="1054" t="s">
        <v>29</v>
      </c>
      <c r="G14" s="1091"/>
      <c r="I14" s="542"/>
      <c r="J14" s="542"/>
      <c r="K14" s="543"/>
      <c r="L14" s="543"/>
      <c r="M14" s="544"/>
      <c r="N14" s="541"/>
    </row>
    <row r="15" spans="2:16" ht="15" x14ac:dyDescent="0.25">
      <c r="B15" s="1384"/>
      <c r="C15" s="1384"/>
      <c r="D15" s="1054">
        <v>12</v>
      </c>
      <c r="E15" s="545">
        <v>912578797</v>
      </c>
      <c r="F15" s="546">
        <v>437</v>
      </c>
      <c r="G15" s="547"/>
      <c r="I15" s="548"/>
      <c r="J15" s="548"/>
      <c r="K15" s="543"/>
      <c r="L15" s="549"/>
      <c r="M15" s="550"/>
      <c r="N15" s="541"/>
    </row>
    <row r="16" spans="2:16" ht="15" x14ac:dyDescent="0.25">
      <c r="B16" s="1384"/>
      <c r="C16" s="1384"/>
      <c r="D16" s="1054"/>
      <c r="E16" s="551"/>
      <c r="F16" s="552"/>
      <c r="G16" s="547"/>
      <c r="I16" s="548"/>
      <c r="J16" s="548"/>
      <c r="K16" s="543"/>
      <c r="L16" s="549"/>
      <c r="M16" s="550"/>
      <c r="N16" s="541"/>
    </row>
    <row r="17" spans="1:14" ht="15" x14ac:dyDescent="0.25">
      <c r="B17" s="1384"/>
      <c r="C17" s="1384"/>
      <c r="D17" s="1054"/>
      <c r="E17" s="551"/>
      <c r="F17" s="552"/>
      <c r="G17" s="547"/>
      <c r="I17" s="548"/>
      <c r="J17" s="548"/>
      <c r="K17" s="543"/>
      <c r="L17" s="549"/>
      <c r="M17" s="550"/>
      <c r="N17" s="541"/>
    </row>
    <row r="18" spans="1:14" ht="15" x14ac:dyDescent="0.25">
      <c r="B18" s="1384"/>
      <c r="C18" s="1384"/>
      <c r="D18" s="1054"/>
      <c r="E18" s="545"/>
      <c r="F18" s="552"/>
      <c r="G18" s="547"/>
      <c r="H18" s="553"/>
      <c r="I18" s="548"/>
      <c r="J18" s="548"/>
      <c r="K18" s="543"/>
      <c r="L18" s="549"/>
      <c r="M18" s="550"/>
      <c r="N18" s="540"/>
    </row>
    <row r="19" spans="1:14" ht="15" x14ac:dyDescent="0.25">
      <c r="B19" s="1384"/>
      <c r="C19" s="1384"/>
      <c r="D19" s="1054"/>
      <c r="E19" s="545"/>
      <c r="F19" s="552"/>
      <c r="G19" s="547"/>
      <c r="H19" s="553"/>
      <c r="I19" s="554"/>
      <c r="J19" s="554"/>
      <c r="K19" s="555"/>
      <c r="L19" s="556"/>
      <c r="M19" s="557"/>
      <c r="N19" s="540"/>
    </row>
    <row r="20" spans="1:14" ht="15" x14ac:dyDescent="0.25">
      <c r="B20" s="1384"/>
      <c r="C20" s="1384"/>
      <c r="D20" s="1054"/>
      <c r="E20" s="551"/>
      <c r="F20" s="552"/>
      <c r="G20" s="547"/>
      <c r="H20" s="553"/>
      <c r="I20" s="530"/>
      <c r="J20" s="530"/>
      <c r="K20" s="538"/>
      <c r="L20" s="539"/>
      <c r="M20" s="540"/>
      <c r="N20" s="540"/>
    </row>
    <row r="21" spans="1:14" ht="15" x14ac:dyDescent="0.25">
      <c r="B21" s="1384"/>
      <c r="C21" s="1384"/>
      <c r="D21" s="1054"/>
      <c r="E21" s="551"/>
      <c r="F21" s="552"/>
      <c r="G21" s="547"/>
      <c r="H21" s="553"/>
      <c r="I21" s="530"/>
      <c r="J21" s="530"/>
      <c r="K21" s="538"/>
      <c r="L21" s="539"/>
      <c r="M21" s="540"/>
      <c r="N21" s="540"/>
    </row>
    <row r="22" spans="1:14" ht="15.75" thickBot="1" x14ac:dyDescent="0.3">
      <c r="B22" s="1385" t="s">
        <v>14</v>
      </c>
      <c r="C22" s="1386"/>
      <c r="D22" s="1054"/>
      <c r="E22" s="558">
        <f>SUM(E15:E21)</f>
        <v>912578797</v>
      </c>
      <c r="F22" s="559">
        <f>SUM(F15:F21)</f>
        <v>437</v>
      </c>
      <c r="G22" s="547"/>
      <c r="H22" s="553"/>
      <c r="I22" s="530"/>
      <c r="J22" s="530"/>
      <c r="K22" s="538"/>
      <c r="L22" s="539"/>
      <c r="M22" s="540"/>
      <c r="N22" s="540"/>
    </row>
    <row r="23" spans="1:14" ht="43.5" thickBot="1" x14ac:dyDescent="0.3">
      <c r="A23" s="1029"/>
      <c r="B23" s="560" t="s">
        <v>15</v>
      </c>
      <c r="C23" s="561" t="s">
        <v>88</v>
      </c>
      <c r="E23" s="562"/>
      <c r="F23" s="542"/>
      <c r="G23" s="542"/>
      <c r="H23" s="542"/>
      <c r="I23" s="563"/>
      <c r="J23" s="563"/>
      <c r="K23" s="564"/>
      <c r="L23" s="565"/>
      <c r="M23" s="566"/>
    </row>
    <row r="24" spans="1:14" ht="15.75" thickBot="1" x14ac:dyDescent="0.3">
      <c r="A24" s="1030">
        <v>1</v>
      </c>
      <c r="C24" s="567">
        <f>F22*80/100</f>
        <v>349.6</v>
      </c>
      <c r="D24" s="568"/>
      <c r="E24" s="569">
        <f>E22</f>
        <v>912578797</v>
      </c>
      <c r="F24" s="570"/>
      <c r="G24" s="570"/>
      <c r="H24" s="570"/>
      <c r="I24" s="571"/>
      <c r="J24" s="571"/>
      <c r="K24" s="564"/>
      <c r="L24" s="565"/>
      <c r="M24" s="566"/>
    </row>
    <row r="25" spans="1:14" ht="15" x14ac:dyDescent="0.25">
      <c r="A25" s="572"/>
      <c r="C25" s="573"/>
      <c r="D25" s="548"/>
      <c r="E25" s="574"/>
      <c r="F25" s="570"/>
      <c r="G25" s="570"/>
      <c r="H25" s="570"/>
      <c r="I25" s="571"/>
      <c r="J25" s="571"/>
      <c r="K25" s="564"/>
      <c r="L25" s="565"/>
      <c r="M25" s="566"/>
    </row>
    <row r="26" spans="1:14" ht="15" x14ac:dyDescent="0.25">
      <c r="A26" s="572"/>
      <c r="C26" s="573"/>
      <c r="D26" s="548"/>
      <c r="E26" s="574"/>
      <c r="F26" s="570"/>
      <c r="G26" s="570"/>
      <c r="H26" s="570"/>
      <c r="I26" s="571"/>
      <c r="J26" s="571"/>
      <c r="K26" s="564"/>
      <c r="L26" s="565"/>
      <c r="M26" s="566"/>
    </row>
    <row r="27" spans="1:14" ht="15" x14ac:dyDescent="0.2">
      <c r="A27" s="572"/>
      <c r="B27" s="575" t="s">
        <v>124</v>
      </c>
      <c r="C27" s="576"/>
      <c r="D27" s="577"/>
      <c r="E27" s="578"/>
      <c r="F27" s="579"/>
      <c r="G27" s="579"/>
      <c r="H27" s="577"/>
      <c r="I27" s="530"/>
      <c r="J27" s="530"/>
      <c r="K27" s="538"/>
      <c r="L27" s="539"/>
      <c r="M27" s="540"/>
      <c r="N27" s="541"/>
    </row>
    <row r="28" spans="1:14" ht="15" x14ac:dyDescent="0.2">
      <c r="A28" s="572"/>
      <c r="B28" s="577"/>
      <c r="C28" s="576"/>
      <c r="D28" s="577"/>
      <c r="E28" s="578"/>
      <c r="F28" s="579"/>
      <c r="G28" s="579"/>
      <c r="H28" s="577"/>
      <c r="I28" s="530"/>
      <c r="J28" s="530"/>
      <c r="K28" s="538"/>
      <c r="L28" s="539"/>
      <c r="M28" s="540"/>
      <c r="N28" s="541"/>
    </row>
    <row r="29" spans="1:14" ht="15" x14ac:dyDescent="0.2">
      <c r="A29" s="572"/>
      <c r="B29" s="76" t="s">
        <v>33</v>
      </c>
      <c r="C29" s="76" t="s">
        <v>125</v>
      </c>
      <c r="D29" s="76" t="s">
        <v>126</v>
      </c>
      <c r="E29" s="578"/>
      <c r="F29" s="579"/>
      <c r="G29" s="579"/>
      <c r="H29" s="577"/>
      <c r="I29" s="530"/>
      <c r="J29" s="530"/>
      <c r="K29" s="538"/>
      <c r="L29" s="539"/>
      <c r="M29" s="540"/>
      <c r="N29" s="541"/>
    </row>
    <row r="30" spans="1:14" ht="15" x14ac:dyDescent="0.2">
      <c r="A30" s="572"/>
      <c r="B30" s="256" t="s">
        <v>127</v>
      </c>
      <c r="C30" s="1048" t="s">
        <v>292</v>
      </c>
      <c r="D30" s="1048"/>
      <c r="E30" s="578"/>
      <c r="F30" s="579"/>
      <c r="G30" s="579"/>
      <c r="H30" s="577"/>
      <c r="I30" s="530"/>
      <c r="J30" s="530"/>
      <c r="K30" s="538"/>
      <c r="L30" s="539"/>
      <c r="M30" s="540"/>
      <c r="N30" s="541"/>
    </row>
    <row r="31" spans="1:14" ht="15" x14ac:dyDescent="0.2">
      <c r="A31" s="572"/>
      <c r="B31" s="256" t="s">
        <v>128</v>
      </c>
      <c r="C31" s="1048" t="s">
        <v>292</v>
      </c>
      <c r="D31" s="1048"/>
      <c r="E31" s="578"/>
      <c r="F31" s="579"/>
      <c r="G31" s="579"/>
      <c r="H31" s="577"/>
      <c r="I31" s="530"/>
      <c r="J31" s="530"/>
      <c r="K31" s="538"/>
      <c r="L31" s="539"/>
      <c r="M31" s="540"/>
      <c r="N31" s="541"/>
    </row>
    <row r="32" spans="1:14" ht="15" x14ac:dyDescent="0.2">
      <c r="A32" s="572"/>
      <c r="B32" s="256" t="s">
        <v>129</v>
      </c>
      <c r="C32" s="1048" t="s">
        <v>292</v>
      </c>
      <c r="D32" s="1048"/>
      <c r="E32" s="578"/>
      <c r="F32" s="579"/>
      <c r="G32" s="579"/>
      <c r="H32" s="577"/>
      <c r="I32" s="530"/>
      <c r="J32" s="530"/>
      <c r="K32" s="538"/>
      <c r="L32" s="539"/>
      <c r="M32" s="540"/>
      <c r="N32" s="541"/>
    </row>
    <row r="33" spans="1:26" ht="15" x14ac:dyDescent="0.2">
      <c r="A33" s="572"/>
      <c r="B33" s="256" t="s">
        <v>130</v>
      </c>
      <c r="C33" s="1048" t="s">
        <v>292</v>
      </c>
      <c r="D33" s="1048"/>
      <c r="E33" s="578"/>
      <c r="F33" s="579"/>
      <c r="G33" s="579"/>
      <c r="H33" s="577"/>
      <c r="I33" s="530"/>
      <c r="J33" s="530"/>
      <c r="K33" s="538"/>
      <c r="L33" s="539"/>
      <c r="M33" s="540"/>
      <c r="N33" s="541"/>
    </row>
    <row r="34" spans="1:26" ht="15" x14ac:dyDescent="0.2">
      <c r="A34" s="572"/>
      <c r="B34" s="577"/>
      <c r="C34" s="576"/>
      <c r="D34" s="577"/>
      <c r="E34" s="578"/>
      <c r="F34" s="579"/>
      <c r="G34" s="579"/>
      <c r="H34" s="577"/>
      <c r="I34" s="530"/>
      <c r="J34" s="530"/>
      <c r="K34" s="538"/>
      <c r="L34" s="539"/>
      <c r="M34" s="540"/>
      <c r="N34" s="541"/>
    </row>
    <row r="35" spans="1:26" ht="15" x14ac:dyDescent="0.2">
      <c r="A35" s="572"/>
      <c r="B35" s="575" t="s">
        <v>131</v>
      </c>
      <c r="C35" s="576"/>
      <c r="D35" s="577"/>
      <c r="E35" s="578"/>
      <c r="F35" s="579"/>
      <c r="G35" s="579"/>
      <c r="H35" s="577"/>
      <c r="I35" s="530"/>
      <c r="J35" s="530"/>
      <c r="K35" s="538"/>
      <c r="L35" s="539"/>
      <c r="M35" s="540"/>
      <c r="N35" s="541"/>
    </row>
    <row r="36" spans="1:26" ht="15" x14ac:dyDescent="0.2">
      <c r="A36" s="572"/>
      <c r="B36" s="577"/>
      <c r="C36" s="576"/>
      <c r="D36" s="577"/>
      <c r="E36" s="578"/>
      <c r="F36" s="579"/>
      <c r="G36" s="579"/>
      <c r="H36" s="577"/>
      <c r="I36" s="530"/>
      <c r="J36" s="530"/>
      <c r="K36" s="538"/>
      <c r="L36" s="539"/>
      <c r="M36" s="540"/>
      <c r="N36" s="541"/>
    </row>
    <row r="37" spans="1:26" ht="15" x14ac:dyDescent="0.2">
      <c r="A37" s="572"/>
      <c r="B37" s="76" t="s">
        <v>33</v>
      </c>
      <c r="C37" s="76" t="s">
        <v>58</v>
      </c>
      <c r="D37" s="580" t="s">
        <v>51</v>
      </c>
      <c r="E37" s="581" t="s">
        <v>16</v>
      </c>
      <c r="F37" s="579"/>
      <c r="G37" s="579"/>
      <c r="H37" s="577"/>
      <c r="I37" s="530"/>
      <c r="J37" s="530"/>
      <c r="K37" s="538"/>
      <c r="L37" s="539"/>
      <c r="M37" s="540"/>
      <c r="N37" s="541"/>
    </row>
    <row r="38" spans="1:26" ht="57" x14ac:dyDescent="0.2">
      <c r="A38" s="572"/>
      <c r="B38" s="59" t="s">
        <v>132</v>
      </c>
      <c r="C38" s="1049">
        <v>40</v>
      </c>
      <c r="D38" s="1048">
        <v>40</v>
      </c>
      <c r="E38" s="1387">
        <f>+D38+D39</f>
        <v>40</v>
      </c>
      <c r="F38" s="579"/>
      <c r="G38" s="579"/>
      <c r="H38" s="577"/>
      <c r="I38" s="530"/>
      <c r="J38" s="530"/>
      <c r="K38" s="538"/>
      <c r="L38" s="539"/>
      <c r="M38" s="540"/>
      <c r="N38" s="541"/>
    </row>
    <row r="39" spans="1:26" ht="114" x14ac:dyDescent="0.2">
      <c r="A39" s="572"/>
      <c r="B39" s="59" t="s">
        <v>133</v>
      </c>
      <c r="C39" s="1049">
        <v>60</v>
      </c>
      <c r="D39" s="1048">
        <v>0</v>
      </c>
      <c r="E39" s="1388"/>
      <c r="F39" s="579"/>
      <c r="G39" s="579"/>
      <c r="H39" s="577"/>
      <c r="I39" s="530"/>
      <c r="J39" s="530"/>
      <c r="K39" s="538"/>
      <c r="L39" s="539"/>
      <c r="M39" s="540"/>
      <c r="N39" s="541"/>
    </row>
    <row r="40" spans="1:26" ht="15" x14ac:dyDescent="0.25">
      <c r="A40" s="572"/>
      <c r="C40" s="573"/>
      <c r="D40" s="548"/>
      <c r="E40" s="574"/>
      <c r="F40" s="570"/>
      <c r="G40" s="570"/>
      <c r="H40" s="570"/>
      <c r="I40" s="571"/>
      <c r="J40" s="571"/>
      <c r="K40" s="564"/>
      <c r="L40" s="565"/>
      <c r="M40" s="566"/>
    </row>
    <row r="41" spans="1:26" ht="15.75" customHeight="1" thickBot="1" x14ac:dyDescent="0.3">
      <c r="M41" s="1365" t="s">
        <v>35</v>
      </c>
      <c r="N41" s="1365"/>
    </row>
    <row r="42" spans="1:26" ht="15" x14ac:dyDescent="0.25">
      <c r="B42" s="575" t="s">
        <v>30</v>
      </c>
      <c r="M42" s="675"/>
      <c r="N42" s="675"/>
    </row>
    <row r="43" spans="1:26" ht="15" thickBot="1" x14ac:dyDescent="0.3">
      <c r="M43" s="675"/>
      <c r="N43" s="675"/>
    </row>
    <row r="44" spans="1:26" s="530" customFormat="1" ht="75" x14ac:dyDescent="0.25">
      <c r="B44" s="1031" t="s">
        <v>134</v>
      </c>
      <c r="C44" s="1031" t="s">
        <v>135</v>
      </c>
      <c r="D44" s="1031" t="s">
        <v>136</v>
      </c>
      <c r="E44" s="1032" t="s">
        <v>45</v>
      </c>
      <c r="F44" s="1031" t="s">
        <v>22</v>
      </c>
      <c r="G44" s="1031" t="s">
        <v>89</v>
      </c>
      <c r="H44" s="1031" t="s">
        <v>17</v>
      </c>
      <c r="I44" s="1031" t="s">
        <v>10</v>
      </c>
      <c r="J44" s="1031" t="s">
        <v>31</v>
      </c>
      <c r="K44" s="1032" t="s">
        <v>61</v>
      </c>
      <c r="L44" s="1032" t="s">
        <v>20</v>
      </c>
      <c r="M44" s="1035" t="s">
        <v>26</v>
      </c>
      <c r="N44" s="1035" t="s">
        <v>137</v>
      </c>
      <c r="O44" s="1036" t="s">
        <v>36</v>
      </c>
      <c r="P44" s="582" t="s">
        <v>11</v>
      </c>
      <c r="Q44" s="582" t="s">
        <v>19</v>
      </c>
    </row>
    <row r="45" spans="1:26" s="1051" customFormat="1" ht="42.75" x14ac:dyDescent="0.25">
      <c r="A45" s="583">
        <v>1</v>
      </c>
      <c r="B45" s="584" t="s">
        <v>1323</v>
      </c>
      <c r="C45" s="585" t="s">
        <v>1323</v>
      </c>
      <c r="D45" s="586" t="s">
        <v>1324</v>
      </c>
      <c r="E45" s="587">
        <v>12</v>
      </c>
      <c r="F45" s="585" t="s">
        <v>125</v>
      </c>
      <c r="G45" s="588" t="s">
        <v>1325</v>
      </c>
      <c r="H45" s="589">
        <v>40725</v>
      </c>
      <c r="I45" s="589">
        <v>40908</v>
      </c>
      <c r="J45" s="590" t="s">
        <v>126</v>
      </c>
      <c r="K45" s="591">
        <v>6</v>
      </c>
      <c r="L45" s="591">
        <v>0</v>
      </c>
      <c r="M45" s="391">
        <v>400</v>
      </c>
      <c r="N45" s="391">
        <v>400</v>
      </c>
      <c r="O45" s="592">
        <v>33516000</v>
      </c>
      <c r="P45" s="508">
        <v>77</v>
      </c>
      <c r="Q45" s="593"/>
      <c r="R45" s="594"/>
      <c r="S45" s="594"/>
      <c r="T45" s="594"/>
      <c r="U45" s="594"/>
      <c r="V45" s="594"/>
      <c r="W45" s="594"/>
      <c r="X45" s="594"/>
      <c r="Y45" s="594"/>
      <c r="Z45" s="594"/>
    </row>
    <row r="46" spans="1:26" s="1051" customFormat="1" ht="42.75" x14ac:dyDescent="0.25">
      <c r="A46" s="583">
        <f>+A45+1</f>
        <v>2</v>
      </c>
      <c r="B46" s="584" t="s">
        <v>1323</v>
      </c>
      <c r="C46" s="585" t="s">
        <v>1323</v>
      </c>
      <c r="D46" s="586" t="s">
        <v>1324</v>
      </c>
      <c r="E46" s="587">
        <v>12</v>
      </c>
      <c r="F46" s="585" t="s">
        <v>125</v>
      </c>
      <c r="G46" s="585" t="s">
        <v>1325</v>
      </c>
      <c r="H46" s="589">
        <v>41061</v>
      </c>
      <c r="I46" s="590" t="s">
        <v>1326</v>
      </c>
      <c r="J46" s="590" t="s">
        <v>126</v>
      </c>
      <c r="K46" s="591">
        <v>6</v>
      </c>
      <c r="L46" s="591">
        <v>0</v>
      </c>
      <c r="M46" s="391">
        <v>450</v>
      </c>
      <c r="N46" s="391">
        <v>450</v>
      </c>
      <c r="O46" s="592">
        <v>386977500</v>
      </c>
      <c r="P46" s="508">
        <v>76</v>
      </c>
      <c r="Q46" s="593"/>
      <c r="R46" s="594"/>
      <c r="S46" s="594"/>
      <c r="T46" s="594"/>
      <c r="U46" s="594"/>
      <c r="V46" s="594"/>
      <c r="W46" s="594"/>
      <c r="X46" s="594"/>
      <c r="Y46" s="594"/>
      <c r="Z46" s="594"/>
    </row>
    <row r="47" spans="1:26" s="1051" customFormat="1" x14ac:dyDescent="0.25">
      <c r="A47" s="583">
        <f t="shared" ref="A47:A48" si="0">+A46+1</f>
        <v>3</v>
      </c>
      <c r="B47" s="584" t="s">
        <v>1323</v>
      </c>
      <c r="C47" s="585" t="s">
        <v>1323</v>
      </c>
      <c r="D47" s="586" t="s">
        <v>1327</v>
      </c>
      <c r="E47" s="587">
        <v>13</v>
      </c>
      <c r="F47" s="585" t="s">
        <v>125</v>
      </c>
      <c r="G47" s="585" t="s">
        <v>1325</v>
      </c>
      <c r="H47" s="589">
        <v>40183</v>
      </c>
      <c r="I47" s="589">
        <v>40482</v>
      </c>
      <c r="J47" s="590" t="s">
        <v>126</v>
      </c>
      <c r="K47" s="591">
        <v>10</v>
      </c>
      <c r="L47" s="591">
        <v>0</v>
      </c>
      <c r="M47" s="391">
        <v>250</v>
      </c>
      <c r="N47" s="391">
        <v>250</v>
      </c>
      <c r="O47" s="592">
        <v>517860000</v>
      </c>
      <c r="P47" s="508">
        <v>78</v>
      </c>
      <c r="Q47" s="593"/>
      <c r="R47" s="594"/>
      <c r="S47" s="594"/>
      <c r="T47" s="594"/>
      <c r="U47" s="594"/>
      <c r="V47" s="594"/>
      <c r="W47" s="594"/>
      <c r="X47" s="594"/>
      <c r="Y47" s="594"/>
      <c r="Z47" s="594"/>
    </row>
    <row r="48" spans="1:26" s="1051" customFormat="1" ht="28.5" x14ac:dyDescent="0.25">
      <c r="A48" s="583">
        <f t="shared" si="0"/>
        <v>4</v>
      </c>
      <c r="B48" s="584" t="s">
        <v>1323</v>
      </c>
      <c r="C48" s="585" t="s">
        <v>1323</v>
      </c>
      <c r="D48" s="586" t="s">
        <v>1328</v>
      </c>
      <c r="E48" s="587">
        <v>45</v>
      </c>
      <c r="F48" s="585" t="s">
        <v>125</v>
      </c>
      <c r="G48" s="585"/>
      <c r="H48" s="589">
        <v>39947</v>
      </c>
      <c r="I48" s="589">
        <v>40178</v>
      </c>
      <c r="J48" s="590" t="s">
        <v>126</v>
      </c>
      <c r="K48" s="591">
        <v>7</v>
      </c>
      <c r="L48" s="591">
        <v>0</v>
      </c>
      <c r="M48" s="391">
        <v>450</v>
      </c>
      <c r="N48" s="391">
        <v>450</v>
      </c>
      <c r="O48" s="592">
        <v>434000000</v>
      </c>
      <c r="P48" s="508">
        <v>79</v>
      </c>
      <c r="Q48" s="593"/>
      <c r="R48" s="594"/>
      <c r="S48" s="594"/>
      <c r="T48" s="594"/>
      <c r="U48" s="594"/>
      <c r="V48" s="594"/>
      <c r="W48" s="594"/>
      <c r="X48" s="594"/>
      <c r="Y48" s="594"/>
      <c r="Z48" s="594"/>
    </row>
    <row r="49" spans="1:17" s="1051" customFormat="1" ht="15" x14ac:dyDescent="0.25">
      <c r="A49" s="583"/>
      <c r="B49" s="584" t="s">
        <v>16</v>
      </c>
      <c r="C49" s="585"/>
      <c r="D49" s="586"/>
      <c r="E49" s="587"/>
      <c r="F49" s="585"/>
      <c r="G49" s="585"/>
      <c r="H49" s="585"/>
      <c r="I49" s="590"/>
      <c r="J49" s="590"/>
      <c r="K49" s="728">
        <f>SUM(K45:K48)</f>
        <v>29</v>
      </c>
      <c r="L49" s="728">
        <f>SUM(L45:L48)</f>
        <v>0</v>
      </c>
      <c r="M49" s="730">
        <f>SUM(M45:M48)</f>
        <v>1550</v>
      </c>
      <c r="N49" s="730">
        <f>SUM(N45:N48)</f>
        <v>1550</v>
      </c>
      <c r="O49" s="592"/>
      <c r="P49" s="508"/>
      <c r="Q49" s="593"/>
    </row>
    <row r="50" spans="1:17" s="595" customFormat="1" x14ac:dyDescent="0.25">
      <c r="C50" s="596"/>
      <c r="E50" s="597"/>
      <c r="F50" s="598"/>
      <c r="G50" s="598"/>
      <c r="K50" s="599"/>
      <c r="L50" s="597"/>
      <c r="M50" s="600"/>
      <c r="N50" s="600"/>
      <c r="O50" s="601"/>
    </row>
    <row r="51" spans="1:17" s="595" customFormat="1" ht="15" x14ac:dyDescent="0.25">
      <c r="B51" s="1369" t="s">
        <v>28</v>
      </c>
      <c r="C51" s="1369" t="s">
        <v>27</v>
      </c>
      <c r="D51" s="1371" t="s">
        <v>34</v>
      </c>
      <c r="E51" s="1371"/>
      <c r="F51" s="598"/>
      <c r="G51" s="598"/>
      <c r="K51" s="599"/>
      <c r="L51" s="597"/>
      <c r="M51" s="600"/>
      <c r="N51" s="600"/>
      <c r="O51" s="601"/>
    </row>
    <row r="52" spans="1:17" s="595" customFormat="1" ht="15" x14ac:dyDescent="0.25">
      <c r="B52" s="1370"/>
      <c r="C52" s="1370"/>
      <c r="D52" s="1050" t="s">
        <v>23</v>
      </c>
      <c r="E52" s="602" t="s">
        <v>24</v>
      </c>
      <c r="F52" s="598"/>
      <c r="G52" s="598"/>
      <c r="K52" s="599"/>
      <c r="L52" s="597"/>
      <c r="M52" s="600"/>
      <c r="N52" s="600"/>
      <c r="O52" s="601"/>
    </row>
    <row r="53" spans="1:17" s="595" customFormat="1" ht="15" x14ac:dyDescent="0.25">
      <c r="B53" s="603" t="s">
        <v>21</v>
      </c>
      <c r="C53" s="604" t="s">
        <v>1746</v>
      </c>
      <c r="D53" s="605" t="s">
        <v>292</v>
      </c>
      <c r="E53" s="606"/>
      <c r="F53" s="1092"/>
      <c r="G53" s="1092"/>
      <c r="H53" s="693"/>
      <c r="I53" s="693"/>
      <c r="J53" s="693"/>
      <c r="K53" s="1093"/>
      <c r="L53" s="696"/>
      <c r="M53" s="697"/>
      <c r="N53" s="600"/>
      <c r="O53" s="601"/>
    </row>
    <row r="54" spans="1:17" s="595" customFormat="1" ht="15" x14ac:dyDescent="0.25">
      <c r="B54" s="603" t="s">
        <v>25</v>
      </c>
      <c r="C54" s="604" t="s">
        <v>1747</v>
      </c>
      <c r="D54" s="605" t="s">
        <v>292</v>
      </c>
      <c r="E54" s="606"/>
      <c r="F54" s="598"/>
      <c r="G54" s="598"/>
      <c r="K54" s="599"/>
      <c r="L54" s="597"/>
      <c r="M54" s="600"/>
      <c r="N54" s="600"/>
      <c r="O54" s="601"/>
    </row>
    <row r="55" spans="1:17" s="595" customFormat="1" x14ac:dyDescent="0.25">
      <c r="B55" s="698"/>
      <c r="C55" s="1372"/>
      <c r="D55" s="1372"/>
      <c r="E55" s="1372"/>
      <c r="F55" s="1372"/>
      <c r="G55" s="1372"/>
      <c r="H55" s="1372"/>
      <c r="I55" s="1372"/>
      <c r="J55" s="1372"/>
      <c r="K55" s="1372"/>
      <c r="L55" s="1372"/>
      <c r="M55" s="1372"/>
      <c r="N55" s="1372"/>
      <c r="O55" s="601"/>
    </row>
    <row r="56" spans="1:17" ht="15" thickBot="1" x14ac:dyDescent="0.3"/>
    <row r="57" spans="1:17" ht="15.75" thickBot="1" x14ac:dyDescent="0.3">
      <c r="B57" s="1373" t="s">
        <v>90</v>
      </c>
      <c r="C57" s="1373"/>
      <c r="D57" s="1373"/>
      <c r="E57" s="1373"/>
      <c r="F57" s="1373"/>
      <c r="G57" s="1373"/>
      <c r="H57" s="1373"/>
      <c r="I57" s="1373"/>
      <c r="J57" s="1373"/>
      <c r="K57" s="1373"/>
      <c r="L57" s="1373"/>
      <c r="M57" s="1373"/>
      <c r="N57" s="1373"/>
    </row>
    <row r="60" spans="1:17" ht="165" x14ac:dyDescent="0.25">
      <c r="B60" s="76" t="s">
        <v>138</v>
      </c>
      <c r="C60" s="607" t="s">
        <v>2</v>
      </c>
      <c r="D60" s="607" t="s">
        <v>92</v>
      </c>
      <c r="E60" s="608" t="s">
        <v>91</v>
      </c>
      <c r="F60" s="607" t="s">
        <v>93</v>
      </c>
      <c r="G60" s="607" t="s">
        <v>94</v>
      </c>
      <c r="H60" s="607" t="s">
        <v>95</v>
      </c>
      <c r="I60" s="607" t="s">
        <v>96</v>
      </c>
      <c r="J60" s="607" t="s">
        <v>97</v>
      </c>
      <c r="K60" s="608" t="s">
        <v>98</v>
      </c>
      <c r="L60" s="608" t="s">
        <v>99</v>
      </c>
      <c r="M60" s="609" t="s">
        <v>100</v>
      </c>
      <c r="N60" s="609" t="s">
        <v>101</v>
      </c>
      <c r="O60" s="1367" t="s">
        <v>3</v>
      </c>
      <c r="P60" s="1368"/>
      <c r="Q60" s="607" t="s">
        <v>18</v>
      </c>
    </row>
    <row r="61" spans="1:17" x14ac:dyDescent="0.2">
      <c r="B61" s="347" t="s">
        <v>1323</v>
      </c>
      <c r="C61" s="406" t="s">
        <v>426</v>
      </c>
      <c r="D61" s="360" t="s">
        <v>1329</v>
      </c>
      <c r="E61" s="610">
        <v>437</v>
      </c>
      <c r="F61" s="611" t="s">
        <v>474</v>
      </c>
      <c r="G61" s="611" t="s">
        <v>474</v>
      </c>
      <c r="H61" s="612" t="s">
        <v>474</v>
      </c>
      <c r="I61" s="612" t="s">
        <v>125</v>
      </c>
      <c r="J61" s="612" t="s">
        <v>474</v>
      </c>
      <c r="K61" s="613" t="s">
        <v>474</v>
      </c>
      <c r="L61" s="614" t="s">
        <v>474</v>
      </c>
      <c r="M61" s="615" t="s">
        <v>474</v>
      </c>
      <c r="N61" s="615" t="s">
        <v>474</v>
      </c>
      <c r="O61" s="1363"/>
      <c r="P61" s="1364"/>
      <c r="Q61" s="256" t="s">
        <v>125</v>
      </c>
    </row>
    <row r="62" spans="1:17" x14ac:dyDescent="0.2">
      <c r="B62" s="347"/>
      <c r="C62" s="406"/>
      <c r="D62" s="360"/>
      <c r="E62" s="610"/>
      <c r="F62" s="611"/>
      <c r="G62" s="611"/>
      <c r="H62" s="612"/>
      <c r="I62" s="616"/>
      <c r="J62" s="616"/>
      <c r="K62" s="617"/>
      <c r="L62" s="618"/>
      <c r="M62" s="619"/>
      <c r="N62" s="619"/>
      <c r="O62" s="1363"/>
      <c r="P62" s="1364"/>
      <c r="Q62" s="256"/>
    </row>
    <row r="63" spans="1:17" x14ac:dyDescent="0.25">
      <c r="B63" s="337" t="s">
        <v>1</v>
      </c>
    </row>
    <row r="64" spans="1:17" x14ac:dyDescent="0.25">
      <c r="B64" s="337" t="s">
        <v>37</v>
      </c>
    </row>
    <row r="65" spans="2:17" x14ac:dyDescent="0.25">
      <c r="B65" s="337" t="s">
        <v>62</v>
      </c>
    </row>
    <row r="67" spans="2:17" ht="15" thickBot="1" x14ac:dyDescent="0.3"/>
    <row r="68" spans="2:17" ht="15.75" thickBot="1" x14ac:dyDescent="0.3">
      <c r="B68" s="1374" t="s">
        <v>38</v>
      </c>
      <c r="C68" s="1375"/>
      <c r="D68" s="1375"/>
      <c r="E68" s="1375"/>
      <c r="F68" s="1375"/>
      <c r="G68" s="1375"/>
      <c r="H68" s="1375"/>
      <c r="I68" s="1375"/>
      <c r="J68" s="1375"/>
      <c r="K68" s="1375"/>
      <c r="L68" s="1375"/>
      <c r="M68" s="1375"/>
      <c r="N68" s="1376"/>
    </row>
    <row r="71" spans="2:17" ht="105" x14ac:dyDescent="0.25">
      <c r="B71" s="76" t="s">
        <v>0</v>
      </c>
      <c r="C71" s="76" t="s">
        <v>39</v>
      </c>
      <c r="D71" s="76" t="s">
        <v>40</v>
      </c>
      <c r="E71" s="621" t="s">
        <v>102</v>
      </c>
      <c r="F71" s="76" t="s">
        <v>104</v>
      </c>
      <c r="G71" s="76" t="s">
        <v>105</v>
      </c>
      <c r="H71" s="76" t="s">
        <v>106</v>
      </c>
      <c r="I71" s="76" t="s">
        <v>103</v>
      </c>
      <c r="J71" s="1367" t="s">
        <v>107</v>
      </c>
      <c r="K71" s="1377"/>
      <c r="L71" s="1368"/>
      <c r="M71" s="622" t="s">
        <v>111</v>
      </c>
      <c r="N71" s="622" t="s">
        <v>139</v>
      </c>
      <c r="O71" s="623" t="s">
        <v>140</v>
      </c>
      <c r="P71" s="1367" t="s">
        <v>3</v>
      </c>
      <c r="Q71" s="1368"/>
    </row>
    <row r="72" spans="2:17" ht="43.5" x14ac:dyDescent="0.25">
      <c r="B72" s="346" t="s">
        <v>43</v>
      </c>
      <c r="C72" s="359">
        <v>2</v>
      </c>
      <c r="D72" s="624" t="s">
        <v>1330</v>
      </c>
      <c r="E72" s="625">
        <v>12556760</v>
      </c>
      <c r="F72" s="346" t="s">
        <v>208</v>
      </c>
      <c r="G72" s="346" t="s">
        <v>628</v>
      </c>
      <c r="H72" s="626">
        <v>32262</v>
      </c>
      <c r="I72" s="349" t="s">
        <v>1331</v>
      </c>
      <c r="J72" s="346" t="s">
        <v>1332</v>
      </c>
      <c r="K72" s="627" t="s">
        <v>1333</v>
      </c>
      <c r="L72" s="627" t="s">
        <v>1334</v>
      </c>
      <c r="M72" s="628" t="s">
        <v>125</v>
      </c>
      <c r="N72" s="628" t="s">
        <v>125</v>
      </c>
      <c r="O72" s="629" t="s">
        <v>125</v>
      </c>
      <c r="P72" s="1366"/>
      <c r="Q72" s="1366"/>
    </row>
    <row r="73" spans="2:17" ht="42.75" x14ac:dyDescent="0.2">
      <c r="B73" s="346" t="s">
        <v>43</v>
      </c>
      <c r="C73" s="359"/>
      <c r="D73" s="346" t="s">
        <v>1330</v>
      </c>
      <c r="E73" s="625">
        <v>12556760</v>
      </c>
      <c r="F73" s="346" t="s">
        <v>208</v>
      </c>
      <c r="G73" s="346" t="s">
        <v>628</v>
      </c>
      <c r="H73" s="626">
        <v>32262</v>
      </c>
      <c r="I73" s="349" t="s">
        <v>1331</v>
      </c>
      <c r="J73" s="346" t="s">
        <v>1335</v>
      </c>
      <c r="K73" s="627" t="s">
        <v>1336</v>
      </c>
      <c r="L73" s="627" t="s">
        <v>1337</v>
      </c>
      <c r="M73" s="628" t="s">
        <v>125</v>
      </c>
      <c r="N73" s="628" t="s">
        <v>125</v>
      </c>
      <c r="O73" s="629" t="s">
        <v>125</v>
      </c>
      <c r="P73" s="1049"/>
      <c r="Q73" s="1049"/>
    </row>
    <row r="74" spans="2:17" ht="42.75" x14ac:dyDescent="0.2">
      <c r="B74" s="346" t="s">
        <v>43</v>
      </c>
      <c r="C74" s="359"/>
      <c r="D74" s="346" t="s">
        <v>1330</v>
      </c>
      <c r="E74" s="625">
        <v>12556760</v>
      </c>
      <c r="F74" s="346" t="s">
        <v>208</v>
      </c>
      <c r="G74" s="346" t="s">
        <v>628</v>
      </c>
      <c r="H74" s="626">
        <v>32262</v>
      </c>
      <c r="I74" s="349" t="s">
        <v>1331</v>
      </c>
      <c r="J74" s="346" t="s">
        <v>1338</v>
      </c>
      <c r="K74" s="627" t="s">
        <v>1339</v>
      </c>
      <c r="L74" s="627" t="s">
        <v>1340</v>
      </c>
      <c r="M74" s="628" t="s">
        <v>125</v>
      </c>
      <c r="N74" s="628" t="s">
        <v>125</v>
      </c>
      <c r="O74" s="629" t="s">
        <v>125</v>
      </c>
      <c r="P74" s="1049"/>
      <c r="Q74" s="1049"/>
    </row>
    <row r="75" spans="2:17" ht="42.75" x14ac:dyDescent="0.2">
      <c r="B75" s="346" t="s">
        <v>1341</v>
      </c>
      <c r="C75" s="359">
        <v>2</v>
      </c>
      <c r="D75" s="346" t="s">
        <v>1342</v>
      </c>
      <c r="E75" s="625">
        <v>57461934</v>
      </c>
      <c r="F75" s="346" t="s">
        <v>894</v>
      </c>
      <c r="G75" s="346" t="s">
        <v>1343</v>
      </c>
      <c r="H75" s="626">
        <v>39710</v>
      </c>
      <c r="I75" s="349">
        <v>173592</v>
      </c>
      <c r="J75" s="346" t="s">
        <v>1344</v>
      </c>
      <c r="K75" s="627" t="s">
        <v>1345</v>
      </c>
      <c r="L75" s="627" t="s">
        <v>1346</v>
      </c>
      <c r="M75" s="628" t="s">
        <v>125</v>
      </c>
      <c r="N75" s="628" t="s">
        <v>125</v>
      </c>
      <c r="O75" s="629" t="s">
        <v>125</v>
      </c>
      <c r="P75" s="1049"/>
      <c r="Q75" s="1049"/>
    </row>
    <row r="76" spans="2:17" ht="42.75" x14ac:dyDescent="0.2">
      <c r="B76" s="346" t="s">
        <v>1341</v>
      </c>
      <c r="C76" s="359"/>
      <c r="D76" s="346" t="s">
        <v>1342</v>
      </c>
      <c r="E76" s="625">
        <v>57461934</v>
      </c>
      <c r="F76" s="346" t="s">
        <v>894</v>
      </c>
      <c r="G76" s="346" t="s">
        <v>1343</v>
      </c>
      <c r="H76" s="626">
        <v>39710</v>
      </c>
      <c r="I76" s="349">
        <v>173592</v>
      </c>
      <c r="J76" s="346" t="s">
        <v>1323</v>
      </c>
      <c r="K76" s="627" t="s">
        <v>1347</v>
      </c>
      <c r="L76" s="627" t="s">
        <v>1348</v>
      </c>
      <c r="M76" s="628" t="s">
        <v>125</v>
      </c>
      <c r="N76" s="628" t="s">
        <v>125</v>
      </c>
      <c r="O76" s="629" t="s">
        <v>125</v>
      </c>
      <c r="P76" s="1049"/>
      <c r="Q76" s="1049"/>
    </row>
    <row r="77" spans="2:17" ht="42.75" x14ac:dyDescent="0.2">
      <c r="B77" s="346" t="s">
        <v>43</v>
      </c>
      <c r="C77" s="359"/>
      <c r="D77" s="346" t="s">
        <v>1342</v>
      </c>
      <c r="E77" s="625">
        <v>57461934</v>
      </c>
      <c r="F77" s="346" t="s">
        <v>894</v>
      </c>
      <c r="G77" s="346" t="s">
        <v>1343</v>
      </c>
      <c r="H77" s="626">
        <v>39710</v>
      </c>
      <c r="I77" s="349">
        <v>173592</v>
      </c>
      <c r="J77" s="346" t="s">
        <v>1349</v>
      </c>
      <c r="K77" s="627" t="s">
        <v>1350</v>
      </c>
      <c r="L77" s="627" t="s">
        <v>1351</v>
      </c>
      <c r="M77" s="628" t="s">
        <v>125</v>
      </c>
      <c r="N77" s="628" t="s">
        <v>125</v>
      </c>
      <c r="O77" s="629" t="s">
        <v>125</v>
      </c>
      <c r="P77" s="1049"/>
      <c r="Q77" s="1049"/>
    </row>
    <row r="78" spans="2:17" ht="57" x14ac:dyDescent="0.25">
      <c r="B78" s="620" t="s">
        <v>44</v>
      </c>
      <c r="C78" s="1049">
        <v>3</v>
      </c>
      <c r="D78" s="620" t="s">
        <v>1352</v>
      </c>
      <c r="E78" s="617">
        <v>36695456</v>
      </c>
      <c r="F78" s="620" t="s">
        <v>166</v>
      </c>
      <c r="G78" s="620" t="s">
        <v>628</v>
      </c>
      <c r="H78" s="630">
        <v>38665</v>
      </c>
      <c r="I78" s="620">
        <v>119833</v>
      </c>
      <c r="J78" s="620" t="s">
        <v>1353</v>
      </c>
      <c r="K78" s="617" t="s">
        <v>1354</v>
      </c>
      <c r="L78" s="617" t="s">
        <v>1355</v>
      </c>
      <c r="M78" s="628" t="s">
        <v>125</v>
      </c>
      <c r="N78" s="628" t="s">
        <v>125</v>
      </c>
      <c r="O78" s="629" t="s">
        <v>125</v>
      </c>
      <c r="P78" s="620"/>
      <c r="Q78" s="620"/>
    </row>
    <row r="79" spans="2:17" ht="42.75" x14ac:dyDescent="0.25">
      <c r="B79" s="620" t="s">
        <v>44</v>
      </c>
      <c r="C79" s="1049"/>
      <c r="D79" s="620" t="s">
        <v>1352</v>
      </c>
      <c r="E79" s="617">
        <v>36695456</v>
      </c>
      <c r="F79" s="620" t="s">
        <v>166</v>
      </c>
      <c r="G79" s="620" t="s">
        <v>628</v>
      </c>
      <c r="H79" s="630">
        <v>38665</v>
      </c>
      <c r="I79" s="620">
        <v>119833</v>
      </c>
      <c r="J79" s="620" t="s">
        <v>1356</v>
      </c>
      <c r="K79" s="617" t="s">
        <v>1357</v>
      </c>
      <c r="L79" s="617" t="s">
        <v>166</v>
      </c>
      <c r="M79" s="628" t="s">
        <v>125</v>
      </c>
      <c r="N79" s="628" t="s">
        <v>125</v>
      </c>
      <c r="O79" s="629" t="s">
        <v>125</v>
      </c>
      <c r="P79" s="620"/>
      <c r="Q79" s="620"/>
    </row>
    <row r="80" spans="2:17" ht="42.75" x14ac:dyDescent="0.25">
      <c r="B80" s="620" t="s">
        <v>44</v>
      </c>
      <c r="C80" s="1049"/>
      <c r="D80" s="620" t="s">
        <v>1352</v>
      </c>
      <c r="E80" s="617">
        <v>36695456</v>
      </c>
      <c r="F80" s="620" t="s">
        <v>166</v>
      </c>
      <c r="G80" s="620" t="s">
        <v>628</v>
      </c>
      <c r="H80" s="630">
        <v>38665</v>
      </c>
      <c r="I80" s="620">
        <v>119833</v>
      </c>
      <c r="J80" s="620" t="s">
        <v>1358</v>
      </c>
      <c r="K80" s="617" t="s">
        <v>1359</v>
      </c>
      <c r="L80" s="617" t="s">
        <v>166</v>
      </c>
      <c r="M80" s="628" t="s">
        <v>125</v>
      </c>
      <c r="N80" s="628" t="s">
        <v>125</v>
      </c>
      <c r="O80" s="629" t="s">
        <v>125</v>
      </c>
      <c r="P80" s="620"/>
      <c r="Q80" s="620"/>
    </row>
    <row r="81" spans="2:17" ht="42.75" x14ac:dyDescent="0.25">
      <c r="B81" s="620"/>
      <c r="C81" s="1049"/>
      <c r="D81" s="1094" t="s">
        <v>1360</v>
      </c>
      <c r="E81" s="1095">
        <v>1082864072</v>
      </c>
      <c r="F81" s="1096" t="s">
        <v>551</v>
      </c>
      <c r="G81" s="1096" t="s">
        <v>198</v>
      </c>
      <c r="H81" s="1097">
        <v>41915</v>
      </c>
      <c r="I81" s="1096" t="s">
        <v>1361</v>
      </c>
      <c r="J81" s="620" t="s">
        <v>1942</v>
      </c>
      <c r="K81" s="617" t="s">
        <v>1943</v>
      </c>
      <c r="L81" s="617" t="s">
        <v>1944</v>
      </c>
      <c r="M81" s="628" t="s">
        <v>125</v>
      </c>
      <c r="N81" s="628" t="s">
        <v>125</v>
      </c>
      <c r="O81" s="629" t="s">
        <v>125</v>
      </c>
      <c r="P81" s="620"/>
      <c r="Q81" s="620"/>
    </row>
    <row r="82" spans="2:17" ht="28.5" x14ac:dyDescent="0.25">
      <c r="B82" s="620"/>
      <c r="C82" s="1049"/>
      <c r="D82" s="620" t="s">
        <v>1360</v>
      </c>
      <c r="E82" s="617">
        <v>1082864072</v>
      </c>
      <c r="F82" s="620" t="s">
        <v>551</v>
      </c>
      <c r="G82" s="620" t="s">
        <v>198</v>
      </c>
      <c r="H82" s="630">
        <v>41915</v>
      </c>
      <c r="I82" s="620" t="s">
        <v>1361</v>
      </c>
      <c r="J82" s="620" t="s">
        <v>1323</v>
      </c>
      <c r="K82" s="617" t="s">
        <v>1945</v>
      </c>
      <c r="L82" s="617" t="s">
        <v>1944</v>
      </c>
      <c r="M82" s="628" t="s">
        <v>125</v>
      </c>
      <c r="N82" s="628" t="s">
        <v>125</v>
      </c>
      <c r="O82" s="629" t="s">
        <v>125</v>
      </c>
      <c r="P82" s="620"/>
      <c r="Q82" s="620"/>
    </row>
    <row r="83" spans="2:17" ht="57" x14ac:dyDescent="0.25">
      <c r="B83" s="620" t="s">
        <v>44</v>
      </c>
      <c r="C83" s="1049">
        <v>3</v>
      </c>
      <c r="D83" s="620" t="s">
        <v>1360</v>
      </c>
      <c r="E83" s="617">
        <v>1082864072</v>
      </c>
      <c r="F83" s="620" t="s">
        <v>551</v>
      </c>
      <c r="G83" s="620" t="s">
        <v>198</v>
      </c>
      <c r="H83" s="630">
        <v>41915</v>
      </c>
      <c r="I83" s="620" t="s">
        <v>1361</v>
      </c>
      <c r="J83" s="620" t="s">
        <v>1362</v>
      </c>
      <c r="K83" s="617" t="s">
        <v>1363</v>
      </c>
      <c r="L83" s="617" t="s">
        <v>551</v>
      </c>
      <c r="M83" s="628" t="s">
        <v>125</v>
      </c>
      <c r="N83" s="628" t="s">
        <v>125</v>
      </c>
      <c r="O83" s="631" t="s">
        <v>125</v>
      </c>
      <c r="P83" s="620"/>
      <c r="Q83" s="859"/>
    </row>
    <row r="84" spans="2:17" ht="28.5" x14ac:dyDescent="0.25">
      <c r="B84" s="620" t="s">
        <v>44</v>
      </c>
      <c r="C84" s="1049">
        <v>3</v>
      </c>
      <c r="D84" s="859" t="s">
        <v>1364</v>
      </c>
      <c r="E84" s="617">
        <v>1102832125</v>
      </c>
      <c r="F84" s="620" t="s">
        <v>166</v>
      </c>
      <c r="G84" s="620" t="s">
        <v>198</v>
      </c>
      <c r="H84" s="630">
        <v>41614</v>
      </c>
      <c r="I84" s="620">
        <v>140654</v>
      </c>
      <c r="J84" s="620" t="s">
        <v>1365</v>
      </c>
      <c r="K84" s="630" t="s">
        <v>1366</v>
      </c>
      <c r="L84" s="617" t="s">
        <v>166</v>
      </c>
      <c r="M84" s="628" t="s">
        <v>125</v>
      </c>
      <c r="N84" s="628" t="s">
        <v>125</v>
      </c>
      <c r="O84" s="629" t="s">
        <v>125</v>
      </c>
      <c r="P84" s="620"/>
      <c r="Q84" s="620"/>
    </row>
    <row r="85" spans="2:17" ht="57" x14ac:dyDescent="0.25">
      <c r="B85" s="620"/>
      <c r="C85" s="1049"/>
      <c r="D85" s="859" t="s">
        <v>1364</v>
      </c>
      <c r="E85" s="617">
        <v>1102832125</v>
      </c>
      <c r="F85" s="620" t="s">
        <v>166</v>
      </c>
      <c r="G85" s="620" t="s">
        <v>198</v>
      </c>
      <c r="H85" s="630">
        <v>41614</v>
      </c>
      <c r="I85" s="620">
        <v>140654</v>
      </c>
      <c r="J85" s="620" t="s">
        <v>1367</v>
      </c>
      <c r="K85" s="630" t="s">
        <v>1368</v>
      </c>
      <c r="L85" s="617" t="s">
        <v>1369</v>
      </c>
      <c r="M85" s="628" t="s">
        <v>125</v>
      </c>
      <c r="N85" s="628" t="s">
        <v>125</v>
      </c>
      <c r="O85" s="629" t="s">
        <v>125</v>
      </c>
      <c r="P85" s="620"/>
      <c r="Q85" s="620"/>
    </row>
    <row r="88" spans="2:17" ht="15" thickBot="1" x14ac:dyDescent="0.3"/>
    <row r="89" spans="2:17" ht="15.75" thickBot="1" x14ac:dyDescent="0.3">
      <c r="B89" s="1374" t="s">
        <v>46</v>
      </c>
      <c r="C89" s="1375"/>
      <c r="D89" s="1375"/>
      <c r="E89" s="1375"/>
      <c r="F89" s="1375"/>
      <c r="G89" s="1375"/>
      <c r="H89" s="1375"/>
      <c r="I89" s="1375"/>
      <c r="J89" s="1375"/>
      <c r="K89" s="1375"/>
      <c r="L89" s="1375"/>
      <c r="M89" s="1375"/>
      <c r="N89" s="1376"/>
    </row>
    <row r="92" spans="2:17" ht="30" x14ac:dyDescent="0.25">
      <c r="B92" s="607" t="s">
        <v>33</v>
      </c>
      <c r="C92" s="607" t="s">
        <v>18</v>
      </c>
      <c r="D92" s="1367" t="s">
        <v>3</v>
      </c>
      <c r="E92" s="1368"/>
    </row>
    <row r="93" spans="2:17" ht="42.75" x14ac:dyDescent="0.25">
      <c r="B93" s="620" t="s">
        <v>112</v>
      </c>
      <c r="C93" s="402" t="s">
        <v>125</v>
      </c>
      <c r="D93" s="1389"/>
      <c r="E93" s="1389"/>
    </row>
    <row r="96" spans="2:17" ht="15" x14ac:dyDescent="0.25">
      <c r="B96" s="1380" t="s">
        <v>64</v>
      </c>
      <c r="C96" s="1381"/>
      <c r="D96" s="1381"/>
      <c r="E96" s="1381"/>
      <c r="F96" s="1381"/>
      <c r="G96" s="1381"/>
      <c r="H96" s="1381"/>
      <c r="I96" s="1381"/>
      <c r="J96" s="1381"/>
      <c r="K96" s="1381"/>
      <c r="L96" s="1381"/>
      <c r="M96" s="1381"/>
      <c r="N96" s="1381"/>
      <c r="O96" s="1381"/>
      <c r="P96" s="1381"/>
    </row>
    <row r="98" spans="1:26" ht="15" thickBot="1" x14ac:dyDescent="0.3"/>
    <row r="99" spans="1:26" ht="15.75" thickBot="1" x14ac:dyDescent="0.3">
      <c r="B99" s="1374" t="s">
        <v>54</v>
      </c>
      <c r="C99" s="1375"/>
      <c r="D99" s="1375"/>
      <c r="E99" s="1375"/>
      <c r="F99" s="1375"/>
      <c r="G99" s="1375"/>
      <c r="H99" s="1375"/>
      <c r="I99" s="1375"/>
      <c r="J99" s="1375"/>
      <c r="K99" s="1375"/>
      <c r="L99" s="1375"/>
      <c r="M99" s="1375"/>
      <c r="N99" s="1376"/>
    </row>
    <row r="101" spans="1:26" ht="15" thickBot="1" x14ac:dyDescent="0.3">
      <c r="M101" s="675"/>
      <c r="N101" s="675"/>
    </row>
    <row r="102" spans="1:26" s="530" customFormat="1" ht="75" x14ac:dyDescent="0.25">
      <c r="B102" s="1031" t="s">
        <v>134</v>
      </c>
      <c r="C102" s="1031" t="s">
        <v>135</v>
      </c>
      <c r="D102" s="1031" t="s">
        <v>136</v>
      </c>
      <c r="E102" s="1032" t="s">
        <v>45</v>
      </c>
      <c r="F102" s="1031" t="s">
        <v>22</v>
      </c>
      <c r="G102" s="1031" t="s">
        <v>89</v>
      </c>
      <c r="H102" s="1031" t="s">
        <v>17</v>
      </c>
      <c r="I102" s="1031" t="s">
        <v>10</v>
      </c>
      <c r="J102" s="1031" t="s">
        <v>31</v>
      </c>
      <c r="K102" s="1032" t="s">
        <v>61</v>
      </c>
      <c r="L102" s="1032" t="s">
        <v>20</v>
      </c>
      <c r="M102" s="1035" t="s">
        <v>26</v>
      </c>
      <c r="N102" s="1035" t="s">
        <v>137</v>
      </c>
      <c r="O102" s="1036" t="s">
        <v>36</v>
      </c>
      <c r="P102" s="582" t="s">
        <v>11</v>
      </c>
      <c r="Q102" s="582" t="s">
        <v>19</v>
      </c>
    </row>
    <row r="103" spans="1:26" s="1051" customFormat="1" ht="28.5" x14ac:dyDescent="0.25">
      <c r="A103" s="583">
        <f t="shared" ref="A103:A106" si="1">+A102+1</f>
        <v>1</v>
      </c>
      <c r="B103" s="584" t="s">
        <v>1323</v>
      </c>
      <c r="C103" s="585" t="s">
        <v>1323</v>
      </c>
      <c r="D103" s="586" t="s">
        <v>1327</v>
      </c>
      <c r="E103" s="587">
        <v>18</v>
      </c>
      <c r="F103" s="585" t="s">
        <v>125</v>
      </c>
      <c r="G103" s="585">
        <v>100</v>
      </c>
      <c r="H103" s="589">
        <v>41671</v>
      </c>
      <c r="I103" s="589">
        <v>41851</v>
      </c>
      <c r="J103" s="590" t="s">
        <v>126</v>
      </c>
      <c r="K103" s="862">
        <v>6.96</v>
      </c>
      <c r="L103" s="591">
        <v>0</v>
      </c>
      <c r="M103" s="391">
        <v>200</v>
      </c>
      <c r="N103" s="391">
        <v>200</v>
      </c>
      <c r="O103" s="633"/>
      <c r="P103" s="508">
        <v>80</v>
      </c>
      <c r="Q103" s="593" t="s">
        <v>1370</v>
      </c>
      <c r="R103" s="594"/>
      <c r="S103" s="594"/>
      <c r="T103" s="594"/>
      <c r="U103" s="594"/>
      <c r="V103" s="594"/>
      <c r="W103" s="594"/>
      <c r="X103" s="594"/>
      <c r="Y103" s="594"/>
      <c r="Z103" s="594"/>
    </row>
    <row r="104" spans="1:26" s="1051" customFormat="1" ht="28.5" x14ac:dyDescent="0.25">
      <c r="A104" s="583">
        <f t="shared" si="1"/>
        <v>2</v>
      </c>
      <c r="B104" s="584" t="s">
        <v>1323</v>
      </c>
      <c r="C104" s="585" t="s">
        <v>1323</v>
      </c>
      <c r="D104" s="586" t="s">
        <v>1328</v>
      </c>
      <c r="E104" s="587">
        <v>43</v>
      </c>
      <c r="F104" s="585" t="s">
        <v>125</v>
      </c>
      <c r="G104" s="585">
        <v>100</v>
      </c>
      <c r="H104" s="589">
        <v>40738</v>
      </c>
      <c r="I104" s="589">
        <v>40941</v>
      </c>
      <c r="J104" s="590" t="s">
        <v>126</v>
      </c>
      <c r="K104" s="862">
        <v>6.66</v>
      </c>
      <c r="L104" s="591">
        <v>0</v>
      </c>
      <c r="M104" s="391">
        <v>350</v>
      </c>
      <c r="N104" s="391">
        <v>350</v>
      </c>
      <c r="O104" s="592">
        <v>422919000</v>
      </c>
      <c r="P104" s="508">
        <v>81</v>
      </c>
      <c r="Q104" s="593"/>
      <c r="R104" s="594"/>
      <c r="S104" s="594"/>
      <c r="T104" s="594"/>
      <c r="U104" s="594"/>
      <c r="V104" s="594"/>
      <c r="W104" s="594"/>
      <c r="X104" s="594"/>
      <c r="Y104" s="594"/>
      <c r="Z104" s="594"/>
    </row>
    <row r="105" spans="1:26" s="1051" customFormat="1" ht="28.5" x14ac:dyDescent="0.25">
      <c r="A105" s="583">
        <f t="shared" si="1"/>
        <v>3</v>
      </c>
      <c r="B105" s="584" t="s">
        <v>1323</v>
      </c>
      <c r="C105" s="585" t="s">
        <v>1323</v>
      </c>
      <c r="D105" s="586" t="s">
        <v>1371</v>
      </c>
      <c r="E105" s="587">
        <v>15</v>
      </c>
      <c r="F105" s="585" t="s">
        <v>125</v>
      </c>
      <c r="G105" s="585">
        <v>100</v>
      </c>
      <c r="H105" s="589">
        <v>39965</v>
      </c>
      <c r="I105" s="589">
        <v>40178</v>
      </c>
      <c r="J105" s="590" t="s">
        <v>126</v>
      </c>
      <c r="K105" s="862">
        <v>0</v>
      </c>
      <c r="L105" s="591">
        <v>6</v>
      </c>
      <c r="M105" s="391">
        <v>215</v>
      </c>
      <c r="N105" s="391">
        <v>215</v>
      </c>
      <c r="O105" s="592">
        <v>135450000</v>
      </c>
      <c r="P105" s="508">
        <v>83</v>
      </c>
      <c r="Q105" s="593" t="s">
        <v>1372</v>
      </c>
      <c r="R105" s="594"/>
      <c r="S105" s="594"/>
      <c r="T105" s="594"/>
      <c r="U105" s="594"/>
      <c r="V105" s="594"/>
      <c r="W105" s="594"/>
      <c r="X105" s="594"/>
      <c r="Y105" s="594"/>
      <c r="Z105" s="594"/>
    </row>
    <row r="106" spans="1:26" s="1051" customFormat="1" ht="28.5" x14ac:dyDescent="0.25">
      <c r="A106" s="583">
        <f t="shared" si="1"/>
        <v>4</v>
      </c>
      <c r="B106" s="586"/>
      <c r="C106" s="585" t="s">
        <v>1323</v>
      </c>
      <c r="D106" s="586" t="s">
        <v>1328</v>
      </c>
      <c r="E106" s="591">
        <v>23</v>
      </c>
      <c r="F106" s="585" t="s">
        <v>125</v>
      </c>
      <c r="G106" s="585">
        <v>100</v>
      </c>
      <c r="H106" s="589">
        <v>40544</v>
      </c>
      <c r="I106" s="590" t="s">
        <v>1373</v>
      </c>
      <c r="J106" s="590" t="s">
        <v>126</v>
      </c>
      <c r="K106" s="862">
        <v>6</v>
      </c>
      <c r="L106" s="591">
        <v>0</v>
      </c>
      <c r="M106" s="391">
        <v>350</v>
      </c>
      <c r="N106" s="391">
        <v>350</v>
      </c>
      <c r="O106" s="592">
        <v>380627100</v>
      </c>
      <c r="P106" s="508">
        <v>82</v>
      </c>
      <c r="Q106" s="593"/>
      <c r="R106" s="594"/>
      <c r="S106" s="594"/>
      <c r="T106" s="594"/>
      <c r="U106" s="594"/>
      <c r="V106" s="594"/>
      <c r="W106" s="594"/>
      <c r="X106" s="594"/>
      <c r="Y106" s="594"/>
      <c r="Z106" s="594"/>
    </row>
    <row r="107" spans="1:26" s="1051" customFormat="1" x14ac:dyDescent="0.25">
      <c r="A107" s="583" t="e">
        <f>+#REF!+1</f>
        <v>#REF!</v>
      </c>
      <c r="B107" s="586"/>
      <c r="C107" s="585"/>
      <c r="D107" s="586"/>
      <c r="E107" s="591"/>
      <c r="F107" s="585"/>
      <c r="G107" s="585"/>
      <c r="H107" s="585"/>
      <c r="I107" s="590"/>
      <c r="J107" s="590"/>
      <c r="K107" s="391"/>
      <c r="L107" s="591"/>
      <c r="M107" s="391"/>
      <c r="N107" s="391"/>
      <c r="O107" s="592"/>
      <c r="P107" s="508"/>
      <c r="Q107" s="593"/>
      <c r="R107" s="594"/>
      <c r="S107" s="594"/>
      <c r="T107" s="594"/>
      <c r="U107" s="594"/>
      <c r="V107" s="594"/>
      <c r="W107" s="594"/>
      <c r="X107" s="594"/>
      <c r="Y107" s="594"/>
      <c r="Z107" s="594"/>
    </row>
    <row r="108" spans="1:26" s="1051" customFormat="1" ht="15" x14ac:dyDescent="0.25">
      <c r="A108" s="583"/>
      <c r="B108" s="584" t="s">
        <v>16</v>
      </c>
      <c r="C108" s="585"/>
      <c r="D108" s="586"/>
      <c r="E108" s="591"/>
      <c r="F108" s="585"/>
      <c r="G108" s="585"/>
      <c r="H108" s="585"/>
      <c r="I108" s="590"/>
      <c r="J108" s="590"/>
      <c r="K108" s="1098">
        <f>SUM(K103:K107)</f>
        <v>19.62</v>
      </c>
      <c r="L108" s="728">
        <f>SUM(L103:L107)</f>
        <v>6</v>
      </c>
      <c r="M108" s="730">
        <f>SUM(M103:M107)</f>
        <v>1115</v>
      </c>
      <c r="N108" s="730">
        <f>SUM(N103:N107)</f>
        <v>1115</v>
      </c>
      <c r="O108" s="1099">
        <f>SUM(O103:O107)</f>
        <v>938996100</v>
      </c>
      <c r="P108" s="508"/>
      <c r="Q108" s="593"/>
    </row>
    <row r="109" spans="1:26" x14ac:dyDescent="0.25">
      <c r="B109" s="595"/>
      <c r="C109" s="596"/>
      <c r="D109" s="595"/>
      <c r="E109" s="597"/>
      <c r="F109" s="598"/>
      <c r="G109" s="598"/>
      <c r="H109" s="595"/>
      <c r="I109" s="595"/>
      <c r="J109" s="595"/>
      <c r="K109" s="634"/>
      <c r="L109" s="597"/>
      <c r="M109" s="600"/>
      <c r="N109" s="600"/>
      <c r="O109" s="601"/>
      <c r="P109" s="595"/>
    </row>
    <row r="110" spans="1:26" ht="30" x14ac:dyDescent="0.25">
      <c r="B110" s="635" t="s">
        <v>32</v>
      </c>
      <c r="C110" s="636">
        <f>+K108</f>
        <v>19.62</v>
      </c>
      <c r="H110" s="693"/>
      <c r="I110" s="693"/>
      <c r="J110" s="693"/>
      <c r="K110" s="1093"/>
      <c r="L110" s="696"/>
      <c r="M110" s="697"/>
      <c r="N110" s="600"/>
      <c r="O110" s="601"/>
      <c r="P110" s="595"/>
    </row>
    <row r="112" spans="1:26" ht="15" thickBot="1" x14ac:dyDescent="0.3"/>
    <row r="113" spans="2:17" ht="45.75" thickBot="1" x14ac:dyDescent="0.3">
      <c r="B113" s="637" t="s">
        <v>49</v>
      </c>
      <c r="C113" s="638" t="s">
        <v>50</v>
      </c>
      <c r="D113" s="637" t="s">
        <v>51</v>
      </c>
      <c r="E113" s="639" t="s">
        <v>55</v>
      </c>
    </row>
    <row r="114" spans="2:17" ht="28.5" x14ac:dyDescent="0.25">
      <c r="B114" s="36" t="s">
        <v>113</v>
      </c>
      <c r="C114" s="640">
        <v>20</v>
      </c>
      <c r="D114" s="640">
        <v>0</v>
      </c>
      <c r="E114" s="1390">
        <f>+D114+D115+D116</f>
        <v>40</v>
      </c>
    </row>
    <row r="115" spans="2:17" ht="28.5" x14ac:dyDescent="0.25">
      <c r="B115" s="36" t="s">
        <v>114</v>
      </c>
      <c r="C115" s="605">
        <v>30</v>
      </c>
      <c r="D115" s="1048">
        <v>0</v>
      </c>
      <c r="E115" s="1391"/>
    </row>
    <row r="116" spans="2:17" ht="29.25" thickBot="1" x14ac:dyDescent="0.3">
      <c r="B116" s="36" t="s">
        <v>115</v>
      </c>
      <c r="C116" s="641">
        <v>40</v>
      </c>
      <c r="D116" s="641">
        <v>40</v>
      </c>
      <c r="E116" s="1392"/>
    </row>
    <row r="118" spans="2:17" ht="15" thickBot="1" x14ac:dyDescent="0.3"/>
    <row r="119" spans="2:17" ht="15.75" thickBot="1" x14ac:dyDescent="0.3">
      <c r="B119" s="1374" t="s">
        <v>52</v>
      </c>
      <c r="C119" s="1375"/>
      <c r="D119" s="1375"/>
      <c r="E119" s="1375"/>
      <c r="F119" s="1375"/>
      <c r="G119" s="1375"/>
      <c r="H119" s="1375"/>
      <c r="I119" s="1375"/>
      <c r="J119" s="1375"/>
      <c r="K119" s="1375"/>
      <c r="L119" s="1375"/>
      <c r="M119" s="1375"/>
      <c r="N119" s="1376"/>
    </row>
    <row r="121" spans="2:17" ht="105" x14ac:dyDescent="0.25">
      <c r="B121" s="76" t="s">
        <v>0</v>
      </c>
      <c r="C121" s="76" t="s">
        <v>39</v>
      </c>
      <c r="D121" s="76" t="s">
        <v>40</v>
      </c>
      <c r="E121" s="621" t="s">
        <v>102</v>
      </c>
      <c r="F121" s="76" t="s">
        <v>104</v>
      </c>
      <c r="G121" s="76" t="s">
        <v>105</v>
      </c>
      <c r="H121" s="76" t="s">
        <v>106</v>
      </c>
      <c r="I121" s="76" t="s">
        <v>103</v>
      </c>
      <c r="J121" s="1367" t="s">
        <v>107</v>
      </c>
      <c r="K121" s="1377"/>
      <c r="L121" s="1368"/>
      <c r="M121" s="622" t="s">
        <v>111</v>
      </c>
      <c r="N121" s="622" t="s">
        <v>139</v>
      </c>
      <c r="O121" s="623" t="s">
        <v>140</v>
      </c>
      <c r="P121" s="1367" t="s">
        <v>3</v>
      </c>
      <c r="Q121" s="1368"/>
    </row>
    <row r="122" spans="2:17" ht="71.25" x14ac:dyDescent="0.2">
      <c r="B122" s="346" t="s">
        <v>119</v>
      </c>
      <c r="C122" s="359">
        <v>1</v>
      </c>
      <c r="D122" s="396" t="s">
        <v>1374</v>
      </c>
      <c r="E122" s="347">
        <v>1082909833</v>
      </c>
      <c r="F122" s="346" t="s">
        <v>1375</v>
      </c>
      <c r="G122" s="346" t="s">
        <v>198</v>
      </c>
      <c r="H122" s="348">
        <v>41614</v>
      </c>
      <c r="I122" s="360" t="s">
        <v>474</v>
      </c>
      <c r="J122" s="346" t="s">
        <v>1376</v>
      </c>
      <c r="K122" s="349"/>
      <c r="L122" s="616"/>
      <c r="M122" s="619"/>
      <c r="N122" s="619"/>
      <c r="O122" s="256"/>
      <c r="P122" s="1363" t="s">
        <v>1377</v>
      </c>
      <c r="Q122" s="1364"/>
    </row>
    <row r="123" spans="2:17" ht="57" x14ac:dyDescent="0.2">
      <c r="B123" s="346" t="s">
        <v>120</v>
      </c>
      <c r="C123" s="359">
        <v>1</v>
      </c>
      <c r="D123" s="396" t="s">
        <v>1378</v>
      </c>
      <c r="E123" s="347">
        <v>1082243062</v>
      </c>
      <c r="F123" s="347" t="s">
        <v>478</v>
      </c>
      <c r="G123" s="347" t="s">
        <v>478</v>
      </c>
      <c r="H123" s="347" t="s">
        <v>478</v>
      </c>
      <c r="I123" s="360" t="s">
        <v>478</v>
      </c>
      <c r="J123" s="346" t="s">
        <v>1376</v>
      </c>
      <c r="K123" s="349"/>
      <c r="L123" s="616"/>
      <c r="M123" s="619"/>
      <c r="N123" s="619"/>
      <c r="O123" s="256"/>
      <c r="P123" s="1363" t="s">
        <v>1379</v>
      </c>
      <c r="Q123" s="1364"/>
    </row>
    <row r="124" spans="2:17" ht="42.75" x14ac:dyDescent="0.2">
      <c r="B124" s="346" t="s">
        <v>121</v>
      </c>
      <c r="C124" s="359">
        <v>1</v>
      </c>
      <c r="D124" s="396" t="s">
        <v>1380</v>
      </c>
      <c r="E124" s="347">
        <v>1094249195</v>
      </c>
      <c r="F124" s="347" t="s">
        <v>478</v>
      </c>
      <c r="G124" s="347" t="s">
        <v>478</v>
      </c>
      <c r="H124" s="347" t="s">
        <v>478</v>
      </c>
      <c r="I124" s="360" t="s">
        <v>474</v>
      </c>
      <c r="J124" s="346" t="s">
        <v>1376</v>
      </c>
      <c r="K124" s="616"/>
      <c r="L124" s="616"/>
      <c r="M124" s="619"/>
      <c r="N124" s="619"/>
      <c r="O124" s="256"/>
      <c r="P124" s="1389" t="s">
        <v>1379</v>
      </c>
      <c r="Q124" s="1389"/>
    </row>
    <row r="127" spans="2:17" ht="15" thickBot="1" x14ac:dyDescent="0.3"/>
    <row r="128" spans="2:17" ht="30" x14ac:dyDescent="0.25">
      <c r="B128" s="580" t="s">
        <v>33</v>
      </c>
      <c r="C128" s="580" t="s">
        <v>49</v>
      </c>
      <c r="D128" s="76" t="s">
        <v>50</v>
      </c>
      <c r="E128" s="621" t="s">
        <v>51</v>
      </c>
      <c r="F128" s="638" t="s">
        <v>56</v>
      </c>
      <c r="G128" s="642"/>
    </row>
    <row r="129" spans="2:7" ht="156.75" x14ac:dyDescent="0.2">
      <c r="B129" s="1393" t="s">
        <v>53</v>
      </c>
      <c r="C129" s="643" t="s">
        <v>116</v>
      </c>
      <c r="D129" s="1048">
        <v>25</v>
      </c>
      <c r="E129" s="614">
        <v>0</v>
      </c>
      <c r="F129" s="1394"/>
      <c r="G129" s="644"/>
    </row>
    <row r="130" spans="2:7" ht="114" x14ac:dyDescent="0.2">
      <c r="B130" s="1393"/>
      <c r="C130" s="643" t="s">
        <v>117</v>
      </c>
      <c r="D130" s="1049">
        <v>25</v>
      </c>
      <c r="E130" s="614">
        <v>0</v>
      </c>
      <c r="F130" s="1395"/>
      <c r="G130" s="644"/>
    </row>
    <row r="131" spans="2:7" ht="99.75" x14ac:dyDescent="0.2">
      <c r="B131" s="1393"/>
      <c r="C131" s="643" t="s">
        <v>118</v>
      </c>
      <c r="D131" s="1048">
        <v>10</v>
      </c>
      <c r="E131" s="614">
        <v>0</v>
      </c>
      <c r="F131" s="1396"/>
      <c r="G131" s="644"/>
    </row>
    <row r="132" spans="2:7" x14ac:dyDescent="0.2">
      <c r="C132" s="576"/>
    </row>
    <row r="135" spans="2:7" ht="15" x14ac:dyDescent="0.25">
      <c r="B135" s="575" t="s">
        <v>57</v>
      </c>
    </row>
    <row r="138" spans="2:7" ht="15" x14ac:dyDescent="0.25">
      <c r="B138" s="76" t="s">
        <v>33</v>
      </c>
      <c r="C138" s="76" t="s">
        <v>58</v>
      </c>
      <c r="D138" s="580" t="s">
        <v>51</v>
      </c>
      <c r="E138" s="581" t="s">
        <v>16</v>
      </c>
    </row>
    <row r="139" spans="2:7" ht="57" x14ac:dyDescent="0.25">
      <c r="B139" s="59" t="s">
        <v>132</v>
      </c>
      <c r="C139" s="1049">
        <v>40</v>
      </c>
      <c r="D139" s="1048">
        <f>+E114</f>
        <v>40</v>
      </c>
      <c r="E139" s="1387">
        <f>+D139+D140</f>
        <v>40</v>
      </c>
    </row>
    <row r="140" spans="2:7" ht="114" x14ac:dyDescent="0.25">
      <c r="B140" s="59" t="s">
        <v>133</v>
      </c>
      <c r="C140" s="1049">
        <v>60</v>
      </c>
      <c r="D140" s="1048">
        <f>+F129</f>
        <v>0</v>
      </c>
      <c r="E140" s="1388"/>
    </row>
  </sheetData>
  <mergeCells count="38">
    <mergeCell ref="C10:E10"/>
    <mergeCell ref="B14:C21"/>
    <mergeCell ref="B22:C22"/>
    <mergeCell ref="E38:E39"/>
    <mergeCell ref="E139:E140"/>
    <mergeCell ref="D92:E92"/>
    <mergeCell ref="D93:E93"/>
    <mergeCell ref="B96:P96"/>
    <mergeCell ref="B99:N99"/>
    <mergeCell ref="E114:E116"/>
    <mergeCell ref="P124:Q124"/>
    <mergeCell ref="B129:B131"/>
    <mergeCell ref="F129:F131"/>
    <mergeCell ref="P122:Q122"/>
    <mergeCell ref="B119:N119"/>
    <mergeCell ref="J121:L121"/>
    <mergeCell ref="C9:N9"/>
    <mergeCell ref="B2:P2"/>
    <mergeCell ref="B4:P4"/>
    <mergeCell ref="C6:N6"/>
    <mergeCell ref="C7:N7"/>
    <mergeCell ref="C8:N8"/>
    <mergeCell ref="P123:Q123"/>
    <mergeCell ref="M41:N41"/>
    <mergeCell ref="P72:Q72"/>
    <mergeCell ref="P121:Q121"/>
    <mergeCell ref="B51:B52"/>
    <mergeCell ref="C51:C52"/>
    <mergeCell ref="D51:E51"/>
    <mergeCell ref="C55:N55"/>
    <mergeCell ref="B57:N57"/>
    <mergeCell ref="O60:P60"/>
    <mergeCell ref="O61:P61"/>
    <mergeCell ref="O62:P62"/>
    <mergeCell ref="B68:N68"/>
    <mergeCell ref="J71:L71"/>
    <mergeCell ref="P71:Q71"/>
    <mergeCell ref="B89:N89"/>
  </mergeCells>
  <dataValidations disablePrompts="1" count="2">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11811023622047245" top="0.74803149606299213" bottom="0.74803149606299213" header="0.31496062992125984" footer="0.31496062992125984"/>
  <pageSetup paperSize="5" scale="4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52"/>
  <sheetViews>
    <sheetView topLeftCell="A16" zoomScale="69" zoomScaleNormal="69" workbookViewId="0">
      <selection activeCell="C127" sqref="C127"/>
    </sheetView>
  </sheetViews>
  <sheetFormatPr baseColWidth="10" defaultRowHeight="15" x14ac:dyDescent="0.25"/>
  <cols>
    <col min="1" max="1" width="5.42578125" style="85" customWidth="1"/>
    <col min="2" max="2" width="55.28515625" style="85" customWidth="1"/>
    <col min="3" max="3" width="34.7109375" style="85" customWidth="1"/>
    <col min="4" max="4" width="22.42578125" style="375" customWidth="1"/>
    <col min="5" max="5" width="17.85546875" style="258" customWidth="1"/>
    <col min="6" max="6" width="20.7109375" style="85" customWidth="1"/>
    <col min="7" max="7" width="22.7109375" style="259" customWidth="1"/>
    <col min="8" max="8" width="16.140625" style="753" customWidth="1"/>
    <col min="9" max="9" width="19.85546875" style="260" customWidth="1"/>
    <col min="10" max="10" width="17.5703125" style="85" customWidth="1"/>
    <col min="11" max="11" width="20.28515625" style="261" customWidth="1"/>
    <col min="12" max="12" width="15.42578125" style="261" customWidth="1"/>
    <col min="13" max="13" width="14.7109375" style="262" customWidth="1"/>
    <col min="14" max="14" width="17" style="85" customWidth="1"/>
    <col min="15" max="15" width="17.140625" style="263" customWidth="1"/>
    <col min="16" max="16" width="22.28515625" style="85" customWidth="1"/>
    <col min="17" max="17" width="38.140625" style="85" customWidth="1"/>
    <col min="18" max="18" width="50.42578125" style="85" customWidth="1"/>
    <col min="19"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42578125" style="85" customWidth="1"/>
    <col min="268" max="268" width="20.42578125" style="85" customWidth="1"/>
    <col min="269" max="269" width="21.140625" style="85" customWidth="1"/>
    <col min="270" max="270" width="9.42578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42578125" style="85" customWidth="1"/>
    <col min="524" max="524" width="20.42578125" style="85" customWidth="1"/>
    <col min="525" max="525" width="21.140625" style="85" customWidth="1"/>
    <col min="526" max="526" width="9.42578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42578125" style="85" customWidth="1"/>
    <col min="780" max="780" width="20.42578125" style="85" customWidth="1"/>
    <col min="781" max="781" width="21.140625" style="85" customWidth="1"/>
    <col min="782" max="782" width="9.42578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42578125" style="85" customWidth="1"/>
    <col min="1036" max="1036" width="20.42578125" style="85" customWidth="1"/>
    <col min="1037" max="1037" width="21.140625" style="85" customWidth="1"/>
    <col min="1038" max="1038" width="9.42578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42578125" style="85" customWidth="1"/>
    <col min="1292" max="1292" width="20.42578125" style="85" customWidth="1"/>
    <col min="1293" max="1293" width="21.140625" style="85" customWidth="1"/>
    <col min="1294" max="1294" width="9.42578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42578125" style="85" customWidth="1"/>
    <col min="1548" max="1548" width="20.42578125" style="85" customWidth="1"/>
    <col min="1549" max="1549" width="21.140625" style="85" customWidth="1"/>
    <col min="1550" max="1550" width="9.42578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42578125" style="85" customWidth="1"/>
    <col min="1804" max="1804" width="20.42578125" style="85" customWidth="1"/>
    <col min="1805" max="1805" width="21.140625" style="85" customWidth="1"/>
    <col min="1806" max="1806" width="9.42578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42578125" style="85" customWidth="1"/>
    <col min="2060" max="2060" width="20.42578125" style="85" customWidth="1"/>
    <col min="2061" max="2061" width="21.140625" style="85" customWidth="1"/>
    <col min="2062" max="2062" width="9.42578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42578125" style="85" customWidth="1"/>
    <col min="2316" max="2316" width="20.42578125" style="85" customWidth="1"/>
    <col min="2317" max="2317" width="21.140625" style="85" customWidth="1"/>
    <col min="2318" max="2318" width="9.42578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42578125" style="85" customWidth="1"/>
    <col min="2572" max="2572" width="20.42578125" style="85" customWidth="1"/>
    <col min="2573" max="2573" width="21.140625" style="85" customWidth="1"/>
    <col min="2574" max="2574" width="9.42578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42578125" style="85" customWidth="1"/>
    <col min="2828" max="2828" width="20.42578125" style="85" customWidth="1"/>
    <col min="2829" max="2829" width="21.140625" style="85" customWidth="1"/>
    <col min="2830" max="2830" width="9.42578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42578125" style="85" customWidth="1"/>
    <col min="3084" max="3084" width="20.42578125" style="85" customWidth="1"/>
    <col min="3085" max="3085" width="21.140625" style="85" customWidth="1"/>
    <col min="3086" max="3086" width="9.42578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42578125" style="85" customWidth="1"/>
    <col min="3340" max="3340" width="20.42578125" style="85" customWidth="1"/>
    <col min="3341" max="3341" width="21.140625" style="85" customWidth="1"/>
    <col min="3342" max="3342" width="9.42578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42578125" style="85" customWidth="1"/>
    <col min="3596" max="3596" width="20.42578125" style="85" customWidth="1"/>
    <col min="3597" max="3597" width="21.140625" style="85" customWidth="1"/>
    <col min="3598" max="3598" width="9.42578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42578125" style="85" customWidth="1"/>
    <col min="3852" max="3852" width="20.42578125" style="85" customWidth="1"/>
    <col min="3853" max="3853" width="21.140625" style="85" customWidth="1"/>
    <col min="3854" max="3854" width="9.42578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42578125" style="85" customWidth="1"/>
    <col min="4108" max="4108" width="20.42578125" style="85" customWidth="1"/>
    <col min="4109" max="4109" width="21.140625" style="85" customWidth="1"/>
    <col min="4110" max="4110" width="9.42578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42578125" style="85" customWidth="1"/>
    <col min="4364" max="4364" width="20.42578125" style="85" customWidth="1"/>
    <col min="4365" max="4365" width="21.140625" style="85" customWidth="1"/>
    <col min="4366" max="4366" width="9.42578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42578125" style="85" customWidth="1"/>
    <col min="4620" max="4620" width="20.42578125" style="85" customWidth="1"/>
    <col min="4621" max="4621" width="21.140625" style="85" customWidth="1"/>
    <col min="4622" max="4622" width="9.42578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42578125" style="85" customWidth="1"/>
    <col min="4876" max="4876" width="20.42578125" style="85" customWidth="1"/>
    <col min="4877" max="4877" width="21.140625" style="85" customWidth="1"/>
    <col min="4878" max="4878" width="9.42578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42578125" style="85" customWidth="1"/>
    <col min="5132" max="5132" width="20.42578125" style="85" customWidth="1"/>
    <col min="5133" max="5133" width="21.140625" style="85" customWidth="1"/>
    <col min="5134" max="5134" width="9.42578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42578125" style="85" customWidth="1"/>
    <col min="5388" max="5388" width="20.42578125" style="85" customWidth="1"/>
    <col min="5389" max="5389" width="21.140625" style="85" customWidth="1"/>
    <col min="5390" max="5390" width="9.42578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42578125" style="85" customWidth="1"/>
    <col min="5644" max="5644" width="20.42578125" style="85" customWidth="1"/>
    <col min="5645" max="5645" width="21.140625" style="85" customWidth="1"/>
    <col min="5646" max="5646" width="9.42578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42578125" style="85" customWidth="1"/>
    <col min="5900" max="5900" width="20.42578125" style="85" customWidth="1"/>
    <col min="5901" max="5901" width="21.140625" style="85" customWidth="1"/>
    <col min="5902" max="5902" width="9.42578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42578125" style="85" customWidth="1"/>
    <col min="6156" max="6156" width="20.42578125" style="85" customWidth="1"/>
    <col min="6157" max="6157" width="21.140625" style="85" customWidth="1"/>
    <col min="6158" max="6158" width="9.42578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42578125" style="85" customWidth="1"/>
    <col min="6412" max="6412" width="20.42578125" style="85" customWidth="1"/>
    <col min="6413" max="6413" width="21.140625" style="85" customWidth="1"/>
    <col min="6414" max="6414" width="9.42578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42578125" style="85" customWidth="1"/>
    <col min="6668" max="6668" width="20.42578125" style="85" customWidth="1"/>
    <col min="6669" max="6669" width="21.140625" style="85" customWidth="1"/>
    <col min="6670" max="6670" width="9.42578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42578125" style="85" customWidth="1"/>
    <col min="6924" max="6924" width="20.42578125" style="85" customWidth="1"/>
    <col min="6925" max="6925" width="21.140625" style="85" customWidth="1"/>
    <col min="6926" max="6926" width="9.42578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42578125" style="85" customWidth="1"/>
    <col min="7180" max="7180" width="20.42578125" style="85" customWidth="1"/>
    <col min="7181" max="7181" width="21.140625" style="85" customWidth="1"/>
    <col min="7182" max="7182" width="9.42578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42578125" style="85" customWidth="1"/>
    <col min="7436" max="7436" width="20.42578125" style="85" customWidth="1"/>
    <col min="7437" max="7437" width="21.140625" style="85" customWidth="1"/>
    <col min="7438" max="7438" width="9.42578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42578125" style="85" customWidth="1"/>
    <col min="7692" max="7692" width="20.42578125" style="85" customWidth="1"/>
    <col min="7693" max="7693" width="21.140625" style="85" customWidth="1"/>
    <col min="7694" max="7694" width="9.42578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42578125" style="85" customWidth="1"/>
    <col min="7948" max="7948" width="20.42578125" style="85" customWidth="1"/>
    <col min="7949" max="7949" width="21.140625" style="85" customWidth="1"/>
    <col min="7950" max="7950" width="9.42578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42578125" style="85" customWidth="1"/>
    <col min="8204" max="8204" width="20.42578125" style="85" customWidth="1"/>
    <col min="8205" max="8205" width="21.140625" style="85" customWidth="1"/>
    <col min="8206" max="8206" width="9.42578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42578125" style="85" customWidth="1"/>
    <col min="8460" max="8460" width="20.42578125" style="85" customWidth="1"/>
    <col min="8461" max="8461" width="21.140625" style="85" customWidth="1"/>
    <col min="8462" max="8462" width="9.42578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42578125" style="85" customWidth="1"/>
    <col min="8716" max="8716" width="20.42578125" style="85" customWidth="1"/>
    <col min="8717" max="8717" width="21.140625" style="85" customWidth="1"/>
    <col min="8718" max="8718" width="9.42578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42578125" style="85" customWidth="1"/>
    <col min="8972" max="8972" width="20.42578125" style="85" customWidth="1"/>
    <col min="8973" max="8973" width="21.140625" style="85" customWidth="1"/>
    <col min="8974" max="8974" width="9.42578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42578125" style="85" customWidth="1"/>
    <col min="9228" max="9228" width="20.42578125" style="85" customWidth="1"/>
    <col min="9229" max="9229" width="21.140625" style="85" customWidth="1"/>
    <col min="9230" max="9230" width="9.42578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42578125" style="85" customWidth="1"/>
    <col min="9484" max="9484" width="20.42578125" style="85" customWidth="1"/>
    <col min="9485" max="9485" width="21.140625" style="85" customWidth="1"/>
    <col min="9486" max="9486" width="9.42578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42578125" style="85" customWidth="1"/>
    <col min="9740" max="9740" width="20.42578125" style="85" customWidth="1"/>
    <col min="9741" max="9741" width="21.140625" style="85" customWidth="1"/>
    <col min="9742" max="9742" width="9.42578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42578125" style="85" customWidth="1"/>
    <col min="9996" max="9996" width="20.42578125" style="85" customWidth="1"/>
    <col min="9997" max="9997" width="21.140625" style="85" customWidth="1"/>
    <col min="9998" max="9998" width="9.42578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42578125" style="85" customWidth="1"/>
    <col min="10252" max="10252" width="20.42578125" style="85" customWidth="1"/>
    <col min="10253" max="10253" width="21.140625" style="85" customWidth="1"/>
    <col min="10254" max="10254" width="9.42578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42578125" style="85" customWidth="1"/>
    <col min="10508" max="10508" width="20.42578125" style="85" customWidth="1"/>
    <col min="10509" max="10509" width="21.140625" style="85" customWidth="1"/>
    <col min="10510" max="10510" width="9.42578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42578125" style="85" customWidth="1"/>
    <col min="10764" max="10764" width="20.42578125" style="85" customWidth="1"/>
    <col min="10765" max="10765" width="21.140625" style="85" customWidth="1"/>
    <col min="10766" max="10766" width="9.42578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42578125" style="85" customWidth="1"/>
    <col min="11020" max="11020" width="20.42578125" style="85" customWidth="1"/>
    <col min="11021" max="11021" width="21.140625" style="85" customWidth="1"/>
    <col min="11022" max="11022" width="9.42578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42578125" style="85" customWidth="1"/>
    <col min="11276" max="11276" width="20.42578125" style="85" customWidth="1"/>
    <col min="11277" max="11277" width="21.140625" style="85" customWidth="1"/>
    <col min="11278" max="11278" width="9.42578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42578125" style="85" customWidth="1"/>
    <col min="11532" max="11532" width="20.42578125" style="85" customWidth="1"/>
    <col min="11533" max="11533" width="21.140625" style="85" customWidth="1"/>
    <col min="11534" max="11534" width="9.42578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42578125" style="85" customWidth="1"/>
    <col min="11788" max="11788" width="20.42578125" style="85" customWidth="1"/>
    <col min="11789" max="11789" width="21.140625" style="85" customWidth="1"/>
    <col min="11790" max="11790" width="9.42578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42578125" style="85" customWidth="1"/>
    <col min="12044" max="12044" width="20.42578125" style="85" customWidth="1"/>
    <col min="12045" max="12045" width="21.140625" style="85" customWidth="1"/>
    <col min="12046" max="12046" width="9.42578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42578125" style="85" customWidth="1"/>
    <col min="12300" max="12300" width="20.42578125" style="85" customWidth="1"/>
    <col min="12301" max="12301" width="21.140625" style="85" customWidth="1"/>
    <col min="12302" max="12302" width="9.42578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42578125" style="85" customWidth="1"/>
    <col min="12556" max="12556" width="20.42578125" style="85" customWidth="1"/>
    <col min="12557" max="12557" width="21.140625" style="85" customWidth="1"/>
    <col min="12558" max="12558" width="9.42578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42578125" style="85" customWidth="1"/>
    <col min="12812" max="12812" width="20.42578125" style="85" customWidth="1"/>
    <col min="12813" max="12813" width="21.140625" style="85" customWidth="1"/>
    <col min="12814" max="12814" width="9.42578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42578125" style="85" customWidth="1"/>
    <col min="13068" max="13068" width="20.42578125" style="85" customWidth="1"/>
    <col min="13069" max="13069" width="21.140625" style="85" customWidth="1"/>
    <col min="13070" max="13070" width="9.42578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42578125" style="85" customWidth="1"/>
    <col min="13324" max="13324" width="20.42578125" style="85" customWidth="1"/>
    <col min="13325" max="13325" width="21.140625" style="85" customWidth="1"/>
    <col min="13326" max="13326" width="9.42578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42578125" style="85" customWidth="1"/>
    <col min="13580" max="13580" width="20.42578125" style="85" customWidth="1"/>
    <col min="13581" max="13581" width="21.140625" style="85" customWidth="1"/>
    <col min="13582" max="13582" width="9.42578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42578125" style="85" customWidth="1"/>
    <col min="13836" max="13836" width="20.42578125" style="85" customWidth="1"/>
    <col min="13837" max="13837" width="21.140625" style="85" customWidth="1"/>
    <col min="13838" max="13838" width="9.42578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42578125" style="85" customWidth="1"/>
    <col min="14092" max="14092" width="20.42578125" style="85" customWidth="1"/>
    <col min="14093" max="14093" width="21.140625" style="85" customWidth="1"/>
    <col min="14094" max="14094" width="9.42578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42578125" style="85" customWidth="1"/>
    <col min="14348" max="14348" width="20.42578125" style="85" customWidth="1"/>
    <col min="14349" max="14349" width="21.140625" style="85" customWidth="1"/>
    <col min="14350" max="14350" width="9.42578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42578125" style="85" customWidth="1"/>
    <col min="14604" max="14604" width="20.42578125" style="85" customWidth="1"/>
    <col min="14605" max="14605" width="21.140625" style="85" customWidth="1"/>
    <col min="14606" max="14606" width="9.42578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42578125" style="85" customWidth="1"/>
    <col min="14860" max="14860" width="20.42578125" style="85" customWidth="1"/>
    <col min="14861" max="14861" width="21.140625" style="85" customWidth="1"/>
    <col min="14862" max="14862" width="9.42578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42578125" style="85" customWidth="1"/>
    <col min="15116" max="15116" width="20.42578125" style="85" customWidth="1"/>
    <col min="15117" max="15117" width="21.140625" style="85" customWidth="1"/>
    <col min="15118" max="15118" width="9.42578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42578125" style="85" customWidth="1"/>
    <col min="15372" max="15372" width="20.42578125" style="85" customWidth="1"/>
    <col min="15373" max="15373" width="21.140625" style="85" customWidth="1"/>
    <col min="15374" max="15374" width="9.42578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42578125" style="85" customWidth="1"/>
    <col min="15628" max="15628" width="20.42578125" style="85" customWidth="1"/>
    <col min="15629" max="15629" width="21.140625" style="85" customWidth="1"/>
    <col min="15630" max="15630" width="9.42578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42578125" style="85" customWidth="1"/>
    <col min="15884" max="15884" width="20.42578125" style="85" customWidth="1"/>
    <col min="15885" max="15885" width="21.140625" style="85" customWidth="1"/>
    <col min="15886" max="15886" width="9.42578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42578125" style="85" customWidth="1"/>
    <col min="16140" max="16140" width="20.42578125" style="85" customWidth="1"/>
    <col min="16141" max="16141" width="21.140625" style="85" customWidth="1"/>
    <col min="16142" max="16142" width="9.42578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918" t="s">
        <v>4</v>
      </c>
      <c r="C6" s="1244" t="s">
        <v>1381</v>
      </c>
      <c r="D6" s="1244"/>
      <c r="E6" s="1244"/>
      <c r="F6" s="1244"/>
      <c r="G6" s="1244"/>
      <c r="H6" s="1244"/>
      <c r="I6" s="1244"/>
      <c r="J6" s="1244"/>
      <c r="K6" s="1244"/>
      <c r="L6" s="1244"/>
      <c r="M6" s="1244"/>
      <c r="N6" s="1245"/>
    </row>
    <row r="7" spans="2:16" ht="16.5" thickBot="1" x14ac:dyDescent="0.3">
      <c r="B7" s="918" t="s">
        <v>5</v>
      </c>
      <c r="C7" s="1244" t="s">
        <v>1382</v>
      </c>
      <c r="D7" s="1244"/>
      <c r="E7" s="1244"/>
      <c r="F7" s="1244"/>
      <c r="G7" s="1244"/>
      <c r="H7" s="1244"/>
      <c r="I7" s="1244"/>
      <c r="J7" s="1244"/>
      <c r="K7" s="1244"/>
      <c r="L7" s="1244"/>
      <c r="M7" s="1244"/>
      <c r="N7" s="1245"/>
    </row>
    <row r="8" spans="2:16" ht="16.5" thickBot="1" x14ac:dyDescent="0.3">
      <c r="B8" s="918" t="s">
        <v>6</v>
      </c>
      <c r="C8" s="1244" t="s">
        <v>1383</v>
      </c>
      <c r="D8" s="1244"/>
      <c r="E8" s="1244"/>
      <c r="F8" s="1244"/>
      <c r="G8" s="1244"/>
      <c r="H8" s="1244"/>
      <c r="I8" s="1244"/>
      <c r="J8" s="1244"/>
      <c r="K8" s="1244"/>
      <c r="L8" s="1244"/>
      <c r="M8" s="1244"/>
      <c r="N8" s="1245"/>
    </row>
    <row r="9" spans="2:16" ht="16.5" thickBot="1" x14ac:dyDescent="0.3">
      <c r="B9" s="918" t="s">
        <v>7</v>
      </c>
      <c r="C9" s="1244" t="s">
        <v>1384</v>
      </c>
      <c r="D9" s="1244"/>
      <c r="E9" s="1244"/>
      <c r="F9" s="1244"/>
      <c r="G9" s="1244"/>
      <c r="H9" s="1244"/>
      <c r="I9" s="1244"/>
      <c r="J9" s="1244"/>
      <c r="K9" s="1244"/>
      <c r="L9" s="1244"/>
      <c r="M9" s="1244"/>
      <c r="N9" s="1245"/>
    </row>
    <row r="10" spans="2:16" ht="16.5" thickBot="1" x14ac:dyDescent="0.3">
      <c r="B10" s="918"/>
      <c r="C10" s="1046" t="s">
        <v>1385</v>
      </c>
      <c r="D10" s="1100"/>
      <c r="E10" s="1046"/>
      <c r="F10" s="1046"/>
      <c r="G10" s="1046"/>
      <c r="H10" s="1101"/>
      <c r="I10" s="1046"/>
      <c r="J10" s="1046"/>
      <c r="K10" s="1046"/>
      <c r="L10" s="1102"/>
      <c r="M10" s="1046"/>
      <c r="N10" s="1047"/>
    </row>
    <row r="11" spans="2:16" ht="16.5" thickBot="1" x14ac:dyDescent="0.3">
      <c r="B11" s="918" t="s">
        <v>8</v>
      </c>
      <c r="C11" s="1337" t="s">
        <v>147</v>
      </c>
      <c r="D11" s="1337"/>
      <c r="E11" s="1228"/>
      <c r="F11" s="923"/>
      <c r="G11" s="993"/>
      <c r="H11" s="1101"/>
      <c r="I11" s="994"/>
      <c r="J11" s="923"/>
      <c r="K11" s="995"/>
      <c r="L11" s="995"/>
      <c r="M11" s="997"/>
      <c r="N11" s="924"/>
    </row>
    <row r="12" spans="2:16" ht="16.5" thickBot="1" x14ac:dyDescent="0.3">
      <c r="B12" s="925" t="s">
        <v>9</v>
      </c>
      <c r="C12" s="998">
        <v>41975</v>
      </c>
      <c r="D12" s="1103"/>
      <c r="E12" s="999"/>
      <c r="F12" s="927"/>
      <c r="G12" s="1000"/>
      <c r="H12" s="1104"/>
      <c r="I12" s="1001"/>
      <c r="J12" s="927"/>
      <c r="K12" s="1002"/>
      <c r="L12" s="1002"/>
      <c r="M12" s="1003"/>
      <c r="N12" s="928"/>
    </row>
    <row r="13" spans="2:16" ht="15.75" x14ac:dyDescent="0.25">
      <c r="B13" s="83"/>
      <c r="C13" s="91"/>
      <c r="D13" s="503"/>
      <c r="E13" s="264"/>
      <c r="F13" s="84"/>
      <c r="G13" s="265"/>
      <c r="H13" s="754"/>
      <c r="I13" s="266"/>
      <c r="J13" s="92"/>
      <c r="K13" s="267"/>
      <c r="L13" s="267"/>
      <c r="M13" s="269"/>
      <c r="N13" s="84"/>
    </row>
    <row r="14" spans="2:16" ht="31.5" customHeight="1" x14ac:dyDescent="0.25">
      <c r="B14" s="1252" t="s">
        <v>87</v>
      </c>
      <c r="C14" s="1252"/>
      <c r="D14" s="1040" t="s">
        <v>12</v>
      </c>
      <c r="E14" s="270" t="s">
        <v>13</v>
      </c>
      <c r="F14" s="1040" t="s">
        <v>29</v>
      </c>
      <c r="G14" s="271"/>
      <c r="I14" s="272"/>
      <c r="J14" s="95"/>
      <c r="K14" s="273"/>
      <c r="L14" s="273"/>
      <c r="M14" s="275"/>
      <c r="N14" s="93"/>
    </row>
    <row r="15" spans="2:16" ht="15.75" x14ac:dyDescent="0.25">
      <c r="B15" s="1252"/>
      <c r="C15" s="1252"/>
      <c r="D15" s="1040">
        <v>5</v>
      </c>
      <c r="E15" s="276">
        <v>3278601170</v>
      </c>
      <c r="F15" s="169">
        <v>1570</v>
      </c>
      <c r="G15" s="277"/>
      <c r="I15" s="278"/>
      <c r="J15" s="97"/>
      <c r="K15" s="279"/>
      <c r="L15" s="279"/>
      <c r="M15" s="281"/>
      <c r="N15" s="93"/>
    </row>
    <row r="16" spans="2:16" ht="15.75" x14ac:dyDescent="0.25">
      <c r="B16" s="1252"/>
      <c r="C16" s="1252"/>
      <c r="D16" s="1040"/>
      <c r="E16" s="282"/>
      <c r="F16" s="166"/>
      <c r="G16" s="277"/>
      <c r="I16" s="278"/>
      <c r="J16" s="97"/>
      <c r="K16" s="279"/>
      <c r="L16" s="279"/>
      <c r="M16" s="281"/>
      <c r="N16" s="93"/>
      <c r="O16" s="85"/>
    </row>
    <row r="17" spans="1:15" ht="15.75" x14ac:dyDescent="0.25">
      <c r="B17" s="1252"/>
      <c r="C17" s="1252"/>
      <c r="D17" s="1040"/>
      <c r="E17" s="282"/>
      <c r="F17" s="166"/>
      <c r="G17" s="277"/>
      <c r="I17" s="278"/>
      <c r="J17" s="97"/>
      <c r="K17" s="279"/>
      <c r="L17" s="279"/>
      <c r="M17" s="281"/>
      <c r="N17" s="93"/>
      <c r="O17" s="85"/>
    </row>
    <row r="18" spans="1:15" ht="15.75" x14ac:dyDescent="0.25">
      <c r="B18" s="1252"/>
      <c r="C18" s="1252"/>
      <c r="D18" s="1040"/>
      <c r="E18" s="276"/>
      <c r="F18" s="166"/>
      <c r="G18" s="277"/>
      <c r="H18" s="755"/>
      <c r="I18" s="278"/>
      <c r="J18" s="97"/>
      <c r="K18" s="279"/>
      <c r="L18" s="279"/>
      <c r="M18" s="281"/>
      <c r="N18" s="100"/>
      <c r="O18" s="85"/>
    </row>
    <row r="19" spans="1:15" ht="15.75" x14ac:dyDescent="0.25">
      <c r="B19" s="1252"/>
      <c r="C19" s="1252"/>
      <c r="D19" s="1040"/>
      <c r="E19" s="276"/>
      <c r="F19" s="166"/>
      <c r="G19" s="277"/>
      <c r="H19" s="755"/>
      <c r="I19" s="283"/>
      <c r="J19" s="101"/>
      <c r="K19" s="284"/>
      <c r="L19" s="284"/>
      <c r="M19" s="286"/>
      <c r="N19" s="100"/>
      <c r="O19" s="85"/>
    </row>
    <row r="20" spans="1:15" ht="15.75" x14ac:dyDescent="0.25">
      <c r="B20" s="1252"/>
      <c r="C20" s="1252"/>
      <c r="D20" s="1040"/>
      <c r="E20" s="282"/>
      <c r="F20" s="166"/>
      <c r="G20" s="277"/>
      <c r="H20" s="755"/>
      <c r="I20" s="266"/>
      <c r="J20" s="92"/>
      <c r="K20" s="267"/>
      <c r="L20" s="267"/>
      <c r="M20" s="269"/>
      <c r="N20" s="100"/>
      <c r="O20" s="85"/>
    </row>
    <row r="21" spans="1:15" ht="15.75" x14ac:dyDescent="0.25">
      <c r="B21" s="1252"/>
      <c r="C21" s="1252"/>
      <c r="D21" s="1040"/>
      <c r="E21" s="282"/>
      <c r="F21" s="166"/>
      <c r="G21" s="277"/>
      <c r="H21" s="755"/>
      <c r="I21" s="266"/>
      <c r="J21" s="92"/>
      <c r="K21" s="267"/>
      <c r="L21" s="267"/>
      <c r="M21" s="269"/>
      <c r="N21" s="100"/>
      <c r="O21" s="85"/>
    </row>
    <row r="22" spans="1:15" ht="16.5" thickBot="1" x14ac:dyDescent="0.3">
      <c r="B22" s="1236" t="s">
        <v>14</v>
      </c>
      <c r="C22" s="1237"/>
      <c r="D22" s="1040"/>
      <c r="E22" s="282">
        <f>SUM(E15:E21)</f>
        <v>3278601170</v>
      </c>
      <c r="F22" s="287">
        <f>SUM(F15:F21)</f>
        <v>1570</v>
      </c>
      <c r="G22" s="277"/>
      <c r="H22" s="755"/>
      <c r="I22" s="266"/>
      <c r="J22" s="92"/>
      <c r="K22" s="267"/>
      <c r="L22" s="267"/>
      <c r="M22" s="269"/>
      <c r="N22" s="100"/>
      <c r="O22" s="85"/>
    </row>
    <row r="23" spans="1:15" ht="45.75" thickBot="1" x14ac:dyDescent="0.3">
      <c r="A23" s="929"/>
      <c r="B23" s="104" t="s">
        <v>15</v>
      </c>
      <c r="C23" s="104" t="s">
        <v>88</v>
      </c>
      <c r="E23" s="274"/>
      <c r="F23" s="95"/>
      <c r="G23" s="288"/>
      <c r="H23" s="756"/>
      <c r="I23" s="289"/>
      <c r="J23" s="105"/>
      <c r="K23" s="290"/>
      <c r="L23" s="290"/>
      <c r="M23" s="292"/>
      <c r="O23" s="85"/>
    </row>
    <row r="24" spans="1:15" ht="16.5" thickBot="1" x14ac:dyDescent="0.3">
      <c r="A24" s="930">
        <v>1</v>
      </c>
      <c r="C24" s="107">
        <f>F22*80/100</f>
        <v>1256</v>
      </c>
      <c r="D24" s="738"/>
      <c r="E24" s="293">
        <f>E22</f>
        <v>3278601170</v>
      </c>
      <c r="F24" s="110"/>
      <c r="G24" s="294"/>
      <c r="H24" s="757"/>
      <c r="I24" s="289"/>
      <c r="J24" s="111"/>
      <c r="K24" s="290"/>
      <c r="L24" s="290"/>
      <c r="M24" s="292"/>
      <c r="O24" s="85"/>
    </row>
    <row r="25" spans="1:15" ht="15.75" x14ac:dyDescent="0.25">
      <c r="A25" s="112"/>
      <c r="C25" s="113"/>
      <c r="D25" s="504"/>
      <c r="E25" s="295"/>
      <c r="F25" s="110"/>
      <c r="G25" s="294"/>
      <c r="H25" s="757"/>
      <c r="I25" s="289"/>
      <c r="J25" s="111"/>
      <c r="K25" s="290"/>
      <c r="L25" s="290"/>
      <c r="M25" s="292"/>
      <c r="O25" s="85"/>
    </row>
    <row r="26" spans="1:15" ht="15.75" x14ac:dyDescent="0.2">
      <c r="A26" s="112"/>
      <c r="B26" s="115" t="s">
        <v>124</v>
      </c>
      <c r="C26" s="77"/>
      <c r="D26" s="505"/>
      <c r="E26" s="296"/>
      <c r="F26" s="77"/>
      <c r="G26" s="297"/>
      <c r="H26" s="758"/>
      <c r="I26" s="266"/>
      <c r="J26" s="92"/>
      <c r="K26" s="267"/>
      <c r="L26" s="267"/>
      <c r="M26" s="269"/>
      <c r="N26" s="93"/>
      <c r="O26" s="85"/>
    </row>
    <row r="27" spans="1:15" ht="15.75" x14ac:dyDescent="0.2">
      <c r="A27" s="112"/>
      <c r="B27" s="77"/>
      <c r="C27" s="77"/>
      <c r="D27" s="505"/>
      <c r="E27" s="296"/>
      <c r="F27" s="77"/>
      <c r="G27" s="297"/>
      <c r="H27" s="758"/>
      <c r="I27" s="266"/>
      <c r="J27" s="92"/>
      <c r="K27" s="267"/>
      <c r="L27" s="267"/>
      <c r="M27" s="269"/>
      <c r="N27" s="93"/>
      <c r="O27" s="85"/>
    </row>
    <row r="28" spans="1:15" ht="15.75" x14ac:dyDescent="0.2">
      <c r="A28" s="112"/>
      <c r="B28" s="116" t="s">
        <v>33</v>
      </c>
      <c r="C28" s="116" t="s">
        <v>125</v>
      </c>
      <c r="D28" s="116" t="s">
        <v>126</v>
      </c>
      <c r="E28" s="296"/>
      <c r="F28" s="77"/>
      <c r="G28" s="297"/>
      <c r="H28" s="758"/>
      <c r="I28" s="266"/>
      <c r="J28" s="92"/>
      <c r="K28" s="267"/>
      <c r="L28" s="267"/>
      <c r="M28" s="269"/>
      <c r="N28" s="93"/>
      <c r="O28" s="85"/>
    </row>
    <row r="29" spans="1:15" ht="15.75" x14ac:dyDescent="0.25">
      <c r="A29" s="112"/>
      <c r="B29" s="117" t="s">
        <v>127</v>
      </c>
      <c r="C29" s="390"/>
      <c r="D29" s="154" t="s">
        <v>292</v>
      </c>
      <c r="E29" s="1400"/>
      <c r="F29" s="1401"/>
      <c r="G29" s="1401"/>
      <c r="H29" s="1401"/>
      <c r="I29" s="1401"/>
      <c r="J29" s="1401"/>
      <c r="K29" s="267"/>
      <c r="L29" s="267"/>
      <c r="M29" s="269"/>
      <c r="N29" s="93"/>
      <c r="O29" s="85"/>
    </row>
    <row r="30" spans="1:15" ht="15.75" x14ac:dyDescent="0.2">
      <c r="A30" s="112"/>
      <c r="B30" s="117" t="s">
        <v>128</v>
      </c>
      <c r="C30" s="390" t="s">
        <v>292</v>
      </c>
      <c r="D30" s="154"/>
      <c r="E30" s="296"/>
      <c r="F30" s="77"/>
      <c r="G30" s="297"/>
      <c r="H30" s="758"/>
      <c r="I30" s="266"/>
      <c r="J30" s="92"/>
      <c r="K30" s="267"/>
      <c r="L30" s="267"/>
      <c r="M30" s="269"/>
      <c r="N30" s="93"/>
      <c r="O30" s="85"/>
    </row>
    <row r="31" spans="1:15" ht="15.75" x14ac:dyDescent="0.2">
      <c r="A31" s="112"/>
      <c r="B31" s="117" t="s">
        <v>129</v>
      </c>
      <c r="C31" s="390" t="s">
        <v>292</v>
      </c>
      <c r="D31" s="154"/>
      <c r="E31" s="296"/>
      <c r="F31" s="77"/>
      <c r="G31" s="297"/>
      <c r="H31" s="758"/>
      <c r="I31" s="266"/>
      <c r="J31" s="92"/>
      <c r="K31" s="267"/>
      <c r="L31" s="267"/>
      <c r="M31" s="269"/>
      <c r="N31" s="93"/>
      <c r="O31" s="85"/>
    </row>
    <row r="32" spans="1:15" ht="15.75" x14ac:dyDescent="0.2">
      <c r="A32" s="112"/>
      <c r="B32" s="117" t="s">
        <v>130</v>
      </c>
      <c r="C32" s="390" t="s">
        <v>292</v>
      </c>
      <c r="D32" s="154"/>
      <c r="E32" s="296"/>
      <c r="F32" s="77"/>
      <c r="G32" s="297"/>
      <c r="H32" s="758"/>
      <c r="I32" s="266"/>
      <c r="J32" s="92"/>
      <c r="K32" s="267"/>
      <c r="L32" s="267"/>
      <c r="M32" s="269"/>
      <c r="N32" s="93"/>
      <c r="O32" s="85"/>
    </row>
    <row r="33" spans="1:17" ht="15.75" x14ac:dyDescent="0.2">
      <c r="A33" s="112"/>
      <c r="B33" s="77"/>
      <c r="C33" s="1105"/>
      <c r="D33" s="505"/>
      <c r="E33" s="296"/>
      <c r="F33" s="77"/>
      <c r="G33" s="297"/>
      <c r="H33" s="758"/>
      <c r="I33" s="266"/>
      <c r="J33" s="92"/>
      <c r="K33" s="267"/>
      <c r="L33" s="267"/>
      <c r="M33" s="269"/>
      <c r="N33" s="93"/>
      <c r="O33" s="85"/>
    </row>
    <row r="34" spans="1:17" ht="15.75" x14ac:dyDescent="0.2">
      <c r="A34" s="112"/>
      <c r="B34" s="115" t="s">
        <v>131</v>
      </c>
      <c r="C34" s="77"/>
      <c r="D34" s="505"/>
      <c r="E34" s="296"/>
      <c r="F34" s="77"/>
      <c r="G34" s="297"/>
      <c r="H34" s="758"/>
      <c r="I34" s="266"/>
      <c r="J34" s="92"/>
      <c r="K34" s="267"/>
      <c r="L34" s="267"/>
      <c r="M34" s="269"/>
      <c r="N34" s="93"/>
      <c r="O34" s="85"/>
    </row>
    <row r="35" spans="1:17" ht="15.75" x14ac:dyDescent="0.2">
      <c r="A35" s="112"/>
      <c r="B35" s="77"/>
      <c r="C35" s="77"/>
      <c r="D35" s="505"/>
      <c r="E35" s="296"/>
      <c r="F35" s="77"/>
      <c r="G35" s="297"/>
      <c r="H35" s="758"/>
      <c r="I35" s="266"/>
      <c r="J35" s="92"/>
      <c r="K35" s="267"/>
      <c r="L35" s="267"/>
      <c r="M35" s="269"/>
      <c r="N35" s="93"/>
      <c r="O35" s="85"/>
    </row>
    <row r="36" spans="1:17" ht="15.75" x14ac:dyDescent="0.2">
      <c r="A36" s="112"/>
      <c r="B36" s="116" t="s">
        <v>33</v>
      </c>
      <c r="C36" s="116" t="s">
        <v>58</v>
      </c>
      <c r="D36" s="116" t="s">
        <v>51</v>
      </c>
      <c r="E36" s="298" t="s">
        <v>16</v>
      </c>
      <c r="F36" s="77"/>
      <c r="G36" s="297"/>
      <c r="H36" s="758"/>
      <c r="I36" s="266"/>
      <c r="J36" s="92"/>
      <c r="K36" s="267"/>
      <c r="L36" s="267"/>
      <c r="M36" s="269"/>
      <c r="N36" s="93"/>
      <c r="O36" s="85"/>
    </row>
    <row r="37" spans="1:17" ht="45" customHeight="1" x14ac:dyDescent="0.2">
      <c r="A37" s="112"/>
      <c r="B37" s="119" t="s">
        <v>132</v>
      </c>
      <c r="C37" s="1044">
        <v>40</v>
      </c>
      <c r="D37" s="1044">
        <v>0</v>
      </c>
      <c r="E37" s="1407">
        <f>+D37+D38</f>
        <v>0</v>
      </c>
      <c r="F37" s="77"/>
      <c r="G37" s="297"/>
      <c r="H37" s="758"/>
      <c r="I37" s="266"/>
      <c r="J37" s="92"/>
      <c r="K37" s="267"/>
      <c r="L37" s="267"/>
      <c r="M37" s="269"/>
      <c r="N37" s="93"/>
      <c r="O37" s="85"/>
    </row>
    <row r="38" spans="1:17" ht="75" customHeight="1" x14ac:dyDescent="0.2">
      <c r="A38" s="112"/>
      <c r="B38" s="119" t="s">
        <v>133</v>
      </c>
      <c r="C38" s="1044">
        <v>60</v>
      </c>
      <c r="D38" s="1132">
        <v>0</v>
      </c>
      <c r="E38" s="1408"/>
      <c r="F38" s="77"/>
      <c r="G38" s="297"/>
      <c r="H38" s="758"/>
      <c r="I38" s="266"/>
      <c r="J38" s="92"/>
      <c r="K38" s="267"/>
      <c r="L38" s="267"/>
      <c r="M38" s="269"/>
      <c r="N38" s="93"/>
      <c r="O38" s="85"/>
    </row>
    <row r="39" spans="1:17" ht="15.75" x14ac:dyDescent="0.25">
      <c r="A39" s="112"/>
      <c r="C39" s="113"/>
      <c r="D39" s="504"/>
      <c r="E39" s="295"/>
      <c r="F39" s="110"/>
      <c r="G39" s="294"/>
      <c r="H39" s="757"/>
      <c r="I39" s="289"/>
      <c r="J39" s="111"/>
      <c r="K39" s="290"/>
      <c r="L39" s="290"/>
      <c r="M39" s="292"/>
      <c r="O39" s="85"/>
    </row>
    <row r="40" spans="1:17" ht="15.75" x14ac:dyDescent="0.25">
      <c r="B40" s="115" t="s">
        <v>30</v>
      </c>
      <c r="M40" s="299"/>
      <c r="N40" s="121"/>
      <c r="O40" s="85"/>
    </row>
    <row r="41" spans="1:17" ht="15.75" thickBot="1" x14ac:dyDescent="0.3">
      <c r="M41" s="299"/>
      <c r="N41" s="121"/>
      <c r="O41" s="85"/>
    </row>
    <row r="42" spans="1:17" s="92" customFormat="1" ht="94.5" x14ac:dyDescent="0.25">
      <c r="B42" s="931" t="s">
        <v>134</v>
      </c>
      <c r="C42" s="931" t="s">
        <v>135</v>
      </c>
      <c r="D42" s="931" t="s">
        <v>136</v>
      </c>
      <c r="E42" s="1004" t="s">
        <v>45</v>
      </c>
      <c r="F42" s="931" t="s">
        <v>22</v>
      </c>
      <c r="G42" s="1005" t="s">
        <v>89</v>
      </c>
      <c r="H42" s="1106" t="s">
        <v>17</v>
      </c>
      <c r="I42" s="1006" t="s">
        <v>10</v>
      </c>
      <c r="J42" s="931" t="s">
        <v>31</v>
      </c>
      <c r="K42" s="1007" t="s">
        <v>61</v>
      </c>
      <c r="L42" s="1007" t="s">
        <v>20</v>
      </c>
      <c r="M42" s="1008" t="s">
        <v>26</v>
      </c>
      <c r="N42" s="931" t="s">
        <v>137</v>
      </c>
      <c r="O42" s="1010" t="s">
        <v>36</v>
      </c>
      <c r="P42" s="1045" t="s">
        <v>11</v>
      </c>
      <c r="Q42" s="1045" t="s">
        <v>19</v>
      </c>
    </row>
    <row r="43" spans="1:17" s="1039" customFormat="1" ht="50.25" customHeight="1" x14ac:dyDescent="0.25">
      <c r="A43" s="759"/>
      <c r="B43" s="135" t="s">
        <v>1381</v>
      </c>
      <c r="C43" s="126" t="s">
        <v>1395</v>
      </c>
      <c r="D43" s="125" t="s">
        <v>1433</v>
      </c>
      <c r="E43" s="170">
        <v>99</v>
      </c>
      <c r="F43" s="126" t="s">
        <v>125</v>
      </c>
      <c r="G43" s="127">
        <v>1</v>
      </c>
      <c r="H43" s="760">
        <v>40886</v>
      </c>
      <c r="I43" s="761">
        <v>40907</v>
      </c>
      <c r="J43" s="133" t="s">
        <v>126</v>
      </c>
      <c r="K43" s="131">
        <v>0.7</v>
      </c>
      <c r="L43" s="131">
        <v>0</v>
      </c>
      <c r="M43" s="300">
        <v>1878</v>
      </c>
      <c r="N43" s="125" t="s">
        <v>1434</v>
      </c>
      <c r="O43" s="301">
        <v>149957200</v>
      </c>
      <c r="P43" s="132">
        <v>272</v>
      </c>
      <c r="Q43" s="133"/>
    </row>
    <row r="44" spans="1:17" s="1039" customFormat="1" ht="71.25" customHeight="1" x14ac:dyDescent="0.25">
      <c r="A44" s="759"/>
      <c r="B44" s="135" t="s">
        <v>1381</v>
      </c>
      <c r="C44" s="126" t="s">
        <v>1946</v>
      </c>
      <c r="D44" s="125" t="s">
        <v>160</v>
      </c>
      <c r="E44" s="170">
        <v>233</v>
      </c>
      <c r="F44" s="126" t="s">
        <v>125</v>
      </c>
      <c r="G44" s="127">
        <v>1</v>
      </c>
      <c r="H44" s="760">
        <v>40197</v>
      </c>
      <c r="I44" s="761">
        <v>40543</v>
      </c>
      <c r="J44" s="133" t="s">
        <v>126</v>
      </c>
      <c r="K44" s="254">
        <v>0</v>
      </c>
      <c r="L44" s="131">
        <v>11.2</v>
      </c>
      <c r="M44" s="300">
        <v>95</v>
      </c>
      <c r="N44" s="125" t="s">
        <v>1435</v>
      </c>
      <c r="O44" s="301">
        <v>167398923</v>
      </c>
      <c r="P44" s="132">
        <v>283</v>
      </c>
      <c r="Q44" s="133" t="s">
        <v>2010</v>
      </c>
    </row>
    <row r="45" spans="1:17" s="1039" customFormat="1" ht="45" x14ac:dyDescent="0.25">
      <c r="A45" s="759"/>
      <c r="B45" s="135" t="s">
        <v>1381</v>
      </c>
      <c r="C45" s="126" t="s">
        <v>1384</v>
      </c>
      <c r="D45" s="125" t="s">
        <v>160</v>
      </c>
      <c r="E45" s="170">
        <v>120</v>
      </c>
      <c r="F45" s="126" t="s">
        <v>125</v>
      </c>
      <c r="G45" s="127">
        <v>1</v>
      </c>
      <c r="H45" s="760">
        <v>40922</v>
      </c>
      <c r="I45" s="761">
        <v>41274</v>
      </c>
      <c r="J45" s="133" t="s">
        <v>126</v>
      </c>
      <c r="K45" s="254">
        <v>11.5</v>
      </c>
      <c r="L45" s="131">
        <v>0</v>
      </c>
      <c r="M45" s="300">
        <v>900</v>
      </c>
      <c r="N45" s="125" t="s">
        <v>1436</v>
      </c>
      <c r="O45" s="301">
        <v>615057812</v>
      </c>
      <c r="P45" s="132">
        <v>278</v>
      </c>
      <c r="Q45" s="133"/>
    </row>
    <row r="46" spans="1:17" s="775" customFormat="1" ht="30" x14ac:dyDescent="0.25">
      <c r="A46" s="762"/>
      <c r="B46" s="763" t="s">
        <v>1381</v>
      </c>
      <c r="C46" s="764" t="s">
        <v>1383</v>
      </c>
      <c r="D46" s="765" t="s">
        <v>160</v>
      </c>
      <c r="E46" s="766">
        <v>251</v>
      </c>
      <c r="F46" s="764" t="s">
        <v>125</v>
      </c>
      <c r="G46" s="767">
        <v>1</v>
      </c>
      <c r="H46" s="768">
        <v>39833</v>
      </c>
      <c r="I46" s="769">
        <v>40178</v>
      </c>
      <c r="J46" s="770" t="s">
        <v>126</v>
      </c>
      <c r="K46" s="771">
        <v>3</v>
      </c>
      <c r="L46" s="1107">
        <v>0</v>
      </c>
      <c r="M46" s="772">
        <v>325</v>
      </c>
      <c r="N46" s="765" t="s">
        <v>1437</v>
      </c>
      <c r="O46" s="773">
        <v>162986824</v>
      </c>
      <c r="P46" s="774">
        <v>275</v>
      </c>
      <c r="Q46" s="770"/>
    </row>
    <row r="47" spans="1:17" s="775" customFormat="1" ht="60" x14ac:dyDescent="0.25">
      <c r="A47" s="762"/>
      <c r="B47" s="135" t="s">
        <v>1381</v>
      </c>
      <c r="C47" s="126" t="s">
        <v>2011</v>
      </c>
      <c r="D47" s="125" t="s">
        <v>798</v>
      </c>
      <c r="E47" s="766">
        <v>23435</v>
      </c>
      <c r="F47" s="126" t="s">
        <v>125</v>
      </c>
      <c r="G47" s="127">
        <v>1</v>
      </c>
      <c r="H47" s="799">
        <v>40645</v>
      </c>
      <c r="I47" s="129">
        <v>40681</v>
      </c>
      <c r="J47" s="1159" t="s">
        <v>126</v>
      </c>
      <c r="K47" s="254">
        <v>1.2</v>
      </c>
      <c r="L47" s="254">
        <v>0</v>
      </c>
      <c r="M47" s="300">
        <v>612</v>
      </c>
      <c r="N47" s="131">
        <v>612</v>
      </c>
      <c r="O47" s="301">
        <v>96379577</v>
      </c>
      <c r="P47" s="132" t="s">
        <v>1507</v>
      </c>
      <c r="Q47" s="133"/>
    </row>
    <row r="48" spans="1:17" s="1039" customFormat="1" ht="15.75" x14ac:dyDescent="0.25">
      <c r="A48" s="124"/>
      <c r="B48" s="135" t="s">
        <v>16</v>
      </c>
      <c r="C48" s="126"/>
      <c r="D48" s="125"/>
      <c r="E48" s="170"/>
      <c r="F48" s="126"/>
      <c r="G48" s="127"/>
      <c r="H48" s="776"/>
      <c r="K48" s="302">
        <f>SUM(K43:K47)</f>
        <v>16.399999999999999</v>
      </c>
      <c r="L48" s="137">
        <f>SUM(L43:L46)</f>
        <v>11.2</v>
      </c>
      <c r="M48" s="304">
        <f>SUM(M43:M46)</f>
        <v>3198</v>
      </c>
      <c r="N48" s="302">
        <f>SUM(N43:N46)</f>
        <v>0</v>
      </c>
      <c r="O48" s="304">
        <f>SUM(O43:O46)</f>
        <v>1095400759</v>
      </c>
      <c r="P48" s="132"/>
      <c r="Q48" s="133"/>
    </row>
    <row r="49" spans="1:17" s="1039" customFormat="1" ht="15.75" x14ac:dyDescent="0.25">
      <c r="A49" s="759"/>
      <c r="B49" s="777"/>
      <c r="C49" s="778"/>
      <c r="D49" s="779"/>
      <c r="E49" s="780"/>
      <c r="F49" s="778"/>
      <c r="G49" s="781"/>
      <c r="H49" s="776"/>
      <c r="K49" s="782"/>
      <c r="L49" s="782"/>
      <c r="M49" s="783"/>
      <c r="N49" s="784"/>
      <c r="O49" s="785"/>
      <c r="P49" s="786"/>
      <c r="Q49" s="134"/>
    </row>
    <row r="50" spans="1:17" s="1039" customFormat="1" ht="15.75" x14ac:dyDescent="0.25">
      <c r="A50" s="759"/>
      <c r="B50" s="777"/>
      <c r="C50" s="778"/>
      <c r="D50" s="779"/>
      <c r="E50" s="780"/>
      <c r="F50" s="778"/>
      <c r="G50" s="781"/>
      <c r="H50" s="776"/>
      <c r="K50" s="782"/>
      <c r="L50" s="782"/>
      <c r="M50" s="783"/>
      <c r="N50" s="784"/>
      <c r="O50" s="785"/>
      <c r="P50" s="786"/>
      <c r="Q50" s="134"/>
    </row>
    <row r="51" spans="1:17" s="138" customFormat="1" x14ac:dyDescent="0.25">
      <c r="D51" s="506"/>
      <c r="E51" s="306"/>
      <c r="G51" s="307"/>
      <c r="H51" s="787"/>
      <c r="I51" s="308"/>
      <c r="K51" s="309"/>
      <c r="L51" s="309"/>
      <c r="M51" s="310"/>
      <c r="O51" s="311"/>
    </row>
    <row r="52" spans="1:17" s="138" customFormat="1" ht="15.75" x14ac:dyDescent="0.25">
      <c r="B52" s="1238" t="s">
        <v>28</v>
      </c>
      <c r="C52" s="1238" t="s">
        <v>27</v>
      </c>
      <c r="D52" s="1250" t="s">
        <v>34</v>
      </c>
      <c r="E52" s="1250"/>
      <c r="G52" s="307"/>
      <c r="H52" s="787"/>
      <c r="I52" s="308"/>
      <c r="K52" s="309"/>
      <c r="L52" s="309"/>
      <c r="M52" s="310"/>
      <c r="O52" s="311"/>
    </row>
    <row r="53" spans="1:17" s="138" customFormat="1" ht="15.75" x14ac:dyDescent="0.25">
      <c r="B53" s="1239"/>
      <c r="C53" s="1239"/>
      <c r="D53" s="743" t="s">
        <v>23</v>
      </c>
      <c r="E53" s="312" t="s">
        <v>24</v>
      </c>
      <c r="G53" s="307"/>
      <c r="H53" s="787"/>
      <c r="I53" s="308"/>
      <c r="K53" s="309"/>
      <c r="L53" s="309"/>
      <c r="M53" s="310"/>
      <c r="O53" s="311"/>
    </row>
    <row r="54" spans="1:17" s="138" customFormat="1" ht="15.75" x14ac:dyDescent="0.25">
      <c r="B54" s="141" t="s">
        <v>21</v>
      </c>
      <c r="C54" s="142">
        <f>+K48</f>
        <v>16.399999999999999</v>
      </c>
      <c r="D54" s="213"/>
      <c r="E54" s="313" t="s">
        <v>292</v>
      </c>
      <c r="F54" s="857"/>
      <c r="G54" s="314"/>
      <c r="H54" s="788"/>
      <c r="I54" s="315"/>
      <c r="J54" s="144"/>
      <c r="K54" s="316"/>
      <c r="L54" s="316"/>
      <c r="M54" s="318"/>
      <c r="O54" s="311"/>
    </row>
    <row r="55" spans="1:17" s="138" customFormat="1" ht="15.75" x14ac:dyDescent="0.25">
      <c r="B55" s="141" t="s">
        <v>25</v>
      </c>
      <c r="C55" s="142">
        <f>+M48</f>
        <v>3198</v>
      </c>
      <c r="D55" s="213" t="s">
        <v>292</v>
      </c>
      <c r="E55" s="313"/>
      <c r="G55" s="307"/>
      <c r="H55" s="787"/>
      <c r="I55" s="308"/>
      <c r="K55" s="309"/>
      <c r="L55" s="309"/>
      <c r="M55" s="310"/>
      <c r="O55" s="311"/>
    </row>
    <row r="56" spans="1:17" s="138" customFormat="1" x14ac:dyDescent="0.25">
      <c r="B56" s="145"/>
      <c r="C56" s="1242"/>
      <c r="D56" s="1242"/>
      <c r="E56" s="1242"/>
      <c r="F56" s="1242"/>
      <c r="G56" s="1242"/>
      <c r="H56" s="1242"/>
      <c r="I56" s="1242"/>
      <c r="J56" s="1242"/>
      <c r="K56" s="1242"/>
      <c r="L56" s="1242"/>
      <c r="M56" s="1242"/>
      <c r="N56" s="1242"/>
      <c r="O56" s="311"/>
    </row>
    <row r="57" spans="1:17" ht="15.75" thickBot="1" x14ac:dyDescent="0.3"/>
    <row r="58" spans="1:17" ht="16.5" thickBot="1" x14ac:dyDescent="0.3">
      <c r="B58" s="1251" t="s">
        <v>90</v>
      </c>
      <c r="C58" s="1251"/>
      <c r="D58" s="1251"/>
      <c r="E58" s="1251"/>
      <c r="F58" s="1251"/>
      <c r="G58" s="1251"/>
      <c r="H58" s="1251"/>
      <c r="I58" s="1251"/>
      <c r="J58" s="1251"/>
      <c r="K58" s="1251"/>
      <c r="L58" s="1251"/>
      <c r="M58" s="1251"/>
      <c r="N58" s="1251"/>
    </row>
    <row r="61" spans="1:17" ht="173.25" x14ac:dyDescent="0.25">
      <c r="B61" s="116" t="s">
        <v>138</v>
      </c>
      <c r="C61" s="146" t="s">
        <v>2</v>
      </c>
      <c r="D61" s="146" t="s">
        <v>92</v>
      </c>
      <c r="E61" s="319" t="s">
        <v>91</v>
      </c>
      <c r="F61" s="146" t="s">
        <v>93</v>
      </c>
      <c r="G61" s="320" t="s">
        <v>94</v>
      </c>
      <c r="H61" s="789" t="s">
        <v>95</v>
      </c>
      <c r="I61" s="321" t="s">
        <v>96</v>
      </c>
      <c r="J61" s="146" t="s">
        <v>97</v>
      </c>
      <c r="K61" s="322" t="s">
        <v>98</v>
      </c>
      <c r="L61" s="322" t="s">
        <v>99</v>
      </c>
      <c r="M61" s="323" t="s">
        <v>100</v>
      </c>
      <c r="N61" s="147" t="s">
        <v>101</v>
      </c>
      <c r="O61" s="1218" t="s">
        <v>3</v>
      </c>
      <c r="P61" s="1220"/>
      <c r="Q61" s="146" t="s">
        <v>18</v>
      </c>
    </row>
    <row r="62" spans="1:17" ht="110.25" customHeight="1" x14ac:dyDescent="0.2">
      <c r="B62" s="148"/>
      <c r="C62" s="148" t="s">
        <v>426</v>
      </c>
      <c r="D62" s="153" t="s">
        <v>1438</v>
      </c>
      <c r="E62" s="324" t="s">
        <v>474</v>
      </c>
      <c r="F62" s="248" t="s">
        <v>474</v>
      </c>
      <c r="G62" s="325" t="s">
        <v>474</v>
      </c>
      <c r="H62" s="502" t="s">
        <v>474</v>
      </c>
      <c r="I62" s="326" t="s">
        <v>125</v>
      </c>
      <c r="J62" s="150" t="s">
        <v>474</v>
      </c>
      <c r="K62" s="327" t="s">
        <v>474</v>
      </c>
      <c r="L62" s="327" t="s">
        <v>474</v>
      </c>
      <c r="M62" s="329" t="s">
        <v>474</v>
      </c>
      <c r="N62" s="117" t="s">
        <v>125</v>
      </c>
      <c r="O62" s="1203"/>
      <c r="P62" s="1204"/>
      <c r="Q62" s="117"/>
    </row>
    <row r="63" spans="1:17" x14ac:dyDescent="0.2">
      <c r="B63" s="148"/>
      <c r="C63" s="148"/>
      <c r="D63" s="153"/>
      <c r="E63" s="324"/>
      <c r="F63" s="248"/>
      <c r="G63" s="325"/>
      <c r="H63" s="502"/>
      <c r="I63" s="326"/>
      <c r="J63" s="150"/>
      <c r="K63" s="327"/>
      <c r="L63" s="327"/>
      <c r="M63" s="329"/>
      <c r="N63" s="117"/>
      <c r="O63" s="1203"/>
      <c r="P63" s="1204"/>
      <c r="Q63" s="117"/>
    </row>
    <row r="64" spans="1:17" x14ac:dyDescent="0.25">
      <c r="B64" s="85" t="s">
        <v>1</v>
      </c>
    </row>
    <row r="65" spans="2:17" x14ac:dyDescent="0.25">
      <c r="B65" s="85" t="s">
        <v>37</v>
      </c>
    </row>
    <row r="66" spans="2:17" x14ac:dyDescent="0.25">
      <c r="B66" s="85" t="s">
        <v>62</v>
      </c>
    </row>
    <row r="68" spans="2:17" ht="15.75" thickBot="1" x14ac:dyDescent="0.3"/>
    <row r="69" spans="2:17" ht="16.5" thickBot="1" x14ac:dyDescent="0.3">
      <c r="B69" s="1215" t="s">
        <v>38</v>
      </c>
      <c r="C69" s="1216"/>
      <c r="D69" s="1216"/>
      <c r="E69" s="1216"/>
      <c r="F69" s="1216"/>
      <c r="G69" s="1216"/>
      <c r="H69" s="1216"/>
      <c r="I69" s="1216"/>
      <c r="J69" s="1216"/>
      <c r="K69" s="1216"/>
      <c r="L69" s="1216"/>
      <c r="M69" s="1216"/>
      <c r="N69" s="1217"/>
    </row>
    <row r="71" spans="2:17" ht="110.25" x14ac:dyDescent="0.25">
      <c r="B71" s="116" t="s">
        <v>0</v>
      </c>
      <c r="C71" s="116" t="s">
        <v>39</v>
      </c>
      <c r="D71" s="116" t="s">
        <v>40</v>
      </c>
      <c r="E71" s="330" t="s">
        <v>102</v>
      </c>
      <c r="F71" s="116" t="s">
        <v>104</v>
      </c>
      <c r="G71" s="331" t="s">
        <v>105</v>
      </c>
      <c r="H71" s="790" t="s">
        <v>106</v>
      </c>
      <c r="I71" s="332" t="s">
        <v>103</v>
      </c>
      <c r="J71" s="1218" t="s">
        <v>107</v>
      </c>
      <c r="K71" s="1219"/>
      <c r="L71" s="1220"/>
      <c r="M71" s="333" t="s">
        <v>111</v>
      </c>
      <c r="N71" s="116" t="s">
        <v>139</v>
      </c>
      <c r="O71" s="334" t="s">
        <v>140</v>
      </c>
      <c r="P71" s="1218" t="s">
        <v>3</v>
      </c>
      <c r="Q71" s="1220"/>
    </row>
    <row r="72" spans="2:17" ht="15.75" x14ac:dyDescent="0.25">
      <c r="B72" s="162"/>
      <c r="C72" s="162"/>
      <c r="D72" s="162"/>
      <c r="E72" s="791"/>
      <c r="F72" s="162"/>
      <c r="G72" s="386"/>
      <c r="H72" s="792"/>
      <c r="I72" s="793"/>
      <c r="J72" s="162"/>
      <c r="K72" s="162"/>
      <c r="L72" s="162"/>
      <c r="M72" s="794"/>
      <c r="N72" s="162"/>
      <c r="O72" s="795"/>
      <c r="P72" s="162"/>
      <c r="Q72" s="162"/>
    </row>
    <row r="73" spans="2:17" ht="51" customHeight="1" x14ac:dyDescent="0.2">
      <c r="B73" s="151" t="s">
        <v>43</v>
      </c>
      <c r="C73" s="151">
        <v>1</v>
      </c>
      <c r="D73" s="399" t="s">
        <v>1439</v>
      </c>
      <c r="E73" s="148">
        <v>49719518</v>
      </c>
      <c r="F73" s="151" t="s">
        <v>1440</v>
      </c>
      <c r="G73" s="151" t="s">
        <v>1441</v>
      </c>
      <c r="H73" s="796">
        <v>40157</v>
      </c>
      <c r="I73" s="149" t="s">
        <v>237</v>
      </c>
      <c r="J73" s="151" t="s">
        <v>1177</v>
      </c>
      <c r="K73" s="214" t="s">
        <v>1442</v>
      </c>
      <c r="L73" s="153" t="s">
        <v>1443</v>
      </c>
      <c r="M73" s="117" t="s">
        <v>125</v>
      </c>
      <c r="N73" s="117" t="s">
        <v>125</v>
      </c>
      <c r="O73" s="117" t="s">
        <v>125</v>
      </c>
      <c r="P73" s="1041"/>
      <c r="Q73" s="1041"/>
    </row>
    <row r="74" spans="2:17" ht="45" customHeight="1" x14ac:dyDescent="0.2">
      <c r="B74" s="151" t="s">
        <v>43</v>
      </c>
      <c r="C74" s="151">
        <v>2</v>
      </c>
      <c r="D74" s="399" t="s">
        <v>1444</v>
      </c>
      <c r="E74" s="148">
        <v>32866586</v>
      </c>
      <c r="F74" s="151" t="s">
        <v>1445</v>
      </c>
      <c r="G74" s="151" t="s">
        <v>1002</v>
      </c>
      <c r="H74" s="796">
        <v>40888</v>
      </c>
      <c r="I74" s="149" t="s">
        <v>237</v>
      </c>
      <c r="J74" s="151" t="s">
        <v>1446</v>
      </c>
      <c r="K74" s="153" t="s">
        <v>1447</v>
      </c>
      <c r="L74" s="153" t="s">
        <v>1448</v>
      </c>
      <c r="M74" s="117" t="s">
        <v>125</v>
      </c>
      <c r="N74" s="117" t="s">
        <v>125</v>
      </c>
      <c r="O74" s="117" t="s">
        <v>125</v>
      </c>
      <c r="P74" s="1041"/>
      <c r="Q74" s="1041"/>
    </row>
    <row r="75" spans="2:17" ht="42" customHeight="1" x14ac:dyDescent="0.2">
      <c r="B75" s="151" t="s">
        <v>43</v>
      </c>
      <c r="C75" s="151">
        <v>3</v>
      </c>
      <c r="D75" s="399" t="s">
        <v>1449</v>
      </c>
      <c r="E75" s="148">
        <v>49723159</v>
      </c>
      <c r="F75" s="151" t="s">
        <v>209</v>
      </c>
      <c r="G75" s="151" t="s">
        <v>894</v>
      </c>
      <c r="H75" s="796">
        <v>41628</v>
      </c>
      <c r="I75" s="149">
        <v>240455</v>
      </c>
      <c r="J75" s="151" t="s">
        <v>1158</v>
      </c>
      <c r="K75" s="153" t="s">
        <v>1450</v>
      </c>
      <c r="L75" s="153" t="s">
        <v>1451</v>
      </c>
      <c r="M75" s="117" t="s">
        <v>125</v>
      </c>
      <c r="N75" s="523" t="s">
        <v>125</v>
      </c>
      <c r="O75" s="117" t="s">
        <v>125</v>
      </c>
      <c r="P75" s="1041"/>
      <c r="Q75" s="1041"/>
    </row>
    <row r="76" spans="2:17" ht="42" customHeight="1" x14ac:dyDescent="0.2">
      <c r="B76" s="151" t="s">
        <v>43</v>
      </c>
      <c r="C76" s="151"/>
      <c r="D76" s="399" t="s">
        <v>1449</v>
      </c>
      <c r="E76" s="148">
        <v>49723159</v>
      </c>
      <c r="F76" s="151" t="s">
        <v>209</v>
      </c>
      <c r="G76" s="151" t="s">
        <v>894</v>
      </c>
      <c r="H76" s="796">
        <v>41628</v>
      </c>
      <c r="I76" s="149">
        <v>240455</v>
      </c>
      <c r="J76" s="151" t="s">
        <v>1158</v>
      </c>
      <c r="K76" s="153" t="s">
        <v>1452</v>
      </c>
      <c r="L76" s="153" t="s">
        <v>1453</v>
      </c>
      <c r="M76" s="117" t="s">
        <v>125</v>
      </c>
      <c r="N76" s="523" t="s">
        <v>125</v>
      </c>
      <c r="O76" s="117" t="s">
        <v>125</v>
      </c>
      <c r="P76" s="1041"/>
      <c r="Q76" s="1041"/>
    </row>
    <row r="77" spans="2:17" ht="42" customHeight="1" x14ac:dyDescent="0.2">
      <c r="B77" s="151" t="s">
        <v>43</v>
      </c>
      <c r="C77" s="151">
        <v>4</v>
      </c>
      <c r="D77" s="399" t="s">
        <v>1454</v>
      </c>
      <c r="E77" s="148">
        <v>44150285</v>
      </c>
      <c r="F77" s="151" t="s">
        <v>1455</v>
      </c>
      <c r="G77" s="151" t="s">
        <v>221</v>
      </c>
      <c r="H77" s="796">
        <v>38051</v>
      </c>
      <c r="I77" s="149" t="s">
        <v>237</v>
      </c>
      <c r="J77" s="151" t="s">
        <v>1446</v>
      </c>
      <c r="K77" s="153" t="s">
        <v>1456</v>
      </c>
      <c r="L77" s="153" t="s">
        <v>1448</v>
      </c>
      <c r="M77" s="117" t="s">
        <v>125</v>
      </c>
      <c r="N77" s="117" t="s">
        <v>125</v>
      </c>
      <c r="O77" s="117" t="s">
        <v>125</v>
      </c>
      <c r="P77" s="1041"/>
      <c r="Q77" s="1041"/>
    </row>
    <row r="78" spans="2:17" ht="75" customHeight="1" x14ac:dyDescent="0.2">
      <c r="B78" s="151" t="s">
        <v>43</v>
      </c>
      <c r="C78" s="151">
        <v>5</v>
      </c>
      <c r="D78" s="399" t="s">
        <v>1457</v>
      </c>
      <c r="E78" s="148">
        <v>32721592</v>
      </c>
      <c r="F78" s="151" t="s">
        <v>1002</v>
      </c>
      <c r="G78" s="151" t="s">
        <v>692</v>
      </c>
      <c r="H78" s="796">
        <v>37975</v>
      </c>
      <c r="I78" s="149" t="s">
        <v>237</v>
      </c>
      <c r="J78" s="151" t="s">
        <v>1458</v>
      </c>
      <c r="K78" s="153" t="s">
        <v>1459</v>
      </c>
      <c r="L78" s="153" t="s">
        <v>583</v>
      </c>
      <c r="M78" s="117" t="s">
        <v>125</v>
      </c>
      <c r="N78" s="117" t="s">
        <v>125</v>
      </c>
      <c r="O78" s="117" t="s">
        <v>125</v>
      </c>
      <c r="P78" s="1041"/>
      <c r="Q78" s="1041"/>
    </row>
    <row r="79" spans="2:17" ht="54" customHeight="1" x14ac:dyDescent="0.2">
      <c r="B79" s="151" t="s">
        <v>43</v>
      </c>
      <c r="C79" s="151">
        <v>6</v>
      </c>
      <c r="D79" s="399" t="s">
        <v>1460</v>
      </c>
      <c r="E79" s="148">
        <v>77160013</v>
      </c>
      <c r="F79" s="151" t="s">
        <v>356</v>
      </c>
      <c r="G79" s="151" t="s">
        <v>1461</v>
      </c>
      <c r="H79" s="797" t="s">
        <v>1462</v>
      </c>
      <c r="I79" s="149" t="s">
        <v>237</v>
      </c>
      <c r="J79" s="151" t="s">
        <v>1463</v>
      </c>
      <c r="K79" s="153" t="s">
        <v>1464</v>
      </c>
      <c r="L79" s="153" t="s">
        <v>1465</v>
      </c>
      <c r="M79" s="117" t="s">
        <v>125</v>
      </c>
      <c r="N79" s="117" t="s">
        <v>125</v>
      </c>
      <c r="O79" s="117" t="s">
        <v>125</v>
      </c>
      <c r="P79" s="1041"/>
      <c r="Q79" s="1041"/>
    </row>
    <row r="80" spans="2:17" ht="36" customHeight="1" x14ac:dyDescent="0.2">
      <c r="B80" s="151" t="s">
        <v>44</v>
      </c>
      <c r="C80" s="151">
        <v>1</v>
      </c>
      <c r="D80" s="399" t="s">
        <v>1466</v>
      </c>
      <c r="E80" s="148">
        <v>1064709253</v>
      </c>
      <c r="F80" s="151" t="s">
        <v>672</v>
      </c>
      <c r="G80" s="151" t="s">
        <v>551</v>
      </c>
      <c r="H80" s="796">
        <v>40894</v>
      </c>
      <c r="I80" s="149">
        <v>130498</v>
      </c>
      <c r="J80" s="151" t="s">
        <v>1467</v>
      </c>
      <c r="K80" s="153" t="s">
        <v>1468</v>
      </c>
      <c r="L80" s="153" t="s">
        <v>1469</v>
      </c>
      <c r="M80" s="117" t="s">
        <v>125</v>
      </c>
      <c r="N80" s="117" t="s">
        <v>125</v>
      </c>
      <c r="O80" s="117" t="s">
        <v>125</v>
      </c>
      <c r="P80" s="1041"/>
      <c r="Q80" s="1041"/>
    </row>
    <row r="81" spans="2:17" ht="41.1" customHeight="1" x14ac:dyDescent="0.2">
      <c r="B81" s="151" t="s">
        <v>44</v>
      </c>
      <c r="C81" s="151">
        <v>2</v>
      </c>
      <c r="D81" s="399" t="s">
        <v>1947</v>
      </c>
      <c r="E81" s="148">
        <v>37933973</v>
      </c>
      <c r="F81" s="151" t="s">
        <v>628</v>
      </c>
      <c r="G81" s="151" t="s">
        <v>166</v>
      </c>
      <c r="H81" s="796" t="s">
        <v>1948</v>
      </c>
      <c r="I81" s="149" t="s">
        <v>1949</v>
      </c>
      <c r="J81" s="151" t="s">
        <v>1950</v>
      </c>
      <c r="K81" s="153" t="s">
        <v>1951</v>
      </c>
      <c r="L81" s="153" t="s">
        <v>166</v>
      </c>
      <c r="M81" s="117" t="s">
        <v>125</v>
      </c>
      <c r="N81" s="117" t="s">
        <v>125</v>
      </c>
      <c r="O81" s="117" t="s">
        <v>125</v>
      </c>
      <c r="P81" s="1041"/>
      <c r="Q81" s="1041"/>
    </row>
    <row r="82" spans="2:17" ht="30.95" customHeight="1" x14ac:dyDescent="0.2">
      <c r="B82" s="151" t="s">
        <v>44</v>
      </c>
      <c r="C82" s="151"/>
      <c r="D82" s="399" t="s">
        <v>1947</v>
      </c>
      <c r="E82" s="148">
        <v>37933973</v>
      </c>
      <c r="F82" s="151" t="s">
        <v>628</v>
      </c>
      <c r="G82" s="151" t="s">
        <v>166</v>
      </c>
      <c r="H82" s="796" t="s">
        <v>1948</v>
      </c>
      <c r="I82" s="149" t="s">
        <v>1949</v>
      </c>
      <c r="J82" s="151" t="s">
        <v>1952</v>
      </c>
      <c r="K82" s="153" t="s">
        <v>1953</v>
      </c>
      <c r="L82" s="153" t="s">
        <v>166</v>
      </c>
      <c r="M82" s="117" t="s">
        <v>125</v>
      </c>
      <c r="N82" s="117" t="s">
        <v>125</v>
      </c>
      <c r="O82" s="117" t="s">
        <v>125</v>
      </c>
      <c r="P82" s="1041"/>
      <c r="Q82" s="1041"/>
    </row>
    <row r="83" spans="2:17" ht="39" customHeight="1" x14ac:dyDescent="0.2">
      <c r="B83" s="151" t="s">
        <v>44</v>
      </c>
      <c r="C83" s="151"/>
      <c r="D83" s="1108" t="s">
        <v>1947</v>
      </c>
      <c r="E83" s="1109">
        <v>37933973</v>
      </c>
      <c r="F83" s="1110" t="s">
        <v>628</v>
      </c>
      <c r="G83" s="1110" t="s">
        <v>166</v>
      </c>
      <c r="H83" s="1111" t="s">
        <v>1948</v>
      </c>
      <c r="I83" s="1109" t="s">
        <v>1949</v>
      </c>
      <c r="J83" s="151" t="s">
        <v>1952</v>
      </c>
      <c r="K83" s="153" t="s">
        <v>1954</v>
      </c>
      <c r="L83" s="153" t="s">
        <v>166</v>
      </c>
      <c r="M83" s="117" t="s">
        <v>125</v>
      </c>
      <c r="N83" s="117" t="s">
        <v>125</v>
      </c>
      <c r="O83" s="117" t="s">
        <v>125</v>
      </c>
      <c r="P83" s="1041"/>
      <c r="Q83" s="1041"/>
    </row>
    <row r="84" spans="2:17" ht="39.950000000000003" customHeight="1" x14ac:dyDescent="0.2">
      <c r="B84" s="151" t="s">
        <v>44</v>
      </c>
      <c r="C84" s="151">
        <v>3</v>
      </c>
      <c r="D84" s="399" t="s">
        <v>1470</v>
      </c>
      <c r="E84" s="148">
        <v>1065587366</v>
      </c>
      <c r="F84" s="151" t="s">
        <v>672</v>
      </c>
      <c r="G84" s="151" t="s">
        <v>551</v>
      </c>
      <c r="H84" s="796">
        <v>40894</v>
      </c>
      <c r="I84" s="149">
        <v>130003</v>
      </c>
      <c r="J84" s="151" t="s">
        <v>1471</v>
      </c>
      <c r="K84" s="151" t="s">
        <v>1472</v>
      </c>
      <c r="L84" s="153" t="s">
        <v>1473</v>
      </c>
      <c r="M84" s="117" t="s">
        <v>125</v>
      </c>
      <c r="N84" s="117" t="s">
        <v>125</v>
      </c>
      <c r="O84" s="117" t="s">
        <v>125</v>
      </c>
      <c r="P84" s="1041"/>
      <c r="Q84" s="1041"/>
    </row>
    <row r="85" spans="2:17" ht="36.950000000000003" customHeight="1" x14ac:dyDescent="0.2">
      <c r="B85" s="151"/>
      <c r="C85" s="151"/>
      <c r="D85" s="399" t="s">
        <v>1470</v>
      </c>
      <c r="E85" s="148">
        <v>1065587366</v>
      </c>
      <c r="F85" s="151" t="s">
        <v>672</v>
      </c>
      <c r="G85" s="151" t="s">
        <v>551</v>
      </c>
      <c r="H85" s="796">
        <v>40894</v>
      </c>
      <c r="I85" s="149">
        <v>130003</v>
      </c>
      <c r="J85" s="151" t="s">
        <v>1955</v>
      </c>
      <c r="K85" s="151" t="s">
        <v>1956</v>
      </c>
      <c r="L85" s="153" t="s">
        <v>1957</v>
      </c>
      <c r="M85" s="117" t="s">
        <v>125</v>
      </c>
      <c r="N85" s="117" t="s">
        <v>125</v>
      </c>
      <c r="O85" s="117" t="s">
        <v>125</v>
      </c>
      <c r="P85" s="1041"/>
      <c r="Q85" s="1041"/>
    </row>
    <row r="86" spans="2:17" ht="150" x14ac:dyDescent="0.2">
      <c r="B86" s="151" t="s">
        <v>44</v>
      </c>
      <c r="C86" s="151">
        <v>4</v>
      </c>
      <c r="D86" s="399" t="s">
        <v>1474</v>
      </c>
      <c r="E86" s="148">
        <v>23109505</v>
      </c>
      <c r="F86" s="151" t="s">
        <v>672</v>
      </c>
      <c r="G86" s="151" t="s">
        <v>336</v>
      </c>
      <c r="H86" s="796">
        <v>38891</v>
      </c>
      <c r="I86" s="149" t="s">
        <v>602</v>
      </c>
      <c r="J86" s="151" t="s">
        <v>1475</v>
      </c>
      <c r="K86" s="153" t="s">
        <v>1476</v>
      </c>
      <c r="L86" s="153" t="s">
        <v>1477</v>
      </c>
      <c r="M86" s="117" t="s">
        <v>125</v>
      </c>
      <c r="N86" s="117" t="s">
        <v>125</v>
      </c>
      <c r="O86" s="117" t="s">
        <v>125</v>
      </c>
      <c r="P86" s="1041"/>
      <c r="Q86" s="1041"/>
    </row>
    <row r="87" spans="2:17" ht="60.75" customHeight="1" x14ac:dyDescent="0.2">
      <c r="B87" s="151" t="s">
        <v>44</v>
      </c>
      <c r="C87" s="151">
        <v>5</v>
      </c>
      <c r="D87" s="399" t="s">
        <v>1478</v>
      </c>
      <c r="E87" s="148">
        <v>49755344</v>
      </c>
      <c r="F87" s="151" t="s">
        <v>637</v>
      </c>
      <c r="G87" s="151" t="s">
        <v>551</v>
      </c>
      <c r="H87" s="796">
        <v>37203</v>
      </c>
      <c r="I87" s="149">
        <v>143798</v>
      </c>
      <c r="J87" s="151" t="s">
        <v>1158</v>
      </c>
      <c r="K87" s="153" t="s">
        <v>1479</v>
      </c>
      <c r="L87" s="153" t="s">
        <v>1480</v>
      </c>
      <c r="M87" s="117" t="s">
        <v>125</v>
      </c>
      <c r="N87" s="117" t="s">
        <v>125</v>
      </c>
      <c r="O87" s="117" t="s">
        <v>125</v>
      </c>
      <c r="P87" s="1041"/>
      <c r="Q87" s="1041"/>
    </row>
    <row r="88" spans="2:17" ht="74.099999999999994" customHeight="1" x14ac:dyDescent="0.2">
      <c r="B88" s="151" t="s">
        <v>44</v>
      </c>
      <c r="C88" s="151">
        <v>6</v>
      </c>
      <c r="D88" s="399" t="s">
        <v>1481</v>
      </c>
      <c r="E88" s="148">
        <v>1052965311</v>
      </c>
      <c r="F88" s="151" t="s">
        <v>2009</v>
      </c>
      <c r="G88" s="151" t="s">
        <v>551</v>
      </c>
      <c r="H88" s="797"/>
      <c r="I88" s="149">
        <v>139348</v>
      </c>
      <c r="J88" s="151" t="s">
        <v>1482</v>
      </c>
      <c r="K88" s="153" t="s">
        <v>1483</v>
      </c>
      <c r="L88" s="154" t="s">
        <v>1484</v>
      </c>
      <c r="M88" s="117" t="s">
        <v>125</v>
      </c>
      <c r="N88" s="117" t="s">
        <v>125</v>
      </c>
      <c r="O88" s="117" t="s">
        <v>125</v>
      </c>
      <c r="P88" s="1041"/>
      <c r="Q88" s="1041"/>
    </row>
    <row r="89" spans="2:17" ht="36.950000000000003" customHeight="1" x14ac:dyDescent="0.2">
      <c r="B89" s="151" t="s">
        <v>44</v>
      </c>
      <c r="C89" s="151">
        <v>7</v>
      </c>
      <c r="D89" s="399" t="s">
        <v>1485</v>
      </c>
      <c r="E89" s="148">
        <v>1010196466</v>
      </c>
      <c r="F89" s="151" t="s">
        <v>1486</v>
      </c>
      <c r="G89" s="151" t="s">
        <v>551</v>
      </c>
      <c r="H89" s="798" t="s">
        <v>1487</v>
      </c>
      <c r="I89" s="149">
        <v>127888</v>
      </c>
      <c r="J89" s="151" t="s">
        <v>1958</v>
      </c>
      <c r="K89" s="153">
        <v>2014</v>
      </c>
      <c r="L89" s="154" t="s">
        <v>1959</v>
      </c>
      <c r="M89" s="117" t="s">
        <v>125</v>
      </c>
      <c r="N89" s="117" t="s">
        <v>125</v>
      </c>
      <c r="O89" s="117" t="s">
        <v>125</v>
      </c>
      <c r="P89" s="1041"/>
      <c r="Q89" s="1041"/>
    </row>
    <row r="90" spans="2:17" ht="36.950000000000003" customHeight="1" x14ac:dyDescent="0.2">
      <c r="B90" s="151" t="s">
        <v>44</v>
      </c>
      <c r="C90" s="151">
        <v>8</v>
      </c>
      <c r="D90" s="399" t="s">
        <v>1488</v>
      </c>
      <c r="E90" s="148">
        <v>1065573734</v>
      </c>
      <c r="F90" s="151" t="s">
        <v>672</v>
      </c>
      <c r="G90" s="151" t="s">
        <v>551</v>
      </c>
      <c r="H90" s="796">
        <v>40530</v>
      </c>
      <c r="I90" s="149">
        <v>123285</v>
      </c>
      <c r="J90" s="151" t="s">
        <v>1489</v>
      </c>
      <c r="K90" s="153" t="s">
        <v>1490</v>
      </c>
      <c r="L90" s="153" t="s">
        <v>1491</v>
      </c>
      <c r="M90" s="117" t="s">
        <v>125</v>
      </c>
      <c r="N90" s="117" t="s">
        <v>125</v>
      </c>
      <c r="O90" s="117" t="s">
        <v>125</v>
      </c>
      <c r="P90" s="1041"/>
      <c r="Q90" s="1041"/>
    </row>
    <row r="91" spans="2:17" ht="35.1" customHeight="1" x14ac:dyDescent="0.2">
      <c r="B91" s="151" t="s">
        <v>44</v>
      </c>
      <c r="C91" s="151">
        <v>9</v>
      </c>
      <c r="D91" s="399" t="s">
        <v>1492</v>
      </c>
      <c r="E91" s="148">
        <v>1098633252</v>
      </c>
      <c r="F91" s="151" t="s">
        <v>1493</v>
      </c>
      <c r="G91" s="151" t="s">
        <v>239</v>
      </c>
      <c r="H91" s="797">
        <v>2010</v>
      </c>
      <c r="I91" s="149" t="s">
        <v>1494</v>
      </c>
      <c r="J91" s="151" t="s">
        <v>1045</v>
      </c>
      <c r="K91" s="153" t="s">
        <v>1495</v>
      </c>
      <c r="L91" s="153" t="s">
        <v>1496</v>
      </c>
      <c r="M91" s="117" t="s">
        <v>125</v>
      </c>
      <c r="N91" s="523" t="s">
        <v>125</v>
      </c>
      <c r="O91" s="117" t="s">
        <v>125</v>
      </c>
      <c r="P91" s="1041"/>
      <c r="Q91" s="1041"/>
    </row>
    <row r="92" spans="2:17" ht="150" x14ac:dyDescent="0.2">
      <c r="B92" s="151" t="s">
        <v>44</v>
      </c>
      <c r="C92" s="151">
        <v>10</v>
      </c>
      <c r="D92" s="399" t="s">
        <v>1497</v>
      </c>
      <c r="E92" s="148">
        <v>22581122</v>
      </c>
      <c r="F92" s="151" t="s">
        <v>1115</v>
      </c>
      <c r="G92" s="151" t="s">
        <v>336</v>
      </c>
      <c r="H92" s="796">
        <v>34712</v>
      </c>
      <c r="I92" s="149">
        <v>114316</v>
      </c>
      <c r="J92" s="151" t="s">
        <v>1045</v>
      </c>
      <c r="K92" s="153" t="s">
        <v>1498</v>
      </c>
      <c r="L92" s="153" t="s">
        <v>1499</v>
      </c>
      <c r="M92" s="117" t="s">
        <v>125</v>
      </c>
      <c r="N92" s="117" t="s">
        <v>125</v>
      </c>
      <c r="O92" s="117" t="s">
        <v>125</v>
      </c>
      <c r="P92" s="1041"/>
      <c r="Q92" s="1041"/>
    </row>
    <row r="93" spans="2:17" ht="90" x14ac:dyDescent="0.2">
      <c r="B93" s="151" t="s">
        <v>44</v>
      </c>
      <c r="C93" s="151">
        <v>11</v>
      </c>
      <c r="D93" s="399" t="s">
        <v>1500</v>
      </c>
      <c r="E93" s="148">
        <v>49717153</v>
      </c>
      <c r="F93" s="151" t="s">
        <v>672</v>
      </c>
      <c r="G93" s="151" t="s">
        <v>551</v>
      </c>
      <c r="H93" s="796">
        <v>41810</v>
      </c>
      <c r="I93" s="149" t="s">
        <v>602</v>
      </c>
      <c r="J93" s="151" t="s">
        <v>1501</v>
      </c>
      <c r="K93" s="151" t="s">
        <v>1502</v>
      </c>
      <c r="L93" s="153" t="s">
        <v>1503</v>
      </c>
      <c r="M93" s="117" t="s">
        <v>125</v>
      </c>
      <c r="N93" s="117" t="s">
        <v>125</v>
      </c>
      <c r="O93" s="117" t="s">
        <v>125</v>
      </c>
      <c r="P93" s="1041"/>
      <c r="Q93" s="1041"/>
    </row>
    <row r="94" spans="2:17" ht="240" x14ac:dyDescent="0.2">
      <c r="B94" s="151" t="s">
        <v>44</v>
      </c>
      <c r="C94" s="151">
        <v>12</v>
      </c>
      <c r="D94" s="399" t="s">
        <v>1504</v>
      </c>
      <c r="E94" s="148">
        <v>1065235354</v>
      </c>
      <c r="F94" s="151" t="s">
        <v>167</v>
      </c>
      <c r="G94" s="151" t="s">
        <v>166</v>
      </c>
      <c r="H94" s="796">
        <v>41390</v>
      </c>
      <c r="I94" s="149">
        <v>133563</v>
      </c>
      <c r="J94" s="151" t="s">
        <v>1045</v>
      </c>
      <c r="K94" s="153" t="s">
        <v>1498</v>
      </c>
      <c r="L94" s="153" t="s">
        <v>1505</v>
      </c>
      <c r="M94" s="117"/>
      <c r="N94" s="117"/>
      <c r="O94" s="117" t="s">
        <v>125</v>
      </c>
      <c r="P94" s="1041"/>
      <c r="Q94" s="1041"/>
    </row>
    <row r="95" spans="2:17" ht="15.75" thickBot="1" x14ac:dyDescent="0.3"/>
    <row r="96" spans="2:17" ht="95.25" customHeight="1" thickBot="1" x14ac:dyDescent="0.3">
      <c r="B96" s="1215" t="s">
        <v>46</v>
      </c>
      <c r="C96" s="1216"/>
      <c r="D96" s="1216"/>
      <c r="E96" s="1216"/>
      <c r="F96" s="1216"/>
      <c r="G96" s="1216"/>
      <c r="H96" s="1216"/>
      <c r="I96" s="1216"/>
      <c r="J96" s="1216"/>
      <c r="K96" s="1216"/>
      <c r="L96" s="1216"/>
      <c r="M96" s="1216"/>
      <c r="N96" s="1217"/>
    </row>
    <row r="98" spans="1:26" ht="31.5" x14ac:dyDescent="0.25">
      <c r="B98" s="146" t="s">
        <v>33</v>
      </c>
      <c r="C98" s="146" t="s">
        <v>18</v>
      </c>
      <c r="D98" s="1218" t="s">
        <v>3</v>
      </c>
      <c r="E98" s="1220"/>
    </row>
    <row r="99" spans="1:26" ht="30" x14ac:dyDescent="0.25">
      <c r="B99" s="154" t="s">
        <v>112</v>
      </c>
      <c r="C99" s="1041" t="s">
        <v>125</v>
      </c>
      <c r="D99" s="1253"/>
      <c r="E99" s="1254"/>
    </row>
    <row r="101" spans="1:26" ht="15.75" x14ac:dyDescent="0.25">
      <c r="B101" s="1210" t="s">
        <v>64</v>
      </c>
      <c r="C101" s="1211"/>
      <c r="D101" s="1211"/>
      <c r="E101" s="1211"/>
      <c r="F101" s="1211"/>
      <c r="G101" s="1211"/>
      <c r="H101" s="1211"/>
      <c r="I101" s="1211"/>
      <c r="J101" s="1211"/>
      <c r="K101" s="1211"/>
      <c r="L101" s="1211"/>
      <c r="M101" s="1211"/>
      <c r="N101" s="1211"/>
      <c r="O101" s="1211"/>
      <c r="P101" s="1211"/>
    </row>
    <row r="102" spans="1:26" ht="15.75" thickBot="1" x14ac:dyDescent="0.3"/>
    <row r="103" spans="1:26" ht="16.5" thickBot="1" x14ac:dyDescent="0.3">
      <c r="B103" s="1215" t="s">
        <v>54</v>
      </c>
      <c r="C103" s="1216"/>
      <c r="D103" s="1216"/>
      <c r="E103" s="1216"/>
      <c r="F103" s="1216"/>
      <c r="G103" s="1216"/>
      <c r="H103" s="1216"/>
      <c r="I103" s="1216"/>
      <c r="J103" s="1216"/>
      <c r="K103" s="1216"/>
      <c r="L103" s="1216"/>
      <c r="M103" s="1216"/>
      <c r="N103" s="1217"/>
    </row>
    <row r="104" spans="1:26" ht="15.75" thickBot="1" x14ac:dyDescent="0.3"/>
    <row r="105" spans="1:26" s="92" customFormat="1" ht="94.5" x14ac:dyDescent="0.25">
      <c r="B105" s="931" t="s">
        <v>134</v>
      </c>
      <c r="C105" s="931" t="s">
        <v>135</v>
      </c>
      <c r="D105" s="931" t="s">
        <v>136</v>
      </c>
      <c r="E105" s="1004" t="s">
        <v>45</v>
      </c>
      <c r="F105" s="931" t="s">
        <v>22</v>
      </c>
      <c r="G105" s="1005" t="s">
        <v>89</v>
      </c>
      <c r="H105" s="1106" t="s">
        <v>17</v>
      </c>
      <c r="I105" s="1006" t="s">
        <v>10</v>
      </c>
      <c r="J105" s="931" t="s">
        <v>31</v>
      </c>
      <c r="K105" s="1007" t="s">
        <v>61</v>
      </c>
      <c r="L105" s="1007" t="s">
        <v>20</v>
      </c>
      <c r="M105" s="1008" t="s">
        <v>26</v>
      </c>
      <c r="N105" s="931" t="s">
        <v>137</v>
      </c>
      <c r="O105" s="1010" t="s">
        <v>36</v>
      </c>
      <c r="P105" s="1045" t="s">
        <v>11</v>
      </c>
      <c r="Q105" s="1045" t="s">
        <v>19</v>
      </c>
    </row>
    <row r="106" spans="1:26" s="1039" customFormat="1" ht="30" x14ac:dyDescent="0.25">
      <c r="A106" s="124" t="e">
        <f>+#REF!+1</f>
        <v>#REF!</v>
      </c>
      <c r="B106" s="135" t="s">
        <v>1381</v>
      </c>
      <c r="C106" s="126" t="s">
        <v>1383</v>
      </c>
      <c r="D106" s="125" t="s">
        <v>160</v>
      </c>
      <c r="E106" s="170">
        <v>243</v>
      </c>
      <c r="F106" s="126" t="s">
        <v>125</v>
      </c>
      <c r="G106" s="127">
        <v>0</v>
      </c>
      <c r="H106" s="799">
        <v>40197</v>
      </c>
      <c r="I106" s="129">
        <v>40543</v>
      </c>
      <c r="J106" s="130" t="s">
        <v>126</v>
      </c>
      <c r="K106" s="254">
        <v>0</v>
      </c>
      <c r="L106" s="254">
        <v>11.4</v>
      </c>
      <c r="M106" s="300">
        <v>100</v>
      </c>
      <c r="N106" s="131">
        <v>100</v>
      </c>
      <c r="O106" s="301"/>
      <c r="P106" s="132"/>
      <c r="Q106" s="133" t="s">
        <v>2014</v>
      </c>
      <c r="R106" s="134"/>
      <c r="S106" s="134"/>
      <c r="T106" s="134"/>
      <c r="U106" s="134"/>
      <c r="V106" s="134"/>
      <c r="W106" s="134"/>
      <c r="X106" s="134"/>
      <c r="Y106" s="134"/>
      <c r="Z106" s="134"/>
    </row>
    <row r="107" spans="1:26" s="1039" customFormat="1" ht="90" x14ac:dyDescent="0.25">
      <c r="A107" s="124"/>
      <c r="B107" s="135" t="s">
        <v>1381</v>
      </c>
      <c r="C107" s="126" t="s">
        <v>2011</v>
      </c>
      <c r="D107" s="125" t="s">
        <v>1397</v>
      </c>
      <c r="E107" s="766">
        <v>2111140</v>
      </c>
      <c r="F107" s="126" t="s">
        <v>125</v>
      </c>
      <c r="G107" s="127">
        <v>0</v>
      </c>
      <c r="H107" s="799">
        <v>40745</v>
      </c>
      <c r="I107" s="933">
        <v>40554</v>
      </c>
      <c r="J107" s="130" t="s">
        <v>126</v>
      </c>
      <c r="K107" s="254">
        <v>0</v>
      </c>
      <c r="L107" s="254">
        <v>5.3</v>
      </c>
      <c r="M107" s="300">
        <v>948</v>
      </c>
      <c r="N107" s="131">
        <v>948</v>
      </c>
      <c r="O107" s="301">
        <v>640202717</v>
      </c>
      <c r="P107" s="132" t="s">
        <v>1506</v>
      </c>
      <c r="Q107" s="133" t="s">
        <v>2013</v>
      </c>
      <c r="R107" s="134"/>
      <c r="S107" s="134"/>
      <c r="T107" s="134"/>
      <c r="U107" s="134"/>
      <c r="V107" s="134"/>
      <c r="W107" s="134"/>
      <c r="X107" s="134"/>
      <c r="Y107" s="134"/>
      <c r="Z107" s="134"/>
    </row>
    <row r="108" spans="1:26" s="1039" customFormat="1" ht="60" x14ac:dyDescent="0.25">
      <c r="A108" s="124" t="e">
        <f>+#REF!+1</f>
        <v>#REF!</v>
      </c>
      <c r="B108" s="135" t="s">
        <v>1381</v>
      </c>
      <c r="C108" s="126" t="s">
        <v>2011</v>
      </c>
      <c r="D108" s="125" t="s">
        <v>798</v>
      </c>
      <c r="E108" s="766">
        <v>23435</v>
      </c>
      <c r="F108" s="126" t="s">
        <v>125</v>
      </c>
      <c r="G108" s="127">
        <v>0</v>
      </c>
      <c r="H108" s="799">
        <v>40645</v>
      </c>
      <c r="I108" s="129">
        <v>40681</v>
      </c>
      <c r="J108" s="130" t="s">
        <v>126</v>
      </c>
      <c r="K108" s="254">
        <v>0</v>
      </c>
      <c r="L108" s="254">
        <v>1.2</v>
      </c>
      <c r="M108" s="300">
        <v>612</v>
      </c>
      <c r="N108" s="131">
        <v>612</v>
      </c>
      <c r="O108" s="301">
        <v>96379577</v>
      </c>
      <c r="P108" s="132" t="s">
        <v>1507</v>
      </c>
      <c r="Q108" s="133" t="s">
        <v>2012</v>
      </c>
      <c r="R108" s="134"/>
      <c r="S108" s="134"/>
      <c r="T108" s="134"/>
      <c r="U108" s="134"/>
      <c r="V108" s="134"/>
      <c r="W108" s="134"/>
      <c r="X108" s="134"/>
      <c r="Y108" s="134"/>
      <c r="Z108" s="134"/>
    </row>
    <row r="109" spans="1:26" s="1039" customFormat="1" ht="15.75" x14ac:dyDescent="0.25">
      <c r="A109" s="124"/>
      <c r="B109" s="135" t="s">
        <v>16</v>
      </c>
      <c r="C109" s="126"/>
      <c r="D109" s="125"/>
      <c r="E109" s="170"/>
      <c r="F109" s="126"/>
      <c r="G109" s="127"/>
      <c r="H109" s="800"/>
      <c r="I109" s="129"/>
      <c r="J109" s="130"/>
      <c r="K109" s="302">
        <f>SUM(K106:K108)</f>
        <v>0</v>
      </c>
      <c r="L109" s="302">
        <f>SUM(L106:L108)</f>
        <v>17.899999999999999</v>
      </c>
      <c r="M109" s="304">
        <f>SUM(M106:M108)</f>
        <v>1660</v>
      </c>
      <c r="N109" s="136">
        <f>SUM(N106:N108)</f>
        <v>1660</v>
      </c>
      <c r="O109" s="301"/>
      <c r="P109" s="132"/>
      <c r="Q109" s="133"/>
    </row>
    <row r="110" spans="1:26" x14ac:dyDescent="0.25">
      <c r="B110" s="138"/>
      <c r="C110" s="138"/>
      <c r="D110" s="506"/>
      <c r="E110" s="306"/>
      <c r="F110" s="138"/>
      <c r="G110" s="307"/>
      <c r="H110" s="787"/>
      <c r="I110" s="308"/>
      <c r="J110" s="138"/>
      <c r="K110" s="309"/>
      <c r="L110" s="309"/>
      <c r="M110" s="310"/>
      <c r="N110" s="138"/>
      <c r="O110" s="311"/>
      <c r="P110" s="138"/>
    </row>
    <row r="111" spans="1:26" ht="15.75" x14ac:dyDescent="0.25">
      <c r="B111" s="141" t="s">
        <v>32</v>
      </c>
      <c r="C111" s="155">
        <f>+K109</f>
        <v>0</v>
      </c>
      <c r="H111" s="788"/>
      <c r="I111" s="315"/>
      <c r="J111" s="144"/>
      <c r="K111" s="316"/>
      <c r="L111" s="316"/>
      <c r="M111" s="318"/>
      <c r="N111" s="138"/>
      <c r="O111" s="311"/>
      <c r="P111" s="138"/>
    </row>
    <row r="112" spans="1:26" ht="15.75" thickBot="1" x14ac:dyDescent="0.3"/>
    <row r="113" spans="2:17" ht="48" thickBot="1" x14ac:dyDescent="0.3">
      <c r="B113" s="744" t="s">
        <v>49</v>
      </c>
      <c r="C113" s="745" t="s">
        <v>50</v>
      </c>
      <c r="D113" s="745" t="s">
        <v>51</v>
      </c>
      <c r="E113" s="746" t="s">
        <v>55</v>
      </c>
    </row>
    <row r="114" spans="2:17" x14ac:dyDescent="0.25">
      <c r="B114" s="158" t="s">
        <v>113</v>
      </c>
      <c r="C114" s="747">
        <v>20</v>
      </c>
      <c r="D114" s="748">
        <v>0</v>
      </c>
      <c r="E114" s="1397">
        <f>+D114+D115+D116</f>
        <v>0</v>
      </c>
    </row>
    <row r="115" spans="2:17" x14ac:dyDescent="0.25">
      <c r="B115" s="158" t="s">
        <v>114</v>
      </c>
      <c r="C115" s="431">
        <v>30</v>
      </c>
      <c r="D115" s="1044">
        <v>0</v>
      </c>
      <c r="E115" s="1398"/>
    </row>
    <row r="116" spans="2:17" ht="15.75" thickBot="1" x14ac:dyDescent="0.3">
      <c r="B116" s="158" t="s">
        <v>115</v>
      </c>
      <c r="C116" s="161">
        <v>40</v>
      </c>
      <c r="D116" s="749">
        <v>0</v>
      </c>
      <c r="E116" s="1399"/>
    </row>
    <row r="117" spans="2:17" ht="15.75" thickBot="1" x14ac:dyDescent="0.3"/>
    <row r="118" spans="2:17" ht="16.5" thickBot="1" x14ac:dyDescent="0.3">
      <c r="B118" s="1215" t="s">
        <v>52</v>
      </c>
      <c r="C118" s="1216"/>
      <c r="D118" s="1216"/>
      <c r="E118" s="1216"/>
      <c r="F118" s="1216"/>
      <c r="G118" s="1216"/>
      <c r="H118" s="1216"/>
      <c r="I118" s="1216"/>
      <c r="J118" s="1216"/>
      <c r="K118" s="1216"/>
      <c r="L118" s="1216"/>
      <c r="M118" s="1216"/>
      <c r="N118" s="1217"/>
    </row>
    <row r="119" spans="2:17" ht="30.95" customHeight="1" x14ac:dyDescent="0.25"/>
    <row r="120" spans="2:17" ht="41.1" customHeight="1" x14ac:dyDescent="0.25">
      <c r="B120" s="116" t="s">
        <v>0</v>
      </c>
      <c r="C120" s="116" t="s">
        <v>39</v>
      </c>
      <c r="D120" s="116" t="s">
        <v>40</v>
      </c>
      <c r="E120" s="330" t="s">
        <v>102</v>
      </c>
      <c r="F120" s="116" t="s">
        <v>104</v>
      </c>
      <c r="G120" s="331" t="s">
        <v>105</v>
      </c>
      <c r="H120" s="790" t="s">
        <v>106</v>
      </c>
      <c r="I120" s="332" t="s">
        <v>103</v>
      </c>
      <c r="J120" s="1218" t="s">
        <v>107</v>
      </c>
      <c r="K120" s="1219"/>
      <c r="L120" s="1220"/>
      <c r="M120" s="333" t="s">
        <v>111</v>
      </c>
      <c r="N120" s="116" t="s">
        <v>139</v>
      </c>
      <c r="O120" s="334" t="s">
        <v>140</v>
      </c>
      <c r="P120" s="1218" t="s">
        <v>3</v>
      </c>
      <c r="Q120" s="1220"/>
    </row>
    <row r="121" spans="2:17" ht="30.95" customHeight="1" x14ac:dyDescent="0.25">
      <c r="C121" s="247"/>
      <c r="I121" s="368"/>
      <c r="J121" s="369" t="s">
        <v>108</v>
      </c>
      <c r="K121" s="370" t="s">
        <v>109</v>
      </c>
      <c r="L121" s="801" t="s">
        <v>110</v>
      </c>
      <c r="M121" s="371"/>
      <c r="N121" s="372"/>
      <c r="O121" s="373"/>
      <c r="P121" s="1247"/>
      <c r="Q121" s="1247"/>
    </row>
    <row r="122" spans="2:17" ht="41.1" customHeight="1" x14ac:dyDescent="0.25">
      <c r="B122" s="405" t="s">
        <v>677</v>
      </c>
      <c r="C122" s="187">
        <v>2</v>
      </c>
      <c r="D122" s="735" t="s">
        <v>1508</v>
      </c>
      <c r="E122" s="1048">
        <v>39143904</v>
      </c>
      <c r="F122" s="407" t="s">
        <v>1509</v>
      </c>
      <c r="G122" s="151" t="s">
        <v>1510</v>
      </c>
      <c r="H122" s="796">
        <v>39680</v>
      </c>
      <c r="I122" s="149" t="s">
        <v>237</v>
      </c>
      <c r="J122" s="151" t="s">
        <v>1177</v>
      </c>
      <c r="K122" s="151" t="s">
        <v>1511</v>
      </c>
      <c r="L122" s="153" t="s">
        <v>1512</v>
      </c>
      <c r="M122" s="117" t="s">
        <v>125</v>
      </c>
      <c r="N122" s="117" t="s">
        <v>125</v>
      </c>
      <c r="O122" s="117" t="s">
        <v>125</v>
      </c>
      <c r="P122" s="1041"/>
      <c r="Q122" s="1041"/>
    </row>
    <row r="123" spans="2:17" ht="210.75" x14ac:dyDescent="0.25">
      <c r="B123" s="405" t="s">
        <v>677</v>
      </c>
      <c r="C123" s="187">
        <v>2</v>
      </c>
      <c r="D123" s="359" t="s">
        <v>1513</v>
      </c>
      <c r="E123" s="1048">
        <v>1065578076</v>
      </c>
      <c r="F123" s="407" t="s">
        <v>1461</v>
      </c>
      <c r="G123" s="151" t="s">
        <v>1514</v>
      </c>
      <c r="H123" s="796">
        <v>39987</v>
      </c>
      <c r="I123" s="149" t="s">
        <v>237</v>
      </c>
      <c r="J123" s="151" t="s">
        <v>1515</v>
      </c>
      <c r="K123" s="151" t="s">
        <v>1516</v>
      </c>
      <c r="L123" s="153" t="s">
        <v>1517</v>
      </c>
      <c r="M123" s="117" t="s">
        <v>125</v>
      </c>
      <c r="N123" s="117" t="s">
        <v>125</v>
      </c>
      <c r="O123" s="117" t="s">
        <v>125</v>
      </c>
      <c r="P123" s="117"/>
      <c r="Q123" s="117"/>
    </row>
    <row r="124" spans="2:17" ht="150" x14ac:dyDescent="0.25">
      <c r="B124" s="405" t="s">
        <v>644</v>
      </c>
      <c r="C124" s="1041">
        <v>2</v>
      </c>
      <c r="D124" s="359" t="s">
        <v>1518</v>
      </c>
      <c r="E124" s="1048">
        <v>26862450</v>
      </c>
      <c r="F124" s="407" t="s">
        <v>1519</v>
      </c>
      <c r="G124" s="154" t="s">
        <v>167</v>
      </c>
      <c r="H124" s="802">
        <v>39549</v>
      </c>
      <c r="I124" s="117" t="s">
        <v>237</v>
      </c>
      <c r="J124" s="154" t="s">
        <v>1520</v>
      </c>
      <c r="K124" s="154" t="s">
        <v>1184</v>
      </c>
      <c r="L124" s="154" t="s">
        <v>1521</v>
      </c>
      <c r="M124" s="117" t="s">
        <v>125</v>
      </c>
      <c r="N124" s="117" t="s">
        <v>125</v>
      </c>
      <c r="O124" s="117" t="s">
        <v>125</v>
      </c>
      <c r="P124" s="117"/>
      <c r="Q124" s="117"/>
    </row>
    <row r="125" spans="2:17" ht="180" x14ac:dyDescent="0.25">
      <c r="B125" s="405" t="s">
        <v>644</v>
      </c>
      <c r="C125" s="1041">
        <v>2</v>
      </c>
      <c r="D125" s="620" t="s">
        <v>1522</v>
      </c>
      <c r="E125" s="117">
        <v>15648324</v>
      </c>
      <c r="F125" s="154" t="s">
        <v>1523</v>
      </c>
      <c r="G125" s="154" t="s">
        <v>1524</v>
      </c>
      <c r="H125" s="802">
        <v>40389</v>
      </c>
      <c r="I125" s="117" t="s">
        <v>237</v>
      </c>
      <c r="J125" s="154" t="s">
        <v>1515</v>
      </c>
      <c r="K125" s="154" t="s">
        <v>1525</v>
      </c>
      <c r="L125" s="154" t="s">
        <v>1526</v>
      </c>
      <c r="M125" s="117" t="s">
        <v>125</v>
      </c>
      <c r="N125" s="117" t="s">
        <v>125</v>
      </c>
      <c r="O125" s="117" t="s">
        <v>125</v>
      </c>
      <c r="P125" s="117"/>
      <c r="Q125" s="117"/>
    </row>
    <row r="126" spans="2:17" ht="78.75" customHeight="1" x14ac:dyDescent="0.25">
      <c r="B126" s="117" t="s">
        <v>697</v>
      </c>
      <c r="C126" s="1041">
        <v>1</v>
      </c>
      <c r="D126" s="620" t="s">
        <v>1186</v>
      </c>
      <c r="E126" s="117">
        <v>77161554</v>
      </c>
      <c r="F126" s="154" t="s">
        <v>542</v>
      </c>
      <c r="G126" s="154" t="s">
        <v>209</v>
      </c>
      <c r="H126" s="802">
        <v>38708</v>
      </c>
      <c r="I126" s="117" t="s">
        <v>478</v>
      </c>
      <c r="J126" s="154" t="s">
        <v>1158</v>
      </c>
      <c r="K126" s="154" t="s">
        <v>1187</v>
      </c>
      <c r="L126" s="154" t="s">
        <v>1188</v>
      </c>
      <c r="M126" s="117" t="s">
        <v>125</v>
      </c>
      <c r="N126" s="117" t="s">
        <v>125</v>
      </c>
      <c r="O126" s="117" t="s">
        <v>125</v>
      </c>
      <c r="P126" s="1112" t="s">
        <v>1960</v>
      </c>
      <c r="Q126" s="117"/>
    </row>
    <row r="127" spans="2:17" ht="30" customHeight="1" thickBot="1" x14ac:dyDescent="0.3"/>
    <row r="128" spans="2:17" ht="120" customHeight="1" x14ac:dyDescent="0.25">
      <c r="B128" s="118" t="s">
        <v>33</v>
      </c>
      <c r="C128" s="118" t="s">
        <v>49</v>
      </c>
      <c r="D128" s="116" t="s">
        <v>50</v>
      </c>
      <c r="E128" s="330" t="s">
        <v>51</v>
      </c>
      <c r="F128" s="745" t="s">
        <v>56</v>
      </c>
      <c r="G128" s="386"/>
    </row>
    <row r="129" spans="2:15" ht="165" x14ac:dyDescent="0.2">
      <c r="B129" s="1246" t="s">
        <v>53</v>
      </c>
      <c r="C129" s="163" t="s">
        <v>116</v>
      </c>
      <c r="D129" s="1044">
        <v>25</v>
      </c>
      <c r="E129" s="387">
        <v>0</v>
      </c>
      <c r="F129" s="1402">
        <f>+E129+E130+E131</f>
        <v>0</v>
      </c>
      <c r="G129" s="388"/>
    </row>
    <row r="130" spans="2:15" ht="120" x14ac:dyDescent="0.2">
      <c r="B130" s="1246"/>
      <c r="C130" s="163" t="s">
        <v>117</v>
      </c>
      <c r="D130" s="1044">
        <v>25</v>
      </c>
      <c r="E130" s="387">
        <v>0</v>
      </c>
      <c r="F130" s="1403"/>
      <c r="G130" s="388"/>
    </row>
    <row r="131" spans="2:15" ht="105" x14ac:dyDescent="0.2">
      <c r="B131" s="1246"/>
      <c r="C131" s="163" t="s">
        <v>118</v>
      </c>
      <c r="D131" s="1044">
        <v>10</v>
      </c>
      <c r="E131" s="387">
        <v>0</v>
      </c>
      <c r="F131" s="1404"/>
      <c r="G131" s="388"/>
    </row>
    <row r="133" spans="2:15" ht="35.25" customHeight="1" x14ac:dyDescent="0.25">
      <c r="B133" s="115" t="s">
        <v>57</v>
      </c>
    </row>
    <row r="134" spans="2:15" ht="15" customHeight="1" x14ac:dyDescent="0.25"/>
    <row r="135" spans="2:15" ht="31.5" x14ac:dyDescent="0.25">
      <c r="B135" s="116" t="s">
        <v>33</v>
      </c>
      <c r="C135" s="116" t="s">
        <v>58</v>
      </c>
      <c r="D135" s="116" t="s">
        <v>51</v>
      </c>
      <c r="E135" s="298" t="s">
        <v>16</v>
      </c>
    </row>
    <row r="136" spans="2:15" ht="135" customHeight="1" x14ac:dyDescent="0.25">
      <c r="B136" s="119" t="s">
        <v>132</v>
      </c>
      <c r="C136" s="1044">
        <v>40</v>
      </c>
      <c r="D136" s="1044">
        <v>0</v>
      </c>
      <c r="E136" s="1405">
        <f>+D136+D137</f>
        <v>0</v>
      </c>
      <c r="G136" s="85"/>
      <c r="I136" s="85"/>
      <c r="K136" s="85"/>
      <c r="M136" s="85"/>
      <c r="O136" s="85"/>
    </row>
    <row r="137" spans="2:15" ht="75" x14ac:dyDescent="0.25">
      <c r="B137" s="119" t="s">
        <v>133</v>
      </c>
      <c r="C137" s="1044">
        <v>60</v>
      </c>
      <c r="D137" s="1044">
        <v>0</v>
      </c>
      <c r="E137" s="1406"/>
      <c r="G137" s="85"/>
      <c r="I137" s="85"/>
      <c r="K137" s="85"/>
      <c r="M137" s="85"/>
      <c r="O137" s="85"/>
    </row>
    <row r="138" spans="2:15" ht="15.95" customHeight="1" x14ac:dyDescent="0.25"/>
    <row r="139" spans="2:15" ht="12" customHeight="1" x14ac:dyDescent="0.25">
      <c r="G139" s="85"/>
      <c r="I139" s="85"/>
      <c r="K139" s="85"/>
      <c r="M139" s="85"/>
      <c r="O139" s="85"/>
    </row>
    <row r="140" spans="2:15" x14ac:dyDescent="0.25">
      <c r="G140" s="85"/>
      <c r="I140" s="85"/>
      <c r="K140" s="85"/>
      <c r="M140" s="85"/>
      <c r="O140" s="85"/>
    </row>
    <row r="141" spans="2:15" x14ac:dyDescent="0.25">
      <c r="G141" s="85"/>
      <c r="I141" s="85"/>
      <c r="K141" s="85"/>
      <c r="M141" s="85"/>
      <c r="O141" s="85"/>
    </row>
    <row r="142" spans="2:15" x14ac:dyDescent="0.25">
      <c r="G142" s="85"/>
      <c r="I142" s="85"/>
      <c r="K142" s="85"/>
      <c r="M142" s="85"/>
      <c r="O142" s="85"/>
    </row>
    <row r="143" spans="2:15" x14ac:dyDescent="0.2">
      <c r="F143" s="1160"/>
      <c r="G143" s="85"/>
      <c r="I143" s="85"/>
      <c r="K143" s="85"/>
      <c r="M143" s="85"/>
      <c r="O143" s="85"/>
    </row>
    <row r="144" spans="2:15" x14ac:dyDescent="0.2">
      <c r="F144" s="1160"/>
      <c r="G144" s="85"/>
      <c r="I144" s="85"/>
      <c r="K144" s="85"/>
      <c r="M144" s="85"/>
      <c r="O144" s="85"/>
    </row>
    <row r="145" spans="5:15" x14ac:dyDescent="0.2">
      <c r="F145" s="1160"/>
      <c r="G145" s="85"/>
      <c r="I145" s="85"/>
      <c r="K145" s="85"/>
      <c r="M145" s="85"/>
      <c r="O145" s="85"/>
    </row>
    <row r="147" spans="5:15" x14ac:dyDescent="0.25">
      <c r="G147" s="85"/>
      <c r="I147" s="85"/>
      <c r="K147" s="85"/>
      <c r="M147" s="85"/>
      <c r="O147" s="85"/>
    </row>
    <row r="150" spans="5:15" x14ac:dyDescent="0.25">
      <c r="G150" s="85"/>
      <c r="I150" s="85"/>
      <c r="K150" s="85"/>
      <c r="M150" s="85"/>
      <c r="O150" s="85"/>
    </row>
    <row r="151" spans="5:15" x14ac:dyDescent="0.25">
      <c r="G151" s="85"/>
      <c r="I151" s="85"/>
      <c r="K151" s="85"/>
      <c r="M151" s="85"/>
      <c r="O151" s="85"/>
    </row>
    <row r="152" spans="5:15" x14ac:dyDescent="0.25">
      <c r="E152" s="85"/>
      <c r="G152" s="85"/>
      <c r="I152" s="85"/>
      <c r="K152" s="85"/>
      <c r="M152" s="85"/>
      <c r="O152" s="85"/>
    </row>
  </sheetData>
  <mergeCells count="35">
    <mergeCell ref="B129:B131"/>
    <mergeCell ref="F129:F131"/>
    <mergeCell ref="E136:E137"/>
    <mergeCell ref="C9:N9"/>
    <mergeCell ref="B2:P2"/>
    <mergeCell ref="B4:P4"/>
    <mergeCell ref="C6:N6"/>
    <mergeCell ref="C7:N7"/>
    <mergeCell ref="C8:N8"/>
    <mergeCell ref="O61:P61"/>
    <mergeCell ref="C11:E11"/>
    <mergeCell ref="B14:C21"/>
    <mergeCell ref="B22:C22"/>
    <mergeCell ref="E37:E38"/>
    <mergeCell ref="B52:B53"/>
    <mergeCell ref="C52:C53"/>
    <mergeCell ref="D98:E98"/>
    <mergeCell ref="D52:E52"/>
    <mergeCell ref="C56:N56"/>
    <mergeCell ref="B58:N58"/>
    <mergeCell ref="E29:J29"/>
    <mergeCell ref="B69:N69"/>
    <mergeCell ref="P71:Q71"/>
    <mergeCell ref="J71:L71"/>
    <mergeCell ref="O62:P62"/>
    <mergeCell ref="O63:P63"/>
    <mergeCell ref="B96:N96"/>
    <mergeCell ref="B118:N118"/>
    <mergeCell ref="J120:L120"/>
    <mergeCell ref="P121:Q121"/>
    <mergeCell ref="P120:Q120"/>
    <mergeCell ref="D99:E99"/>
    <mergeCell ref="B101:P101"/>
    <mergeCell ref="B103:N103"/>
    <mergeCell ref="E114:E116"/>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s>
  <pageMargins left="0.70866141732283472" right="0" top="0.74803149606299213" bottom="0.74803149606299213" header="0.31496062992125984" footer="0.31496062992125984"/>
  <pageSetup paperSize="5" scale="4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30"/>
  <sheetViews>
    <sheetView topLeftCell="A31" zoomScale="62" zoomScaleNormal="62" workbookViewId="0">
      <selection activeCell="G40" sqref="G40"/>
    </sheetView>
  </sheetViews>
  <sheetFormatPr baseColWidth="10" defaultRowHeight="15" x14ac:dyDescent="0.25"/>
  <cols>
    <col min="1" max="1" width="3.140625" style="85" bestFit="1" customWidth="1"/>
    <col min="2" max="2" width="55.28515625" style="85" customWidth="1"/>
    <col min="3" max="3" width="34.85546875" style="85" customWidth="1"/>
    <col min="4" max="4" width="26.7109375" style="375" customWidth="1"/>
    <col min="5" max="5" width="25" style="258" customWidth="1"/>
    <col min="6" max="6" width="29.7109375" style="85" customWidth="1"/>
    <col min="7" max="7" width="22" style="259" customWidth="1"/>
    <col min="8" max="8" width="16.140625" style="85" customWidth="1"/>
    <col min="9" max="9" width="20.140625" style="260" customWidth="1"/>
    <col min="10" max="10" width="20.28515625" style="85" customWidth="1"/>
    <col min="11" max="11" width="13" style="261" customWidth="1"/>
    <col min="12" max="12" width="25.140625" style="258" customWidth="1"/>
    <col min="13" max="13" width="11.42578125" style="262" customWidth="1"/>
    <col min="14" max="14" width="16.42578125" style="85" customWidth="1"/>
    <col min="15" max="15" width="22.5703125" style="263" customWidth="1"/>
    <col min="16" max="16" width="24.5703125" style="85" customWidth="1"/>
    <col min="17" max="17" width="33.42578125" style="85" customWidth="1"/>
    <col min="18" max="18" width="38.7109375" style="85" customWidth="1"/>
    <col min="19"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42578125" style="85" customWidth="1"/>
    <col min="268" max="268" width="20.42578125" style="85" customWidth="1"/>
    <col min="269" max="269" width="21.140625" style="85" customWidth="1"/>
    <col min="270" max="270" width="9.42578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42578125" style="85" customWidth="1"/>
    <col min="524" max="524" width="20.42578125" style="85" customWidth="1"/>
    <col min="525" max="525" width="21.140625" style="85" customWidth="1"/>
    <col min="526" max="526" width="9.42578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42578125" style="85" customWidth="1"/>
    <col min="780" max="780" width="20.42578125" style="85" customWidth="1"/>
    <col min="781" max="781" width="21.140625" style="85" customWidth="1"/>
    <col min="782" max="782" width="9.42578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42578125" style="85" customWidth="1"/>
    <col min="1036" max="1036" width="20.42578125" style="85" customWidth="1"/>
    <col min="1037" max="1037" width="21.140625" style="85" customWidth="1"/>
    <col min="1038" max="1038" width="9.42578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42578125" style="85" customWidth="1"/>
    <col min="1292" max="1292" width="20.42578125" style="85" customWidth="1"/>
    <col min="1293" max="1293" width="21.140625" style="85" customWidth="1"/>
    <col min="1294" max="1294" width="9.42578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42578125" style="85" customWidth="1"/>
    <col min="1548" max="1548" width="20.42578125" style="85" customWidth="1"/>
    <col min="1549" max="1549" width="21.140625" style="85" customWidth="1"/>
    <col min="1550" max="1550" width="9.42578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42578125" style="85" customWidth="1"/>
    <col min="1804" max="1804" width="20.42578125" style="85" customWidth="1"/>
    <col min="1805" max="1805" width="21.140625" style="85" customWidth="1"/>
    <col min="1806" max="1806" width="9.42578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42578125" style="85" customWidth="1"/>
    <col min="2060" max="2060" width="20.42578125" style="85" customWidth="1"/>
    <col min="2061" max="2061" width="21.140625" style="85" customWidth="1"/>
    <col min="2062" max="2062" width="9.42578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42578125" style="85" customWidth="1"/>
    <col min="2316" max="2316" width="20.42578125" style="85" customWidth="1"/>
    <col min="2317" max="2317" width="21.140625" style="85" customWidth="1"/>
    <col min="2318" max="2318" width="9.42578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42578125" style="85" customWidth="1"/>
    <col min="2572" max="2572" width="20.42578125" style="85" customWidth="1"/>
    <col min="2573" max="2573" width="21.140625" style="85" customWidth="1"/>
    <col min="2574" max="2574" width="9.42578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42578125" style="85" customWidth="1"/>
    <col min="2828" max="2828" width="20.42578125" style="85" customWidth="1"/>
    <col min="2829" max="2829" width="21.140625" style="85" customWidth="1"/>
    <col min="2830" max="2830" width="9.42578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42578125" style="85" customWidth="1"/>
    <col min="3084" max="3084" width="20.42578125" style="85" customWidth="1"/>
    <col min="3085" max="3085" width="21.140625" style="85" customWidth="1"/>
    <col min="3086" max="3086" width="9.42578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42578125" style="85" customWidth="1"/>
    <col min="3340" max="3340" width="20.42578125" style="85" customWidth="1"/>
    <col min="3341" max="3341" width="21.140625" style="85" customWidth="1"/>
    <col min="3342" max="3342" width="9.42578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42578125" style="85" customWidth="1"/>
    <col min="3596" max="3596" width="20.42578125" style="85" customWidth="1"/>
    <col min="3597" max="3597" width="21.140625" style="85" customWidth="1"/>
    <col min="3598" max="3598" width="9.42578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42578125" style="85" customWidth="1"/>
    <col min="3852" max="3852" width="20.42578125" style="85" customWidth="1"/>
    <col min="3853" max="3853" width="21.140625" style="85" customWidth="1"/>
    <col min="3854" max="3854" width="9.42578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42578125" style="85" customWidth="1"/>
    <col min="4108" max="4108" width="20.42578125" style="85" customWidth="1"/>
    <col min="4109" max="4109" width="21.140625" style="85" customWidth="1"/>
    <col min="4110" max="4110" width="9.42578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42578125" style="85" customWidth="1"/>
    <col min="4364" max="4364" width="20.42578125" style="85" customWidth="1"/>
    <col min="4365" max="4365" width="21.140625" style="85" customWidth="1"/>
    <col min="4366" max="4366" width="9.42578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42578125" style="85" customWidth="1"/>
    <col min="4620" max="4620" width="20.42578125" style="85" customWidth="1"/>
    <col min="4621" max="4621" width="21.140625" style="85" customWidth="1"/>
    <col min="4622" max="4622" width="9.42578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42578125" style="85" customWidth="1"/>
    <col min="4876" max="4876" width="20.42578125" style="85" customWidth="1"/>
    <col min="4877" max="4877" width="21.140625" style="85" customWidth="1"/>
    <col min="4878" max="4878" width="9.42578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42578125" style="85" customWidth="1"/>
    <col min="5132" max="5132" width="20.42578125" style="85" customWidth="1"/>
    <col min="5133" max="5133" width="21.140625" style="85" customWidth="1"/>
    <col min="5134" max="5134" width="9.42578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42578125" style="85" customWidth="1"/>
    <col min="5388" max="5388" width="20.42578125" style="85" customWidth="1"/>
    <col min="5389" max="5389" width="21.140625" style="85" customWidth="1"/>
    <col min="5390" max="5390" width="9.42578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42578125" style="85" customWidth="1"/>
    <col min="5644" max="5644" width="20.42578125" style="85" customWidth="1"/>
    <col min="5645" max="5645" width="21.140625" style="85" customWidth="1"/>
    <col min="5646" max="5646" width="9.42578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42578125" style="85" customWidth="1"/>
    <col min="5900" max="5900" width="20.42578125" style="85" customWidth="1"/>
    <col min="5901" max="5901" width="21.140625" style="85" customWidth="1"/>
    <col min="5902" max="5902" width="9.42578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42578125" style="85" customWidth="1"/>
    <col min="6156" max="6156" width="20.42578125" style="85" customWidth="1"/>
    <col min="6157" max="6157" width="21.140625" style="85" customWidth="1"/>
    <col min="6158" max="6158" width="9.42578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42578125" style="85" customWidth="1"/>
    <col min="6412" max="6412" width="20.42578125" style="85" customWidth="1"/>
    <col min="6413" max="6413" width="21.140625" style="85" customWidth="1"/>
    <col min="6414" max="6414" width="9.42578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42578125" style="85" customWidth="1"/>
    <col min="6668" max="6668" width="20.42578125" style="85" customWidth="1"/>
    <col min="6669" max="6669" width="21.140625" style="85" customWidth="1"/>
    <col min="6670" max="6670" width="9.42578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42578125" style="85" customWidth="1"/>
    <col min="6924" max="6924" width="20.42578125" style="85" customWidth="1"/>
    <col min="6925" max="6925" width="21.140625" style="85" customWidth="1"/>
    <col min="6926" max="6926" width="9.42578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42578125" style="85" customWidth="1"/>
    <col min="7180" max="7180" width="20.42578125" style="85" customWidth="1"/>
    <col min="7181" max="7181" width="21.140625" style="85" customWidth="1"/>
    <col min="7182" max="7182" width="9.42578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42578125" style="85" customWidth="1"/>
    <col min="7436" max="7436" width="20.42578125" style="85" customWidth="1"/>
    <col min="7437" max="7437" width="21.140625" style="85" customWidth="1"/>
    <col min="7438" max="7438" width="9.42578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42578125" style="85" customWidth="1"/>
    <col min="7692" max="7692" width="20.42578125" style="85" customWidth="1"/>
    <col min="7693" max="7693" width="21.140625" style="85" customWidth="1"/>
    <col min="7694" max="7694" width="9.42578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42578125" style="85" customWidth="1"/>
    <col min="7948" max="7948" width="20.42578125" style="85" customWidth="1"/>
    <col min="7949" max="7949" width="21.140625" style="85" customWidth="1"/>
    <col min="7950" max="7950" width="9.42578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42578125" style="85" customWidth="1"/>
    <col min="8204" max="8204" width="20.42578125" style="85" customWidth="1"/>
    <col min="8205" max="8205" width="21.140625" style="85" customWidth="1"/>
    <col min="8206" max="8206" width="9.42578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42578125" style="85" customWidth="1"/>
    <col min="8460" max="8460" width="20.42578125" style="85" customWidth="1"/>
    <col min="8461" max="8461" width="21.140625" style="85" customWidth="1"/>
    <col min="8462" max="8462" width="9.42578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42578125" style="85" customWidth="1"/>
    <col min="8716" max="8716" width="20.42578125" style="85" customWidth="1"/>
    <col min="8717" max="8717" width="21.140625" style="85" customWidth="1"/>
    <col min="8718" max="8718" width="9.42578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42578125" style="85" customWidth="1"/>
    <col min="8972" max="8972" width="20.42578125" style="85" customWidth="1"/>
    <col min="8973" max="8973" width="21.140625" style="85" customWidth="1"/>
    <col min="8974" max="8974" width="9.42578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42578125" style="85" customWidth="1"/>
    <col min="9228" max="9228" width="20.42578125" style="85" customWidth="1"/>
    <col min="9229" max="9229" width="21.140625" style="85" customWidth="1"/>
    <col min="9230" max="9230" width="9.42578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42578125" style="85" customWidth="1"/>
    <col min="9484" max="9484" width="20.42578125" style="85" customWidth="1"/>
    <col min="9485" max="9485" width="21.140625" style="85" customWidth="1"/>
    <col min="9486" max="9486" width="9.42578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42578125" style="85" customWidth="1"/>
    <col min="9740" max="9740" width="20.42578125" style="85" customWidth="1"/>
    <col min="9741" max="9741" width="21.140625" style="85" customWidth="1"/>
    <col min="9742" max="9742" width="9.42578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42578125" style="85" customWidth="1"/>
    <col min="9996" max="9996" width="20.42578125" style="85" customWidth="1"/>
    <col min="9997" max="9997" width="21.140625" style="85" customWidth="1"/>
    <col min="9998" max="9998" width="9.42578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42578125" style="85" customWidth="1"/>
    <col min="10252" max="10252" width="20.42578125" style="85" customWidth="1"/>
    <col min="10253" max="10253" width="21.140625" style="85" customWidth="1"/>
    <col min="10254" max="10254" width="9.42578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42578125" style="85" customWidth="1"/>
    <col min="10508" max="10508" width="20.42578125" style="85" customWidth="1"/>
    <col min="10509" max="10509" width="21.140625" style="85" customWidth="1"/>
    <col min="10510" max="10510" width="9.42578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42578125" style="85" customWidth="1"/>
    <col min="10764" max="10764" width="20.42578125" style="85" customWidth="1"/>
    <col min="10765" max="10765" width="21.140625" style="85" customWidth="1"/>
    <col min="10766" max="10766" width="9.42578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42578125" style="85" customWidth="1"/>
    <col min="11020" max="11020" width="20.42578125" style="85" customWidth="1"/>
    <col min="11021" max="11021" width="21.140625" style="85" customWidth="1"/>
    <col min="11022" max="11022" width="9.42578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42578125" style="85" customWidth="1"/>
    <col min="11276" max="11276" width="20.42578125" style="85" customWidth="1"/>
    <col min="11277" max="11277" width="21.140625" style="85" customWidth="1"/>
    <col min="11278" max="11278" width="9.42578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42578125" style="85" customWidth="1"/>
    <col min="11532" max="11532" width="20.42578125" style="85" customWidth="1"/>
    <col min="11533" max="11533" width="21.140625" style="85" customWidth="1"/>
    <col min="11534" max="11534" width="9.42578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42578125" style="85" customWidth="1"/>
    <col min="11788" max="11788" width="20.42578125" style="85" customWidth="1"/>
    <col min="11789" max="11789" width="21.140625" style="85" customWidth="1"/>
    <col min="11790" max="11790" width="9.42578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42578125" style="85" customWidth="1"/>
    <col min="12044" max="12044" width="20.42578125" style="85" customWidth="1"/>
    <col min="12045" max="12045" width="21.140625" style="85" customWidth="1"/>
    <col min="12046" max="12046" width="9.42578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42578125" style="85" customWidth="1"/>
    <col min="12300" max="12300" width="20.42578125" style="85" customWidth="1"/>
    <col min="12301" max="12301" width="21.140625" style="85" customWidth="1"/>
    <col min="12302" max="12302" width="9.42578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42578125" style="85" customWidth="1"/>
    <col min="12556" max="12556" width="20.42578125" style="85" customWidth="1"/>
    <col min="12557" max="12557" width="21.140625" style="85" customWidth="1"/>
    <col min="12558" max="12558" width="9.42578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42578125" style="85" customWidth="1"/>
    <col min="12812" max="12812" width="20.42578125" style="85" customWidth="1"/>
    <col min="12813" max="12813" width="21.140625" style="85" customWidth="1"/>
    <col min="12814" max="12814" width="9.42578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42578125" style="85" customWidth="1"/>
    <col min="13068" max="13068" width="20.42578125" style="85" customWidth="1"/>
    <col min="13069" max="13069" width="21.140625" style="85" customWidth="1"/>
    <col min="13070" max="13070" width="9.42578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42578125" style="85" customWidth="1"/>
    <col min="13324" max="13324" width="20.42578125" style="85" customWidth="1"/>
    <col min="13325" max="13325" width="21.140625" style="85" customWidth="1"/>
    <col min="13326" max="13326" width="9.42578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42578125" style="85" customWidth="1"/>
    <col min="13580" max="13580" width="20.42578125" style="85" customWidth="1"/>
    <col min="13581" max="13581" width="21.140625" style="85" customWidth="1"/>
    <col min="13582" max="13582" width="9.42578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42578125" style="85" customWidth="1"/>
    <col min="13836" max="13836" width="20.42578125" style="85" customWidth="1"/>
    <col min="13837" max="13837" width="21.140625" style="85" customWidth="1"/>
    <col min="13838" max="13838" width="9.42578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42578125" style="85" customWidth="1"/>
    <col min="14092" max="14092" width="20.42578125" style="85" customWidth="1"/>
    <col min="14093" max="14093" width="21.140625" style="85" customWidth="1"/>
    <col min="14094" max="14094" width="9.42578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42578125" style="85" customWidth="1"/>
    <col min="14348" max="14348" width="20.42578125" style="85" customWidth="1"/>
    <col min="14349" max="14349" width="21.140625" style="85" customWidth="1"/>
    <col min="14350" max="14350" width="9.42578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42578125" style="85" customWidth="1"/>
    <col min="14604" max="14604" width="20.42578125" style="85" customWidth="1"/>
    <col min="14605" max="14605" width="21.140625" style="85" customWidth="1"/>
    <col min="14606" max="14606" width="9.42578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42578125" style="85" customWidth="1"/>
    <col min="14860" max="14860" width="20.42578125" style="85" customWidth="1"/>
    <col min="14861" max="14861" width="21.140625" style="85" customWidth="1"/>
    <col min="14862" max="14862" width="9.42578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42578125" style="85" customWidth="1"/>
    <col min="15116" max="15116" width="20.42578125" style="85" customWidth="1"/>
    <col min="15117" max="15117" width="21.140625" style="85" customWidth="1"/>
    <col min="15118" max="15118" width="9.42578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42578125" style="85" customWidth="1"/>
    <col min="15372" max="15372" width="20.42578125" style="85" customWidth="1"/>
    <col min="15373" max="15373" width="21.140625" style="85" customWidth="1"/>
    <col min="15374" max="15374" width="9.42578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42578125" style="85" customWidth="1"/>
    <col min="15628" max="15628" width="20.42578125" style="85" customWidth="1"/>
    <col min="15629" max="15629" width="21.140625" style="85" customWidth="1"/>
    <col min="15630" max="15630" width="9.42578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42578125" style="85" customWidth="1"/>
    <col min="15884" max="15884" width="20.42578125" style="85" customWidth="1"/>
    <col min="15885" max="15885" width="21.140625" style="85" customWidth="1"/>
    <col min="15886" max="15886" width="9.42578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42578125" style="85" customWidth="1"/>
    <col min="16140" max="16140" width="20.42578125" style="85" customWidth="1"/>
    <col min="16141" max="16141" width="21.140625" style="85" customWidth="1"/>
    <col min="16142" max="16142" width="9.42578125" style="85" customWidth="1"/>
    <col min="16143" max="16143" width="0.42578125" style="85" customWidth="1"/>
    <col min="16144" max="16150" width="6.42578125" style="85" customWidth="1"/>
    <col min="16151" max="16371" width="11.42578125" style="85"/>
    <col min="16372" max="16384" width="11.42578125" style="85" customWidth="1"/>
  </cols>
  <sheetData>
    <row r="1" spans="1:16" x14ac:dyDescent="0.25">
      <c r="A1" s="85" t="s">
        <v>1394</v>
      </c>
    </row>
    <row r="2" spans="1:16" ht="15.75" x14ac:dyDescent="0.25">
      <c r="B2" s="1210" t="s">
        <v>63</v>
      </c>
      <c r="C2" s="1211"/>
      <c r="D2" s="1211"/>
      <c r="E2" s="1211"/>
      <c r="F2" s="1211"/>
      <c r="G2" s="1211"/>
      <c r="H2" s="1211"/>
      <c r="I2" s="1211"/>
      <c r="J2" s="1211"/>
      <c r="K2" s="1211"/>
      <c r="L2" s="1211"/>
      <c r="M2" s="1211"/>
      <c r="N2" s="1211"/>
      <c r="O2" s="1211"/>
      <c r="P2" s="1211"/>
    </row>
    <row r="4" spans="1:16" ht="15.75" x14ac:dyDescent="0.25">
      <c r="B4" s="1210" t="s">
        <v>48</v>
      </c>
      <c r="C4" s="1211"/>
      <c r="D4" s="1211"/>
      <c r="E4" s="1211"/>
      <c r="F4" s="1211"/>
      <c r="G4" s="1211"/>
      <c r="H4" s="1211"/>
      <c r="I4" s="1211"/>
      <c r="J4" s="1211"/>
      <c r="K4" s="1211"/>
      <c r="L4" s="1211"/>
      <c r="M4" s="1211"/>
      <c r="N4" s="1211"/>
      <c r="O4" s="1211"/>
      <c r="P4" s="1211"/>
    </row>
    <row r="5" spans="1:16" ht="15.75" thickBot="1" x14ac:dyDescent="0.3"/>
    <row r="6" spans="1:16" ht="16.5" thickBot="1" x14ac:dyDescent="0.3">
      <c r="B6" s="918" t="s">
        <v>4</v>
      </c>
      <c r="C6" s="1244" t="s">
        <v>1381</v>
      </c>
      <c r="D6" s="1244"/>
      <c r="E6" s="1244"/>
      <c r="F6" s="1244"/>
      <c r="G6" s="1244"/>
      <c r="H6" s="1244"/>
      <c r="I6" s="1244"/>
      <c r="J6" s="1244"/>
      <c r="K6" s="1244"/>
      <c r="L6" s="1244"/>
      <c r="M6" s="1244"/>
      <c r="N6" s="1245"/>
    </row>
    <row r="7" spans="1:16" ht="16.5" thickBot="1" x14ac:dyDescent="0.3">
      <c r="B7" s="918" t="s">
        <v>5</v>
      </c>
      <c r="C7" s="1244" t="s">
        <v>1382</v>
      </c>
      <c r="D7" s="1244"/>
      <c r="E7" s="1244"/>
      <c r="F7" s="1244"/>
      <c r="G7" s="1244"/>
      <c r="H7" s="1244"/>
      <c r="I7" s="1244"/>
      <c r="J7" s="1244"/>
      <c r="K7" s="1244"/>
      <c r="L7" s="1244"/>
      <c r="M7" s="1244"/>
      <c r="N7" s="1245"/>
    </row>
    <row r="8" spans="1:16" ht="16.5" thickBot="1" x14ac:dyDescent="0.3">
      <c r="B8" s="918" t="s">
        <v>6</v>
      </c>
      <c r="C8" s="1244" t="s">
        <v>1383</v>
      </c>
      <c r="D8" s="1244"/>
      <c r="E8" s="1244"/>
      <c r="F8" s="1244"/>
      <c r="G8" s="1244"/>
      <c r="H8" s="1244"/>
      <c r="I8" s="1244"/>
      <c r="J8" s="1244"/>
      <c r="K8" s="1244"/>
      <c r="L8" s="1244"/>
      <c r="M8" s="1244"/>
      <c r="N8" s="1245"/>
    </row>
    <row r="9" spans="1:16" ht="16.5" thickBot="1" x14ac:dyDescent="0.3">
      <c r="B9" s="918" t="s">
        <v>7</v>
      </c>
      <c r="C9" s="1244" t="s">
        <v>1384</v>
      </c>
      <c r="D9" s="1244"/>
      <c r="E9" s="1244"/>
      <c r="F9" s="1244"/>
      <c r="G9" s="1244"/>
      <c r="H9" s="1244"/>
      <c r="I9" s="1244"/>
      <c r="J9" s="1244"/>
      <c r="K9" s="1244"/>
      <c r="L9" s="1244"/>
      <c r="M9" s="1244"/>
      <c r="N9" s="1245"/>
    </row>
    <row r="10" spans="1:16" ht="16.5" thickBot="1" x14ac:dyDescent="0.3">
      <c r="B10" s="918"/>
      <c r="C10" s="1046" t="s">
        <v>1385</v>
      </c>
      <c r="D10" s="1100"/>
      <c r="E10" s="1046"/>
      <c r="F10" s="1046"/>
      <c r="G10" s="1046"/>
      <c r="H10" s="1046"/>
      <c r="I10" s="1046"/>
      <c r="J10" s="1046"/>
      <c r="K10" s="1046"/>
      <c r="L10" s="1046"/>
      <c r="M10" s="1046"/>
      <c r="N10" s="1047"/>
    </row>
    <row r="11" spans="1:16" ht="16.5" thickBot="1" x14ac:dyDescent="0.3">
      <c r="B11" s="918" t="s">
        <v>8</v>
      </c>
      <c r="C11" s="1337" t="s">
        <v>148</v>
      </c>
      <c r="D11" s="1337"/>
      <c r="E11" s="1228"/>
      <c r="F11" s="923"/>
      <c r="G11" s="993"/>
      <c r="H11" s="923"/>
      <c r="I11" s="994"/>
      <c r="J11" s="923"/>
      <c r="K11" s="995"/>
      <c r="L11" s="996"/>
      <c r="M11" s="997"/>
      <c r="N11" s="924"/>
    </row>
    <row r="12" spans="1:16" ht="16.5" thickBot="1" x14ac:dyDescent="0.3">
      <c r="B12" s="925" t="s">
        <v>9</v>
      </c>
      <c r="C12" s="998">
        <v>41975</v>
      </c>
      <c r="D12" s="1103"/>
      <c r="E12" s="999"/>
      <c r="F12" s="927"/>
      <c r="G12" s="1000"/>
      <c r="H12" s="927"/>
      <c r="I12" s="1001"/>
      <c r="J12" s="927"/>
      <c r="K12" s="1002"/>
      <c r="L12" s="999"/>
      <c r="M12" s="1003"/>
      <c r="N12" s="928"/>
    </row>
    <row r="13" spans="1:16" ht="15.75" x14ac:dyDescent="0.25">
      <c r="B13" s="83"/>
      <c r="C13" s="91"/>
      <c r="D13" s="503"/>
      <c r="E13" s="264"/>
      <c r="F13" s="84"/>
      <c r="G13" s="265"/>
      <c r="H13" s="84"/>
      <c r="I13" s="266"/>
      <c r="J13" s="92"/>
      <c r="K13" s="267"/>
      <c r="L13" s="268"/>
      <c r="M13" s="269"/>
      <c r="N13" s="84"/>
    </row>
    <row r="14" spans="1:16" ht="15" customHeight="1" x14ac:dyDescent="0.25">
      <c r="I14" s="266"/>
      <c r="J14" s="92"/>
      <c r="K14" s="267"/>
      <c r="L14" s="268"/>
      <c r="M14" s="269"/>
      <c r="N14" s="93"/>
    </row>
    <row r="15" spans="1:16" ht="31.5" customHeight="1" x14ac:dyDescent="0.25">
      <c r="B15" s="1252" t="s">
        <v>87</v>
      </c>
      <c r="C15" s="1252"/>
      <c r="D15" s="1040" t="s">
        <v>12</v>
      </c>
      <c r="E15" s="270" t="s">
        <v>13</v>
      </c>
      <c r="F15" s="1040" t="s">
        <v>29</v>
      </c>
      <c r="G15" s="271"/>
      <c r="I15" s="272"/>
      <c r="J15" s="95"/>
      <c r="K15" s="273"/>
      <c r="L15" s="274"/>
      <c r="M15" s="275"/>
      <c r="N15" s="93"/>
    </row>
    <row r="16" spans="1:16" ht="15.75" x14ac:dyDescent="0.25">
      <c r="B16" s="1252"/>
      <c r="C16" s="1252"/>
      <c r="D16" s="1040">
        <v>2</v>
      </c>
      <c r="E16" s="276">
        <v>1227909228</v>
      </c>
      <c r="F16" s="169">
        <v>588</v>
      </c>
      <c r="G16" s="277"/>
      <c r="I16" s="278"/>
      <c r="J16" s="97"/>
      <c r="K16" s="279"/>
      <c r="L16" s="280"/>
      <c r="M16" s="281"/>
      <c r="N16" s="93"/>
    </row>
    <row r="17" spans="1:14" s="85" customFormat="1" ht="15.75" x14ac:dyDescent="0.25">
      <c r="B17" s="1252"/>
      <c r="C17" s="1252"/>
      <c r="D17" s="1040"/>
      <c r="E17" s="282"/>
      <c r="F17" s="166"/>
      <c r="G17" s="277"/>
      <c r="I17" s="278"/>
      <c r="J17" s="97"/>
      <c r="K17" s="279"/>
      <c r="L17" s="280"/>
      <c r="M17" s="281"/>
      <c r="N17" s="93"/>
    </row>
    <row r="18" spans="1:14" s="85" customFormat="1" ht="15.75" x14ac:dyDescent="0.25">
      <c r="B18" s="1252"/>
      <c r="C18" s="1252"/>
      <c r="D18" s="1040"/>
      <c r="E18" s="282"/>
      <c r="F18" s="166"/>
      <c r="G18" s="277"/>
      <c r="I18" s="278"/>
      <c r="J18" s="97"/>
      <c r="K18" s="279"/>
      <c r="L18" s="280"/>
      <c r="M18" s="281"/>
      <c r="N18" s="93"/>
    </row>
    <row r="19" spans="1:14" s="85" customFormat="1" ht="15.75" x14ac:dyDescent="0.25">
      <c r="B19" s="1252"/>
      <c r="C19" s="1252"/>
      <c r="D19" s="1040"/>
      <c r="E19" s="276"/>
      <c r="F19" s="166"/>
      <c r="G19" s="277"/>
      <c r="H19" s="99"/>
      <c r="I19" s="278"/>
      <c r="J19" s="97"/>
      <c r="K19" s="279"/>
      <c r="L19" s="280"/>
      <c r="M19" s="281"/>
      <c r="N19" s="100"/>
    </row>
    <row r="20" spans="1:14" s="85" customFormat="1" ht="15.75" x14ac:dyDescent="0.25">
      <c r="B20" s="1252"/>
      <c r="C20" s="1252"/>
      <c r="D20" s="1040"/>
      <c r="E20" s="276"/>
      <c r="F20" s="166"/>
      <c r="G20" s="277"/>
      <c r="H20" s="99"/>
      <c r="I20" s="283"/>
      <c r="J20" s="101"/>
      <c r="K20" s="284"/>
      <c r="L20" s="285"/>
      <c r="M20" s="286"/>
      <c r="N20" s="100"/>
    </row>
    <row r="21" spans="1:14" s="85" customFormat="1" ht="15.75" x14ac:dyDescent="0.25">
      <c r="B21" s="1252"/>
      <c r="C21" s="1252"/>
      <c r="D21" s="1040"/>
      <c r="E21" s="282"/>
      <c r="F21" s="166"/>
      <c r="G21" s="277"/>
      <c r="H21" s="99"/>
      <c r="I21" s="266"/>
      <c r="J21" s="92"/>
      <c r="K21" s="267"/>
      <c r="L21" s="268"/>
      <c r="M21" s="269"/>
      <c r="N21" s="100"/>
    </row>
    <row r="22" spans="1:14" s="85" customFormat="1" ht="15.75" x14ac:dyDescent="0.25">
      <c r="B22" s="1252"/>
      <c r="C22" s="1252"/>
      <c r="D22" s="1040"/>
      <c r="E22" s="282"/>
      <c r="F22" s="166"/>
      <c r="G22" s="277"/>
      <c r="H22" s="99"/>
      <c r="I22" s="266"/>
      <c r="J22" s="92"/>
      <c r="K22" s="267"/>
      <c r="L22" s="268"/>
      <c r="M22" s="269"/>
      <c r="N22" s="100"/>
    </row>
    <row r="23" spans="1:14" s="85" customFormat="1" ht="16.5" thickBot="1" x14ac:dyDescent="0.3">
      <c r="B23" s="1236" t="s">
        <v>14</v>
      </c>
      <c r="C23" s="1237"/>
      <c r="D23" s="1040"/>
      <c r="E23" s="282">
        <f>SUM(E16:E22)</f>
        <v>1227909228</v>
      </c>
      <c r="F23" s="287">
        <f>SUM(F16:F22)</f>
        <v>588</v>
      </c>
      <c r="G23" s="277"/>
      <c r="H23" s="99"/>
      <c r="I23" s="266"/>
      <c r="J23" s="92"/>
      <c r="K23" s="267"/>
      <c r="L23" s="268"/>
      <c r="M23" s="269"/>
      <c r="N23" s="100"/>
    </row>
    <row r="24" spans="1:14" s="85" customFormat="1" ht="45.75" thickBot="1" x14ac:dyDescent="0.3">
      <c r="A24" s="929"/>
      <c r="B24" s="104" t="s">
        <v>15</v>
      </c>
      <c r="C24" s="104" t="s">
        <v>88</v>
      </c>
      <c r="D24" s="375"/>
      <c r="E24" s="274"/>
      <c r="F24" s="95"/>
      <c r="G24" s="288"/>
      <c r="H24" s="95"/>
      <c r="I24" s="289"/>
      <c r="J24" s="105"/>
      <c r="K24" s="290"/>
      <c r="L24" s="291"/>
      <c r="M24" s="292"/>
    </row>
    <row r="25" spans="1:14" s="85" customFormat="1" ht="16.5" thickBot="1" x14ac:dyDescent="0.3">
      <c r="A25" s="930">
        <v>1</v>
      </c>
      <c r="C25" s="107">
        <f>F23*80%</f>
        <v>470.40000000000003</v>
      </c>
      <c r="D25" s="738"/>
      <c r="E25" s="293">
        <f>E23</f>
        <v>1227909228</v>
      </c>
      <c r="F25" s="110"/>
      <c r="G25" s="294"/>
      <c r="H25" s="110"/>
      <c r="I25" s="289"/>
      <c r="J25" s="111"/>
      <c r="K25" s="290"/>
      <c r="L25" s="291"/>
      <c r="M25" s="292"/>
    </row>
    <row r="26" spans="1:14" s="85" customFormat="1" ht="15.75" x14ac:dyDescent="0.25">
      <c r="A26" s="112"/>
      <c r="C26" s="113"/>
      <c r="D26" s="504"/>
      <c r="E26" s="295"/>
      <c r="F26" s="110"/>
      <c r="G26" s="294"/>
      <c r="H26" s="110"/>
      <c r="I26" s="289"/>
      <c r="J26" s="111"/>
      <c r="K26" s="290"/>
      <c r="L26" s="291"/>
      <c r="M26" s="292"/>
    </row>
    <row r="27" spans="1:14" s="85" customFormat="1" ht="15.75" x14ac:dyDescent="0.25">
      <c r="A27" s="112"/>
      <c r="C27" s="113"/>
      <c r="D27" s="504"/>
      <c r="E27" s="295"/>
      <c r="F27" s="110"/>
      <c r="G27" s="294"/>
      <c r="H27" s="110"/>
      <c r="I27" s="289"/>
      <c r="J27" s="111"/>
      <c r="K27" s="290"/>
      <c r="L27" s="291"/>
      <c r="M27" s="292"/>
    </row>
    <row r="28" spans="1:14" s="85" customFormat="1" ht="15.75" x14ac:dyDescent="0.2">
      <c r="A28" s="112"/>
      <c r="B28" s="115" t="s">
        <v>124</v>
      </c>
      <c r="C28" s="77"/>
      <c r="D28" s="505"/>
      <c r="E28" s="296"/>
      <c r="F28" s="77"/>
      <c r="G28" s="297"/>
      <c r="H28" s="77"/>
      <c r="I28" s="266"/>
      <c r="J28" s="92"/>
      <c r="K28" s="267"/>
      <c r="L28" s="268"/>
      <c r="M28" s="269"/>
      <c r="N28" s="93"/>
    </row>
    <row r="29" spans="1:14" s="85" customFormat="1" ht="15.75" x14ac:dyDescent="0.2">
      <c r="A29" s="112"/>
      <c r="B29" s="77"/>
      <c r="C29" s="77"/>
      <c r="D29" s="505"/>
      <c r="E29" s="296"/>
      <c r="F29" s="77"/>
      <c r="G29" s="297"/>
      <c r="H29" s="77"/>
      <c r="I29" s="266"/>
      <c r="J29" s="92"/>
      <c r="K29" s="267"/>
      <c r="L29" s="268"/>
      <c r="M29" s="269"/>
      <c r="N29" s="93"/>
    </row>
    <row r="30" spans="1:14" s="85" customFormat="1" ht="15.75" x14ac:dyDescent="0.2">
      <c r="A30" s="112"/>
      <c r="B30" s="116" t="s">
        <v>33</v>
      </c>
      <c r="C30" s="116" t="s">
        <v>125</v>
      </c>
      <c r="D30" s="116" t="s">
        <v>126</v>
      </c>
      <c r="E30" s="296"/>
      <c r="F30" s="77"/>
      <c r="G30" s="297"/>
      <c r="H30" s="77"/>
      <c r="I30" s="266"/>
      <c r="J30" s="92"/>
      <c r="K30" s="267"/>
      <c r="L30" s="268"/>
      <c r="M30" s="269"/>
      <c r="N30" s="93"/>
    </row>
    <row r="31" spans="1:14" s="85" customFormat="1" ht="15.75" x14ac:dyDescent="0.2">
      <c r="A31" s="112"/>
      <c r="B31" s="117" t="s">
        <v>127</v>
      </c>
      <c r="C31" s="390" t="s">
        <v>292</v>
      </c>
      <c r="D31" s="1042"/>
      <c r="E31" s="296"/>
      <c r="F31" s="77"/>
      <c r="G31" s="297"/>
      <c r="H31" s="77"/>
      <c r="I31" s="266"/>
      <c r="J31" s="92"/>
      <c r="K31" s="267"/>
      <c r="L31" s="268"/>
      <c r="M31" s="269"/>
      <c r="N31" s="93"/>
    </row>
    <row r="32" spans="1:14" s="85" customFormat="1" ht="15.75" x14ac:dyDescent="0.2">
      <c r="A32" s="112"/>
      <c r="B32" s="117" t="s">
        <v>128</v>
      </c>
      <c r="C32" s="390" t="s">
        <v>292</v>
      </c>
      <c r="D32" s="1042"/>
      <c r="E32" s="296"/>
      <c r="F32" s="77"/>
      <c r="G32" s="297"/>
      <c r="H32" s="77"/>
      <c r="I32" s="266"/>
      <c r="J32" s="92"/>
      <c r="K32" s="267"/>
      <c r="L32" s="268"/>
      <c r="M32" s="269"/>
      <c r="N32" s="93"/>
    </row>
    <row r="33" spans="1:18" ht="15.75" x14ac:dyDescent="0.2">
      <c r="A33" s="112"/>
      <c r="B33" s="117" t="s">
        <v>129</v>
      </c>
      <c r="C33" s="390" t="s">
        <v>292</v>
      </c>
      <c r="D33" s="1042"/>
      <c r="E33" s="296"/>
      <c r="F33" s="77"/>
      <c r="G33" s="297"/>
      <c r="H33" s="77"/>
      <c r="I33" s="266"/>
      <c r="J33" s="92"/>
      <c r="K33" s="267"/>
      <c r="L33" s="268"/>
      <c r="M33" s="269"/>
      <c r="N33" s="93"/>
      <c r="O33" s="85"/>
    </row>
    <row r="34" spans="1:18" ht="15.75" x14ac:dyDescent="0.2">
      <c r="A34" s="112"/>
      <c r="B34" s="117" t="s">
        <v>130</v>
      </c>
      <c r="C34" s="390" t="s">
        <v>292</v>
      </c>
      <c r="D34" s="1042"/>
      <c r="E34" s="296"/>
      <c r="F34" s="77"/>
      <c r="G34" s="297"/>
      <c r="H34" s="77"/>
      <c r="I34" s="266"/>
      <c r="J34" s="92"/>
      <c r="K34" s="267"/>
      <c r="L34" s="268"/>
      <c r="M34" s="269"/>
      <c r="N34" s="93"/>
      <c r="O34" s="85"/>
    </row>
    <row r="35" spans="1:18" ht="15.75" x14ac:dyDescent="0.2">
      <c r="A35" s="112"/>
      <c r="B35" s="77"/>
      <c r="C35" s="1105"/>
      <c r="D35" s="505"/>
      <c r="E35" s="296"/>
      <c r="F35" s="77"/>
      <c r="G35" s="297"/>
      <c r="H35" s="77"/>
      <c r="I35" s="266"/>
      <c r="J35" s="92"/>
      <c r="K35" s="267"/>
      <c r="L35" s="268"/>
      <c r="M35" s="269"/>
      <c r="N35" s="93"/>
      <c r="O35" s="85"/>
    </row>
    <row r="36" spans="1:18" ht="15.75" x14ac:dyDescent="0.2">
      <c r="A36" s="112"/>
      <c r="B36" s="115" t="s">
        <v>131</v>
      </c>
      <c r="C36" s="77"/>
      <c r="D36" s="505"/>
      <c r="E36" s="296"/>
      <c r="F36" s="77"/>
      <c r="G36" s="297"/>
      <c r="H36" s="77"/>
      <c r="I36" s="266"/>
      <c r="J36" s="92"/>
      <c r="K36" s="267"/>
      <c r="L36" s="268"/>
      <c r="M36" s="269"/>
      <c r="N36" s="93"/>
      <c r="O36" s="85"/>
    </row>
    <row r="37" spans="1:18" ht="15.75" x14ac:dyDescent="0.2">
      <c r="A37" s="112"/>
      <c r="B37" s="77"/>
      <c r="C37" s="77"/>
      <c r="D37" s="505"/>
      <c r="E37" s="296"/>
      <c r="F37" s="77"/>
      <c r="G37" s="297"/>
      <c r="H37" s="77"/>
      <c r="I37" s="266"/>
      <c r="J37" s="92"/>
      <c r="K37" s="267"/>
      <c r="L37" s="268"/>
      <c r="M37" s="269"/>
      <c r="N37" s="93"/>
      <c r="O37" s="85"/>
    </row>
    <row r="38" spans="1:18" ht="15.75" x14ac:dyDescent="0.2">
      <c r="A38" s="112"/>
      <c r="B38" s="116" t="s">
        <v>33</v>
      </c>
      <c r="C38" s="116" t="s">
        <v>58</v>
      </c>
      <c r="D38" s="116" t="s">
        <v>51</v>
      </c>
      <c r="E38" s="298" t="s">
        <v>16</v>
      </c>
      <c r="F38" s="77"/>
      <c r="G38" s="297"/>
      <c r="H38" s="77"/>
      <c r="I38" s="266"/>
      <c r="J38" s="92"/>
      <c r="K38" s="267"/>
      <c r="L38" s="268"/>
      <c r="M38" s="269"/>
      <c r="N38" s="93"/>
      <c r="O38" s="85"/>
    </row>
    <row r="39" spans="1:18" ht="45" x14ac:dyDescent="0.2">
      <c r="A39" s="112"/>
      <c r="B39" s="119" t="s">
        <v>132</v>
      </c>
      <c r="C39" s="1044">
        <v>40</v>
      </c>
      <c r="D39" s="1157">
        <f>E98</f>
        <v>39.299999999999997</v>
      </c>
      <c r="E39" s="1414">
        <f>+D39+D40</f>
        <v>74.3</v>
      </c>
      <c r="F39" s="77"/>
      <c r="G39" s="297"/>
      <c r="H39" s="77"/>
      <c r="I39" s="266"/>
      <c r="J39" s="92"/>
      <c r="K39" s="267"/>
      <c r="L39" s="268"/>
      <c r="M39" s="269"/>
      <c r="N39" s="93"/>
      <c r="O39" s="85"/>
    </row>
    <row r="40" spans="1:18" ht="75" x14ac:dyDescent="0.2">
      <c r="A40" s="112"/>
      <c r="B40" s="119" t="s">
        <v>133</v>
      </c>
      <c r="C40" s="1044">
        <v>60</v>
      </c>
      <c r="D40" s="1061">
        <f>F111</f>
        <v>35</v>
      </c>
      <c r="E40" s="1415"/>
      <c r="F40" s="77"/>
      <c r="G40" s="297"/>
      <c r="H40" s="77"/>
      <c r="I40" s="266"/>
      <c r="J40" s="92"/>
      <c r="K40" s="267"/>
      <c r="L40" s="268"/>
      <c r="M40" s="269"/>
      <c r="N40" s="93"/>
      <c r="O40" s="85"/>
    </row>
    <row r="41" spans="1:18" ht="15.75" x14ac:dyDescent="0.25">
      <c r="A41" s="112"/>
      <c r="C41" s="113"/>
      <c r="D41" s="504"/>
      <c r="E41" s="295"/>
      <c r="F41" s="110"/>
      <c r="G41" s="294"/>
      <c r="H41" s="110"/>
      <c r="I41" s="289"/>
      <c r="J41" s="111"/>
      <c r="K41" s="290"/>
      <c r="L41" s="291"/>
      <c r="M41" s="292"/>
      <c r="O41" s="85"/>
    </row>
    <row r="42" spans="1:18" ht="15.75" customHeight="1" thickBot="1" x14ac:dyDescent="0.3">
      <c r="M42" s="1248" t="s">
        <v>35</v>
      </c>
      <c r="N42" s="1248"/>
      <c r="O42" s="85"/>
    </row>
    <row r="43" spans="1:18" ht="15.75" x14ac:dyDescent="0.25">
      <c r="B43" s="115" t="s">
        <v>30</v>
      </c>
      <c r="M43" s="299"/>
      <c r="N43" s="121"/>
      <c r="O43" s="85"/>
    </row>
    <row r="44" spans="1:18" ht="15.75" thickBot="1" x14ac:dyDescent="0.3">
      <c r="M44" s="299"/>
      <c r="N44" s="121"/>
      <c r="O44" s="85"/>
    </row>
    <row r="45" spans="1:18" s="92" customFormat="1" ht="94.5" x14ac:dyDescent="0.25">
      <c r="B45" s="931" t="s">
        <v>134</v>
      </c>
      <c r="C45" s="931" t="s">
        <v>135</v>
      </c>
      <c r="D45" s="931" t="s">
        <v>136</v>
      </c>
      <c r="E45" s="1004" t="s">
        <v>45</v>
      </c>
      <c r="F45" s="931" t="s">
        <v>22</v>
      </c>
      <c r="G45" s="1005" t="s">
        <v>89</v>
      </c>
      <c r="H45" s="931" t="s">
        <v>17</v>
      </c>
      <c r="I45" s="1006" t="s">
        <v>10</v>
      </c>
      <c r="J45" s="931" t="s">
        <v>31</v>
      </c>
      <c r="K45" s="1007" t="s">
        <v>61</v>
      </c>
      <c r="L45" s="1004" t="s">
        <v>20</v>
      </c>
      <c r="M45" s="1008" t="s">
        <v>26</v>
      </c>
      <c r="N45" s="931" t="s">
        <v>137</v>
      </c>
      <c r="O45" s="1010" t="s">
        <v>36</v>
      </c>
      <c r="P45" s="1045" t="s">
        <v>11</v>
      </c>
      <c r="Q45" s="1045" t="s">
        <v>19</v>
      </c>
    </row>
    <row r="46" spans="1:18" s="138" customFormat="1" ht="60" x14ac:dyDescent="0.25">
      <c r="B46" s="143" t="s">
        <v>1381</v>
      </c>
      <c r="C46" s="336" t="s">
        <v>1395</v>
      </c>
      <c r="D46" s="336" t="s">
        <v>1396</v>
      </c>
      <c r="E46" s="739">
        <v>4</v>
      </c>
      <c r="F46" s="431" t="s">
        <v>125</v>
      </c>
      <c r="G46" s="1152">
        <v>1</v>
      </c>
      <c r="H46" s="1153">
        <v>41015</v>
      </c>
      <c r="I46" s="1153">
        <v>41274</v>
      </c>
      <c r="J46" s="431" t="s">
        <v>126</v>
      </c>
      <c r="K46" s="1154">
        <v>8.5</v>
      </c>
      <c r="L46" s="1155">
        <v>0</v>
      </c>
      <c r="M46" s="740">
        <v>134</v>
      </c>
      <c r="N46" s="740">
        <v>134</v>
      </c>
      <c r="O46" s="741">
        <v>565812000</v>
      </c>
      <c r="P46" s="143">
        <v>312</v>
      </c>
      <c r="Q46" s="336"/>
      <c r="R46" s="506"/>
    </row>
    <row r="47" spans="1:18" s="138" customFormat="1" ht="60" x14ac:dyDescent="0.25">
      <c r="B47" s="143" t="s">
        <v>1381</v>
      </c>
      <c r="C47" s="1113" t="s">
        <v>2004</v>
      </c>
      <c r="D47" s="336" t="s">
        <v>2005</v>
      </c>
      <c r="E47" s="739">
        <v>2120728</v>
      </c>
      <c r="F47" s="431" t="s">
        <v>125</v>
      </c>
      <c r="G47" s="1152">
        <v>1</v>
      </c>
      <c r="H47" s="1153">
        <v>41003</v>
      </c>
      <c r="I47" s="1153">
        <v>41174</v>
      </c>
      <c r="J47" s="431" t="s">
        <v>126</v>
      </c>
      <c r="K47" s="1154">
        <v>5.6</v>
      </c>
      <c r="L47" s="1155">
        <v>0</v>
      </c>
      <c r="M47" s="740">
        <v>653</v>
      </c>
      <c r="N47" s="740">
        <v>653</v>
      </c>
      <c r="O47" s="741">
        <v>399320122</v>
      </c>
      <c r="P47" s="143">
        <v>315</v>
      </c>
      <c r="Q47" s="336"/>
    </row>
    <row r="48" spans="1:18" s="138" customFormat="1" ht="45" x14ac:dyDescent="0.25">
      <c r="B48" s="143" t="s">
        <v>1381</v>
      </c>
      <c r="C48" s="336" t="s">
        <v>1384</v>
      </c>
      <c r="D48" s="213" t="s">
        <v>160</v>
      </c>
      <c r="E48" s="739">
        <v>25</v>
      </c>
      <c r="F48" s="431" t="s">
        <v>125</v>
      </c>
      <c r="G48" s="1152">
        <v>1</v>
      </c>
      <c r="H48" s="1153">
        <v>40557</v>
      </c>
      <c r="I48" s="1153">
        <v>40908</v>
      </c>
      <c r="J48" s="431" t="s">
        <v>126</v>
      </c>
      <c r="K48" s="1156">
        <v>11.5</v>
      </c>
      <c r="L48" s="1155">
        <v>0</v>
      </c>
      <c r="M48" s="740">
        <v>900</v>
      </c>
      <c r="N48" s="740">
        <v>900</v>
      </c>
      <c r="O48" s="741">
        <v>543257437</v>
      </c>
      <c r="P48" s="143">
        <v>314</v>
      </c>
      <c r="Q48" s="336"/>
    </row>
    <row r="49" spans="1:17" s="138" customFormat="1" ht="30" x14ac:dyDescent="0.25">
      <c r="B49" s="125" t="s">
        <v>1381</v>
      </c>
      <c r="C49" s="126" t="s">
        <v>1383</v>
      </c>
      <c r="D49" s="125" t="s">
        <v>160</v>
      </c>
      <c r="E49" s="170">
        <v>326</v>
      </c>
      <c r="F49" s="126" t="s">
        <v>125</v>
      </c>
      <c r="G49" s="127">
        <v>1</v>
      </c>
      <c r="H49" s="129">
        <v>39843</v>
      </c>
      <c r="I49" s="129">
        <v>40178</v>
      </c>
      <c r="J49" s="130" t="s">
        <v>126</v>
      </c>
      <c r="K49" s="254">
        <v>3</v>
      </c>
      <c r="L49" s="170">
        <v>0</v>
      </c>
      <c r="M49" s="300">
        <v>90</v>
      </c>
      <c r="N49" s="170">
        <v>90</v>
      </c>
      <c r="O49" s="301">
        <v>34705479</v>
      </c>
      <c r="P49" s="132">
        <v>333</v>
      </c>
      <c r="Q49" s="133"/>
    </row>
    <row r="50" spans="1:17" s="1039" customFormat="1" ht="15.75" x14ac:dyDescent="0.25">
      <c r="A50" s="124"/>
      <c r="B50" s="135" t="s">
        <v>16</v>
      </c>
      <c r="C50" s="126"/>
      <c r="D50" s="125"/>
      <c r="E50" s="170"/>
      <c r="F50" s="126"/>
      <c r="G50" s="127"/>
      <c r="K50" s="137">
        <f>SUM(K46:K49)</f>
        <v>28.6</v>
      </c>
      <c r="L50" s="302">
        <f t="shared" ref="L50:O50" si="0">SUM(L46:L48)</f>
        <v>0</v>
      </c>
      <c r="M50" s="304">
        <f t="shared" si="0"/>
        <v>1687</v>
      </c>
      <c r="N50" s="304">
        <f t="shared" si="0"/>
        <v>1687</v>
      </c>
      <c r="O50" s="742">
        <f t="shared" si="0"/>
        <v>1508389559</v>
      </c>
      <c r="P50" s="132"/>
      <c r="Q50" s="133"/>
    </row>
    <row r="51" spans="1:17" s="138" customFormat="1" x14ac:dyDescent="0.25">
      <c r="D51" s="506"/>
      <c r="E51" s="306"/>
      <c r="G51" s="307"/>
      <c r="I51" s="308"/>
      <c r="K51" s="309"/>
      <c r="L51" s="306"/>
      <c r="M51" s="310"/>
      <c r="O51" s="311"/>
    </row>
    <row r="52" spans="1:17" s="138" customFormat="1" ht="15.75" x14ac:dyDescent="0.25">
      <c r="B52" s="1238" t="s">
        <v>28</v>
      </c>
      <c r="C52" s="1238" t="s">
        <v>27</v>
      </c>
      <c r="D52" s="1250" t="s">
        <v>34</v>
      </c>
      <c r="E52" s="1250"/>
      <c r="G52" s="307"/>
      <c r="I52" s="308"/>
      <c r="K52" s="309"/>
      <c r="L52" s="306"/>
      <c r="M52" s="310"/>
      <c r="O52" s="311"/>
    </row>
    <row r="53" spans="1:17" s="138" customFormat="1" ht="15.75" x14ac:dyDescent="0.25">
      <c r="B53" s="1239"/>
      <c r="C53" s="1239"/>
      <c r="D53" s="743" t="s">
        <v>23</v>
      </c>
      <c r="E53" s="312" t="s">
        <v>24</v>
      </c>
      <c r="G53" s="307"/>
      <c r="I53" s="308"/>
      <c r="K53" s="309"/>
      <c r="L53" s="306"/>
      <c r="M53" s="310"/>
      <c r="O53" s="311"/>
    </row>
    <row r="54" spans="1:17" s="138" customFormat="1" ht="15.75" x14ac:dyDescent="0.25">
      <c r="B54" s="141" t="s">
        <v>21</v>
      </c>
      <c r="C54" s="856">
        <f>+K50</f>
        <v>28.6</v>
      </c>
      <c r="D54" s="213" t="s">
        <v>292</v>
      </c>
      <c r="E54" s="739"/>
      <c r="F54" s="144"/>
      <c r="G54" s="314"/>
      <c r="H54" s="144"/>
      <c r="I54" s="315"/>
      <c r="J54" s="144"/>
      <c r="K54" s="316"/>
      <c r="L54" s="317"/>
      <c r="M54" s="318"/>
      <c r="O54" s="311"/>
    </row>
    <row r="55" spans="1:17" s="138" customFormat="1" ht="15.75" x14ac:dyDescent="0.25">
      <c r="B55" s="141" t="s">
        <v>25</v>
      </c>
      <c r="C55" s="142">
        <f>+M50</f>
        <v>1687</v>
      </c>
      <c r="D55" s="213" t="s">
        <v>292</v>
      </c>
      <c r="E55" s="739"/>
      <c r="G55" s="307"/>
      <c r="I55" s="308"/>
      <c r="K55" s="309"/>
      <c r="L55" s="306"/>
      <c r="M55" s="310"/>
      <c r="O55" s="311"/>
    </row>
    <row r="56" spans="1:17" s="138" customFormat="1" x14ac:dyDescent="0.25">
      <c r="B56" s="145"/>
      <c r="C56" s="1242"/>
      <c r="D56" s="1242"/>
      <c r="E56" s="1242"/>
      <c r="F56" s="1242"/>
      <c r="G56" s="1242"/>
      <c r="H56" s="1242"/>
      <c r="I56" s="1242"/>
      <c r="J56" s="1242"/>
      <c r="K56" s="1242"/>
      <c r="L56" s="1242"/>
      <c r="M56" s="1242"/>
      <c r="N56" s="1242"/>
      <c r="O56" s="311"/>
    </row>
    <row r="57" spans="1:17" ht="15.75" thickBot="1" x14ac:dyDescent="0.3"/>
    <row r="58" spans="1:17" ht="16.5" thickBot="1" x14ac:dyDescent="0.3">
      <c r="B58" s="1251" t="s">
        <v>90</v>
      </c>
      <c r="C58" s="1251"/>
      <c r="D58" s="1251"/>
      <c r="E58" s="1251"/>
      <c r="F58" s="1251"/>
      <c r="G58" s="1251"/>
      <c r="H58" s="1251"/>
      <c r="I58" s="1251"/>
      <c r="J58" s="1251"/>
      <c r="K58" s="1251"/>
      <c r="L58" s="1251"/>
      <c r="M58" s="1251"/>
      <c r="N58" s="1251"/>
    </row>
    <row r="61" spans="1:17" ht="189" x14ac:dyDescent="0.25">
      <c r="B61" s="116" t="s">
        <v>138</v>
      </c>
      <c r="C61" s="146" t="s">
        <v>2</v>
      </c>
      <c r="D61" s="146" t="s">
        <v>92</v>
      </c>
      <c r="E61" s="319" t="s">
        <v>91</v>
      </c>
      <c r="F61" s="146" t="s">
        <v>93</v>
      </c>
      <c r="G61" s="320" t="s">
        <v>94</v>
      </c>
      <c r="H61" s="146" t="s">
        <v>95</v>
      </c>
      <c r="I61" s="321" t="s">
        <v>96</v>
      </c>
      <c r="J61" s="146" t="s">
        <v>97</v>
      </c>
      <c r="K61" s="322" t="s">
        <v>98</v>
      </c>
      <c r="L61" s="319" t="s">
        <v>99</v>
      </c>
      <c r="M61" s="323" t="s">
        <v>100</v>
      </c>
      <c r="N61" s="147" t="s">
        <v>101</v>
      </c>
      <c r="O61" s="1218" t="s">
        <v>3</v>
      </c>
      <c r="P61" s="1220"/>
      <c r="Q61" s="146" t="s">
        <v>18</v>
      </c>
    </row>
    <row r="62" spans="1:17" x14ac:dyDescent="0.2">
      <c r="B62" s="148"/>
      <c r="C62" s="148" t="s">
        <v>426</v>
      </c>
      <c r="D62" s="153" t="s">
        <v>288</v>
      </c>
      <c r="E62" s="324" t="s">
        <v>474</v>
      </c>
      <c r="F62" s="248" t="s">
        <v>474</v>
      </c>
      <c r="G62" s="325" t="s">
        <v>474</v>
      </c>
      <c r="H62" s="248" t="s">
        <v>474</v>
      </c>
      <c r="I62" s="326" t="s">
        <v>125</v>
      </c>
      <c r="J62" s="150" t="s">
        <v>474</v>
      </c>
      <c r="K62" s="327" t="s">
        <v>474</v>
      </c>
      <c r="L62" s="328" t="s">
        <v>474</v>
      </c>
      <c r="M62" s="329" t="s">
        <v>474</v>
      </c>
      <c r="N62" s="117" t="s">
        <v>125</v>
      </c>
      <c r="O62" s="1203"/>
      <c r="P62" s="1204"/>
      <c r="Q62" s="117"/>
    </row>
    <row r="63" spans="1:17" x14ac:dyDescent="0.2">
      <c r="B63" s="148"/>
      <c r="C63" s="148"/>
      <c r="D63" s="153"/>
      <c r="E63" s="324"/>
      <c r="F63" s="248"/>
      <c r="G63" s="325"/>
      <c r="H63" s="248"/>
      <c r="I63" s="326"/>
      <c r="J63" s="150"/>
      <c r="K63" s="327"/>
      <c r="L63" s="328"/>
      <c r="M63" s="329"/>
      <c r="N63" s="117"/>
      <c r="O63" s="1203"/>
      <c r="P63" s="1204"/>
      <c r="Q63" s="117"/>
    </row>
    <row r="64" spans="1:17" x14ac:dyDescent="0.25">
      <c r="B64" s="85" t="s">
        <v>1</v>
      </c>
    </row>
    <row r="65" spans="2:17" x14ac:dyDescent="0.25">
      <c r="B65" s="85" t="s">
        <v>37</v>
      </c>
    </row>
    <row r="66" spans="2:17" x14ac:dyDescent="0.25">
      <c r="B66" s="85" t="s">
        <v>62</v>
      </c>
    </row>
    <row r="67" spans="2:17" ht="15.75" thickBot="1" x14ac:dyDescent="0.3"/>
    <row r="68" spans="2:17" ht="16.5" thickBot="1" x14ac:dyDescent="0.3">
      <c r="B68" s="1215" t="s">
        <v>38</v>
      </c>
      <c r="C68" s="1216"/>
      <c r="D68" s="1216"/>
      <c r="E68" s="1216"/>
      <c r="F68" s="1216"/>
      <c r="G68" s="1216"/>
      <c r="H68" s="1216"/>
      <c r="I68" s="1216"/>
      <c r="J68" s="1216"/>
      <c r="K68" s="1216"/>
      <c r="L68" s="1216"/>
      <c r="M68" s="1216"/>
      <c r="N68" s="1217"/>
    </row>
    <row r="70" spans="2:17" ht="173.25" x14ac:dyDescent="0.25">
      <c r="B70" s="116" t="s">
        <v>0</v>
      </c>
      <c r="C70" s="116" t="s">
        <v>39</v>
      </c>
      <c r="D70" s="116" t="s">
        <v>40</v>
      </c>
      <c r="E70" s="330" t="s">
        <v>102</v>
      </c>
      <c r="F70" s="116" t="s">
        <v>104</v>
      </c>
      <c r="G70" s="331" t="s">
        <v>105</v>
      </c>
      <c r="H70" s="116" t="s">
        <v>106</v>
      </c>
      <c r="I70" s="332" t="s">
        <v>103</v>
      </c>
      <c r="J70" s="1218" t="s">
        <v>107</v>
      </c>
      <c r="K70" s="1219"/>
      <c r="L70" s="1220"/>
      <c r="M70" s="333" t="s">
        <v>111</v>
      </c>
      <c r="N70" s="116" t="s">
        <v>139</v>
      </c>
      <c r="O70" s="334" t="s">
        <v>140</v>
      </c>
      <c r="P70" s="1218" t="s">
        <v>3</v>
      </c>
      <c r="Q70" s="1220"/>
    </row>
    <row r="71" spans="2:17" s="337" customFormat="1" ht="102.75" customHeight="1" x14ac:dyDescent="0.2">
      <c r="B71" s="346" t="s">
        <v>43</v>
      </c>
      <c r="C71" s="346">
        <v>2</v>
      </c>
      <c r="D71" s="399" t="s">
        <v>1398</v>
      </c>
      <c r="E71" s="347">
        <v>85153289</v>
      </c>
      <c r="F71" s="346" t="s">
        <v>1399</v>
      </c>
      <c r="G71" s="346" t="s">
        <v>198</v>
      </c>
      <c r="H71" s="348">
        <v>39578</v>
      </c>
      <c r="I71" s="360" t="s">
        <v>237</v>
      </c>
      <c r="J71" s="346" t="s">
        <v>1400</v>
      </c>
      <c r="K71" s="710" t="s">
        <v>1401</v>
      </c>
      <c r="L71" s="349" t="s">
        <v>1402</v>
      </c>
      <c r="M71" s="256" t="s">
        <v>125</v>
      </c>
      <c r="N71" s="256" t="s">
        <v>125</v>
      </c>
      <c r="O71" s="256" t="s">
        <v>125</v>
      </c>
      <c r="P71" s="1048"/>
      <c r="Q71" s="1048"/>
    </row>
    <row r="72" spans="2:17" s="337" customFormat="1" ht="48" customHeight="1" x14ac:dyDescent="0.2">
      <c r="B72" s="346"/>
      <c r="C72" s="346"/>
      <c r="D72" s="399" t="s">
        <v>1398</v>
      </c>
      <c r="E72" s="347"/>
      <c r="F72" s="346"/>
      <c r="G72" s="346"/>
      <c r="H72" s="348"/>
      <c r="I72" s="360"/>
      <c r="J72" s="346" t="s">
        <v>786</v>
      </c>
      <c r="K72" s="710" t="s">
        <v>2006</v>
      </c>
      <c r="L72" s="1158" t="s">
        <v>2008</v>
      </c>
      <c r="M72" s="349"/>
      <c r="N72" s="256"/>
      <c r="O72" s="256"/>
      <c r="P72" s="1075"/>
      <c r="Q72" s="1075"/>
    </row>
    <row r="73" spans="2:17" s="337" customFormat="1" ht="32.1" customHeight="1" x14ac:dyDescent="0.2">
      <c r="B73" s="346" t="s">
        <v>43</v>
      </c>
      <c r="C73" s="346"/>
      <c r="D73" s="399" t="s">
        <v>1403</v>
      </c>
      <c r="E73" s="347">
        <v>1115725498</v>
      </c>
      <c r="F73" s="346" t="s">
        <v>855</v>
      </c>
      <c r="G73" s="346" t="s">
        <v>167</v>
      </c>
      <c r="H73" s="348">
        <v>40445</v>
      </c>
      <c r="I73" s="360" t="s">
        <v>237</v>
      </c>
      <c r="J73" s="346" t="s">
        <v>1404</v>
      </c>
      <c r="K73" s="349" t="s">
        <v>1405</v>
      </c>
      <c r="L73" s="349" t="s">
        <v>1406</v>
      </c>
      <c r="M73" s="256" t="s">
        <v>125</v>
      </c>
      <c r="N73" s="256" t="s">
        <v>125</v>
      </c>
      <c r="O73" s="256" t="s">
        <v>125</v>
      </c>
      <c r="P73" s="1048"/>
      <c r="Q73" s="1048"/>
    </row>
    <row r="74" spans="2:17" s="337" customFormat="1" ht="102.75" customHeight="1" x14ac:dyDescent="0.2">
      <c r="B74" s="346" t="s">
        <v>44</v>
      </c>
      <c r="C74" s="346">
        <v>4</v>
      </c>
      <c r="D74" s="399" t="s">
        <v>1407</v>
      </c>
      <c r="E74" s="347">
        <v>56084758</v>
      </c>
      <c r="F74" s="346" t="s">
        <v>1408</v>
      </c>
      <c r="G74" s="346" t="s">
        <v>403</v>
      </c>
      <c r="H74" s="348">
        <v>39430</v>
      </c>
      <c r="I74" s="360" t="s">
        <v>1409</v>
      </c>
      <c r="J74" s="346" t="s">
        <v>1410</v>
      </c>
      <c r="K74" s="710" t="s">
        <v>1411</v>
      </c>
      <c r="L74" s="349" t="s">
        <v>1412</v>
      </c>
      <c r="M74" s="256" t="s">
        <v>125</v>
      </c>
      <c r="N74" s="256" t="s">
        <v>125</v>
      </c>
      <c r="O74" s="256" t="s">
        <v>125</v>
      </c>
      <c r="P74" s="1048"/>
      <c r="Q74" s="1048"/>
    </row>
    <row r="75" spans="2:17" s="337" customFormat="1" ht="63" customHeight="1" x14ac:dyDescent="0.2">
      <c r="B75" s="346" t="s">
        <v>44</v>
      </c>
      <c r="C75" s="346">
        <v>4</v>
      </c>
      <c r="D75" s="399" t="s">
        <v>1413</v>
      </c>
      <c r="E75" s="347">
        <v>42404071</v>
      </c>
      <c r="F75" s="346" t="s">
        <v>551</v>
      </c>
      <c r="G75" s="346" t="s">
        <v>1414</v>
      </c>
      <c r="H75" s="348">
        <v>40165</v>
      </c>
      <c r="I75" s="360">
        <v>118449</v>
      </c>
      <c r="J75" s="346" t="s">
        <v>1415</v>
      </c>
      <c r="K75" s="349" t="s">
        <v>1416</v>
      </c>
      <c r="L75" s="349" t="s">
        <v>1417</v>
      </c>
      <c r="M75" s="256" t="s">
        <v>125</v>
      </c>
      <c r="N75" s="256" t="s">
        <v>125</v>
      </c>
      <c r="O75" s="256" t="s">
        <v>125</v>
      </c>
      <c r="P75" s="1048"/>
      <c r="Q75" s="1048"/>
    </row>
    <row r="76" spans="2:17" s="337" customFormat="1" ht="42.75" x14ac:dyDescent="0.2">
      <c r="B76" s="346" t="s">
        <v>44</v>
      </c>
      <c r="C76" s="346">
        <v>4</v>
      </c>
      <c r="D76" s="399" t="s">
        <v>1418</v>
      </c>
      <c r="E76" s="347">
        <v>1065866307</v>
      </c>
      <c r="F76" s="346" t="s">
        <v>551</v>
      </c>
      <c r="G76" s="346" t="s">
        <v>1414</v>
      </c>
      <c r="H76" s="348">
        <v>40893</v>
      </c>
      <c r="I76" s="360">
        <v>126591</v>
      </c>
      <c r="J76" s="346" t="s">
        <v>1419</v>
      </c>
      <c r="K76" s="349" t="s">
        <v>1420</v>
      </c>
      <c r="L76" s="349" t="s">
        <v>1421</v>
      </c>
      <c r="M76" s="256" t="s">
        <v>125</v>
      </c>
      <c r="N76" s="256" t="s">
        <v>125</v>
      </c>
      <c r="O76" s="256" t="s">
        <v>125</v>
      </c>
      <c r="P76" s="1048"/>
      <c r="Q76" s="1048"/>
    </row>
    <row r="77" spans="2:17" ht="60.75" thickBot="1" x14ac:dyDescent="0.3">
      <c r="C77" s="85">
        <v>4</v>
      </c>
      <c r="D77" s="375" t="s">
        <v>1961</v>
      </c>
      <c r="E77" s="258">
        <v>49763593</v>
      </c>
      <c r="F77" s="85" t="s">
        <v>1962</v>
      </c>
      <c r="G77" s="1114" t="s">
        <v>1963</v>
      </c>
      <c r="H77" s="260">
        <v>37603</v>
      </c>
      <c r="I77" s="258">
        <v>136910</v>
      </c>
      <c r="J77" s="375" t="s">
        <v>1964</v>
      </c>
      <c r="K77" s="261" t="s">
        <v>1965</v>
      </c>
      <c r="L77" s="1115" t="s">
        <v>1966</v>
      </c>
      <c r="M77" s="262" t="s">
        <v>125</v>
      </c>
      <c r="N77" s="85" t="s">
        <v>125</v>
      </c>
      <c r="O77" s="263" t="s">
        <v>125</v>
      </c>
    </row>
    <row r="78" spans="2:17" ht="16.5" thickBot="1" x14ac:dyDescent="0.3">
      <c r="B78" s="1215" t="s">
        <v>46</v>
      </c>
      <c r="C78" s="1216"/>
      <c r="D78" s="1216"/>
      <c r="E78" s="1216"/>
      <c r="F78" s="1216"/>
      <c r="G78" s="1216"/>
      <c r="H78" s="1216"/>
      <c r="I78" s="1216"/>
      <c r="J78" s="1216"/>
      <c r="K78" s="1216"/>
      <c r="L78" s="1216"/>
      <c r="M78" s="1216"/>
      <c r="N78" s="1217"/>
    </row>
    <row r="81" spans="1:26" ht="31.5" x14ac:dyDescent="0.25">
      <c r="B81" s="146" t="s">
        <v>33</v>
      </c>
      <c r="C81" s="146" t="s">
        <v>18</v>
      </c>
      <c r="D81" s="1218" t="s">
        <v>3</v>
      </c>
      <c r="E81" s="1220"/>
    </row>
    <row r="82" spans="1:26" ht="30" x14ac:dyDescent="0.25">
      <c r="B82" s="154" t="s">
        <v>112</v>
      </c>
      <c r="C82" s="1041" t="s">
        <v>125</v>
      </c>
      <c r="D82" s="1203"/>
      <c r="E82" s="1204"/>
    </row>
    <row r="84" spans="1:26" ht="15.75" x14ac:dyDescent="0.25">
      <c r="B84" s="1210" t="s">
        <v>64</v>
      </c>
      <c r="C84" s="1211"/>
      <c r="D84" s="1211"/>
      <c r="E84" s="1211"/>
      <c r="F84" s="1211"/>
      <c r="G84" s="1211"/>
      <c r="H84" s="1211"/>
      <c r="I84" s="1211"/>
      <c r="J84" s="1211"/>
      <c r="K84" s="1211"/>
      <c r="L84" s="1211"/>
      <c r="M84" s="1211"/>
      <c r="N84" s="1211"/>
      <c r="O84" s="1211"/>
      <c r="P84" s="1211"/>
    </row>
    <row r="85" spans="1:26" ht="15.75" thickBot="1" x14ac:dyDescent="0.3"/>
    <row r="86" spans="1:26" ht="16.5" thickBot="1" x14ac:dyDescent="0.3">
      <c r="B86" s="1215" t="s">
        <v>54</v>
      </c>
      <c r="C86" s="1216"/>
      <c r="D86" s="1216"/>
      <c r="E86" s="1216"/>
      <c r="F86" s="1216"/>
      <c r="G86" s="1216"/>
      <c r="H86" s="1216"/>
      <c r="I86" s="1216"/>
      <c r="J86" s="1216"/>
      <c r="K86" s="1216"/>
      <c r="L86" s="1216"/>
      <c r="M86" s="1216"/>
      <c r="N86" s="1217"/>
    </row>
    <row r="87" spans="1:26" ht="15.75" thickBot="1" x14ac:dyDescent="0.3"/>
    <row r="88" spans="1:26" s="92" customFormat="1" ht="94.5" x14ac:dyDescent="0.25">
      <c r="B88" s="931" t="s">
        <v>134</v>
      </c>
      <c r="C88" s="931" t="s">
        <v>135</v>
      </c>
      <c r="D88" s="931" t="s">
        <v>136</v>
      </c>
      <c r="E88" s="1004" t="s">
        <v>45</v>
      </c>
      <c r="F88" s="931" t="s">
        <v>22</v>
      </c>
      <c r="G88" s="1005" t="s">
        <v>89</v>
      </c>
      <c r="H88" s="931" t="s">
        <v>17</v>
      </c>
      <c r="I88" s="1006" t="s">
        <v>10</v>
      </c>
      <c r="J88" s="931" t="s">
        <v>31</v>
      </c>
      <c r="K88" s="1007" t="s">
        <v>61</v>
      </c>
      <c r="L88" s="1004" t="s">
        <v>20</v>
      </c>
      <c r="M88" s="1008" t="s">
        <v>26</v>
      </c>
      <c r="N88" s="931" t="s">
        <v>137</v>
      </c>
      <c r="O88" s="1010" t="s">
        <v>36</v>
      </c>
      <c r="P88" s="1045" t="s">
        <v>11</v>
      </c>
      <c r="Q88" s="1045" t="s">
        <v>19</v>
      </c>
    </row>
    <row r="89" spans="1:26" s="1039" customFormat="1" ht="75" x14ac:dyDescent="0.25">
      <c r="A89" s="124" t="e">
        <f>+#REF!+1</f>
        <v>#REF!</v>
      </c>
      <c r="B89" s="125" t="s">
        <v>1381</v>
      </c>
      <c r="C89" s="126" t="s">
        <v>1383</v>
      </c>
      <c r="D89" s="125" t="s">
        <v>1422</v>
      </c>
      <c r="E89" s="170">
        <v>326</v>
      </c>
      <c r="F89" s="126" t="s">
        <v>125</v>
      </c>
      <c r="G89" s="127">
        <v>1</v>
      </c>
      <c r="H89" s="129">
        <v>39843</v>
      </c>
      <c r="I89" s="129">
        <v>40178</v>
      </c>
      <c r="J89" s="130" t="s">
        <v>126</v>
      </c>
      <c r="K89" s="254">
        <v>0</v>
      </c>
      <c r="L89" s="170">
        <v>3</v>
      </c>
      <c r="M89" s="300">
        <v>90</v>
      </c>
      <c r="N89" s="170">
        <v>90</v>
      </c>
      <c r="O89" s="301">
        <v>34705479</v>
      </c>
      <c r="P89" s="132">
        <v>333</v>
      </c>
      <c r="Q89" s="133" t="s">
        <v>2007</v>
      </c>
      <c r="R89" s="134"/>
      <c r="S89" s="134"/>
      <c r="T89" s="134"/>
      <c r="U89" s="134"/>
      <c r="V89" s="134"/>
      <c r="W89" s="134"/>
      <c r="X89" s="134"/>
      <c r="Y89" s="134"/>
      <c r="Z89" s="134"/>
    </row>
    <row r="90" spans="1:26" s="1039" customFormat="1" ht="30" x14ac:dyDescent="0.25">
      <c r="A90" s="124" t="e">
        <f>+#REF!+1</f>
        <v>#REF!</v>
      </c>
      <c r="B90" s="125" t="s">
        <v>1381</v>
      </c>
      <c r="C90" s="126" t="s">
        <v>1423</v>
      </c>
      <c r="D90" s="125" t="s">
        <v>1424</v>
      </c>
      <c r="E90" s="170">
        <v>68</v>
      </c>
      <c r="F90" s="126" t="s">
        <v>125</v>
      </c>
      <c r="G90" s="127">
        <v>1</v>
      </c>
      <c r="H90" s="129">
        <v>41437</v>
      </c>
      <c r="I90" s="129">
        <v>41638</v>
      </c>
      <c r="J90" s="130" t="s">
        <v>126</v>
      </c>
      <c r="K90" s="254">
        <v>6.5</v>
      </c>
      <c r="L90" s="170">
        <v>0</v>
      </c>
      <c r="M90" s="300">
        <v>333</v>
      </c>
      <c r="N90" s="170">
        <v>333</v>
      </c>
      <c r="O90" s="301">
        <v>313361513</v>
      </c>
      <c r="P90" s="132">
        <v>336</v>
      </c>
      <c r="Q90" s="133"/>
      <c r="R90" s="134"/>
      <c r="S90" s="134"/>
      <c r="T90" s="134"/>
      <c r="U90" s="134"/>
      <c r="V90" s="134"/>
      <c r="W90" s="134"/>
      <c r="X90" s="134"/>
      <c r="Y90" s="134"/>
      <c r="Z90" s="134"/>
    </row>
    <row r="91" spans="1:26" s="1039" customFormat="1" ht="45" x14ac:dyDescent="0.25">
      <c r="A91" s="124" t="e">
        <f>+#REF!+1</f>
        <v>#REF!</v>
      </c>
      <c r="B91" s="125" t="s">
        <v>1381</v>
      </c>
      <c r="C91" s="126" t="s">
        <v>1384</v>
      </c>
      <c r="D91" s="125" t="s">
        <v>1389</v>
      </c>
      <c r="E91" s="170">
        <v>63</v>
      </c>
      <c r="F91" s="126" t="s">
        <v>125</v>
      </c>
      <c r="G91" s="127">
        <v>1</v>
      </c>
      <c r="H91" s="129">
        <v>41298</v>
      </c>
      <c r="I91" s="129">
        <v>41639</v>
      </c>
      <c r="J91" s="130" t="s">
        <v>126</v>
      </c>
      <c r="K91" s="254">
        <v>11.23</v>
      </c>
      <c r="L91" s="170">
        <v>0</v>
      </c>
      <c r="M91" s="300">
        <v>900</v>
      </c>
      <c r="N91" s="170">
        <v>900</v>
      </c>
      <c r="O91" s="301">
        <v>849357510</v>
      </c>
      <c r="P91" s="132">
        <v>338</v>
      </c>
      <c r="Q91" s="133"/>
      <c r="R91" s="134"/>
      <c r="S91" s="134"/>
      <c r="T91" s="134"/>
      <c r="U91" s="134"/>
      <c r="V91" s="134"/>
      <c r="W91" s="134"/>
      <c r="X91" s="134"/>
      <c r="Y91" s="134"/>
      <c r="Z91" s="134"/>
    </row>
    <row r="92" spans="1:26" s="1039" customFormat="1" x14ac:dyDescent="0.25">
      <c r="A92" s="124" t="e">
        <f>+#REF!+1</f>
        <v>#REF!</v>
      </c>
      <c r="B92" s="125"/>
      <c r="C92" s="126"/>
      <c r="D92" s="125"/>
      <c r="E92" s="170"/>
      <c r="F92" s="126"/>
      <c r="G92" s="127"/>
      <c r="H92" s="126"/>
      <c r="I92" s="129"/>
      <c r="J92" s="130"/>
      <c r="K92" s="254"/>
      <c r="L92" s="170"/>
      <c r="M92" s="300"/>
      <c r="N92" s="170"/>
      <c r="O92" s="301"/>
      <c r="P92" s="132"/>
      <c r="Q92" s="133"/>
      <c r="R92" s="134"/>
      <c r="S92" s="134"/>
      <c r="T92" s="134"/>
      <c r="U92" s="134"/>
      <c r="V92" s="134"/>
      <c r="W92" s="134"/>
      <c r="X92" s="134"/>
      <c r="Y92" s="134"/>
      <c r="Z92" s="134"/>
    </row>
    <row r="93" spans="1:26" s="1039" customFormat="1" ht="15.75" x14ac:dyDescent="0.25">
      <c r="A93" s="124"/>
      <c r="B93" s="135" t="s">
        <v>16</v>
      </c>
      <c r="C93" s="126"/>
      <c r="D93" s="125"/>
      <c r="E93" s="170"/>
      <c r="F93" s="126"/>
      <c r="G93" s="127"/>
      <c r="H93" s="126"/>
      <c r="I93" s="129"/>
      <c r="J93" s="130"/>
      <c r="K93" s="302">
        <f>SUM(K89:K92)</f>
        <v>17.73</v>
      </c>
      <c r="L93" s="302">
        <f t="shared" ref="L93:O93" si="1">SUM(L89:L92)</f>
        <v>3</v>
      </c>
      <c r="M93" s="303">
        <f t="shared" si="1"/>
        <v>1323</v>
      </c>
      <c r="N93" s="303">
        <f t="shared" si="1"/>
        <v>1323</v>
      </c>
      <c r="O93" s="742">
        <f t="shared" si="1"/>
        <v>1197424502</v>
      </c>
      <c r="P93" s="132"/>
      <c r="Q93" s="133"/>
    </row>
    <row r="94" spans="1:26" x14ac:dyDescent="0.25">
      <c r="B94" s="138"/>
      <c r="C94" s="138"/>
      <c r="D94" s="506"/>
      <c r="E94" s="306"/>
      <c r="F94" s="138"/>
      <c r="G94" s="307"/>
      <c r="H94" s="138"/>
      <c r="I94" s="308"/>
      <c r="J94" s="138"/>
      <c r="K94" s="309"/>
      <c r="L94" s="306"/>
      <c r="M94" s="310"/>
      <c r="N94" s="138"/>
      <c r="O94" s="311"/>
      <c r="P94" s="138"/>
    </row>
    <row r="95" spans="1:26" ht="15.75" x14ac:dyDescent="0.25">
      <c r="B95" s="141" t="s">
        <v>32</v>
      </c>
      <c r="C95" s="155">
        <f>+K93</f>
        <v>17.73</v>
      </c>
      <c r="H95" s="144"/>
      <c r="I95" s="315"/>
      <c r="J95" s="144"/>
      <c r="K95" s="316"/>
      <c r="L95" s="317"/>
      <c r="M95" s="318"/>
      <c r="N95" s="138"/>
      <c r="O95" s="311"/>
      <c r="P95" s="138"/>
    </row>
    <row r="96" spans="1:26" ht="15.75" thickBot="1" x14ac:dyDescent="0.3"/>
    <row r="97" spans="2:17" ht="32.25" thickBot="1" x14ac:dyDescent="0.3">
      <c r="B97" s="744" t="s">
        <v>49</v>
      </c>
      <c r="C97" s="745" t="s">
        <v>50</v>
      </c>
      <c r="D97" s="745" t="s">
        <v>51</v>
      </c>
      <c r="E97" s="746" t="s">
        <v>55</v>
      </c>
      <c r="F97" s="85" t="s">
        <v>1987</v>
      </c>
    </row>
    <row r="98" spans="2:17" x14ac:dyDescent="0.25">
      <c r="B98" s="158" t="s">
        <v>113</v>
      </c>
      <c r="C98" s="747">
        <v>20</v>
      </c>
      <c r="D98" s="748">
        <v>0</v>
      </c>
      <c r="E98" s="1411">
        <f>+D98+D99+D100</f>
        <v>39.299999999999997</v>
      </c>
    </row>
    <row r="99" spans="2:17" x14ac:dyDescent="0.25">
      <c r="B99" s="158" t="s">
        <v>114</v>
      </c>
      <c r="C99" s="431">
        <v>30</v>
      </c>
      <c r="D99" s="1044">
        <v>39.299999999999997</v>
      </c>
      <c r="E99" s="1412"/>
    </row>
    <row r="100" spans="2:17" ht="15.75" thickBot="1" x14ac:dyDescent="0.3">
      <c r="B100" s="158" t="s">
        <v>115</v>
      </c>
      <c r="C100" s="161">
        <v>40</v>
      </c>
      <c r="D100" s="749">
        <v>0</v>
      </c>
      <c r="E100" s="1413"/>
    </row>
    <row r="101" spans="2:17" ht="15.75" thickBot="1" x14ac:dyDescent="0.3"/>
    <row r="102" spans="2:17" ht="16.5" thickBot="1" x14ac:dyDescent="0.3">
      <c r="B102" s="1215" t="s">
        <v>52</v>
      </c>
      <c r="C102" s="1216"/>
      <c r="D102" s="1216"/>
      <c r="E102" s="1216"/>
      <c r="F102" s="1216"/>
      <c r="G102" s="1216"/>
      <c r="H102" s="1216"/>
      <c r="I102" s="1216"/>
      <c r="J102" s="1216"/>
      <c r="K102" s="1216"/>
      <c r="L102" s="1216"/>
      <c r="M102" s="1216"/>
      <c r="N102" s="1217"/>
    </row>
    <row r="104" spans="2:17" ht="173.25" x14ac:dyDescent="0.25">
      <c r="B104" s="116" t="s">
        <v>0</v>
      </c>
      <c r="C104" s="116" t="s">
        <v>39</v>
      </c>
      <c r="D104" s="116" t="s">
        <v>40</v>
      </c>
      <c r="E104" s="330" t="s">
        <v>102</v>
      </c>
      <c r="F104" s="116" t="s">
        <v>104</v>
      </c>
      <c r="G104" s="331" t="s">
        <v>105</v>
      </c>
      <c r="H104" s="116" t="s">
        <v>106</v>
      </c>
      <c r="I104" s="332" t="s">
        <v>103</v>
      </c>
      <c r="J104" s="1218" t="s">
        <v>107</v>
      </c>
      <c r="K104" s="1219"/>
      <c r="L104" s="1220"/>
      <c r="M104" s="333" t="s">
        <v>111</v>
      </c>
      <c r="N104" s="116" t="s">
        <v>139</v>
      </c>
      <c r="O104" s="334" t="s">
        <v>140</v>
      </c>
      <c r="P104" s="1218" t="s">
        <v>3</v>
      </c>
      <c r="Q104" s="1220"/>
    </row>
    <row r="105" spans="2:17" s="337" customFormat="1" ht="45" x14ac:dyDescent="0.25">
      <c r="B105" s="734" t="s">
        <v>1425</v>
      </c>
      <c r="C105" s="346">
        <v>1</v>
      </c>
      <c r="D105" s="735" t="s">
        <v>1426</v>
      </c>
      <c r="E105" s="1048">
        <v>32770784</v>
      </c>
      <c r="F105" s="346" t="s">
        <v>1427</v>
      </c>
      <c r="G105" s="736" t="s">
        <v>1428</v>
      </c>
      <c r="H105" s="348">
        <v>35657</v>
      </c>
      <c r="I105" s="360" t="s">
        <v>237</v>
      </c>
      <c r="J105" s="346" t="s">
        <v>1429</v>
      </c>
      <c r="K105" s="346" t="s">
        <v>1430</v>
      </c>
      <c r="L105" s="349" t="s">
        <v>1431</v>
      </c>
      <c r="M105" s="256" t="s">
        <v>125</v>
      </c>
      <c r="N105" s="256" t="s">
        <v>125</v>
      </c>
      <c r="O105" s="256" t="s">
        <v>125</v>
      </c>
      <c r="P105" s="1048"/>
      <c r="Q105" s="1048"/>
    </row>
    <row r="106" spans="2:17" s="337" customFormat="1" ht="45.95" customHeight="1" x14ac:dyDescent="0.2">
      <c r="B106" s="750"/>
      <c r="C106" s="346"/>
      <c r="D106" s="399"/>
      <c r="E106" s="1048"/>
      <c r="F106" s="751" t="s">
        <v>1432</v>
      </c>
      <c r="G106" s="823" t="s">
        <v>209</v>
      </c>
      <c r="H106" s="348">
        <v>41453</v>
      </c>
      <c r="I106" s="360" t="s">
        <v>237</v>
      </c>
      <c r="J106" s="346" t="s">
        <v>1967</v>
      </c>
      <c r="K106" s="626" t="s">
        <v>1968</v>
      </c>
      <c r="L106" s="349" t="s">
        <v>1969</v>
      </c>
      <c r="M106" s="256" t="s">
        <v>125</v>
      </c>
      <c r="N106" s="256" t="s">
        <v>125</v>
      </c>
      <c r="O106" s="256" t="s">
        <v>125</v>
      </c>
      <c r="P106" s="1075"/>
      <c r="Q106" s="1075"/>
    </row>
    <row r="107" spans="2:17" s="337" customFormat="1" ht="42.75" x14ac:dyDescent="0.25">
      <c r="B107" s="734" t="s">
        <v>697</v>
      </c>
      <c r="C107" s="256">
        <v>1</v>
      </c>
      <c r="D107" s="359" t="s">
        <v>1186</v>
      </c>
      <c r="E107" s="1048">
        <v>77161554</v>
      </c>
      <c r="F107" s="736" t="s">
        <v>542</v>
      </c>
      <c r="G107" s="620" t="s">
        <v>209</v>
      </c>
      <c r="H107" s="705">
        <v>38708</v>
      </c>
      <c r="I107" s="256" t="s">
        <v>478</v>
      </c>
      <c r="J107" s="620" t="s">
        <v>1158</v>
      </c>
      <c r="K107" s="620" t="s">
        <v>1187</v>
      </c>
      <c r="L107" s="620" t="s">
        <v>1188</v>
      </c>
      <c r="M107" s="256" t="s">
        <v>125</v>
      </c>
      <c r="N107" s="256" t="s">
        <v>125</v>
      </c>
      <c r="O107" s="256" t="s">
        <v>126</v>
      </c>
      <c r="P107" s="620"/>
      <c r="Q107" s="256"/>
    </row>
    <row r="108" spans="2:17" x14ac:dyDescent="0.2">
      <c r="D108" s="383"/>
      <c r="E108" s="384"/>
      <c r="F108" s="385"/>
    </row>
    <row r="109" spans="2:17" ht="15.75" thickBot="1" x14ac:dyDescent="0.3"/>
    <row r="110" spans="2:17" ht="31.5" x14ac:dyDescent="0.25">
      <c r="B110" s="118" t="s">
        <v>33</v>
      </c>
      <c r="C110" s="118" t="s">
        <v>49</v>
      </c>
      <c r="D110" s="116" t="s">
        <v>50</v>
      </c>
      <c r="E110" s="298" t="s">
        <v>51</v>
      </c>
      <c r="F110" s="745" t="s">
        <v>56</v>
      </c>
      <c r="G110" s="386"/>
    </row>
    <row r="111" spans="2:17" ht="165" x14ac:dyDescent="0.2">
      <c r="B111" s="1246" t="s">
        <v>53</v>
      </c>
      <c r="C111" s="163" t="s">
        <v>116</v>
      </c>
      <c r="D111" s="1044">
        <v>25</v>
      </c>
      <c r="E111" s="387">
        <v>0</v>
      </c>
      <c r="F111" s="1205">
        <f>+E111+E112+E113</f>
        <v>35</v>
      </c>
      <c r="G111" s="388"/>
    </row>
    <row r="112" spans="2:17" ht="120" x14ac:dyDescent="0.2">
      <c r="B112" s="1246"/>
      <c r="C112" s="163" t="s">
        <v>117</v>
      </c>
      <c r="D112" s="1044">
        <v>25</v>
      </c>
      <c r="E112" s="752">
        <v>25</v>
      </c>
      <c r="F112" s="1206"/>
      <c r="G112" s="388"/>
    </row>
    <row r="113" spans="2:15" ht="105" x14ac:dyDescent="0.2">
      <c r="B113" s="1246"/>
      <c r="C113" s="163" t="s">
        <v>118</v>
      </c>
      <c r="D113" s="1044">
        <v>10</v>
      </c>
      <c r="E113" s="387">
        <v>10</v>
      </c>
      <c r="F113" s="1207"/>
      <c r="G113" s="388"/>
    </row>
    <row r="114" spans="2:15" x14ac:dyDescent="0.2">
      <c r="C114" s="77"/>
    </row>
    <row r="115" spans="2:15" ht="15.75" x14ac:dyDescent="0.25">
      <c r="B115" s="115" t="s">
        <v>57</v>
      </c>
    </row>
    <row r="117" spans="2:15" ht="15.75" x14ac:dyDescent="0.25">
      <c r="B117" s="116" t="s">
        <v>33</v>
      </c>
      <c r="C117" s="116" t="s">
        <v>58</v>
      </c>
      <c r="D117" s="116" t="s">
        <v>51</v>
      </c>
      <c r="E117" s="298" t="s">
        <v>16</v>
      </c>
    </row>
    <row r="118" spans="2:15" ht="45" x14ac:dyDescent="0.25">
      <c r="B118" s="119" t="s">
        <v>132</v>
      </c>
      <c r="C118" s="1044">
        <v>40</v>
      </c>
      <c r="D118" s="1157">
        <f>E98</f>
        <v>39.299999999999997</v>
      </c>
      <c r="E118" s="1409">
        <f>+D118+D119</f>
        <v>74.3</v>
      </c>
      <c r="G118" s="85"/>
      <c r="I118" s="85"/>
      <c r="K118" s="85"/>
      <c r="L118" s="85"/>
      <c r="M118" s="85"/>
      <c r="O118" s="85"/>
    </row>
    <row r="119" spans="2:15" ht="75" x14ac:dyDescent="0.25">
      <c r="B119" s="119" t="s">
        <v>133</v>
      </c>
      <c r="C119" s="1044">
        <v>60</v>
      </c>
      <c r="D119" s="1043">
        <f>F111</f>
        <v>35</v>
      </c>
      <c r="E119" s="1410"/>
      <c r="G119" s="85"/>
      <c r="I119" s="85"/>
      <c r="K119" s="85"/>
      <c r="L119" s="85"/>
      <c r="M119" s="85"/>
      <c r="O119" s="85"/>
    </row>
    <row r="121" spans="2:15" x14ac:dyDescent="0.25">
      <c r="G121" s="85"/>
      <c r="I121" s="85"/>
      <c r="K121" s="85"/>
      <c r="L121" s="85"/>
      <c r="M121" s="85"/>
      <c r="O121" s="85"/>
    </row>
    <row r="122" spans="2:15" x14ac:dyDescent="0.25">
      <c r="G122" s="85"/>
      <c r="I122" s="85"/>
      <c r="K122" s="85"/>
      <c r="L122" s="85"/>
      <c r="M122" s="85"/>
      <c r="O122" s="85"/>
    </row>
    <row r="123" spans="2:15" x14ac:dyDescent="0.25">
      <c r="G123" s="85"/>
      <c r="I123" s="85"/>
      <c r="K123" s="85"/>
      <c r="L123" s="85"/>
      <c r="M123" s="85"/>
      <c r="O123" s="85"/>
    </row>
    <row r="124" spans="2:15" x14ac:dyDescent="0.25">
      <c r="G124" s="85"/>
      <c r="I124" s="85"/>
      <c r="K124" s="85"/>
      <c r="L124" s="85"/>
      <c r="M124" s="85"/>
      <c r="O124" s="85"/>
    </row>
    <row r="125" spans="2:15" x14ac:dyDescent="0.25">
      <c r="G125" s="85"/>
      <c r="I125" s="85"/>
      <c r="K125" s="85"/>
      <c r="L125" s="85"/>
      <c r="M125" s="85"/>
      <c r="O125" s="85"/>
    </row>
    <row r="128" spans="2:15" x14ac:dyDescent="0.25">
      <c r="G128" s="85"/>
      <c r="I128" s="85"/>
      <c r="K128" s="85"/>
      <c r="L128" s="85"/>
      <c r="M128" s="85"/>
      <c r="O128" s="85"/>
    </row>
    <row r="129" spans="5:15" x14ac:dyDescent="0.25">
      <c r="G129" s="85"/>
      <c r="I129" s="85"/>
      <c r="K129" s="85"/>
      <c r="L129" s="85"/>
      <c r="M129" s="85"/>
      <c r="O129" s="85"/>
    </row>
    <row r="130" spans="5:15" x14ac:dyDescent="0.25">
      <c r="E130" s="85"/>
      <c r="G130" s="85"/>
      <c r="I130" s="85"/>
      <c r="K130" s="85"/>
      <c r="L130" s="85"/>
      <c r="M130" s="85"/>
      <c r="O130" s="85"/>
    </row>
  </sheetData>
  <mergeCells count="34">
    <mergeCell ref="B52:B53"/>
    <mergeCell ref="C52:C53"/>
    <mergeCell ref="D52:E52"/>
    <mergeCell ref="B2:P2"/>
    <mergeCell ref="B4:P4"/>
    <mergeCell ref="C6:N6"/>
    <mergeCell ref="C7:N7"/>
    <mergeCell ref="C8:N8"/>
    <mergeCell ref="C9:N9"/>
    <mergeCell ref="C11:E11"/>
    <mergeCell ref="B15:C22"/>
    <mergeCell ref="B23:C23"/>
    <mergeCell ref="E39:E40"/>
    <mergeCell ref="M42:N42"/>
    <mergeCell ref="C56:N56"/>
    <mergeCell ref="B58:N58"/>
    <mergeCell ref="O61:P61"/>
    <mergeCell ref="O62:P62"/>
    <mergeCell ref="O63:P63"/>
    <mergeCell ref="E98:E100"/>
    <mergeCell ref="B68:N68"/>
    <mergeCell ref="J70:L70"/>
    <mergeCell ref="P70:Q70"/>
    <mergeCell ref="B78:N78"/>
    <mergeCell ref="D81:E81"/>
    <mergeCell ref="D82:E82"/>
    <mergeCell ref="B84:P84"/>
    <mergeCell ref="B86:N86"/>
    <mergeCell ref="E118:E119"/>
    <mergeCell ref="B102:N102"/>
    <mergeCell ref="J104:L104"/>
    <mergeCell ref="P104:Q104"/>
    <mergeCell ref="B111:B113"/>
    <mergeCell ref="F111:F113"/>
  </mergeCells>
  <dataValidations count="2">
    <dataValidation type="decimal" allowBlank="1" showInputMessage="1" showErrorMessage="1" sqref="WVH983031 WLL983031 C65527 IV65527 SR65527 ACN65527 AMJ65527 AWF65527 BGB65527 BPX65527 BZT65527 CJP65527 CTL65527 DDH65527 DND65527 DWZ65527 EGV65527 EQR65527 FAN65527 FKJ65527 FUF65527 GEB65527 GNX65527 GXT65527 HHP65527 HRL65527 IBH65527 ILD65527 IUZ65527 JEV65527 JOR65527 JYN65527 KIJ65527 KSF65527 LCB65527 LLX65527 LVT65527 MFP65527 MPL65527 MZH65527 NJD65527 NSZ65527 OCV65527 OMR65527 OWN65527 PGJ65527 PQF65527 QAB65527 QJX65527 QTT65527 RDP65527 RNL65527 RXH65527 SHD65527 SQZ65527 TAV65527 TKR65527 TUN65527 UEJ65527 UOF65527 UYB65527 VHX65527 VRT65527 WBP65527 WLL65527 WVH65527 C131063 IV131063 SR131063 ACN131063 AMJ131063 AWF131063 BGB131063 BPX131063 BZT131063 CJP131063 CTL131063 DDH131063 DND131063 DWZ131063 EGV131063 EQR131063 FAN131063 FKJ131063 FUF131063 GEB131063 GNX131063 GXT131063 HHP131063 HRL131063 IBH131063 ILD131063 IUZ131063 JEV131063 JOR131063 JYN131063 KIJ131063 KSF131063 LCB131063 LLX131063 LVT131063 MFP131063 MPL131063 MZH131063 NJD131063 NSZ131063 OCV131063 OMR131063 OWN131063 PGJ131063 PQF131063 QAB131063 QJX131063 QTT131063 RDP131063 RNL131063 RXH131063 SHD131063 SQZ131063 TAV131063 TKR131063 TUN131063 UEJ131063 UOF131063 UYB131063 VHX131063 VRT131063 WBP131063 WLL131063 WVH131063 C196599 IV196599 SR196599 ACN196599 AMJ196599 AWF196599 BGB196599 BPX196599 BZT196599 CJP196599 CTL196599 DDH196599 DND196599 DWZ196599 EGV196599 EQR196599 FAN196599 FKJ196599 FUF196599 GEB196599 GNX196599 GXT196599 HHP196599 HRL196599 IBH196599 ILD196599 IUZ196599 JEV196599 JOR196599 JYN196599 KIJ196599 KSF196599 LCB196599 LLX196599 LVT196599 MFP196599 MPL196599 MZH196599 NJD196599 NSZ196599 OCV196599 OMR196599 OWN196599 PGJ196599 PQF196599 QAB196599 QJX196599 QTT196599 RDP196599 RNL196599 RXH196599 SHD196599 SQZ196599 TAV196599 TKR196599 TUN196599 UEJ196599 UOF196599 UYB196599 VHX196599 VRT196599 WBP196599 WLL196599 WVH196599 C262135 IV262135 SR262135 ACN262135 AMJ262135 AWF262135 BGB262135 BPX262135 BZT262135 CJP262135 CTL262135 DDH262135 DND262135 DWZ262135 EGV262135 EQR262135 FAN262135 FKJ262135 FUF262135 GEB262135 GNX262135 GXT262135 HHP262135 HRL262135 IBH262135 ILD262135 IUZ262135 JEV262135 JOR262135 JYN262135 KIJ262135 KSF262135 LCB262135 LLX262135 LVT262135 MFP262135 MPL262135 MZH262135 NJD262135 NSZ262135 OCV262135 OMR262135 OWN262135 PGJ262135 PQF262135 QAB262135 QJX262135 QTT262135 RDP262135 RNL262135 RXH262135 SHD262135 SQZ262135 TAV262135 TKR262135 TUN262135 UEJ262135 UOF262135 UYB262135 VHX262135 VRT262135 WBP262135 WLL262135 WVH262135 C327671 IV327671 SR327671 ACN327671 AMJ327671 AWF327671 BGB327671 BPX327671 BZT327671 CJP327671 CTL327671 DDH327671 DND327671 DWZ327671 EGV327671 EQR327671 FAN327671 FKJ327671 FUF327671 GEB327671 GNX327671 GXT327671 HHP327671 HRL327671 IBH327671 ILD327671 IUZ327671 JEV327671 JOR327671 JYN327671 KIJ327671 KSF327671 LCB327671 LLX327671 LVT327671 MFP327671 MPL327671 MZH327671 NJD327671 NSZ327671 OCV327671 OMR327671 OWN327671 PGJ327671 PQF327671 QAB327671 QJX327671 QTT327671 RDP327671 RNL327671 RXH327671 SHD327671 SQZ327671 TAV327671 TKR327671 TUN327671 UEJ327671 UOF327671 UYB327671 VHX327671 VRT327671 WBP327671 WLL327671 WVH327671 C393207 IV393207 SR393207 ACN393207 AMJ393207 AWF393207 BGB393207 BPX393207 BZT393207 CJP393207 CTL393207 DDH393207 DND393207 DWZ393207 EGV393207 EQR393207 FAN393207 FKJ393207 FUF393207 GEB393207 GNX393207 GXT393207 HHP393207 HRL393207 IBH393207 ILD393207 IUZ393207 JEV393207 JOR393207 JYN393207 KIJ393207 KSF393207 LCB393207 LLX393207 LVT393207 MFP393207 MPL393207 MZH393207 NJD393207 NSZ393207 OCV393207 OMR393207 OWN393207 PGJ393207 PQF393207 QAB393207 QJX393207 QTT393207 RDP393207 RNL393207 RXH393207 SHD393207 SQZ393207 TAV393207 TKR393207 TUN393207 UEJ393207 UOF393207 UYB393207 VHX393207 VRT393207 WBP393207 WLL393207 WVH393207 C458743 IV458743 SR458743 ACN458743 AMJ458743 AWF458743 BGB458743 BPX458743 BZT458743 CJP458743 CTL458743 DDH458743 DND458743 DWZ458743 EGV458743 EQR458743 FAN458743 FKJ458743 FUF458743 GEB458743 GNX458743 GXT458743 HHP458743 HRL458743 IBH458743 ILD458743 IUZ458743 JEV458743 JOR458743 JYN458743 KIJ458743 KSF458743 LCB458743 LLX458743 LVT458743 MFP458743 MPL458743 MZH458743 NJD458743 NSZ458743 OCV458743 OMR458743 OWN458743 PGJ458743 PQF458743 QAB458743 QJX458743 QTT458743 RDP458743 RNL458743 RXH458743 SHD458743 SQZ458743 TAV458743 TKR458743 TUN458743 UEJ458743 UOF458743 UYB458743 VHX458743 VRT458743 WBP458743 WLL458743 WVH458743 C524279 IV524279 SR524279 ACN524279 AMJ524279 AWF524279 BGB524279 BPX524279 BZT524279 CJP524279 CTL524279 DDH524279 DND524279 DWZ524279 EGV524279 EQR524279 FAN524279 FKJ524279 FUF524279 GEB524279 GNX524279 GXT524279 HHP524279 HRL524279 IBH524279 ILD524279 IUZ524279 JEV524279 JOR524279 JYN524279 KIJ524279 KSF524279 LCB524279 LLX524279 LVT524279 MFP524279 MPL524279 MZH524279 NJD524279 NSZ524279 OCV524279 OMR524279 OWN524279 PGJ524279 PQF524279 QAB524279 QJX524279 QTT524279 RDP524279 RNL524279 RXH524279 SHD524279 SQZ524279 TAV524279 TKR524279 TUN524279 UEJ524279 UOF524279 UYB524279 VHX524279 VRT524279 WBP524279 WLL524279 WVH524279 C589815 IV589815 SR589815 ACN589815 AMJ589815 AWF589815 BGB589815 BPX589815 BZT589815 CJP589815 CTL589815 DDH589815 DND589815 DWZ589815 EGV589815 EQR589815 FAN589815 FKJ589815 FUF589815 GEB589815 GNX589815 GXT589815 HHP589815 HRL589815 IBH589815 ILD589815 IUZ589815 JEV589815 JOR589815 JYN589815 KIJ589815 KSF589815 LCB589815 LLX589815 LVT589815 MFP589815 MPL589815 MZH589815 NJD589815 NSZ589815 OCV589815 OMR589815 OWN589815 PGJ589815 PQF589815 QAB589815 QJX589815 QTT589815 RDP589815 RNL589815 RXH589815 SHD589815 SQZ589815 TAV589815 TKR589815 TUN589815 UEJ589815 UOF589815 UYB589815 VHX589815 VRT589815 WBP589815 WLL589815 WVH589815 C655351 IV655351 SR655351 ACN655351 AMJ655351 AWF655351 BGB655351 BPX655351 BZT655351 CJP655351 CTL655351 DDH655351 DND655351 DWZ655351 EGV655351 EQR655351 FAN655351 FKJ655351 FUF655351 GEB655351 GNX655351 GXT655351 HHP655351 HRL655351 IBH655351 ILD655351 IUZ655351 JEV655351 JOR655351 JYN655351 KIJ655351 KSF655351 LCB655351 LLX655351 LVT655351 MFP655351 MPL655351 MZH655351 NJD655351 NSZ655351 OCV655351 OMR655351 OWN655351 PGJ655351 PQF655351 QAB655351 QJX655351 QTT655351 RDP655351 RNL655351 RXH655351 SHD655351 SQZ655351 TAV655351 TKR655351 TUN655351 UEJ655351 UOF655351 UYB655351 VHX655351 VRT655351 WBP655351 WLL655351 WVH655351 C720887 IV720887 SR720887 ACN720887 AMJ720887 AWF720887 BGB720887 BPX720887 BZT720887 CJP720887 CTL720887 DDH720887 DND720887 DWZ720887 EGV720887 EQR720887 FAN720887 FKJ720887 FUF720887 GEB720887 GNX720887 GXT720887 HHP720887 HRL720887 IBH720887 ILD720887 IUZ720887 JEV720887 JOR720887 JYN720887 KIJ720887 KSF720887 LCB720887 LLX720887 LVT720887 MFP720887 MPL720887 MZH720887 NJD720887 NSZ720887 OCV720887 OMR720887 OWN720887 PGJ720887 PQF720887 QAB720887 QJX720887 QTT720887 RDP720887 RNL720887 RXH720887 SHD720887 SQZ720887 TAV720887 TKR720887 TUN720887 UEJ720887 UOF720887 UYB720887 VHX720887 VRT720887 WBP720887 WLL720887 WVH720887 C786423 IV786423 SR786423 ACN786423 AMJ786423 AWF786423 BGB786423 BPX786423 BZT786423 CJP786423 CTL786423 DDH786423 DND786423 DWZ786423 EGV786423 EQR786423 FAN786423 FKJ786423 FUF786423 GEB786423 GNX786423 GXT786423 HHP786423 HRL786423 IBH786423 ILD786423 IUZ786423 JEV786423 JOR786423 JYN786423 KIJ786423 KSF786423 LCB786423 LLX786423 LVT786423 MFP786423 MPL786423 MZH786423 NJD786423 NSZ786423 OCV786423 OMR786423 OWN786423 PGJ786423 PQF786423 QAB786423 QJX786423 QTT786423 RDP786423 RNL786423 RXH786423 SHD786423 SQZ786423 TAV786423 TKR786423 TUN786423 UEJ786423 UOF786423 UYB786423 VHX786423 VRT786423 WBP786423 WLL786423 WVH786423 C851959 IV851959 SR851959 ACN851959 AMJ851959 AWF851959 BGB851959 BPX851959 BZT851959 CJP851959 CTL851959 DDH851959 DND851959 DWZ851959 EGV851959 EQR851959 FAN851959 FKJ851959 FUF851959 GEB851959 GNX851959 GXT851959 HHP851959 HRL851959 IBH851959 ILD851959 IUZ851959 JEV851959 JOR851959 JYN851959 KIJ851959 KSF851959 LCB851959 LLX851959 LVT851959 MFP851959 MPL851959 MZH851959 NJD851959 NSZ851959 OCV851959 OMR851959 OWN851959 PGJ851959 PQF851959 QAB851959 QJX851959 QTT851959 RDP851959 RNL851959 RXH851959 SHD851959 SQZ851959 TAV851959 TKR851959 TUN851959 UEJ851959 UOF851959 UYB851959 VHX851959 VRT851959 WBP851959 WLL851959 WVH851959 C917495 IV917495 SR917495 ACN917495 AMJ917495 AWF917495 BGB917495 BPX917495 BZT917495 CJP917495 CTL917495 DDH917495 DND917495 DWZ917495 EGV917495 EQR917495 FAN917495 FKJ917495 FUF917495 GEB917495 GNX917495 GXT917495 HHP917495 HRL917495 IBH917495 ILD917495 IUZ917495 JEV917495 JOR917495 JYN917495 KIJ917495 KSF917495 LCB917495 LLX917495 LVT917495 MFP917495 MPL917495 MZH917495 NJD917495 NSZ917495 OCV917495 OMR917495 OWN917495 PGJ917495 PQF917495 QAB917495 QJX917495 QTT917495 RDP917495 RNL917495 RXH917495 SHD917495 SQZ917495 TAV917495 TKR917495 TUN917495 UEJ917495 UOF917495 UYB917495 VHX917495 VRT917495 WBP917495 WLL917495 WVH917495 C983031 IV983031 SR983031 ACN983031 AMJ983031 AWF983031 BGB983031 BPX983031 BZT983031 CJP983031 CTL983031 DDH983031 DND983031 DWZ983031 EGV983031 EQR983031 FAN983031 FKJ983031 FUF983031 GEB983031 GNX983031 GXT983031 HHP983031 HRL983031 IBH983031 ILD983031 IUZ983031 JEV983031 JOR983031 JYN983031 KIJ983031 KSF983031 LCB983031 LLX983031 LVT983031 MFP983031 MPL983031 MZH983031 NJD983031 NSZ983031 OCV983031 OMR983031 OWN983031 PGJ983031 PQF983031 QAB983031 QJX983031 QTT983031 RDP983031 RNL983031 RXH983031 SHD983031 SQZ983031 TAV983031 TKR983031 TUN983031 UEJ983031 UOF983031 UYB983031 VHX983031 VRT983031 WBP983031 IV25:IV41 SR25:SR41 ACN25:ACN41 AMJ25:AMJ41 AWF25:AWF41 BGB25:BGB41 BPX25:BPX41 BZT25:BZT41 CJP25:CJP41 CTL25:CTL41 DDH25:DDH41 DND25:DND41 DWZ25:DWZ41 EGV25:EGV41 EQR25:EQR41 FAN25:FAN41 FKJ25:FKJ41 FUF25:FUF41 GEB25:GEB41 GNX25:GNX41 GXT25:GXT41 HHP25:HHP41 HRL25:HRL41 IBH25:IBH41 ILD25:ILD41 IUZ25:IUZ41 JEV25:JEV41 JOR25:JOR41 JYN25:JYN41 KIJ25:KIJ41 KSF25:KSF41 LCB25:LCB41 LLX25:LLX41 LVT25:LVT41 MFP25:MFP41 MPL25:MPL41 MZH25:MZH41 NJD25:NJD41 NSZ25:NSZ41 OCV25:OCV41 OMR25:OMR41 OWN25:OWN41 PGJ25:PGJ41 PQF25:PQF41 QAB25:QAB41 QJX25:QJX41 QTT25:QTT41 RDP25:RDP41 RNL25:RNL41 RXH25:RXH41 SHD25:SHD41 SQZ25:SQZ41 TAV25:TAV41 TKR25:TKR41 TUN25:TUN41 UEJ25:UEJ41 UOF25:UOF41 UYB25:UYB41 VHX25:VHX41 VRT25:VRT41 WBP25:WBP41 WLL25:WLL41 WVH25:WVH41">
      <formula1>0</formula1>
      <formula2>1</formula2>
    </dataValidation>
    <dataValidation type="list" allowBlank="1" showInputMessage="1" showErrorMessage="1" sqref="WVE983031 A65527 IS65527 SO65527 ACK65527 AMG65527 AWC65527 BFY65527 BPU65527 BZQ65527 CJM65527 CTI65527 DDE65527 DNA65527 DWW65527 EGS65527 EQO65527 FAK65527 FKG65527 FUC65527 GDY65527 GNU65527 GXQ65527 HHM65527 HRI65527 IBE65527 ILA65527 IUW65527 JES65527 JOO65527 JYK65527 KIG65527 KSC65527 LBY65527 LLU65527 LVQ65527 MFM65527 MPI65527 MZE65527 NJA65527 NSW65527 OCS65527 OMO65527 OWK65527 PGG65527 PQC65527 PZY65527 QJU65527 QTQ65527 RDM65527 RNI65527 RXE65527 SHA65527 SQW65527 TAS65527 TKO65527 TUK65527 UEG65527 UOC65527 UXY65527 VHU65527 VRQ65527 WBM65527 WLI65527 WVE65527 A131063 IS131063 SO131063 ACK131063 AMG131063 AWC131063 BFY131063 BPU131063 BZQ131063 CJM131063 CTI131063 DDE131063 DNA131063 DWW131063 EGS131063 EQO131063 FAK131063 FKG131063 FUC131063 GDY131063 GNU131063 GXQ131063 HHM131063 HRI131063 IBE131063 ILA131063 IUW131063 JES131063 JOO131063 JYK131063 KIG131063 KSC131063 LBY131063 LLU131063 LVQ131063 MFM131063 MPI131063 MZE131063 NJA131063 NSW131063 OCS131063 OMO131063 OWK131063 PGG131063 PQC131063 PZY131063 QJU131063 QTQ131063 RDM131063 RNI131063 RXE131063 SHA131063 SQW131063 TAS131063 TKO131063 TUK131063 UEG131063 UOC131063 UXY131063 VHU131063 VRQ131063 WBM131063 WLI131063 WVE131063 A196599 IS196599 SO196599 ACK196599 AMG196599 AWC196599 BFY196599 BPU196599 BZQ196599 CJM196599 CTI196599 DDE196599 DNA196599 DWW196599 EGS196599 EQO196599 FAK196599 FKG196599 FUC196599 GDY196599 GNU196599 GXQ196599 HHM196599 HRI196599 IBE196599 ILA196599 IUW196599 JES196599 JOO196599 JYK196599 KIG196599 KSC196599 LBY196599 LLU196599 LVQ196599 MFM196599 MPI196599 MZE196599 NJA196599 NSW196599 OCS196599 OMO196599 OWK196599 PGG196599 PQC196599 PZY196599 QJU196599 QTQ196599 RDM196599 RNI196599 RXE196599 SHA196599 SQW196599 TAS196599 TKO196599 TUK196599 UEG196599 UOC196599 UXY196599 VHU196599 VRQ196599 WBM196599 WLI196599 WVE196599 A262135 IS262135 SO262135 ACK262135 AMG262135 AWC262135 BFY262135 BPU262135 BZQ262135 CJM262135 CTI262135 DDE262135 DNA262135 DWW262135 EGS262135 EQO262135 FAK262135 FKG262135 FUC262135 GDY262135 GNU262135 GXQ262135 HHM262135 HRI262135 IBE262135 ILA262135 IUW262135 JES262135 JOO262135 JYK262135 KIG262135 KSC262135 LBY262135 LLU262135 LVQ262135 MFM262135 MPI262135 MZE262135 NJA262135 NSW262135 OCS262135 OMO262135 OWK262135 PGG262135 PQC262135 PZY262135 QJU262135 QTQ262135 RDM262135 RNI262135 RXE262135 SHA262135 SQW262135 TAS262135 TKO262135 TUK262135 UEG262135 UOC262135 UXY262135 VHU262135 VRQ262135 WBM262135 WLI262135 WVE262135 A327671 IS327671 SO327671 ACK327671 AMG327671 AWC327671 BFY327671 BPU327671 BZQ327671 CJM327671 CTI327671 DDE327671 DNA327671 DWW327671 EGS327671 EQO327671 FAK327671 FKG327671 FUC327671 GDY327671 GNU327671 GXQ327671 HHM327671 HRI327671 IBE327671 ILA327671 IUW327671 JES327671 JOO327671 JYK327671 KIG327671 KSC327671 LBY327671 LLU327671 LVQ327671 MFM327671 MPI327671 MZE327671 NJA327671 NSW327671 OCS327671 OMO327671 OWK327671 PGG327671 PQC327671 PZY327671 QJU327671 QTQ327671 RDM327671 RNI327671 RXE327671 SHA327671 SQW327671 TAS327671 TKO327671 TUK327671 UEG327671 UOC327671 UXY327671 VHU327671 VRQ327671 WBM327671 WLI327671 WVE327671 A393207 IS393207 SO393207 ACK393207 AMG393207 AWC393207 BFY393207 BPU393207 BZQ393207 CJM393207 CTI393207 DDE393207 DNA393207 DWW393207 EGS393207 EQO393207 FAK393207 FKG393207 FUC393207 GDY393207 GNU393207 GXQ393207 HHM393207 HRI393207 IBE393207 ILA393207 IUW393207 JES393207 JOO393207 JYK393207 KIG393207 KSC393207 LBY393207 LLU393207 LVQ393207 MFM393207 MPI393207 MZE393207 NJA393207 NSW393207 OCS393207 OMO393207 OWK393207 PGG393207 PQC393207 PZY393207 QJU393207 QTQ393207 RDM393207 RNI393207 RXE393207 SHA393207 SQW393207 TAS393207 TKO393207 TUK393207 UEG393207 UOC393207 UXY393207 VHU393207 VRQ393207 WBM393207 WLI393207 WVE393207 A458743 IS458743 SO458743 ACK458743 AMG458743 AWC458743 BFY458743 BPU458743 BZQ458743 CJM458743 CTI458743 DDE458743 DNA458743 DWW458743 EGS458743 EQO458743 FAK458743 FKG458743 FUC458743 GDY458743 GNU458743 GXQ458743 HHM458743 HRI458743 IBE458743 ILA458743 IUW458743 JES458743 JOO458743 JYK458743 KIG458743 KSC458743 LBY458743 LLU458743 LVQ458743 MFM458743 MPI458743 MZE458743 NJA458743 NSW458743 OCS458743 OMO458743 OWK458743 PGG458743 PQC458743 PZY458743 QJU458743 QTQ458743 RDM458743 RNI458743 RXE458743 SHA458743 SQW458743 TAS458743 TKO458743 TUK458743 UEG458743 UOC458743 UXY458743 VHU458743 VRQ458743 WBM458743 WLI458743 WVE458743 A524279 IS524279 SO524279 ACK524279 AMG524279 AWC524279 BFY524279 BPU524279 BZQ524279 CJM524279 CTI524279 DDE524279 DNA524279 DWW524279 EGS524279 EQO524279 FAK524279 FKG524279 FUC524279 GDY524279 GNU524279 GXQ524279 HHM524279 HRI524279 IBE524279 ILA524279 IUW524279 JES524279 JOO524279 JYK524279 KIG524279 KSC524279 LBY524279 LLU524279 LVQ524279 MFM524279 MPI524279 MZE524279 NJA524279 NSW524279 OCS524279 OMO524279 OWK524279 PGG524279 PQC524279 PZY524279 QJU524279 QTQ524279 RDM524279 RNI524279 RXE524279 SHA524279 SQW524279 TAS524279 TKO524279 TUK524279 UEG524279 UOC524279 UXY524279 VHU524279 VRQ524279 WBM524279 WLI524279 WVE524279 A589815 IS589815 SO589815 ACK589815 AMG589815 AWC589815 BFY589815 BPU589815 BZQ589815 CJM589815 CTI589815 DDE589815 DNA589815 DWW589815 EGS589815 EQO589815 FAK589815 FKG589815 FUC589815 GDY589815 GNU589815 GXQ589815 HHM589815 HRI589815 IBE589815 ILA589815 IUW589815 JES589815 JOO589815 JYK589815 KIG589815 KSC589815 LBY589815 LLU589815 LVQ589815 MFM589815 MPI589815 MZE589815 NJA589815 NSW589815 OCS589815 OMO589815 OWK589815 PGG589815 PQC589815 PZY589815 QJU589815 QTQ589815 RDM589815 RNI589815 RXE589815 SHA589815 SQW589815 TAS589815 TKO589815 TUK589815 UEG589815 UOC589815 UXY589815 VHU589815 VRQ589815 WBM589815 WLI589815 WVE589815 A655351 IS655351 SO655351 ACK655351 AMG655351 AWC655351 BFY655351 BPU655351 BZQ655351 CJM655351 CTI655351 DDE655351 DNA655351 DWW655351 EGS655351 EQO655351 FAK655351 FKG655351 FUC655351 GDY655351 GNU655351 GXQ655351 HHM655351 HRI655351 IBE655351 ILA655351 IUW655351 JES655351 JOO655351 JYK655351 KIG655351 KSC655351 LBY655351 LLU655351 LVQ655351 MFM655351 MPI655351 MZE655351 NJA655351 NSW655351 OCS655351 OMO655351 OWK655351 PGG655351 PQC655351 PZY655351 QJU655351 QTQ655351 RDM655351 RNI655351 RXE655351 SHA655351 SQW655351 TAS655351 TKO655351 TUK655351 UEG655351 UOC655351 UXY655351 VHU655351 VRQ655351 WBM655351 WLI655351 WVE655351 A720887 IS720887 SO720887 ACK720887 AMG720887 AWC720887 BFY720887 BPU720887 BZQ720887 CJM720887 CTI720887 DDE720887 DNA720887 DWW720887 EGS720887 EQO720887 FAK720887 FKG720887 FUC720887 GDY720887 GNU720887 GXQ720887 HHM720887 HRI720887 IBE720887 ILA720887 IUW720887 JES720887 JOO720887 JYK720887 KIG720887 KSC720887 LBY720887 LLU720887 LVQ720887 MFM720887 MPI720887 MZE720887 NJA720887 NSW720887 OCS720887 OMO720887 OWK720887 PGG720887 PQC720887 PZY720887 QJU720887 QTQ720887 RDM720887 RNI720887 RXE720887 SHA720887 SQW720887 TAS720887 TKO720887 TUK720887 UEG720887 UOC720887 UXY720887 VHU720887 VRQ720887 WBM720887 WLI720887 WVE720887 A786423 IS786423 SO786423 ACK786423 AMG786423 AWC786423 BFY786423 BPU786423 BZQ786423 CJM786423 CTI786423 DDE786423 DNA786423 DWW786423 EGS786423 EQO786423 FAK786423 FKG786423 FUC786423 GDY786423 GNU786423 GXQ786423 HHM786423 HRI786423 IBE786423 ILA786423 IUW786423 JES786423 JOO786423 JYK786423 KIG786423 KSC786423 LBY786423 LLU786423 LVQ786423 MFM786423 MPI786423 MZE786423 NJA786423 NSW786423 OCS786423 OMO786423 OWK786423 PGG786423 PQC786423 PZY786423 QJU786423 QTQ786423 RDM786423 RNI786423 RXE786423 SHA786423 SQW786423 TAS786423 TKO786423 TUK786423 UEG786423 UOC786423 UXY786423 VHU786423 VRQ786423 WBM786423 WLI786423 WVE786423 A851959 IS851959 SO851959 ACK851959 AMG851959 AWC851959 BFY851959 BPU851959 BZQ851959 CJM851959 CTI851959 DDE851959 DNA851959 DWW851959 EGS851959 EQO851959 FAK851959 FKG851959 FUC851959 GDY851959 GNU851959 GXQ851959 HHM851959 HRI851959 IBE851959 ILA851959 IUW851959 JES851959 JOO851959 JYK851959 KIG851959 KSC851959 LBY851959 LLU851959 LVQ851959 MFM851959 MPI851959 MZE851959 NJA851959 NSW851959 OCS851959 OMO851959 OWK851959 PGG851959 PQC851959 PZY851959 QJU851959 QTQ851959 RDM851959 RNI851959 RXE851959 SHA851959 SQW851959 TAS851959 TKO851959 TUK851959 UEG851959 UOC851959 UXY851959 VHU851959 VRQ851959 WBM851959 WLI851959 WVE851959 A917495 IS917495 SO917495 ACK917495 AMG917495 AWC917495 BFY917495 BPU917495 BZQ917495 CJM917495 CTI917495 DDE917495 DNA917495 DWW917495 EGS917495 EQO917495 FAK917495 FKG917495 FUC917495 GDY917495 GNU917495 GXQ917495 HHM917495 HRI917495 IBE917495 ILA917495 IUW917495 JES917495 JOO917495 JYK917495 KIG917495 KSC917495 LBY917495 LLU917495 LVQ917495 MFM917495 MPI917495 MZE917495 NJA917495 NSW917495 OCS917495 OMO917495 OWK917495 PGG917495 PQC917495 PZY917495 QJU917495 QTQ917495 RDM917495 RNI917495 RXE917495 SHA917495 SQW917495 TAS917495 TKO917495 TUK917495 UEG917495 UOC917495 UXY917495 VHU917495 VRQ917495 WBM917495 WLI917495 WVE917495 A983031 IS983031 SO983031 ACK983031 AMG983031 AWC983031 BFY983031 BPU983031 BZQ983031 CJM983031 CTI983031 DDE983031 DNA983031 DWW983031 EGS983031 EQO983031 FAK983031 FKG983031 FUC983031 GDY983031 GNU983031 GXQ983031 HHM983031 HRI983031 IBE983031 ILA983031 IUW983031 JES983031 JOO983031 JYK983031 KIG983031 KSC983031 LBY983031 LLU983031 LVQ983031 MFM983031 MPI983031 MZE983031 NJA983031 NSW983031 OCS983031 OMO983031 OWK983031 PGG983031 PQC983031 PZY983031 QJU983031 QTQ983031 RDM983031 RNI983031 RXE983031 SHA983031 SQW983031 TAS983031 TKO983031 TUK983031 UEG983031 UOC983031 UXY983031 VHU983031 VRQ983031 WBM983031 WLI983031 A25:A41 IS25:IS41 SO25:SO41 ACK25:ACK41 AMG25:AMG41 AWC25:AWC41 BFY25:BFY41 BPU25:BPU41 BZQ25:BZQ41 CJM25:CJM41 CTI25:CTI41 DDE25:DDE41 DNA25:DNA41 DWW25:DWW41 EGS25:EGS41 EQO25:EQO41 FAK25:FAK41 FKG25:FKG41 FUC25:FUC41 GDY25:GDY41 GNU25:GNU41 GXQ25:GXQ41 HHM25:HHM41 HRI25:HRI41 IBE25:IBE41 ILA25:ILA41 IUW25:IUW41 JES25:JES41 JOO25:JOO41 JYK25:JYK41 KIG25:KIG41 KSC25:KSC41 LBY25:LBY41 LLU25:LLU41 LVQ25:LVQ41 MFM25:MFM41 MPI25:MPI41 MZE25:MZE41 NJA25:NJA41 NSW25:NSW41 OCS25:OCS41 OMO25:OMO41 OWK25:OWK41 PGG25:PGG41 PQC25:PQC41 PZY25:PZY41 QJU25:QJU41 QTQ25:QTQ41 RDM25:RDM41 RNI25:RNI41 RXE25:RXE41 SHA25:SHA41 SQW25:SQW41 TAS25:TAS41 TKO25:TKO41 TUK25:TUK41 UEG25:UEG41 UOC25:UOC41 UXY25:UXY41 VHU25:VHU41 VRQ25:VRQ41 WBM25:WBM41 WLI25:WLI41 WVE25:WVE41">
      <formula1>"1,2,3,4,5"</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8"/>
  <sheetViews>
    <sheetView topLeftCell="H19" zoomScale="69" zoomScaleNormal="69" workbookViewId="0">
      <selection activeCell="O71" sqref="O71"/>
    </sheetView>
  </sheetViews>
  <sheetFormatPr baseColWidth="10" defaultRowHeight="14.25" x14ac:dyDescent="0.25"/>
  <cols>
    <col min="1" max="1" width="7.140625" style="337" bestFit="1" customWidth="1"/>
    <col min="2" max="2" width="55.28515625" style="337" customWidth="1"/>
    <col min="3" max="3" width="29" style="337" customWidth="1"/>
    <col min="4" max="4" width="26.7109375" style="532" customWidth="1"/>
    <col min="5" max="5" width="25" style="531" customWidth="1"/>
    <col min="6" max="6" width="29.7109375" style="337" customWidth="1"/>
    <col min="7" max="7" width="31.140625" style="645" bestFit="1" customWidth="1"/>
    <col min="8" max="8" width="16.140625" style="337" customWidth="1"/>
    <col min="9" max="9" width="24" style="646" customWidth="1"/>
    <col min="10" max="10" width="14.7109375" style="337" customWidth="1"/>
    <col min="11" max="12" width="14.7109375" style="531" customWidth="1"/>
    <col min="13" max="13" width="14.7109375" style="534" customWidth="1"/>
    <col min="14" max="14" width="14.7109375" style="337" customWidth="1"/>
    <col min="15" max="15" width="23" style="535" customWidth="1"/>
    <col min="16" max="16" width="31" style="337" customWidth="1"/>
    <col min="17" max="17" width="35.42578125" style="337" customWidth="1"/>
    <col min="18" max="18" width="37" style="337" customWidth="1"/>
    <col min="19" max="22" width="6.42578125" style="337" customWidth="1"/>
    <col min="23" max="251" width="11.42578125" style="337"/>
    <col min="252" max="252" width="1" style="337" customWidth="1"/>
    <col min="253" max="253" width="4.28515625" style="337" customWidth="1"/>
    <col min="254" max="254" width="34.7109375" style="337" customWidth="1"/>
    <col min="255" max="255" width="0" style="337" hidden="1" customWidth="1"/>
    <col min="256" max="256" width="20" style="337" customWidth="1"/>
    <col min="257" max="257" width="20.85546875" style="337" customWidth="1"/>
    <col min="258" max="258" width="25" style="337" customWidth="1"/>
    <col min="259" max="259" width="18.7109375" style="337" customWidth="1"/>
    <col min="260" max="260" width="29.7109375" style="337" customWidth="1"/>
    <col min="261" max="261" width="13.42578125" style="337" customWidth="1"/>
    <col min="262" max="262" width="13.85546875" style="337" customWidth="1"/>
    <col min="263" max="267" width="16.42578125" style="337" customWidth="1"/>
    <col min="268" max="268" width="20.42578125" style="337" customWidth="1"/>
    <col min="269" max="269" width="21.140625" style="337" customWidth="1"/>
    <col min="270" max="270" width="9.42578125" style="337" customWidth="1"/>
    <col min="271" max="271" width="0.42578125" style="337" customWidth="1"/>
    <col min="272" max="278" width="6.42578125" style="337" customWidth="1"/>
    <col min="279" max="507" width="11.42578125" style="337"/>
    <col min="508" max="508" width="1" style="337" customWidth="1"/>
    <col min="509" max="509" width="4.28515625" style="337" customWidth="1"/>
    <col min="510" max="510" width="34.7109375" style="337" customWidth="1"/>
    <col min="511" max="511" width="0" style="337" hidden="1" customWidth="1"/>
    <col min="512" max="512" width="20" style="337" customWidth="1"/>
    <col min="513" max="513" width="20.85546875" style="337" customWidth="1"/>
    <col min="514" max="514" width="25" style="337" customWidth="1"/>
    <col min="515" max="515" width="18.7109375" style="337" customWidth="1"/>
    <col min="516" max="516" width="29.7109375" style="337" customWidth="1"/>
    <col min="517" max="517" width="13.42578125" style="337" customWidth="1"/>
    <col min="518" max="518" width="13.85546875" style="337" customWidth="1"/>
    <col min="519" max="523" width="16.42578125" style="337" customWidth="1"/>
    <col min="524" max="524" width="20.42578125" style="337" customWidth="1"/>
    <col min="525" max="525" width="21.140625" style="337" customWidth="1"/>
    <col min="526" max="526" width="9.42578125" style="337" customWidth="1"/>
    <col min="527" max="527" width="0.42578125" style="337" customWidth="1"/>
    <col min="528" max="534" width="6.42578125" style="337" customWidth="1"/>
    <col min="535" max="763" width="11.42578125" style="337"/>
    <col min="764" max="764" width="1" style="337" customWidth="1"/>
    <col min="765" max="765" width="4.28515625" style="337" customWidth="1"/>
    <col min="766" max="766" width="34.7109375" style="337" customWidth="1"/>
    <col min="767" max="767" width="0" style="337" hidden="1" customWidth="1"/>
    <col min="768" max="768" width="20" style="337" customWidth="1"/>
    <col min="769" max="769" width="20.85546875" style="337" customWidth="1"/>
    <col min="770" max="770" width="25" style="337" customWidth="1"/>
    <col min="771" max="771" width="18.7109375" style="337" customWidth="1"/>
    <col min="772" max="772" width="29.7109375" style="337" customWidth="1"/>
    <col min="773" max="773" width="13.42578125" style="337" customWidth="1"/>
    <col min="774" max="774" width="13.85546875" style="337" customWidth="1"/>
    <col min="775" max="779" width="16.42578125" style="337" customWidth="1"/>
    <col min="780" max="780" width="20.42578125" style="337" customWidth="1"/>
    <col min="781" max="781" width="21.140625" style="337" customWidth="1"/>
    <col min="782" max="782" width="9.42578125" style="337" customWidth="1"/>
    <col min="783" max="783" width="0.42578125" style="337" customWidth="1"/>
    <col min="784" max="790" width="6.42578125" style="337" customWidth="1"/>
    <col min="791" max="1019" width="11.42578125" style="337"/>
    <col min="1020" max="1020" width="1" style="337" customWidth="1"/>
    <col min="1021" max="1021" width="4.28515625" style="337" customWidth="1"/>
    <col min="1022" max="1022" width="34.7109375" style="337" customWidth="1"/>
    <col min="1023" max="1023" width="0" style="337" hidden="1" customWidth="1"/>
    <col min="1024" max="1024" width="20" style="337" customWidth="1"/>
    <col min="1025" max="1025" width="20.85546875" style="337" customWidth="1"/>
    <col min="1026" max="1026" width="25" style="337" customWidth="1"/>
    <col min="1027" max="1027" width="18.7109375" style="337" customWidth="1"/>
    <col min="1028" max="1028" width="29.7109375" style="337" customWidth="1"/>
    <col min="1029" max="1029" width="13.42578125" style="337" customWidth="1"/>
    <col min="1030" max="1030" width="13.85546875" style="337" customWidth="1"/>
    <col min="1031" max="1035" width="16.42578125" style="337" customWidth="1"/>
    <col min="1036" max="1036" width="20.42578125" style="337" customWidth="1"/>
    <col min="1037" max="1037" width="21.140625" style="337" customWidth="1"/>
    <col min="1038" max="1038" width="9.42578125" style="337" customWidth="1"/>
    <col min="1039" max="1039" width="0.42578125" style="337" customWidth="1"/>
    <col min="1040" max="1046" width="6.42578125" style="337" customWidth="1"/>
    <col min="1047" max="1275" width="11.42578125" style="337"/>
    <col min="1276" max="1276" width="1" style="337" customWidth="1"/>
    <col min="1277" max="1277" width="4.28515625" style="337" customWidth="1"/>
    <col min="1278" max="1278" width="34.7109375" style="337" customWidth="1"/>
    <col min="1279" max="1279" width="0" style="337" hidden="1" customWidth="1"/>
    <col min="1280" max="1280" width="20" style="337" customWidth="1"/>
    <col min="1281" max="1281" width="20.85546875" style="337" customWidth="1"/>
    <col min="1282" max="1282" width="25" style="337" customWidth="1"/>
    <col min="1283" max="1283" width="18.7109375" style="337" customWidth="1"/>
    <col min="1284" max="1284" width="29.7109375" style="337" customWidth="1"/>
    <col min="1285" max="1285" width="13.42578125" style="337" customWidth="1"/>
    <col min="1286" max="1286" width="13.85546875" style="337" customWidth="1"/>
    <col min="1287" max="1291" width="16.42578125" style="337" customWidth="1"/>
    <col min="1292" max="1292" width="20.42578125" style="337" customWidth="1"/>
    <col min="1293" max="1293" width="21.140625" style="337" customWidth="1"/>
    <col min="1294" max="1294" width="9.42578125" style="337" customWidth="1"/>
    <col min="1295" max="1295" width="0.42578125" style="337" customWidth="1"/>
    <col min="1296" max="1302" width="6.42578125" style="337" customWidth="1"/>
    <col min="1303" max="1531" width="11.42578125" style="337"/>
    <col min="1532" max="1532" width="1" style="337" customWidth="1"/>
    <col min="1533" max="1533" width="4.28515625" style="337" customWidth="1"/>
    <col min="1534" max="1534" width="34.7109375" style="337" customWidth="1"/>
    <col min="1535" max="1535" width="0" style="337" hidden="1" customWidth="1"/>
    <col min="1536" max="1536" width="20" style="337" customWidth="1"/>
    <col min="1537" max="1537" width="20.85546875" style="337" customWidth="1"/>
    <col min="1538" max="1538" width="25" style="337" customWidth="1"/>
    <col min="1539" max="1539" width="18.7109375" style="337" customWidth="1"/>
    <col min="1540" max="1540" width="29.7109375" style="337" customWidth="1"/>
    <col min="1541" max="1541" width="13.42578125" style="337" customWidth="1"/>
    <col min="1542" max="1542" width="13.85546875" style="337" customWidth="1"/>
    <col min="1543" max="1547" width="16.42578125" style="337" customWidth="1"/>
    <col min="1548" max="1548" width="20.42578125" style="337" customWidth="1"/>
    <col min="1549" max="1549" width="21.140625" style="337" customWidth="1"/>
    <col min="1550" max="1550" width="9.42578125" style="337" customWidth="1"/>
    <col min="1551" max="1551" width="0.42578125" style="337" customWidth="1"/>
    <col min="1552" max="1558" width="6.42578125" style="337" customWidth="1"/>
    <col min="1559" max="1787" width="11.42578125" style="337"/>
    <col min="1788" max="1788" width="1" style="337" customWidth="1"/>
    <col min="1789" max="1789" width="4.28515625" style="337" customWidth="1"/>
    <col min="1790" max="1790" width="34.7109375" style="337" customWidth="1"/>
    <col min="1791" max="1791" width="0" style="337" hidden="1" customWidth="1"/>
    <col min="1792" max="1792" width="20" style="337" customWidth="1"/>
    <col min="1793" max="1793" width="20.85546875" style="337" customWidth="1"/>
    <col min="1794" max="1794" width="25" style="337" customWidth="1"/>
    <col min="1795" max="1795" width="18.7109375" style="337" customWidth="1"/>
    <col min="1796" max="1796" width="29.7109375" style="337" customWidth="1"/>
    <col min="1797" max="1797" width="13.42578125" style="337" customWidth="1"/>
    <col min="1798" max="1798" width="13.85546875" style="337" customWidth="1"/>
    <col min="1799" max="1803" width="16.42578125" style="337" customWidth="1"/>
    <col min="1804" max="1804" width="20.42578125" style="337" customWidth="1"/>
    <col min="1805" max="1805" width="21.140625" style="337" customWidth="1"/>
    <col min="1806" max="1806" width="9.42578125" style="337" customWidth="1"/>
    <col min="1807" max="1807" width="0.42578125" style="337" customWidth="1"/>
    <col min="1808" max="1814" width="6.42578125" style="337" customWidth="1"/>
    <col min="1815" max="2043" width="11.42578125" style="337"/>
    <col min="2044" max="2044" width="1" style="337" customWidth="1"/>
    <col min="2045" max="2045" width="4.28515625" style="337" customWidth="1"/>
    <col min="2046" max="2046" width="34.7109375" style="337" customWidth="1"/>
    <col min="2047" max="2047" width="0" style="337" hidden="1" customWidth="1"/>
    <col min="2048" max="2048" width="20" style="337" customWidth="1"/>
    <col min="2049" max="2049" width="20.85546875" style="337" customWidth="1"/>
    <col min="2050" max="2050" width="25" style="337" customWidth="1"/>
    <col min="2051" max="2051" width="18.7109375" style="337" customWidth="1"/>
    <col min="2052" max="2052" width="29.7109375" style="337" customWidth="1"/>
    <col min="2053" max="2053" width="13.42578125" style="337" customWidth="1"/>
    <col min="2054" max="2054" width="13.85546875" style="337" customWidth="1"/>
    <col min="2055" max="2059" width="16.42578125" style="337" customWidth="1"/>
    <col min="2060" max="2060" width="20.42578125" style="337" customWidth="1"/>
    <col min="2061" max="2061" width="21.140625" style="337" customWidth="1"/>
    <col min="2062" max="2062" width="9.42578125" style="337" customWidth="1"/>
    <col min="2063" max="2063" width="0.42578125" style="337" customWidth="1"/>
    <col min="2064" max="2070" width="6.42578125" style="337" customWidth="1"/>
    <col min="2071" max="2299" width="11.42578125" style="337"/>
    <col min="2300" max="2300" width="1" style="337" customWidth="1"/>
    <col min="2301" max="2301" width="4.28515625" style="337" customWidth="1"/>
    <col min="2302" max="2302" width="34.7109375" style="337" customWidth="1"/>
    <col min="2303" max="2303" width="0" style="337" hidden="1" customWidth="1"/>
    <col min="2304" max="2304" width="20" style="337" customWidth="1"/>
    <col min="2305" max="2305" width="20.85546875" style="337" customWidth="1"/>
    <col min="2306" max="2306" width="25" style="337" customWidth="1"/>
    <col min="2307" max="2307" width="18.7109375" style="337" customWidth="1"/>
    <col min="2308" max="2308" width="29.7109375" style="337" customWidth="1"/>
    <col min="2309" max="2309" width="13.42578125" style="337" customWidth="1"/>
    <col min="2310" max="2310" width="13.85546875" style="337" customWidth="1"/>
    <col min="2311" max="2315" width="16.42578125" style="337" customWidth="1"/>
    <col min="2316" max="2316" width="20.42578125" style="337" customWidth="1"/>
    <col min="2317" max="2317" width="21.140625" style="337" customWidth="1"/>
    <col min="2318" max="2318" width="9.42578125" style="337" customWidth="1"/>
    <col min="2319" max="2319" width="0.42578125" style="337" customWidth="1"/>
    <col min="2320" max="2326" width="6.42578125" style="337" customWidth="1"/>
    <col min="2327" max="2555" width="11.42578125" style="337"/>
    <col min="2556" max="2556" width="1" style="337" customWidth="1"/>
    <col min="2557" max="2557" width="4.28515625" style="337" customWidth="1"/>
    <col min="2558" max="2558" width="34.7109375" style="337" customWidth="1"/>
    <col min="2559" max="2559" width="0" style="337" hidden="1" customWidth="1"/>
    <col min="2560" max="2560" width="20" style="337" customWidth="1"/>
    <col min="2561" max="2561" width="20.85546875" style="337" customWidth="1"/>
    <col min="2562" max="2562" width="25" style="337" customWidth="1"/>
    <col min="2563" max="2563" width="18.7109375" style="337" customWidth="1"/>
    <col min="2564" max="2564" width="29.7109375" style="337" customWidth="1"/>
    <col min="2565" max="2565" width="13.42578125" style="337" customWidth="1"/>
    <col min="2566" max="2566" width="13.85546875" style="337" customWidth="1"/>
    <col min="2567" max="2571" width="16.42578125" style="337" customWidth="1"/>
    <col min="2572" max="2572" width="20.42578125" style="337" customWidth="1"/>
    <col min="2573" max="2573" width="21.140625" style="337" customWidth="1"/>
    <col min="2574" max="2574" width="9.42578125" style="337" customWidth="1"/>
    <col min="2575" max="2575" width="0.42578125" style="337" customWidth="1"/>
    <col min="2576" max="2582" width="6.42578125" style="337" customWidth="1"/>
    <col min="2583" max="2811" width="11.42578125" style="337"/>
    <col min="2812" max="2812" width="1" style="337" customWidth="1"/>
    <col min="2813" max="2813" width="4.28515625" style="337" customWidth="1"/>
    <col min="2814" max="2814" width="34.7109375" style="337" customWidth="1"/>
    <col min="2815" max="2815" width="0" style="337" hidden="1" customWidth="1"/>
    <col min="2816" max="2816" width="20" style="337" customWidth="1"/>
    <col min="2817" max="2817" width="20.85546875" style="337" customWidth="1"/>
    <col min="2818" max="2818" width="25" style="337" customWidth="1"/>
    <col min="2819" max="2819" width="18.7109375" style="337" customWidth="1"/>
    <col min="2820" max="2820" width="29.7109375" style="337" customWidth="1"/>
    <col min="2821" max="2821" width="13.42578125" style="337" customWidth="1"/>
    <col min="2822" max="2822" width="13.85546875" style="337" customWidth="1"/>
    <col min="2823" max="2827" width="16.42578125" style="337" customWidth="1"/>
    <col min="2828" max="2828" width="20.42578125" style="337" customWidth="1"/>
    <col min="2829" max="2829" width="21.140625" style="337" customWidth="1"/>
    <col min="2830" max="2830" width="9.42578125" style="337" customWidth="1"/>
    <col min="2831" max="2831" width="0.42578125" style="337" customWidth="1"/>
    <col min="2832" max="2838" width="6.42578125" style="337" customWidth="1"/>
    <col min="2839" max="3067" width="11.42578125" style="337"/>
    <col min="3068" max="3068" width="1" style="337" customWidth="1"/>
    <col min="3069" max="3069" width="4.28515625" style="337" customWidth="1"/>
    <col min="3070" max="3070" width="34.7109375" style="337" customWidth="1"/>
    <col min="3071" max="3071" width="0" style="337" hidden="1" customWidth="1"/>
    <col min="3072" max="3072" width="20" style="337" customWidth="1"/>
    <col min="3073" max="3073" width="20.85546875" style="337" customWidth="1"/>
    <col min="3074" max="3074" width="25" style="337" customWidth="1"/>
    <col min="3075" max="3075" width="18.7109375" style="337" customWidth="1"/>
    <col min="3076" max="3076" width="29.7109375" style="337" customWidth="1"/>
    <col min="3077" max="3077" width="13.42578125" style="337" customWidth="1"/>
    <col min="3078" max="3078" width="13.85546875" style="337" customWidth="1"/>
    <col min="3079" max="3083" width="16.42578125" style="337" customWidth="1"/>
    <col min="3084" max="3084" width="20.42578125" style="337" customWidth="1"/>
    <col min="3085" max="3085" width="21.140625" style="337" customWidth="1"/>
    <col min="3086" max="3086" width="9.42578125" style="337" customWidth="1"/>
    <col min="3087" max="3087" width="0.42578125" style="337" customWidth="1"/>
    <col min="3088" max="3094" width="6.42578125" style="337" customWidth="1"/>
    <col min="3095" max="3323" width="11.42578125" style="337"/>
    <col min="3324" max="3324" width="1" style="337" customWidth="1"/>
    <col min="3325" max="3325" width="4.28515625" style="337" customWidth="1"/>
    <col min="3326" max="3326" width="34.7109375" style="337" customWidth="1"/>
    <col min="3327" max="3327" width="0" style="337" hidden="1" customWidth="1"/>
    <col min="3328" max="3328" width="20" style="337" customWidth="1"/>
    <col min="3329" max="3329" width="20.85546875" style="337" customWidth="1"/>
    <col min="3330" max="3330" width="25" style="337" customWidth="1"/>
    <col min="3331" max="3331" width="18.7109375" style="337" customWidth="1"/>
    <col min="3332" max="3332" width="29.7109375" style="337" customWidth="1"/>
    <col min="3333" max="3333" width="13.42578125" style="337" customWidth="1"/>
    <col min="3334" max="3334" width="13.85546875" style="337" customWidth="1"/>
    <col min="3335" max="3339" width="16.42578125" style="337" customWidth="1"/>
    <col min="3340" max="3340" width="20.42578125" style="337" customWidth="1"/>
    <col min="3341" max="3341" width="21.140625" style="337" customWidth="1"/>
    <col min="3342" max="3342" width="9.42578125" style="337" customWidth="1"/>
    <col min="3343" max="3343" width="0.42578125" style="337" customWidth="1"/>
    <col min="3344" max="3350" width="6.42578125" style="337" customWidth="1"/>
    <col min="3351" max="3579" width="11.42578125" style="337"/>
    <col min="3580" max="3580" width="1" style="337" customWidth="1"/>
    <col min="3581" max="3581" width="4.28515625" style="337" customWidth="1"/>
    <col min="3582" max="3582" width="34.7109375" style="337" customWidth="1"/>
    <col min="3583" max="3583" width="0" style="337" hidden="1" customWidth="1"/>
    <col min="3584" max="3584" width="20" style="337" customWidth="1"/>
    <col min="3585" max="3585" width="20.85546875" style="337" customWidth="1"/>
    <col min="3586" max="3586" width="25" style="337" customWidth="1"/>
    <col min="3587" max="3587" width="18.7109375" style="337" customWidth="1"/>
    <col min="3588" max="3588" width="29.7109375" style="337" customWidth="1"/>
    <col min="3589" max="3589" width="13.42578125" style="337" customWidth="1"/>
    <col min="3590" max="3590" width="13.85546875" style="337" customWidth="1"/>
    <col min="3591" max="3595" width="16.42578125" style="337" customWidth="1"/>
    <col min="3596" max="3596" width="20.42578125" style="337" customWidth="1"/>
    <col min="3597" max="3597" width="21.140625" style="337" customWidth="1"/>
    <col min="3598" max="3598" width="9.42578125" style="337" customWidth="1"/>
    <col min="3599" max="3599" width="0.42578125" style="337" customWidth="1"/>
    <col min="3600" max="3606" width="6.42578125" style="337" customWidth="1"/>
    <col min="3607" max="3835" width="11.42578125" style="337"/>
    <col min="3836" max="3836" width="1" style="337" customWidth="1"/>
    <col min="3837" max="3837" width="4.28515625" style="337" customWidth="1"/>
    <col min="3838" max="3838" width="34.7109375" style="337" customWidth="1"/>
    <col min="3839" max="3839" width="0" style="337" hidden="1" customWidth="1"/>
    <col min="3840" max="3840" width="20" style="337" customWidth="1"/>
    <col min="3841" max="3841" width="20.85546875" style="337" customWidth="1"/>
    <col min="3842" max="3842" width="25" style="337" customWidth="1"/>
    <col min="3843" max="3843" width="18.7109375" style="337" customWidth="1"/>
    <col min="3844" max="3844" width="29.7109375" style="337" customWidth="1"/>
    <col min="3845" max="3845" width="13.42578125" style="337" customWidth="1"/>
    <col min="3846" max="3846" width="13.85546875" style="337" customWidth="1"/>
    <col min="3847" max="3851" width="16.42578125" style="337" customWidth="1"/>
    <col min="3852" max="3852" width="20.42578125" style="337" customWidth="1"/>
    <col min="3853" max="3853" width="21.140625" style="337" customWidth="1"/>
    <col min="3854" max="3854" width="9.42578125" style="337" customWidth="1"/>
    <col min="3855" max="3855" width="0.42578125" style="337" customWidth="1"/>
    <col min="3856" max="3862" width="6.42578125" style="337" customWidth="1"/>
    <col min="3863" max="4091" width="11.42578125" style="337"/>
    <col min="4092" max="4092" width="1" style="337" customWidth="1"/>
    <col min="4093" max="4093" width="4.28515625" style="337" customWidth="1"/>
    <col min="4094" max="4094" width="34.7109375" style="337" customWidth="1"/>
    <col min="4095" max="4095" width="0" style="337" hidden="1" customWidth="1"/>
    <col min="4096" max="4096" width="20" style="337" customWidth="1"/>
    <col min="4097" max="4097" width="20.85546875" style="337" customWidth="1"/>
    <col min="4098" max="4098" width="25" style="337" customWidth="1"/>
    <col min="4099" max="4099" width="18.7109375" style="337" customWidth="1"/>
    <col min="4100" max="4100" width="29.7109375" style="337" customWidth="1"/>
    <col min="4101" max="4101" width="13.42578125" style="337" customWidth="1"/>
    <col min="4102" max="4102" width="13.85546875" style="337" customWidth="1"/>
    <col min="4103" max="4107" width="16.42578125" style="337" customWidth="1"/>
    <col min="4108" max="4108" width="20.42578125" style="337" customWidth="1"/>
    <col min="4109" max="4109" width="21.140625" style="337" customWidth="1"/>
    <col min="4110" max="4110" width="9.42578125" style="337" customWidth="1"/>
    <col min="4111" max="4111" width="0.42578125" style="337" customWidth="1"/>
    <col min="4112" max="4118" width="6.42578125" style="337" customWidth="1"/>
    <col min="4119" max="4347" width="11.42578125" style="337"/>
    <col min="4348" max="4348" width="1" style="337" customWidth="1"/>
    <col min="4349" max="4349" width="4.28515625" style="337" customWidth="1"/>
    <col min="4350" max="4350" width="34.7109375" style="337" customWidth="1"/>
    <col min="4351" max="4351" width="0" style="337" hidden="1" customWidth="1"/>
    <col min="4352" max="4352" width="20" style="337" customWidth="1"/>
    <col min="4353" max="4353" width="20.85546875" style="337" customWidth="1"/>
    <col min="4354" max="4354" width="25" style="337" customWidth="1"/>
    <col min="4355" max="4355" width="18.7109375" style="337" customWidth="1"/>
    <col min="4356" max="4356" width="29.7109375" style="337" customWidth="1"/>
    <col min="4357" max="4357" width="13.42578125" style="337" customWidth="1"/>
    <col min="4358" max="4358" width="13.85546875" style="337" customWidth="1"/>
    <col min="4359" max="4363" width="16.42578125" style="337" customWidth="1"/>
    <col min="4364" max="4364" width="20.42578125" style="337" customWidth="1"/>
    <col min="4365" max="4365" width="21.140625" style="337" customWidth="1"/>
    <col min="4366" max="4366" width="9.42578125" style="337" customWidth="1"/>
    <col min="4367" max="4367" width="0.42578125" style="337" customWidth="1"/>
    <col min="4368" max="4374" width="6.42578125" style="337" customWidth="1"/>
    <col min="4375" max="4603" width="11.42578125" style="337"/>
    <col min="4604" max="4604" width="1" style="337" customWidth="1"/>
    <col min="4605" max="4605" width="4.28515625" style="337" customWidth="1"/>
    <col min="4606" max="4606" width="34.7109375" style="337" customWidth="1"/>
    <col min="4607" max="4607" width="0" style="337" hidden="1" customWidth="1"/>
    <col min="4608" max="4608" width="20" style="337" customWidth="1"/>
    <col min="4609" max="4609" width="20.85546875" style="337" customWidth="1"/>
    <col min="4610" max="4610" width="25" style="337" customWidth="1"/>
    <col min="4611" max="4611" width="18.7109375" style="337" customWidth="1"/>
    <col min="4612" max="4612" width="29.7109375" style="337" customWidth="1"/>
    <col min="4613" max="4613" width="13.42578125" style="337" customWidth="1"/>
    <col min="4614" max="4614" width="13.85546875" style="337" customWidth="1"/>
    <col min="4615" max="4619" width="16.42578125" style="337" customWidth="1"/>
    <col min="4620" max="4620" width="20.42578125" style="337" customWidth="1"/>
    <col min="4621" max="4621" width="21.140625" style="337" customWidth="1"/>
    <col min="4622" max="4622" width="9.42578125" style="337" customWidth="1"/>
    <col min="4623" max="4623" width="0.42578125" style="337" customWidth="1"/>
    <col min="4624" max="4630" width="6.42578125" style="337" customWidth="1"/>
    <col min="4631" max="4859" width="11.42578125" style="337"/>
    <col min="4860" max="4860" width="1" style="337" customWidth="1"/>
    <col min="4861" max="4861" width="4.28515625" style="337" customWidth="1"/>
    <col min="4862" max="4862" width="34.7109375" style="337" customWidth="1"/>
    <col min="4863" max="4863" width="0" style="337" hidden="1" customWidth="1"/>
    <col min="4864" max="4864" width="20" style="337" customWidth="1"/>
    <col min="4865" max="4865" width="20.85546875" style="337" customWidth="1"/>
    <col min="4866" max="4866" width="25" style="337" customWidth="1"/>
    <col min="4867" max="4867" width="18.7109375" style="337" customWidth="1"/>
    <col min="4868" max="4868" width="29.7109375" style="337" customWidth="1"/>
    <col min="4869" max="4869" width="13.42578125" style="337" customWidth="1"/>
    <col min="4870" max="4870" width="13.85546875" style="337" customWidth="1"/>
    <col min="4871" max="4875" width="16.42578125" style="337" customWidth="1"/>
    <col min="4876" max="4876" width="20.42578125" style="337" customWidth="1"/>
    <col min="4877" max="4877" width="21.140625" style="337" customWidth="1"/>
    <col min="4878" max="4878" width="9.42578125" style="337" customWidth="1"/>
    <col min="4879" max="4879" width="0.42578125" style="337" customWidth="1"/>
    <col min="4880" max="4886" width="6.42578125" style="337" customWidth="1"/>
    <col min="4887" max="5115" width="11.42578125" style="337"/>
    <col min="5116" max="5116" width="1" style="337" customWidth="1"/>
    <col min="5117" max="5117" width="4.28515625" style="337" customWidth="1"/>
    <col min="5118" max="5118" width="34.7109375" style="337" customWidth="1"/>
    <col min="5119" max="5119" width="0" style="337" hidden="1" customWidth="1"/>
    <col min="5120" max="5120" width="20" style="337" customWidth="1"/>
    <col min="5121" max="5121" width="20.85546875" style="337" customWidth="1"/>
    <col min="5122" max="5122" width="25" style="337" customWidth="1"/>
    <col min="5123" max="5123" width="18.7109375" style="337" customWidth="1"/>
    <col min="5124" max="5124" width="29.7109375" style="337" customWidth="1"/>
    <col min="5125" max="5125" width="13.42578125" style="337" customWidth="1"/>
    <col min="5126" max="5126" width="13.85546875" style="337" customWidth="1"/>
    <col min="5127" max="5131" width="16.42578125" style="337" customWidth="1"/>
    <col min="5132" max="5132" width="20.42578125" style="337" customWidth="1"/>
    <col min="5133" max="5133" width="21.140625" style="337" customWidth="1"/>
    <col min="5134" max="5134" width="9.42578125" style="337" customWidth="1"/>
    <col min="5135" max="5135" width="0.42578125" style="337" customWidth="1"/>
    <col min="5136" max="5142" width="6.42578125" style="337" customWidth="1"/>
    <col min="5143" max="5371" width="11.42578125" style="337"/>
    <col min="5372" max="5372" width="1" style="337" customWidth="1"/>
    <col min="5373" max="5373" width="4.28515625" style="337" customWidth="1"/>
    <col min="5374" max="5374" width="34.7109375" style="337" customWidth="1"/>
    <col min="5375" max="5375" width="0" style="337" hidden="1" customWidth="1"/>
    <col min="5376" max="5376" width="20" style="337" customWidth="1"/>
    <col min="5377" max="5377" width="20.85546875" style="337" customWidth="1"/>
    <col min="5378" max="5378" width="25" style="337" customWidth="1"/>
    <col min="5379" max="5379" width="18.7109375" style="337" customWidth="1"/>
    <col min="5380" max="5380" width="29.7109375" style="337" customWidth="1"/>
    <col min="5381" max="5381" width="13.42578125" style="337" customWidth="1"/>
    <col min="5382" max="5382" width="13.85546875" style="337" customWidth="1"/>
    <col min="5383" max="5387" width="16.42578125" style="337" customWidth="1"/>
    <col min="5388" max="5388" width="20.42578125" style="337" customWidth="1"/>
    <col min="5389" max="5389" width="21.140625" style="337" customWidth="1"/>
    <col min="5390" max="5390" width="9.42578125" style="337" customWidth="1"/>
    <col min="5391" max="5391" width="0.42578125" style="337" customWidth="1"/>
    <col min="5392" max="5398" width="6.42578125" style="337" customWidth="1"/>
    <col min="5399" max="5627" width="11.42578125" style="337"/>
    <col min="5628" max="5628" width="1" style="337" customWidth="1"/>
    <col min="5629" max="5629" width="4.28515625" style="337" customWidth="1"/>
    <col min="5630" max="5630" width="34.7109375" style="337" customWidth="1"/>
    <col min="5631" max="5631" width="0" style="337" hidden="1" customWidth="1"/>
    <col min="5632" max="5632" width="20" style="337" customWidth="1"/>
    <col min="5633" max="5633" width="20.85546875" style="337" customWidth="1"/>
    <col min="5634" max="5634" width="25" style="337" customWidth="1"/>
    <col min="5635" max="5635" width="18.7109375" style="337" customWidth="1"/>
    <col min="5636" max="5636" width="29.7109375" style="337" customWidth="1"/>
    <col min="5637" max="5637" width="13.42578125" style="337" customWidth="1"/>
    <col min="5638" max="5638" width="13.85546875" style="337" customWidth="1"/>
    <col min="5639" max="5643" width="16.42578125" style="337" customWidth="1"/>
    <col min="5644" max="5644" width="20.42578125" style="337" customWidth="1"/>
    <col min="5645" max="5645" width="21.140625" style="337" customWidth="1"/>
    <col min="5646" max="5646" width="9.42578125" style="337" customWidth="1"/>
    <col min="5647" max="5647" width="0.42578125" style="337" customWidth="1"/>
    <col min="5648" max="5654" width="6.42578125" style="337" customWidth="1"/>
    <col min="5655" max="5883" width="11.42578125" style="337"/>
    <col min="5884" max="5884" width="1" style="337" customWidth="1"/>
    <col min="5885" max="5885" width="4.28515625" style="337" customWidth="1"/>
    <col min="5886" max="5886" width="34.7109375" style="337" customWidth="1"/>
    <col min="5887" max="5887" width="0" style="337" hidden="1" customWidth="1"/>
    <col min="5888" max="5888" width="20" style="337" customWidth="1"/>
    <col min="5889" max="5889" width="20.85546875" style="337" customWidth="1"/>
    <col min="5890" max="5890" width="25" style="337" customWidth="1"/>
    <col min="5891" max="5891" width="18.7109375" style="337" customWidth="1"/>
    <col min="5892" max="5892" width="29.7109375" style="337" customWidth="1"/>
    <col min="5893" max="5893" width="13.42578125" style="337" customWidth="1"/>
    <col min="5894" max="5894" width="13.85546875" style="337" customWidth="1"/>
    <col min="5895" max="5899" width="16.42578125" style="337" customWidth="1"/>
    <col min="5900" max="5900" width="20.42578125" style="337" customWidth="1"/>
    <col min="5901" max="5901" width="21.140625" style="337" customWidth="1"/>
    <col min="5902" max="5902" width="9.42578125" style="337" customWidth="1"/>
    <col min="5903" max="5903" width="0.42578125" style="337" customWidth="1"/>
    <col min="5904" max="5910" width="6.42578125" style="337" customWidth="1"/>
    <col min="5911" max="6139" width="11.42578125" style="337"/>
    <col min="6140" max="6140" width="1" style="337" customWidth="1"/>
    <col min="6141" max="6141" width="4.28515625" style="337" customWidth="1"/>
    <col min="6142" max="6142" width="34.7109375" style="337" customWidth="1"/>
    <col min="6143" max="6143" width="0" style="337" hidden="1" customWidth="1"/>
    <col min="6144" max="6144" width="20" style="337" customWidth="1"/>
    <col min="6145" max="6145" width="20.85546875" style="337" customWidth="1"/>
    <col min="6146" max="6146" width="25" style="337" customWidth="1"/>
    <col min="6147" max="6147" width="18.7109375" style="337" customWidth="1"/>
    <col min="6148" max="6148" width="29.7109375" style="337" customWidth="1"/>
    <col min="6149" max="6149" width="13.42578125" style="337" customWidth="1"/>
    <col min="6150" max="6150" width="13.85546875" style="337" customWidth="1"/>
    <col min="6151" max="6155" width="16.42578125" style="337" customWidth="1"/>
    <col min="6156" max="6156" width="20.42578125" style="337" customWidth="1"/>
    <col min="6157" max="6157" width="21.140625" style="337" customWidth="1"/>
    <col min="6158" max="6158" width="9.42578125" style="337" customWidth="1"/>
    <col min="6159" max="6159" width="0.42578125" style="337" customWidth="1"/>
    <col min="6160" max="6166" width="6.42578125" style="337" customWidth="1"/>
    <col min="6167" max="6395" width="11.42578125" style="337"/>
    <col min="6396" max="6396" width="1" style="337" customWidth="1"/>
    <col min="6397" max="6397" width="4.28515625" style="337" customWidth="1"/>
    <col min="6398" max="6398" width="34.7109375" style="337" customWidth="1"/>
    <col min="6399" max="6399" width="0" style="337" hidden="1" customWidth="1"/>
    <col min="6400" max="6400" width="20" style="337" customWidth="1"/>
    <col min="6401" max="6401" width="20.85546875" style="337" customWidth="1"/>
    <col min="6402" max="6402" width="25" style="337" customWidth="1"/>
    <col min="6403" max="6403" width="18.7109375" style="337" customWidth="1"/>
    <col min="6404" max="6404" width="29.7109375" style="337" customWidth="1"/>
    <col min="6405" max="6405" width="13.42578125" style="337" customWidth="1"/>
    <col min="6406" max="6406" width="13.85546875" style="337" customWidth="1"/>
    <col min="6407" max="6411" width="16.42578125" style="337" customWidth="1"/>
    <col min="6412" max="6412" width="20.42578125" style="337" customWidth="1"/>
    <col min="6413" max="6413" width="21.140625" style="337" customWidth="1"/>
    <col min="6414" max="6414" width="9.42578125" style="337" customWidth="1"/>
    <col min="6415" max="6415" width="0.42578125" style="337" customWidth="1"/>
    <col min="6416" max="6422" width="6.42578125" style="337" customWidth="1"/>
    <col min="6423" max="6651" width="11.42578125" style="337"/>
    <col min="6652" max="6652" width="1" style="337" customWidth="1"/>
    <col min="6653" max="6653" width="4.28515625" style="337" customWidth="1"/>
    <col min="6654" max="6654" width="34.7109375" style="337" customWidth="1"/>
    <col min="6655" max="6655" width="0" style="337" hidden="1" customWidth="1"/>
    <col min="6656" max="6656" width="20" style="337" customWidth="1"/>
    <col min="6657" max="6657" width="20.85546875" style="337" customWidth="1"/>
    <col min="6658" max="6658" width="25" style="337" customWidth="1"/>
    <col min="6659" max="6659" width="18.7109375" style="337" customWidth="1"/>
    <col min="6660" max="6660" width="29.7109375" style="337" customWidth="1"/>
    <col min="6661" max="6661" width="13.42578125" style="337" customWidth="1"/>
    <col min="6662" max="6662" width="13.85546875" style="337" customWidth="1"/>
    <col min="6663" max="6667" width="16.42578125" style="337" customWidth="1"/>
    <col min="6668" max="6668" width="20.42578125" style="337" customWidth="1"/>
    <col min="6669" max="6669" width="21.140625" style="337" customWidth="1"/>
    <col min="6670" max="6670" width="9.42578125" style="337" customWidth="1"/>
    <col min="6671" max="6671" width="0.42578125" style="337" customWidth="1"/>
    <col min="6672" max="6678" width="6.42578125" style="337" customWidth="1"/>
    <col min="6679" max="6907" width="11.42578125" style="337"/>
    <col min="6908" max="6908" width="1" style="337" customWidth="1"/>
    <col min="6909" max="6909" width="4.28515625" style="337" customWidth="1"/>
    <col min="6910" max="6910" width="34.7109375" style="337" customWidth="1"/>
    <col min="6911" max="6911" width="0" style="337" hidden="1" customWidth="1"/>
    <col min="6912" max="6912" width="20" style="337" customWidth="1"/>
    <col min="6913" max="6913" width="20.85546875" style="337" customWidth="1"/>
    <col min="6914" max="6914" width="25" style="337" customWidth="1"/>
    <col min="6915" max="6915" width="18.7109375" style="337" customWidth="1"/>
    <col min="6916" max="6916" width="29.7109375" style="337" customWidth="1"/>
    <col min="6917" max="6917" width="13.42578125" style="337" customWidth="1"/>
    <col min="6918" max="6918" width="13.85546875" style="337" customWidth="1"/>
    <col min="6919" max="6923" width="16.42578125" style="337" customWidth="1"/>
    <col min="6924" max="6924" width="20.42578125" style="337" customWidth="1"/>
    <col min="6925" max="6925" width="21.140625" style="337" customWidth="1"/>
    <col min="6926" max="6926" width="9.42578125" style="337" customWidth="1"/>
    <col min="6927" max="6927" width="0.42578125" style="337" customWidth="1"/>
    <col min="6928" max="6934" width="6.42578125" style="337" customWidth="1"/>
    <col min="6935" max="7163" width="11.42578125" style="337"/>
    <col min="7164" max="7164" width="1" style="337" customWidth="1"/>
    <col min="7165" max="7165" width="4.28515625" style="337" customWidth="1"/>
    <col min="7166" max="7166" width="34.7109375" style="337" customWidth="1"/>
    <col min="7167" max="7167" width="0" style="337" hidden="1" customWidth="1"/>
    <col min="7168" max="7168" width="20" style="337" customWidth="1"/>
    <col min="7169" max="7169" width="20.85546875" style="337" customWidth="1"/>
    <col min="7170" max="7170" width="25" style="337" customWidth="1"/>
    <col min="7171" max="7171" width="18.7109375" style="337" customWidth="1"/>
    <col min="7172" max="7172" width="29.7109375" style="337" customWidth="1"/>
    <col min="7173" max="7173" width="13.42578125" style="337" customWidth="1"/>
    <col min="7174" max="7174" width="13.85546875" style="337" customWidth="1"/>
    <col min="7175" max="7179" width="16.42578125" style="337" customWidth="1"/>
    <col min="7180" max="7180" width="20.42578125" style="337" customWidth="1"/>
    <col min="7181" max="7181" width="21.140625" style="337" customWidth="1"/>
    <col min="7182" max="7182" width="9.42578125" style="337" customWidth="1"/>
    <col min="7183" max="7183" width="0.42578125" style="337" customWidth="1"/>
    <col min="7184" max="7190" width="6.42578125" style="337" customWidth="1"/>
    <col min="7191" max="7419" width="11.42578125" style="337"/>
    <col min="7420" max="7420" width="1" style="337" customWidth="1"/>
    <col min="7421" max="7421" width="4.28515625" style="337" customWidth="1"/>
    <col min="7422" max="7422" width="34.7109375" style="337" customWidth="1"/>
    <col min="7423" max="7423" width="0" style="337" hidden="1" customWidth="1"/>
    <col min="7424" max="7424" width="20" style="337" customWidth="1"/>
    <col min="7425" max="7425" width="20.85546875" style="337" customWidth="1"/>
    <col min="7426" max="7426" width="25" style="337" customWidth="1"/>
    <col min="7427" max="7427" width="18.7109375" style="337" customWidth="1"/>
    <col min="7428" max="7428" width="29.7109375" style="337" customWidth="1"/>
    <col min="7429" max="7429" width="13.42578125" style="337" customWidth="1"/>
    <col min="7430" max="7430" width="13.85546875" style="337" customWidth="1"/>
    <col min="7431" max="7435" width="16.42578125" style="337" customWidth="1"/>
    <col min="7436" max="7436" width="20.42578125" style="337" customWidth="1"/>
    <col min="7437" max="7437" width="21.140625" style="337" customWidth="1"/>
    <col min="7438" max="7438" width="9.42578125" style="337" customWidth="1"/>
    <col min="7439" max="7439" width="0.42578125" style="337" customWidth="1"/>
    <col min="7440" max="7446" width="6.42578125" style="337" customWidth="1"/>
    <col min="7447" max="7675" width="11.42578125" style="337"/>
    <col min="7676" max="7676" width="1" style="337" customWidth="1"/>
    <col min="7677" max="7677" width="4.28515625" style="337" customWidth="1"/>
    <col min="7678" max="7678" width="34.7109375" style="337" customWidth="1"/>
    <col min="7679" max="7679" width="0" style="337" hidden="1" customWidth="1"/>
    <col min="7680" max="7680" width="20" style="337" customWidth="1"/>
    <col min="7681" max="7681" width="20.85546875" style="337" customWidth="1"/>
    <col min="7682" max="7682" width="25" style="337" customWidth="1"/>
    <col min="7683" max="7683" width="18.7109375" style="337" customWidth="1"/>
    <col min="7684" max="7684" width="29.7109375" style="337" customWidth="1"/>
    <col min="7685" max="7685" width="13.42578125" style="337" customWidth="1"/>
    <col min="7686" max="7686" width="13.85546875" style="337" customWidth="1"/>
    <col min="7687" max="7691" width="16.42578125" style="337" customWidth="1"/>
    <col min="7692" max="7692" width="20.42578125" style="337" customWidth="1"/>
    <col min="7693" max="7693" width="21.140625" style="337" customWidth="1"/>
    <col min="7694" max="7694" width="9.42578125" style="337" customWidth="1"/>
    <col min="7695" max="7695" width="0.42578125" style="337" customWidth="1"/>
    <col min="7696" max="7702" width="6.42578125" style="337" customWidth="1"/>
    <col min="7703" max="7931" width="11.42578125" style="337"/>
    <col min="7932" max="7932" width="1" style="337" customWidth="1"/>
    <col min="7933" max="7933" width="4.28515625" style="337" customWidth="1"/>
    <col min="7934" max="7934" width="34.7109375" style="337" customWidth="1"/>
    <col min="7935" max="7935" width="0" style="337" hidden="1" customWidth="1"/>
    <col min="7936" max="7936" width="20" style="337" customWidth="1"/>
    <col min="7937" max="7937" width="20.85546875" style="337" customWidth="1"/>
    <col min="7938" max="7938" width="25" style="337" customWidth="1"/>
    <col min="7939" max="7939" width="18.7109375" style="337" customWidth="1"/>
    <col min="7940" max="7940" width="29.7109375" style="337" customWidth="1"/>
    <col min="7941" max="7941" width="13.42578125" style="337" customWidth="1"/>
    <col min="7942" max="7942" width="13.85546875" style="337" customWidth="1"/>
    <col min="7943" max="7947" width="16.42578125" style="337" customWidth="1"/>
    <col min="7948" max="7948" width="20.42578125" style="337" customWidth="1"/>
    <col min="7949" max="7949" width="21.140625" style="337" customWidth="1"/>
    <col min="7950" max="7950" width="9.42578125" style="337" customWidth="1"/>
    <col min="7951" max="7951" width="0.42578125" style="337" customWidth="1"/>
    <col min="7952" max="7958" width="6.42578125" style="337" customWidth="1"/>
    <col min="7959" max="8187" width="11.42578125" style="337"/>
    <col min="8188" max="8188" width="1" style="337" customWidth="1"/>
    <col min="8189" max="8189" width="4.28515625" style="337" customWidth="1"/>
    <col min="8190" max="8190" width="34.7109375" style="337" customWidth="1"/>
    <col min="8191" max="8191" width="0" style="337" hidden="1" customWidth="1"/>
    <col min="8192" max="8192" width="20" style="337" customWidth="1"/>
    <col min="8193" max="8193" width="20.85546875" style="337" customWidth="1"/>
    <col min="8194" max="8194" width="25" style="337" customWidth="1"/>
    <col min="8195" max="8195" width="18.7109375" style="337" customWidth="1"/>
    <col min="8196" max="8196" width="29.7109375" style="337" customWidth="1"/>
    <col min="8197" max="8197" width="13.42578125" style="337" customWidth="1"/>
    <col min="8198" max="8198" width="13.85546875" style="337" customWidth="1"/>
    <col min="8199" max="8203" width="16.42578125" style="337" customWidth="1"/>
    <col min="8204" max="8204" width="20.42578125" style="337" customWidth="1"/>
    <col min="8205" max="8205" width="21.140625" style="337" customWidth="1"/>
    <col min="8206" max="8206" width="9.42578125" style="337" customWidth="1"/>
    <col min="8207" max="8207" width="0.42578125" style="337" customWidth="1"/>
    <col min="8208" max="8214" width="6.42578125" style="337" customWidth="1"/>
    <col min="8215" max="8443" width="11.42578125" style="337"/>
    <col min="8444" max="8444" width="1" style="337" customWidth="1"/>
    <col min="8445" max="8445" width="4.28515625" style="337" customWidth="1"/>
    <col min="8446" max="8446" width="34.7109375" style="337" customWidth="1"/>
    <col min="8447" max="8447" width="0" style="337" hidden="1" customWidth="1"/>
    <col min="8448" max="8448" width="20" style="337" customWidth="1"/>
    <col min="8449" max="8449" width="20.85546875" style="337" customWidth="1"/>
    <col min="8450" max="8450" width="25" style="337" customWidth="1"/>
    <col min="8451" max="8451" width="18.7109375" style="337" customWidth="1"/>
    <col min="8452" max="8452" width="29.7109375" style="337" customWidth="1"/>
    <col min="8453" max="8453" width="13.42578125" style="337" customWidth="1"/>
    <col min="8454" max="8454" width="13.85546875" style="337" customWidth="1"/>
    <col min="8455" max="8459" width="16.42578125" style="337" customWidth="1"/>
    <col min="8460" max="8460" width="20.42578125" style="337" customWidth="1"/>
    <col min="8461" max="8461" width="21.140625" style="337" customWidth="1"/>
    <col min="8462" max="8462" width="9.42578125" style="337" customWidth="1"/>
    <col min="8463" max="8463" width="0.42578125" style="337" customWidth="1"/>
    <col min="8464" max="8470" width="6.42578125" style="337" customWidth="1"/>
    <col min="8471" max="8699" width="11.42578125" style="337"/>
    <col min="8700" max="8700" width="1" style="337" customWidth="1"/>
    <col min="8701" max="8701" width="4.28515625" style="337" customWidth="1"/>
    <col min="8702" max="8702" width="34.7109375" style="337" customWidth="1"/>
    <col min="8703" max="8703" width="0" style="337" hidden="1" customWidth="1"/>
    <col min="8704" max="8704" width="20" style="337" customWidth="1"/>
    <col min="8705" max="8705" width="20.85546875" style="337" customWidth="1"/>
    <col min="8706" max="8706" width="25" style="337" customWidth="1"/>
    <col min="8707" max="8707" width="18.7109375" style="337" customWidth="1"/>
    <col min="8708" max="8708" width="29.7109375" style="337" customWidth="1"/>
    <col min="8709" max="8709" width="13.42578125" style="337" customWidth="1"/>
    <col min="8710" max="8710" width="13.85546875" style="337" customWidth="1"/>
    <col min="8711" max="8715" width="16.42578125" style="337" customWidth="1"/>
    <col min="8716" max="8716" width="20.42578125" style="337" customWidth="1"/>
    <col min="8717" max="8717" width="21.140625" style="337" customWidth="1"/>
    <col min="8718" max="8718" width="9.42578125" style="337" customWidth="1"/>
    <col min="8719" max="8719" width="0.42578125" style="337" customWidth="1"/>
    <col min="8720" max="8726" width="6.42578125" style="337" customWidth="1"/>
    <col min="8727" max="8955" width="11.42578125" style="337"/>
    <col min="8956" max="8956" width="1" style="337" customWidth="1"/>
    <col min="8957" max="8957" width="4.28515625" style="337" customWidth="1"/>
    <col min="8958" max="8958" width="34.7109375" style="337" customWidth="1"/>
    <col min="8959" max="8959" width="0" style="337" hidden="1" customWidth="1"/>
    <col min="8960" max="8960" width="20" style="337" customWidth="1"/>
    <col min="8961" max="8961" width="20.85546875" style="337" customWidth="1"/>
    <col min="8962" max="8962" width="25" style="337" customWidth="1"/>
    <col min="8963" max="8963" width="18.7109375" style="337" customWidth="1"/>
    <col min="8964" max="8964" width="29.7109375" style="337" customWidth="1"/>
    <col min="8965" max="8965" width="13.42578125" style="337" customWidth="1"/>
    <col min="8966" max="8966" width="13.85546875" style="337" customWidth="1"/>
    <col min="8967" max="8971" width="16.42578125" style="337" customWidth="1"/>
    <col min="8972" max="8972" width="20.42578125" style="337" customWidth="1"/>
    <col min="8973" max="8973" width="21.140625" style="337" customWidth="1"/>
    <col min="8974" max="8974" width="9.42578125" style="337" customWidth="1"/>
    <col min="8975" max="8975" width="0.42578125" style="337" customWidth="1"/>
    <col min="8976" max="8982" width="6.42578125" style="337" customWidth="1"/>
    <col min="8983" max="9211" width="11.42578125" style="337"/>
    <col min="9212" max="9212" width="1" style="337" customWidth="1"/>
    <col min="9213" max="9213" width="4.28515625" style="337" customWidth="1"/>
    <col min="9214" max="9214" width="34.7109375" style="337" customWidth="1"/>
    <col min="9215" max="9215" width="0" style="337" hidden="1" customWidth="1"/>
    <col min="9216" max="9216" width="20" style="337" customWidth="1"/>
    <col min="9217" max="9217" width="20.85546875" style="337" customWidth="1"/>
    <col min="9218" max="9218" width="25" style="337" customWidth="1"/>
    <col min="9219" max="9219" width="18.7109375" style="337" customWidth="1"/>
    <col min="9220" max="9220" width="29.7109375" style="337" customWidth="1"/>
    <col min="9221" max="9221" width="13.42578125" style="337" customWidth="1"/>
    <col min="9222" max="9222" width="13.85546875" style="337" customWidth="1"/>
    <col min="9223" max="9227" width="16.42578125" style="337" customWidth="1"/>
    <col min="9228" max="9228" width="20.42578125" style="337" customWidth="1"/>
    <col min="9229" max="9229" width="21.140625" style="337" customWidth="1"/>
    <col min="9230" max="9230" width="9.42578125" style="337" customWidth="1"/>
    <col min="9231" max="9231" width="0.42578125" style="337" customWidth="1"/>
    <col min="9232" max="9238" width="6.42578125" style="337" customWidth="1"/>
    <col min="9239" max="9467" width="11.42578125" style="337"/>
    <col min="9468" max="9468" width="1" style="337" customWidth="1"/>
    <col min="9469" max="9469" width="4.28515625" style="337" customWidth="1"/>
    <col min="9470" max="9470" width="34.7109375" style="337" customWidth="1"/>
    <col min="9471" max="9471" width="0" style="337" hidden="1" customWidth="1"/>
    <col min="9472" max="9472" width="20" style="337" customWidth="1"/>
    <col min="9473" max="9473" width="20.85546875" style="337" customWidth="1"/>
    <col min="9474" max="9474" width="25" style="337" customWidth="1"/>
    <col min="9475" max="9475" width="18.7109375" style="337" customWidth="1"/>
    <col min="9476" max="9476" width="29.7109375" style="337" customWidth="1"/>
    <col min="9477" max="9477" width="13.42578125" style="337" customWidth="1"/>
    <col min="9478" max="9478" width="13.85546875" style="337" customWidth="1"/>
    <col min="9479" max="9483" width="16.42578125" style="337" customWidth="1"/>
    <col min="9484" max="9484" width="20.42578125" style="337" customWidth="1"/>
    <col min="9485" max="9485" width="21.140625" style="337" customWidth="1"/>
    <col min="9486" max="9486" width="9.42578125" style="337" customWidth="1"/>
    <col min="9487" max="9487" width="0.42578125" style="337" customWidth="1"/>
    <col min="9488" max="9494" width="6.42578125" style="337" customWidth="1"/>
    <col min="9495" max="9723" width="11.42578125" style="337"/>
    <col min="9724" max="9724" width="1" style="337" customWidth="1"/>
    <col min="9725" max="9725" width="4.28515625" style="337" customWidth="1"/>
    <col min="9726" max="9726" width="34.7109375" style="337" customWidth="1"/>
    <col min="9727" max="9727" width="0" style="337" hidden="1" customWidth="1"/>
    <col min="9728" max="9728" width="20" style="337" customWidth="1"/>
    <col min="9729" max="9729" width="20.85546875" style="337" customWidth="1"/>
    <col min="9730" max="9730" width="25" style="337" customWidth="1"/>
    <col min="9731" max="9731" width="18.7109375" style="337" customWidth="1"/>
    <col min="9732" max="9732" width="29.7109375" style="337" customWidth="1"/>
    <col min="9733" max="9733" width="13.42578125" style="337" customWidth="1"/>
    <col min="9734" max="9734" width="13.85546875" style="337" customWidth="1"/>
    <col min="9735" max="9739" width="16.42578125" style="337" customWidth="1"/>
    <col min="9740" max="9740" width="20.42578125" style="337" customWidth="1"/>
    <col min="9741" max="9741" width="21.140625" style="337" customWidth="1"/>
    <col min="9742" max="9742" width="9.42578125" style="337" customWidth="1"/>
    <col min="9743" max="9743" width="0.42578125" style="337" customWidth="1"/>
    <col min="9744" max="9750" width="6.42578125" style="337" customWidth="1"/>
    <col min="9751" max="9979" width="11.42578125" style="337"/>
    <col min="9980" max="9980" width="1" style="337" customWidth="1"/>
    <col min="9981" max="9981" width="4.28515625" style="337" customWidth="1"/>
    <col min="9982" max="9982" width="34.7109375" style="337" customWidth="1"/>
    <col min="9983" max="9983" width="0" style="337" hidden="1" customWidth="1"/>
    <col min="9984" max="9984" width="20" style="337" customWidth="1"/>
    <col min="9985" max="9985" width="20.85546875" style="337" customWidth="1"/>
    <col min="9986" max="9986" width="25" style="337" customWidth="1"/>
    <col min="9987" max="9987" width="18.7109375" style="337" customWidth="1"/>
    <col min="9988" max="9988" width="29.7109375" style="337" customWidth="1"/>
    <col min="9989" max="9989" width="13.42578125" style="337" customWidth="1"/>
    <col min="9990" max="9990" width="13.85546875" style="337" customWidth="1"/>
    <col min="9991" max="9995" width="16.42578125" style="337" customWidth="1"/>
    <col min="9996" max="9996" width="20.42578125" style="337" customWidth="1"/>
    <col min="9997" max="9997" width="21.140625" style="337" customWidth="1"/>
    <col min="9998" max="9998" width="9.42578125" style="337" customWidth="1"/>
    <col min="9999" max="9999" width="0.42578125" style="337" customWidth="1"/>
    <col min="10000" max="10006" width="6.42578125" style="337" customWidth="1"/>
    <col min="10007" max="10235" width="11.42578125" style="337"/>
    <col min="10236" max="10236" width="1" style="337" customWidth="1"/>
    <col min="10237" max="10237" width="4.28515625" style="337" customWidth="1"/>
    <col min="10238" max="10238" width="34.7109375" style="337" customWidth="1"/>
    <col min="10239" max="10239" width="0" style="337" hidden="1" customWidth="1"/>
    <col min="10240" max="10240" width="20" style="337" customWidth="1"/>
    <col min="10241" max="10241" width="20.85546875" style="337" customWidth="1"/>
    <col min="10242" max="10242" width="25" style="337" customWidth="1"/>
    <col min="10243" max="10243" width="18.7109375" style="337" customWidth="1"/>
    <col min="10244" max="10244" width="29.7109375" style="337" customWidth="1"/>
    <col min="10245" max="10245" width="13.42578125" style="337" customWidth="1"/>
    <col min="10246" max="10246" width="13.85546875" style="337" customWidth="1"/>
    <col min="10247" max="10251" width="16.42578125" style="337" customWidth="1"/>
    <col min="10252" max="10252" width="20.42578125" style="337" customWidth="1"/>
    <col min="10253" max="10253" width="21.140625" style="337" customWidth="1"/>
    <col min="10254" max="10254" width="9.42578125" style="337" customWidth="1"/>
    <col min="10255" max="10255" width="0.42578125" style="337" customWidth="1"/>
    <col min="10256" max="10262" width="6.42578125" style="337" customWidth="1"/>
    <col min="10263" max="10491" width="11.42578125" style="337"/>
    <col min="10492" max="10492" width="1" style="337" customWidth="1"/>
    <col min="10493" max="10493" width="4.28515625" style="337" customWidth="1"/>
    <col min="10494" max="10494" width="34.7109375" style="337" customWidth="1"/>
    <col min="10495" max="10495" width="0" style="337" hidden="1" customWidth="1"/>
    <col min="10496" max="10496" width="20" style="337" customWidth="1"/>
    <col min="10497" max="10497" width="20.85546875" style="337" customWidth="1"/>
    <col min="10498" max="10498" width="25" style="337" customWidth="1"/>
    <col min="10499" max="10499" width="18.7109375" style="337" customWidth="1"/>
    <col min="10500" max="10500" width="29.7109375" style="337" customWidth="1"/>
    <col min="10501" max="10501" width="13.42578125" style="337" customWidth="1"/>
    <col min="10502" max="10502" width="13.85546875" style="337" customWidth="1"/>
    <col min="10503" max="10507" width="16.42578125" style="337" customWidth="1"/>
    <col min="10508" max="10508" width="20.42578125" style="337" customWidth="1"/>
    <col min="10509" max="10509" width="21.140625" style="337" customWidth="1"/>
    <col min="10510" max="10510" width="9.42578125" style="337" customWidth="1"/>
    <col min="10511" max="10511" width="0.42578125" style="337" customWidth="1"/>
    <col min="10512" max="10518" width="6.42578125" style="337" customWidth="1"/>
    <col min="10519" max="10747" width="11.42578125" style="337"/>
    <col min="10748" max="10748" width="1" style="337" customWidth="1"/>
    <col min="10749" max="10749" width="4.28515625" style="337" customWidth="1"/>
    <col min="10750" max="10750" width="34.7109375" style="337" customWidth="1"/>
    <col min="10751" max="10751" width="0" style="337" hidden="1" customWidth="1"/>
    <col min="10752" max="10752" width="20" style="337" customWidth="1"/>
    <col min="10753" max="10753" width="20.85546875" style="337" customWidth="1"/>
    <col min="10754" max="10754" width="25" style="337" customWidth="1"/>
    <col min="10755" max="10755" width="18.7109375" style="337" customWidth="1"/>
    <col min="10756" max="10756" width="29.7109375" style="337" customWidth="1"/>
    <col min="10757" max="10757" width="13.42578125" style="337" customWidth="1"/>
    <col min="10758" max="10758" width="13.85546875" style="337" customWidth="1"/>
    <col min="10759" max="10763" width="16.42578125" style="337" customWidth="1"/>
    <col min="10764" max="10764" width="20.42578125" style="337" customWidth="1"/>
    <col min="10765" max="10765" width="21.140625" style="337" customWidth="1"/>
    <col min="10766" max="10766" width="9.42578125" style="337" customWidth="1"/>
    <col min="10767" max="10767" width="0.42578125" style="337" customWidth="1"/>
    <col min="10768" max="10774" width="6.42578125" style="337" customWidth="1"/>
    <col min="10775" max="11003" width="11.42578125" style="337"/>
    <col min="11004" max="11004" width="1" style="337" customWidth="1"/>
    <col min="11005" max="11005" width="4.28515625" style="337" customWidth="1"/>
    <col min="11006" max="11006" width="34.7109375" style="337" customWidth="1"/>
    <col min="11007" max="11007" width="0" style="337" hidden="1" customWidth="1"/>
    <col min="11008" max="11008" width="20" style="337" customWidth="1"/>
    <col min="11009" max="11009" width="20.85546875" style="337" customWidth="1"/>
    <col min="11010" max="11010" width="25" style="337" customWidth="1"/>
    <col min="11011" max="11011" width="18.7109375" style="337" customWidth="1"/>
    <col min="11012" max="11012" width="29.7109375" style="337" customWidth="1"/>
    <col min="11013" max="11013" width="13.42578125" style="337" customWidth="1"/>
    <col min="11014" max="11014" width="13.85546875" style="337" customWidth="1"/>
    <col min="11015" max="11019" width="16.42578125" style="337" customWidth="1"/>
    <col min="11020" max="11020" width="20.42578125" style="337" customWidth="1"/>
    <col min="11021" max="11021" width="21.140625" style="337" customWidth="1"/>
    <col min="11022" max="11022" width="9.42578125" style="337" customWidth="1"/>
    <col min="11023" max="11023" width="0.42578125" style="337" customWidth="1"/>
    <col min="11024" max="11030" width="6.42578125" style="337" customWidth="1"/>
    <col min="11031" max="11259" width="11.42578125" style="337"/>
    <col min="11260" max="11260" width="1" style="337" customWidth="1"/>
    <col min="11261" max="11261" width="4.28515625" style="337" customWidth="1"/>
    <col min="11262" max="11262" width="34.7109375" style="337" customWidth="1"/>
    <col min="11263" max="11263" width="0" style="337" hidden="1" customWidth="1"/>
    <col min="11264" max="11264" width="20" style="337" customWidth="1"/>
    <col min="11265" max="11265" width="20.85546875" style="337" customWidth="1"/>
    <col min="11266" max="11266" width="25" style="337" customWidth="1"/>
    <col min="11267" max="11267" width="18.7109375" style="337" customWidth="1"/>
    <col min="11268" max="11268" width="29.7109375" style="337" customWidth="1"/>
    <col min="11269" max="11269" width="13.42578125" style="337" customWidth="1"/>
    <col min="11270" max="11270" width="13.85546875" style="337" customWidth="1"/>
    <col min="11271" max="11275" width="16.42578125" style="337" customWidth="1"/>
    <col min="11276" max="11276" width="20.42578125" style="337" customWidth="1"/>
    <col min="11277" max="11277" width="21.140625" style="337" customWidth="1"/>
    <col min="11278" max="11278" width="9.42578125" style="337" customWidth="1"/>
    <col min="11279" max="11279" width="0.42578125" style="337" customWidth="1"/>
    <col min="11280" max="11286" width="6.42578125" style="337" customWidth="1"/>
    <col min="11287" max="11515" width="11.42578125" style="337"/>
    <col min="11516" max="11516" width="1" style="337" customWidth="1"/>
    <col min="11517" max="11517" width="4.28515625" style="337" customWidth="1"/>
    <col min="11518" max="11518" width="34.7109375" style="337" customWidth="1"/>
    <col min="11519" max="11519" width="0" style="337" hidden="1" customWidth="1"/>
    <col min="11520" max="11520" width="20" style="337" customWidth="1"/>
    <col min="11521" max="11521" width="20.85546875" style="337" customWidth="1"/>
    <col min="11522" max="11522" width="25" style="337" customWidth="1"/>
    <col min="11523" max="11523" width="18.7109375" style="337" customWidth="1"/>
    <col min="11524" max="11524" width="29.7109375" style="337" customWidth="1"/>
    <col min="11525" max="11525" width="13.42578125" style="337" customWidth="1"/>
    <col min="11526" max="11526" width="13.85546875" style="337" customWidth="1"/>
    <col min="11527" max="11531" width="16.42578125" style="337" customWidth="1"/>
    <col min="11532" max="11532" width="20.42578125" style="337" customWidth="1"/>
    <col min="11533" max="11533" width="21.140625" style="337" customWidth="1"/>
    <col min="11534" max="11534" width="9.42578125" style="337" customWidth="1"/>
    <col min="11535" max="11535" width="0.42578125" style="337" customWidth="1"/>
    <col min="11536" max="11542" width="6.42578125" style="337" customWidth="1"/>
    <col min="11543" max="11771" width="11.42578125" style="337"/>
    <col min="11772" max="11772" width="1" style="337" customWidth="1"/>
    <col min="11773" max="11773" width="4.28515625" style="337" customWidth="1"/>
    <col min="11774" max="11774" width="34.7109375" style="337" customWidth="1"/>
    <col min="11775" max="11775" width="0" style="337" hidden="1" customWidth="1"/>
    <col min="11776" max="11776" width="20" style="337" customWidth="1"/>
    <col min="11777" max="11777" width="20.85546875" style="337" customWidth="1"/>
    <col min="11778" max="11778" width="25" style="337" customWidth="1"/>
    <col min="11779" max="11779" width="18.7109375" style="337" customWidth="1"/>
    <col min="11780" max="11780" width="29.7109375" style="337" customWidth="1"/>
    <col min="11781" max="11781" width="13.42578125" style="337" customWidth="1"/>
    <col min="11782" max="11782" width="13.85546875" style="337" customWidth="1"/>
    <col min="11783" max="11787" width="16.42578125" style="337" customWidth="1"/>
    <col min="11788" max="11788" width="20.42578125" style="337" customWidth="1"/>
    <col min="11789" max="11789" width="21.140625" style="337" customWidth="1"/>
    <col min="11790" max="11790" width="9.42578125" style="337" customWidth="1"/>
    <col min="11791" max="11791" width="0.42578125" style="337" customWidth="1"/>
    <col min="11792" max="11798" width="6.42578125" style="337" customWidth="1"/>
    <col min="11799" max="12027" width="11.42578125" style="337"/>
    <col min="12028" max="12028" width="1" style="337" customWidth="1"/>
    <col min="12029" max="12029" width="4.28515625" style="337" customWidth="1"/>
    <col min="12030" max="12030" width="34.7109375" style="337" customWidth="1"/>
    <col min="12031" max="12031" width="0" style="337" hidden="1" customWidth="1"/>
    <col min="12032" max="12032" width="20" style="337" customWidth="1"/>
    <col min="12033" max="12033" width="20.85546875" style="337" customWidth="1"/>
    <col min="12034" max="12034" width="25" style="337" customWidth="1"/>
    <col min="12035" max="12035" width="18.7109375" style="337" customWidth="1"/>
    <col min="12036" max="12036" width="29.7109375" style="337" customWidth="1"/>
    <col min="12037" max="12037" width="13.42578125" style="337" customWidth="1"/>
    <col min="12038" max="12038" width="13.85546875" style="337" customWidth="1"/>
    <col min="12039" max="12043" width="16.42578125" style="337" customWidth="1"/>
    <col min="12044" max="12044" width="20.42578125" style="337" customWidth="1"/>
    <col min="12045" max="12045" width="21.140625" style="337" customWidth="1"/>
    <col min="12046" max="12046" width="9.42578125" style="337" customWidth="1"/>
    <col min="12047" max="12047" width="0.42578125" style="337" customWidth="1"/>
    <col min="12048" max="12054" width="6.42578125" style="337" customWidth="1"/>
    <col min="12055" max="12283" width="11.42578125" style="337"/>
    <col min="12284" max="12284" width="1" style="337" customWidth="1"/>
    <col min="12285" max="12285" width="4.28515625" style="337" customWidth="1"/>
    <col min="12286" max="12286" width="34.7109375" style="337" customWidth="1"/>
    <col min="12287" max="12287" width="0" style="337" hidden="1" customWidth="1"/>
    <col min="12288" max="12288" width="20" style="337" customWidth="1"/>
    <col min="12289" max="12289" width="20.85546875" style="337" customWidth="1"/>
    <col min="12290" max="12290" width="25" style="337" customWidth="1"/>
    <col min="12291" max="12291" width="18.7109375" style="337" customWidth="1"/>
    <col min="12292" max="12292" width="29.7109375" style="337" customWidth="1"/>
    <col min="12293" max="12293" width="13.42578125" style="337" customWidth="1"/>
    <col min="12294" max="12294" width="13.85546875" style="337" customWidth="1"/>
    <col min="12295" max="12299" width="16.42578125" style="337" customWidth="1"/>
    <col min="12300" max="12300" width="20.42578125" style="337" customWidth="1"/>
    <col min="12301" max="12301" width="21.140625" style="337" customWidth="1"/>
    <col min="12302" max="12302" width="9.42578125" style="337" customWidth="1"/>
    <col min="12303" max="12303" width="0.42578125" style="337" customWidth="1"/>
    <col min="12304" max="12310" width="6.42578125" style="337" customWidth="1"/>
    <col min="12311" max="12539" width="11.42578125" style="337"/>
    <col min="12540" max="12540" width="1" style="337" customWidth="1"/>
    <col min="12541" max="12541" width="4.28515625" style="337" customWidth="1"/>
    <col min="12542" max="12542" width="34.7109375" style="337" customWidth="1"/>
    <col min="12543" max="12543" width="0" style="337" hidden="1" customWidth="1"/>
    <col min="12544" max="12544" width="20" style="337" customWidth="1"/>
    <col min="12545" max="12545" width="20.85546875" style="337" customWidth="1"/>
    <col min="12546" max="12546" width="25" style="337" customWidth="1"/>
    <col min="12547" max="12547" width="18.7109375" style="337" customWidth="1"/>
    <col min="12548" max="12548" width="29.7109375" style="337" customWidth="1"/>
    <col min="12549" max="12549" width="13.42578125" style="337" customWidth="1"/>
    <col min="12550" max="12550" width="13.85546875" style="337" customWidth="1"/>
    <col min="12551" max="12555" width="16.42578125" style="337" customWidth="1"/>
    <col min="12556" max="12556" width="20.42578125" style="337" customWidth="1"/>
    <col min="12557" max="12557" width="21.140625" style="337" customWidth="1"/>
    <col min="12558" max="12558" width="9.42578125" style="337" customWidth="1"/>
    <col min="12559" max="12559" width="0.42578125" style="337" customWidth="1"/>
    <col min="12560" max="12566" width="6.42578125" style="337" customWidth="1"/>
    <col min="12567" max="12795" width="11.42578125" style="337"/>
    <col min="12796" max="12796" width="1" style="337" customWidth="1"/>
    <col min="12797" max="12797" width="4.28515625" style="337" customWidth="1"/>
    <col min="12798" max="12798" width="34.7109375" style="337" customWidth="1"/>
    <col min="12799" max="12799" width="0" style="337" hidden="1" customWidth="1"/>
    <col min="12800" max="12800" width="20" style="337" customWidth="1"/>
    <col min="12801" max="12801" width="20.85546875" style="337" customWidth="1"/>
    <col min="12802" max="12802" width="25" style="337" customWidth="1"/>
    <col min="12803" max="12803" width="18.7109375" style="337" customWidth="1"/>
    <col min="12804" max="12804" width="29.7109375" style="337" customWidth="1"/>
    <col min="12805" max="12805" width="13.42578125" style="337" customWidth="1"/>
    <col min="12806" max="12806" width="13.85546875" style="337" customWidth="1"/>
    <col min="12807" max="12811" width="16.42578125" style="337" customWidth="1"/>
    <col min="12812" max="12812" width="20.42578125" style="337" customWidth="1"/>
    <col min="12813" max="12813" width="21.140625" style="337" customWidth="1"/>
    <col min="12814" max="12814" width="9.42578125" style="337" customWidth="1"/>
    <col min="12815" max="12815" width="0.42578125" style="337" customWidth="1"/>
    <col min="12816" max="12822" width="6.42578125" style="337" customWidth="1"/>
    <col min="12823" max="13051" width="11.42578125" style="337"/>
    <col min="13052" max="13052" width="1" style="337" customWidth="1"/>
    <col min="13053" max="13053" width="4.28515625" style="337" customWidth="1"/>
    <col min="13054" max="13054" width="34.7109375" style="337" customWidth="1"/>
    <col min="13055" max="13055" width="0" style="337" hidden="1" customWidth="1"/>
    <col min="13056" max="13056" width="20" style="337" customWidth="1"/>
    <col min="13057" max="13057" width="20.85546875" style="337" customWidth="1"/>
    <col min="13058" max="13058" width="25" style="337" customWidth="1"/>
    <col min="13059" max="13059" width="18.7109375" style="337" customWidth="1"/>
    <col min="13060" max="13060" width="29.7109375" style="337" customWidth="1"/>
    <col min="13061" max="13061" width="13.42578125" style="337" customWidth="1"/>
    <col min="13062" max="13062" width="13.85546875" style="337" customWidth="1"/>
    <col min="13063" max="13067" width="16.42578125" style="337" customWidth="1"/>
    <col min="13068" max="13068" width="20.42578125" style="337" customWidth="1"/>
    <col min="13069" max="13069" width="21.140625" style="337" customWidth="1"/>
    <col min="13070" max="13070" width="9.42578125" style="337" customWidth="1"/>
    <col min="13071" max="13071" width="0.42578125" style="337" customWidth="1"/>
    <col min="13072" max="13078" width="6.42578125" style="337" customWidth="1"/>
    <col min="13079" max="13307" width="11.42578125" style="337"/>
    <col min="13308" max="13308" width="1" style="337" customWidth="1"/>
    <col min="13309" max="13309" width="4.28515625" style="337" customWidth="1"/>
    <col min="13310" max="13310" width="34.7109375" style="337" customWidth="1"/>
    <col min="13311" max="13311" width="0" style="337" hidden="1" customWidth="1"/>
    <col min="13312" max="13312" width="20" style="337" customWidth="1"/>
    <col min="13313" max="13313" width="20.85546875" style="337" customWidth="1"/>
    <col min="13314" max="13314" width="25" style="337" customWidth="1"/>
    <col min="13315" max="13315" width="18.7109375" style="337" customWidth="1"/>
    <col min="13316" max="13316" width="29.7109375" style="337" customWidth="1"/>
    <col min="13317" max="13317" width="13.42578125" style="337" customWidth="1"/>
    <col min="13318" max="13318" width="13.85546875" style="337" customWidth="1"/>
    <col min="13319" max="13323" width="16.42578125" style="337" customWidth="1"/>
    <col min="13324" max="13324" width="20.42578125" style="337" customWidth="1"/>
    <col min="13325" max="13325" width="21.140625" style="337" customWidth="1"/>
    <col min="13326" max="13326" width="9.42578125" style="337" customWidth="1"/>
    <col min="13327" max="13327" width="0.42578125" style="337" customWidth="1"/>
    <col min="13328" max="13334" width="6.42578125" style="337" customWidth="1"/>
    <col min="13335" max="13563" width="11.42578125" style="337"/>
    <col min="13564" max="13564" width="1" style="337" customWidth="1"/>
    <col min="13565" max="13565" width="4.28515625" style="337" customWidth="1"/>
    <col min="13566" max="13566" width="34.7109375" style="337" customWidth="1"/>
    <col min="13567" max="13567" width="0" style="337" hidden="1" customWidth="1"/>
    <col min="13568" max="13568" width="20" style="337" customWidth="1"/>
    <col min="13569" max="13569" width="20.85546875" style="337" customWidth="1"/>
    <col min="13570" max="13570" width="25" style="337" customWidth="1"/>
    <col min="13571" max="13571" width="18.7109375" style="337" customWidth="1"/>
    <col min="13572" max="13572" width="29.7109375" style="337" customWidth="1"/>
    <col min="13573" max="13573" width="13.42578125" style="337" customWidth="1"/>
    <col min="13574" max="13574" width="13.85546875" style="337" customWidth="1"/>
    <col min="13575" max="13579" width="16.42578125" style="337" customWidth="1"/>
    <col min="13580" max="13580" width="20.42578125" style="337" customWidth="1"/>
    <col min="13581" max="13581" width="21.140625" style="337" customWidth="1"/>
    <col min="13582" max="13582" width="9.42578125" style="337" customWidth="1"/>
    <col min="13583" max="13583" width="0.42578125" style="337" customWidth="1"/>
    <col min="13584" max="13590" width="6.42578125" style="337" customWidth="1"/>
    <col min="13591" max="13819" width="11.42578125" style="337"/>
    <col min="13820" max="13820" width="1" style="337" customWidth="1"/>
    <col min="13821" max="13821" width="4.28515625" style="337" customWidth="1"/>
    <col min="13822" max="13822" width="34.7109375" style="337" customWidth="1"/>
    <col min="13823" max="13823" width="0" style="337" hidden="1" customWidth="1"/>
    <col min="13824" max="13824" width="20" style="337" customWidth="1"/>
    <col min="13825" max="13825" width="20.85546875" style="337" customWidth="1"/>
    <col min="13826" max="13826" width="25" style="337" customWidth="1"/>
    <col min="13827" max="13827" width="18.7109375" style="337" customWidth="1"/>
    <col min="13828" max="13828" width="29.7109375" style="337" customWidth="1"/>
    <col min="13829" max="13829" width="13.42578125" style="337" customWidth="1"/>
    <col min="13830" max="13830" width="13.85546875" style="337" customWidth="1"/>
    <col min="13831" max="13835" width="16.42578125" style="337" customWidth="1"/>
    <col min="13836" max="13836" width="20.42578125" style="337" customWidth="1"/>
    <col min="13837" max="13837" width="21.140625" style="337" customWidth="1"/>
    <col min="13838" max="13838" width="9.42578125" style="337" customWidth="1"/>
    <col min="13839" max="13839" width="0.42578125" style="337" customWidth="1"/>
    <col min="13840" max="13846" width="6.42578125" style="337" customWidth="1"/>
    <col min="13847" max="14075" width="11.42578125" style="337"/>
    <col min="14076" max="14076" width="1" style="337" customWidth="1"/>
    <col min="14077" max="14077" width="4.28515625" style="337" customWidth="1"/>
    <col min="14078" max="14078" width="34.7109375" style="337" customWidth="1"/>
    <col min="14079" max="14079" width="0" style="337" hidden="1" customWidth="1"/>
    <col min="14080" max="14080" width="20" style="337" customWidth="1"/>
    <col min="14081" max="14081" width="20.85546875" style="337" customWidth="1"/>
    <col min="14082" max="14082" width="25" style="337" customWidth="1"/>
    <col min="14083" max="14083" width="18.7109375" style="337" customWidth="1"/>
    <col min="14084" max="14084" width="29.7109375" style="337" customWidth="1"/>
    <col min="14085" max="14085" width="13.42578125" style="337" customWidth="1"/>
    <col min="14086" max="14086" width="13.85546875" style="337" customWidth="1"/>
    <col min="14087" max="14091" width="16.42578125" style="337" customWidth="1"/>
    <col min="14092" max="14092" width="20.42578125" style="337" customWidth="1"/>
    <col min="14093" max="14093" width="21.140625" style="337" customWidth="1"/>
    <col min="14094" max="14094" width="9.42578125" style="337" customWidth="1"/>
    <col min="14095" max="14095" width="0.42578125" style="337" customWidth="1"/>
    <col min="14096" max="14102" width="6.42578125" style="337" customWidth="1"/>
    <col min="14103" max="14331" width="11.42578125" style="337"/>
    <col min="14332" max="14332" width="1" style="337" customWidth="1"/>
    <col min="14333" max="14333" width="4.28515625" style="337" customWidth="1"/>
    <col min="14334" max="14334" width="34.7109375" style="337" customWidth="1"/>
    <col min="14335" max="14335" width="0" style="337" hidden="1" customWidth="1"/>
    <col min="14336" max="14336" width="20" style="337" customWidth="1"/>
    <col min="14337" max="14337" width="20.85546875" style="337" customWidth="1"/>
    <col min="14338" max="14338" width="25" style="337" customWidth="1"/>
    <col min="14339" max="14339" width="18.7109375" style="337" customWidth="1"/>
    <col min="14340" max="14340" width="29.7109375" style="337" customWidth="1"/>
    <col min="14341" max="14341" width="13.42578125" style="337" customWidth="1"/>
    <col min="14342" max="14342" width="13.85546875" style="337" customWidth="1"/>
    <col min="14343" max="14347" width="16.42578125" style="337" customWidth="1"/>
    <col min="14348" max="14348" width="20.42578125" style="337" customWidth="1"/>
    <col min="14349" max="14349" width="21.140625" style="337" customWidth="1"/>
    <col min="14350" max="14350" width="9.42578125" style="337" customWidth="1"/>
    <col min="14351" max="14351" width="0.42578125" style="337" customWidth="1"/>
    <col min="14352" max="14358" width="6.42578125" style="337" customWidth="1"/>
    <col min="14359" max="14587" width="11.42578125" style="337"/>
    <col min="14588" max="14588" width="1" style="337" customWidth="1"/>
    <col min="14589" max="14589" width="4.28515625" style="337" customWidth="1"/>
    <col min="14590" max="14590" width="34.7109375" style="337" customWidth="1"/>
    <col min="14591" max="14591" width="0" style="337" hidden="1" customWidth="1"/>
    <col min="14592" max="14592" width="20" style="337" customWidth="1"/>
    <col min="14593" max="14593" width="20.85546875" style="337" customWidth="1"/>
    <col min="14594" max="14594" width="25" style="337" customWidth="1"/>
    <col min="14595" max="14595" width="18.7109375" style="337" customWidth="1"/>
    <col min="14596" max="14596" width="29.7109375" style="337" customWidth="1"/>
    <col min="14597" max="14597" width="13.42578125" style="337" customWidth="1"/>
    <col min="14598" max="14598" width="13.85546875" style="337" customWidth="1"/>
    <col min="14599" max="14603" width="16.42578125" style="337" customWidth="1"/>
    <col min="14604" max="14604" width="20.42578125" style="337" customWidth="1"/>
    <col min="14605" max="14605" width="21.140625" style="337" customWidth="1"/>
    <col min="14606" max="14606" width="9.42578125" style="337" customWidth="1"/>
    <col min="14607" max="14607" width="0.42578125" style="337" customWidth="1"/>
    <col min="14608" max="14614" width="6.42578125" style="337" customWidth="1"/>
    <col min="14615" max="14843" width="11.42578125" style="337"/>
    <col min="14844" max="14844" width="1" style="337" customWidth="1"/>
    <col min="14845" max="14845" width="4.28515625" style="337" customWidth="1"/>
    <col min="14846" max="14846" width="34.7109375" style="337" customWidth="1"/>
    <col min="14847" max="14847" width="0" style="337" hidden="1" customWidth="1"/>
    <col min="14848" max="14848" width="20" style="337" customWidth="1"/>
    <col min="14849" max="14849" width="20.85546875" style="337" customWidth="1"/>
    <col min="14850" max="14850" width="25" style="337" customWidth="1"/>
    <col min="14851" max="14851" width="18.7109375" style="337" customWidth="1"/>
    <col min="14852" max="14852" width="29.7109375" style="337" customWidth="1"/>
    <col min="14853" max="14853" width="13.42578125" style="337" customWidth="1"/>
    <col min="14854" max="14854" width="13.85546875" style="337" customWidth="1"/>
    <col min="14855" max="14859" width="16.42578125" style="337" customWidth="1"/>
    <col min="14860" max="14860" width="20.42578125" style="337" customWidth="1"/>
    <col min="14861" max="14861" width="21.140625" style="337" customWidth="1"/>
    <col min="14862" max="14862" width="9.42578125" style="337" customWidth="1"/>
    <col min="14863" max="14863" width="0.42578125" style="337" customWidth="1"/>
    <col min="14864" max="14870" width="6.42578125" style="337" customWidth="1"/>
    <col min="14871" max="15099" width="11.42578125" style="337"/>
    <col min="15100" max="15100" width="1" style="337" customWidth="1"/>
    <col min="15101" max="15101" width="4.28515625" style="337" customWidth="1"/>
    <col min="15102" max="15102" width="34.7109375" style="337" customWidth="1"/>
    <col min="15103" max="15103" width="0" style="337" hidden="1" customWidth="1"/>
    <col min="15104" max="15104" width="20" style="337" customWidth="1"/>
    <col min="15105" max="15105" width="20.85546875" style="337" customWidth="1"/>
    <col min="15106" max="15106" width="25" style="337" customWidth="1"/>
    <col min="15107" max="15107" width="18.7109375" style="337" customWidth="1"/>
    <col min="15108" max="15108" width="29.7109375" style="337" customWidth="1"/>
    <col min="15109" max="15109" width="13.42578125" style="337" customWidth="1"/>
    <col min="15110" max="15110" width="13.85546875" style="337" customWidth="1"/>
    <col min="15111" max="15115" width="16.42578125" style="337" customWidth="1"/>
    <col min="15116" max="15116" width="20.42578125" style="337" customWidth="1"/>
    <col min="15117" max="15117" width="21.140625" style="337" customWidth="1"/>
    <col min="15118" max="15118" width="9.42578125" style="337" customWidth="1"/>
    <col min="15119" max="15119" width="0.42578125" style="337" customWidth="1"/>
    <col min="15120" max="15126" width="6.42578125" style="337" customWidth="1"/>
    <col min="15127" max="15355" width="11.42578125" style="337"/>
    <col min="15356" max="15356" width="1" style="337" customWidth="1"/>
    <col min="15357" max="15357" width="4.28515625" style="337" customWidth="1"/>
    <col min="15358" max="15358" width="34.7109375" style="337" customWidth="1"/>
    <col min="15359" max="15359" width="0" style="337" hidden="1" customWidth="1"/>
    <col min="15360" max="15360" width="20" style="337" customWidth="1"/>
    <col min="15361" max="15361" width="20.85546875" style="337" customWidth="1"/>
    <col min="15362" max="15362" width="25" style="337" customWidth="1"/>
    <col min="15363" max="15363" width="18.7109375" style="337" customWidth="1"/>
    <col min="15364" max="15364" width="29.7109375" style="337" customWidth="1"/>
    <col min="15365" max="15365" width="13.42578125" style="337" customWidth="1"/>
    <col min="15366" max="15366" width="13.85546875" style="337" customWidth="1"/>
    <col min="15367" max="15371" width="16.42578125" style="337" customWidth="1"/>
    <col min="15372" max="15372" width="20.42578125" style="337" customWidth="1"/>
    <col min="15373" max="15373" width="21.140625" style="337" customWidth="1"/>
    <col min="15374" max="15374" width="9.42578125" style="337" customWidth="1"/>
    <col min="15375" max="15375" width="0.42578125" style="337" customWidth="1"/>
    <col min="15376" max="15382" width="6.42578125" style="337" customWidth="1"/>
    <col min="15383" max="15611" width="11.42578125" style="337"/>
    <col min="15612" max="15612" width="1" style="337" customWidth="1"/>
    <col min="15613" max="15613" width="4.28515625" style="337" customWidth="1"/>
    <col min="15614" max="15614" width="34.7109375" style="337" customWidth="1"/>
    <col min="15615" max="15615" width="0" style="337" hidden="1" customWidth="1"/>
    <col min="15616" max="15616" width="20" style="337" customWidth="1"/>
    <col min="15617" max="15617" width="20.85546875" style="337" customWidth="1"/>
    <col min="15618" max="15618" width="25" style="337" customWidth="1"/>
    <col min="15619" max="15619" width="18.7109375" style="337" customWidth="1"/>
    <col min="15620" max="15620" width="29.7109375" style="337" customWidth="1"/>
    <col min="15621" max="15621" width="13.42578125" style="337" customWidth="1"/>
    <col min="15622" max="15622" width="13.85546875" style="337" customWidth="1"/>
    <col min="15623" max="15627" width="16.42578125" style="337" customWidth="1"/>
    <col min="15628" max="15628" width="20.42578125" style="337" customWidth="1"/>
    <col min="15629" max="15629" width="21.140625" style="337" customWidth="1"/>
    <col min="15630" max="15630" width="9.42578125" style="337" customWidth="1"/>
    <col min="15631" max="15631" width="0.42578125" style="337" customWidth="1"/>
    <col min="15632" max="15638" width="6.42578125" style="337" customWidth="1"/>
    <col min="15639" max="15867" width="11.42578125" style="337"/>
    <col min="15868" max="15868" width="1" style="337" customWidth="1"/>
    <col min="15869" max="15869" width="4.28515625" style="337" customWidth="1"/>
    <col min="15870" max="15870" width="34.7109375" style="337" customWidth="1"/>
    <col min="15871" max="15871" width="0" style="337" hidden="1" customWidth="1"/>
    <col min="15872" max="15872" width="20" style="337" customWidth="1"/>
    <col min="15873" max="15873" width="20.85546875" style="337" customWidth="1"/>
    <col min="15874" max="15874" width="25" style="337" customWidth="1"/>
    <col min="15875" max="15875" width="18.7109375" style="337" customWidth="1"/>
    <col min="15876" max="15876" width="29.7109375" style="337" customWidth="1"/>
    <col min="15877" max="15877" width="13.42578125" style="337" customWidth="1"/>
    <col min="15878" max="15878" width="13.85546875" style="337" customWidth="1"/>
    <col min="15879" max="15883" width="16.42578125" style="337" customWidth="1"/>
    <col min="15884" max="15884" width="20.42578125" style="337" customWidth="1"/>
    <col min="15885" max="15885" width="21.140625" style="337" customWidth="1"/>
    <col min="15886" max="15886" width="9.42578125" style="337" customWidth="1"/>
    <col min="15887" max="15887" width="0.42578125" style="337" customWidth="1"/>
    <col min="15888" max="15894" width="6.42578125" style="337" customWidth="1"/>
    <col min="15895" max="16123" width="11.42578125" style="337"/>
    <col min="16124" max="16124" width="1" style="337" customWidth="1"/>
    <col min="16125" max="16125" width="4.28515625" style="337" customWidth="1"/>
    <col min="16126" max="16126" width="34.7109375" style="337" customWidth="1"/>
    <col min="16127" max="16127" width="0" style="337" hidden="1" customWidth="1"/>
    <col min="16128" max="16128" width="20" style="337" customWidth="1"/>
    <col min="16129" max="16129" width="20.85546875" style="337" customWidth="1"/>
    <col min="16130" max="16130" width="25" style="337" customWidth="1"/>
    <col min="16131" max="16131" width="18.7109375" style="337" customWidth="1"/>
    <col min="16132" max="16132" width="29.7109375" style="337" customWidth="1"/>
    <col min="16133" max="16133" width="13.42578125" style="337" customWidth="1"/>
    <col min="16134" max="16134" width="13.85546875" style="337" customWidth="1"/>
    <col min="16135" max="16139" width="16.42578125" style="337" customWidth="1"/>
    <col min="16140" max="16140" width="20.42578125" style="337" customWidth="1"/>
    <col min="16141" max="16141" width="21.140625" style="337" customWidth="1"/>
    <col min="16142" max="16142" width="9.42578125" style="337" customWidth="1"/>
    <col min="16143" max="16143" width="0.42578125" style="337" customWidth="1"/>
    <col min="16144" max="16150" width="6.42578125" style="337" customWidth="1"/>
    <col min="16151" max="16371" width="11.42578125" style="337"/>
    <col min="16372" max="16384" width="11.42578125" style="337" customWidth="1"/>
  </cols>
  <sheetData>
    <row r="2" spans="2:16" ht="15" x14ac:dyDescent="0.25">
      <c r="B2" s="1380" t="s">
        <v>63</v>
      </c>
      <c r="C2" s="1381"/>
      <c r="D2" s="1381"/>
      <c r="E2" s="1381"/>
      <c r="F2" s="1381"/>
      <c r="G2" s="1381"/>
      <c r="H2" s="1381"/>
      <c r="I2" s="1381"/>
      <c r="J2" s="1381"/>
      <c r="K2" s="1381"/>
      <c r="L2" s="1381"/>
      <c r="M2" s="1381"/>
      <c r="N2" s="1381"/>
      <c r="O2" s="1381"/>
      <c r="P2" s="1381"/>
    </row>
    <row r="4" spans="2:16" ht="15" x14ac:dyDescent="0.25">
      <c r="B4" s="1380" t="s">
        <v>48</v>
      </c>
      <c r="C4" s="1381"/>
      <c r="D4" s="1381"/>
      <c r="E4" s="1381"/>
      <c r="F4" s="1381"/>
      <c r="G4" s="1381"/>
      <c r="H4" s="1381"/>
      <c r="I4" s="1381"/>
      <c r="J4" s="1381"/>
      <c r="K4" s="1381"/>
      <c r="L4" s="1381"/>
      <c r="M4" s="1381"/>
      <c r="N4" s="1381"/>
      <c r="O4" s="1381"/>
      <c r="P4" s="1381"/>
    </row>
    <row r="5" spans="2:16" ht="15" thickBot="1" x14ac:dyDescent="0.3"/>
    <row r="6" spans="2:16" ht="15.75" thickBot="1" x14ac:dyDescent="0.3">
      <c r="B6" s="1011" t="s">
        <v>4</v>
      </c>
      <c r="C6" s="1378" t="s">
        <v>1381</v>
      </c>
      <c r="D6" s="1378"/>
      <c r="E6" s="1378"/>
      <c r="F6" s="1378"/>
      <c r="G6" s="1378"/>
      <c r="H6" s="1378"/>
      <c r="I6" s="1378"/>
      <c r="J6" s="1378"/>
      <c r="K6" s="1378"/>
      <c r="L6" s="1378"/>
      <c r="M6" s="1378"/>
      <c r="N6" s="1379"/>
    </row>
    <row r="7" spans="2:16" ht="15.75" thickBot="1" x14ac:dyDescent="0.3">
      <c r="B7" s="1011" t="s">
        <v>5</v>
      </c>
      <c r="C7" s="1378" t="s">
        <v>1382</v>
      </c>
      <c r="D7" s="1378"/>
      <c r="E7" s="1378"/>
      <c r="F7" s="1378"/>
      <c r="G7" s="1378"/>
      <c r="H7" s="1378"/>
      <c r="I7" s="1378"/>
      <c r="J7" s="1378"/>
      <c r="K7" s="1378"/>
      <c r="L7" s="1378"/>
      <c r="M7" s="1378"/>
      <c r="N7" s="1379"/>
    </row>
    <row r="8" spans="2:16" ht="15.75" thickBot="1" x14ac:dyDescent="0.3">
      <c r="B8" s="1011" t="s">
        <v>6</v>
      </c>
      <c r="C8" s="1378" t="s">
        <v>1383</v>
      </c>
      <c r="D8" s="1378"/>
      <c r="E8" s="1378"/>
      <c r="F8" s="1378"/>
      <c r="G8" s="1378"/>
      <c r="H8" s="1378"/>
      <c r="I8" s="1378"/>
      <c r="J8" s="1378"/>
      <c r="K8" s="1378"/>
      <c r="L8" s="1378"/>
      <c r="M8" s="1378"/>
      <c r="N8" s="1379"/>
    </row>
    <row r="9" spans="2:16" ht="15.75" thickBot="1" x14ac:dyDescent="0.3">
      <c r="B9" s="1011" t="s">
        <v>7</v>
      </c>
      <c r="C9" s="1378" t="s">
        <v>1384</v>
      </c>
      <c r="D9" s="1378"/>
      <c r="E9" s="1378"/>
      <c r="F9" s="1378"/>
      <c r="G9" s="1378"/>
      <c r="H9" s="1378"/>
      <c r="I9" s="1378"/>
      <c r="J9" s="1378"/>
      <c r="K9" s="1378"/>
      <c r="L9" s="1378"/>
      <c r="M9" s="1378"/>
      <c r="N9" s="1379"/>
    </row>
    <row r="10" spans="2:16" ht="15.75" thickBot="1" x14ac:dyDescent="0.3">
      <c r="B10" s="1011"/>
      <c r="C10" s="1052" t="s">
        <v>1385</v>
      </c>
      <c r="D10" s="1012"/>
      <c r="E10" s="1052"/>
      <c r="F10" s="1052"/>
      <c r="G10" s="1052"/>
      <c r="H10" s="1052"/>
      <c r="I10" s="1052"/>
      <c r="J10" s="1052"/>
      <c r="K10" s="1013"/>
      <c r="L10" s="1052"/>
      <c r="M10" s="1052"/>
      <c r="N10" s="1053"/>
    </row>
    <row r="11" spans="2:16" ht="15.75" thickBot="1" x14ac:dyDescent="0.3">
      <c r="B11" s="1011" t="s">
        <v>8</v>
      </c>
      <c r="C11" s="1382" t="s">
        <v>149</v>
      </c>
      <c r="D11" s="1382"/>
      <c r="E11" s="1383"/>
      <c r="F11" s="1014"/>
      <c r="G11" s="1015"/>
      <c r="H11" s="1014"/>
      <c r="I11" s="1016"/>
      <c r="J11" s="1014"/>
      <c r="K11" s="1017"/>
      <c r="L11" s="1017"/>
      <c r="M11" s="1018"/>
      <c r="N11" s="1019"/>
    </row>
    <row r="12" spans="2:16" ht="15.75" thickBot="1" x14ac:dyDescent="0.3">
      <c r="B12" s="1020" t="s">
        <v>9</v>
      </c>
      <c r="C12" s="1021">
        <v>41975</v>
      </c>
      <c r="D12" s="1022"/>
      <c r="E12" s="1023"/>
      <c r="F12" s="1024"/>
      <c r="G12" s="1025"/>
      <c r="H12" s="1024"/>
      <c r="I12" s="1026"/>
      <c r="J12" s="1024"/>
      <c r="K12" s="1023"/>
      <c r="L12" s="1023"/>
      <c r="M12" s="1027"/>
      <c r="N12" s="1028"/>
    </row>
    <row r="13" spans="2:16" ht="15" x14ac:dyDescent="0.25">
      <c r="B13" s="536"/>
      <c r="C13" s="647"/>
      <c r="D13" s="648"/>
      <c r="E13" s="649"/>
      <c r="F13" s="650"/>
      <c r="G13" s="651"/>
      <c r="H13" s="650"/>
      <c r="I13" s="652"/>
      <c r="J13" s="530"/>
      <c r="K13" s="539"/>
      <c r="L13" s="539"/>
      <c r="M13" s="540"/>
      <c r="N13" s="650"/>
    </row>
    <row r="14" spans="2:16" ht="15" customHeight="1" x14ac:dyDescent="0.25">
      <c r="I14" s="652"/>
      <c r="J14" s="530"/>
      <c r="K14" s="539"/>
      <c r="L14" s="539"/>
      <c r="M14" s="540"/>
      <c r="N14" s="653"/>
    </row>
    <row r="15" spans="2:16" ht="15" customHeight="1" x14ac:dyDescent="0.25">
      <c r="B15" s="1384" t="s">
        <v>87</v>
      </c>
      <c r="C15" s="1384"/>
      <c r="D15" s="1054" t="s">
        <v>12</v>
      </c>
      <c r="E15" s="654" t="s">
        <v>13</v>
      </c>
      <c r="F15" s="1054" t="s">
        <v>29</v>
      </c>
      <c r="G15" s="655"/>
      <c r="I15" s="656"/>
      <c r="J15" s="542"/>
      <c r="K15" s="543"/>
      <c r="L15" s="543"/>
      <c r="M15" s="544"/>
      <c r="N15" s="653"/>
    </row>
    <row r="16" spans="2:16" ht="15" x14ac:dyDescent="0.25">
      <c r="B16" s="1384"/>
      <c r="C16" s="1384"/>
      <c r="D16" s="1054">
        <v>1</v>
      </c>
      <c r="E16" s="657">
        <v>1133936583</v>
      </c>
      <c r="F16" s="658">
        <v>543</v>
      </c>
      <c r="G16" s="659"/>
      <c r="I16" s="660"/>
      <c r="J16" s="548"/>
      <c r="K16" s="549"/>
      <c r="L16" s="549"/>
      <c r="M16" s="550"/>
      <c r="N16" s="653"/>
    </row>
    <row r="17" spans="1:14" s="337" customFormat="1" ht="15" x14ac:dyDescent="0.25">
      <c r="B17" s="1384"/>
      <c r="C17" s="1384"/>
      <c r="D17" s="1054"/>
      <c r="E17" s="661"/>
      <c r="F17" s="662"/>
      <c r="G17" s="659"/>
      <c r="I17" s="660"/>
      <c r="J17" s="548"/>
      <c r="K17" s="549"/>
      <c r="L17" s="549"/>
      <c r="M17" s="550"/>
      <c r="N17" s="653"/>
    </row>
    <row r="18" spans="1:14" s="337" customFormat="1" ht="15" x14ac:dyDescent="0.25">
      <c r="B18" s="1384"/>
      <c r="C18" s="1384"/>
      <c r="D18" s="1054"/>
      <c r="E18" s="661"/>
      <c r="F18" s="662"/>
      <c r="G18" s="659"/>
      <c r="I18" s="660"/>
      <c r="J18" s="548"/>
      <c r="K18" s="549"/>
      <c r="L18" s="549"/>
      <c r="M18" s="550"/>
      <c r="N18" s="653"/>
    </row>
    <row r="19" spans="1:14" s="337" customFormat="1" ht="15" x14ac:dyDescent="0.25">
      <c r="B19" s="1384"/>
      <c r="C19" s="1384"/>
      <c r="D19" s="1054"/>
      <c r="E19" s="657"/>
      <c r="F19" s="662"/>
      <c r="G19" s="659"/>
      <c r="H19" s="553"/>
      <c r="I19" s="660"/>
      <c r="J19" s="548"/>
      <c r="K19" s="549"/>
      <c r="L19" s="549"/>
      <c r="M19" s="550"/>
      <c r="N19" s="663"/>
    </row>
    <row r="20" spans="1:14" s="337" customFormat="1" ht="15" x14ac:dyDescent="0.25">
      <c r="B20" s="1384"/>
      <c r="C20" s="1384"/>
      <c r="D20" s="1054"/>
      <c r="E20" s="657"/>
      <c r="F20" s="662"/>
      <c r="G20" s="659"/>
      <c r="H20" s="553"/>
      <c r="I20" s="664"/>
      <c r="J20" s="554"/>
      <c r="K20" s="556"/>
      <c r="L20" s="556"/>
      <c r="M20" s="557"/>
      <c r="N20" s="663"/>
    </row>
    <row r="21" spans="1:14" s="337" customFormat="1" ht="15" x14ac:dyDescent="0.25">
      <c r="B21" s="1384"/>
      <c r="C21" s="1384"/>
      <c r="D21" s="1054"/>
      <c r="E21" s="661"/>
      <c r="F21" s="662"/>
      <c r="G21" s="659"/>
      <c r="H21" s="553"/>
      <c r="I21" s="652"/>
      <c r="J21" s="530"/>
      <c r="K21" s="539"/>
      <c r="L21" s="539"/>
      <c r="M21" s="540"/>
      <c r="N21" s="663"/>
    </row>
    <row r="22" spans="1:14" s="337" customFormat="1" ht="15" x14ac:dyDescent="0.25">
      <c r="B22" s="1384"/>
      <c r="C22" s="1384"/>
      <c r="D22" s="1054"/>
      <c r="E22" s="661"/>
      <c r="F22" s="662"/>
      <c r="G22" s="659"/>
      <c r="H22" s="553"/>
      <c r="I22" s="652"/>
      <c r="J22" s="530"/>
      <c r="K22" s="539"/>
      <c r="L22" s="539"/>
      <c r="M22" s="540"/>
      <c r="N22" s="663"/>
    </row>
    <row r="23" spans="1:14" s="337" customFormat="1" ht="15.75" thickBot="1" x14ac:dyDescent="0.3">
      <c r="B23" s="1385" t="s">
        <v>14</v>
      </c>
      <c r="C23" s="1386"/>
      <c r="D23" s="1054"/>
      <c r="E23" s="661">
        <f>SUM(E16:E22)</f>
        <v>1133936583</v>
      </c>
      <c r="F23" s="665">
        <f>SUM(F16:F22)</f>
        <v>543</v>
      </c>
      <c r="G23" s="659"/>
      <c r="H23" s="553"/>
      <c r="I23" s="652"/>
      <c r="J23" s="530"/>
      <c r="K23" s="539"/>
      <c r="L23" s="539"/>
      <c r="M23" s="540"/>
      <c r="N23" s="663"/>
    </row>
    <row r="24" spans="1:14" s="337" customFormat="1" ht="43.5" thickBot="1" x14ac:dyDescent="0.3">
      <c r="A24" s="1029"/>
      <c r="B24" s="560" t="s">
        <v>15</v>
      </c>
      <c r="C24" s="560" t="s">
        <v>88</v>
      </c>
      <c r="D24" s="532"/>
      <c r="E24" s="543"/>
      <c r="F24" s="542"/>
      <c r="G24" s="666"/>
      <c r="H24" s="542"/>
      <c r="I24" s="667"/>
      <c r="J24" s="563"/>
      <c r="K24" s="565"/>
      <c r="L24" s="565"/>
      <c r="M24" s="566"/>
    </row>
    <row r="25" spans="1:14" s="337" customFormat="1" ht="15.75" thickBot="1" x14ac:dyDescent="0.3">
      <c r="A25" s="1030">
        <v>1</v>
      </c>
      <c r="C25" s="668">
        <f>F23*80%</f>
        <v>434.40000000000003</v>
      </c>
      <c r="D25" s="669"/>
      <c r="E25" s="569">
        <f>E23</f>
        <v>1133936583</v>
      </c>
      <c r="F25" s="570"/>
      <c r="G25" s="670"/>
      <c r="H25" s="570"/>
      <c r="I25" s="667"/>
      <c r="J25" s="571"/>
      <c r="K25" s="565"/>
      <c r="L25" s="565"/>
      <c r="M25" s="566"/>
    </row>
    <row r="26" spans="1:14" s="337" customFormat="1" ht="15" x14ac:dyDescent="0.25">
      <c r="A26" s="572"/>
      <c r="C26" s="671"/>
      <c r="D26" s="672"/>
      <c r="E26" s="574"/>
      <c r="F26" s="570"/>
      <c r="G26" s="670"/>
      <c r="H26" s="570"/>
      <c r="I26" s="667"/>
      <c r="J26" s="571"/>
      <c r="K26" s="565"/>
      <c r="L26" s="565"/>
      <c r="M26" s="566"/>
    </row>
    <row r="27" spans="1:14" s="337" customFormat="1" ht="15" x14ac:dyDescent="0.25">
      <c r="A27" s="572"/>
      <c r="C27" s="671"/>
      <c r="D27" s="672"/>
      <c r="E27" s="574"/>
      <c r="F27" s="570"/>
      <c r="G27" s="670"/>
      <c r="H27" s="570"/>
      <c r="I27" s="667"/>
      <c r="J27" s="571"/>
      <c r="K27" s="565"/>
      <c r="L27" s="565"/>
      <c r="M27" s="566"/>
    </row>
    <row r="28" spans="1:14" s="337" customFormat="1" ht="15" x14ac:dyDescent="0.2">
      <c r="A28" s="572"/>
      <c r="B28" s="575" t="s">
        <v>124</v>
      </c>
      <c r="C28" s="577"/>
      <c r="D28" s="579"/>
      <c r="E28" s="578"/>
      <c r="F28" s="577"/>
      <c r="G28" s="673"/>
      <c r="H28" s="577"/>
      <c r="I28" s="652"/>
      <c r="J28" s="530"/>
      <c r="K28" s="539"/>
      <c r="L28" s="539"/>
      <c r="M28" s="540"/>
      <c r="N28" s="653"/>
    </row>
    <row r="29" spans="1:14" s="337" customFormat="1" ht="15" x14ac:dyDescent="0.2">
      <c r="A29" s="572"/>
      <c r="B29" s="577"/>
      <c r="C29" s="577"/>
      <c r="D29" s="579"/>
      <c r="E29" s="578"/>
      <c r="F29" s="577"/>
      <c r="G29" s="673"/>
      <c r="H29" s="577"/>
      <c r="I29" s="652"/>
      <c r="J29" s="530"/>
      <c r="K29" s="539"/>
      <c r="L29" s="539"/>
      <c r="M29" s="540"/>
      <c r="N29" s="653"/>
    </row>
    <row r="30" spans="1:14" s="337" customFormat="1" ht="15" x14ac:dyDescent="0.2">
      <c r="A30" s="572"/>
      <c r="B30" s="76" t="s">
        <v>33</v>
      </c>
      <c r="C30" s="76" t="s">
        <v>125</v>
      </c>
      <c r="D30" s="76" t="s">
        <v>126</v>
      </c>
      <c r="E30" s="578"/>
      <c r="F30" s="577"/>
      <c r="G30" s="673"/>
      <c r="H30" s="577"/>
      <c r="I30" s="652"/>
      <c r="J30" s="530"/>
      <c r="K30" s="539"/>
      <c r="L30" s="539"/>
      <c r="M30" s="540"/>
      <c r="N30" s="653"/>
    </row>
    <row r="31" spans="1:14" s="337" customFormat="1" ht="15" x14ac:dyDescent="0.2">
      <c r="A31" s="572"/>
      <c r="B31" s="256" t="s">
        <v>127</v>
      </c>
      <c r="C31" s="1048" t="s">
        <v>292</v>
      </c>
      <c r="D31" s="674"/>
      <c r="E31" s="578"/>
      <c r="F31" s="577"/>
      <c r="G31" s="673"/>
      <c r="H31" s="577"/>
      <c r="I31" s="652"/>
      <c r="J31" s="530"/>
      <c r="K31" s="539"/>
      <c r="L31" s="539"/>
      <c r="M31" s="540"/>
      <c r="N31" s="653"/>
    </row>
    <row r="32" spans="1:14" s="337" customFormat="1" ht="15" x14ac:dyDescent="0.2">
      <c r="A32" s="572"/>
      <c r="B32" s="256" t="s">
        <v>128</v>
      </c>
      <c r="C32" s="1048" t="s">
        <v>292</v>
      </c>
      <c r="D32" s="674"/>
      <c r="E32" s="578"/>
      <c r="F32" s="577"/>
      <c r="G32" s="673"/>
      <c r="H32" s="577"/>
      <c r="I32" s="652"/>
      <c r="J32" s="530"/>
      <c r="K32" s="539"/>
      <c r="L32" s="539"/>
      <c r="M32" s="540"/>
      <c r="N32" s="653"/>
    </row>
    <row r="33" spans="1:18" ht="15" x14ac:dyDescent="0.2">
      <c r="A33" s="572"/>
      <c r="B33" s="256" t="s">
        <v>129</v>
      </c>
      <c r="C33" s="1048" t="s">
        <v>292</v>
      </c>
      <c r="D33" s="674"/>
      <c r="E33" s="578"/>
      <c r="F33" s="577"/>
      <c r="G33" s="673"/>
      <c r="H33" s="577"/>
      <c r="I33" s="652"/>
      <c r="J33" s="530"/>
      <c r="K33" s="539"/>
      <c r="L33" s="539"/>
      <c r="M33" s="540"/>
      <c r="N33" s="653"/>
      <c r="O33" s="337"/>
    </row>
    <row r="34" spans="1:18" ht="15" x14ac:dyDescent="0.2">
      <c r="A34" s="572"/>
      <c r="B34" s="256" t="s">
        <v>130</v>
      </c>
      <c r="C34" s="1048" t="s">
        <v>292</v>
      </c>
      <c r="D34" s="674"/>
      <c r="E34" s="578"/>
      <c r="F34" s="577"/>
      <c r="G34" s="673"/>
      <c r="H34" s="577"/>
      <c r="I34" s="652"/>
      <c r="J34" s="530"/>
      <c r="K34" s="539"/>
      <c r="L34" s="539"/>
      <c r="M34" s="540"/>
      <c r="N34" s="653"/>
      <c r="O34" s="337"/>
    </row>
    <row r="35" spans="1:18" ht="15" x14ac:dyDescent="0.2">
      <c r="A35" s="572"/>
      <c r="B35" s="577"/>
      <c r="C35" s="577"/>
      <c r="D35" s="579"/>
      <c r="E35" s="578"/>
      <c r="F35" s="577"/>
      <c r="G35" s="673"/>
      <c r="H35" s="577"/>
      <c r="I35" s="652"/>
      <c r="J35" s="530"/>
      <c r="K35" s="539"/>
      <c r="L35" s="539"/>
      <c r="M35" s="540"/>
      <c r="N35" s="653"/>
      <c r="O35" s="337"/>
    </row>
    <row r="36" spans="1:18" ht="15" x14ac:dyDescent="0.2">
      <c r="A36" s="572"/>
      <c r="B36" s="575" t="s">
        <v>131</v>
      </c>
      <c r="C36" s="577"/>
      <c r="D36" s="579"/>
      <c r="E36" s="578"/>
      <c r="F36" s="577"/>
      <c r="G36" s="673"/>
      <c r="H36" s="577"/>
      <c r="I36" s="652"/>
      <c r="J36" s="530"/>
      <c r="K36" s="539"/>
      <c r="L36" s="539"/>
      <c r="M36" s="540"/>
      <c r="N36" s="653"/>
      <c r="O36" s="337"/>
    </row>
    <row r="37" spans="1:18" ht="15" x14ac:dyDescent="0.2">
      <c r="A37" s="572"/>
      <c r="B37" s="577"/>
      <c r="C37" s="577"/>
      <c r="D37" s="579"/>
      <c r="E37" s="578"/>
      <c r="F37" s="577"/>
      <c r="G37" s="673"/>
      <c r="H37" s="577"/>
      <c r="I37" s="652"/>
      <c r="J37" s="530"/>
      <c r="K37" s="539"/>
      <c r="L37" s="539"/>
      <c r="M37" s="540"/>
      <c r="N37" s="653"/>
      <c r="O37" s="337"/>
    </row>
    <row r="38" spans="1:18" ht="15" x14ac:dyDescent="0.2">
      <c r="A38" s="572"/>
      <c r="B38" s="76" t="s">
        <v>33</v>
      </c>
      <c r="C38" s="76" t="s">
        <v>58</v>
      </c>
      <c r="D38" s="76" t="s">
        <v>51</v>
      </c>
      <c r="E38" s="581" t="s">
        <v>16</v>
      </c>
      <c r="F38" s="577"/>
      <c r="G38" s="673"/>
      <c r="H38" s="577"/>
      <c r="I38" s="652"/>
      <c r="J38" s="530"/>
      <c r="K38" s="539"/>
      <c r="L38" s="539"/>
      <c r="M38" s="540"/>
      <c r="N38" s="653"/>
      <c r="O38" s="337"/>
    </row>
    <row r="39" spans="1:18" ht="42.75" x14ac:dyDescent="0.2">
      <c r="A39" s="572"/>
      <c r="B39" s="59" t="s">
        <v>132</v>
      </c>
      <c r="C39" s="1049">
        <v>40</v>
      </c>
      <c r="D39" s="1049">
        <v>31.8</v>
      </c>
      <c r="E39" s="1416">
        <f>+D39+D40</f>
        <v>91.8</v>
      </c>
      <c r="F39" s="577"/>
      <c r="G39" s="673"/>
      <c r="H39" s="577"/>
      <c r="I39" s="652"/>
      <c r="J39" s="530"/>
      <c r="K39" s="539"/>
      <c r="L39" s="539"/>
      <c r="M39" s="540"/>
      <c r="N39" s="653"/>
      <c r="O39" s="337"/>
    </row>
    <row r="40" spans="1:18" ht="71.25" x14ac:dyDescent="0.2">
      <c r="A40" s="572"/>
      <c r="B40" s="59" t="s">
        <v>133</v>
      </c>
      <c r="C40" s="1049">
        <v>60</v>
      </c>
      <c r="D40" s="1049">
        <v>60</v>
      </c>
      <c r="E40" s="1417"/>
      <c r="F40" s="577"/>
      <c r="G40" s="673"/>
      <c r="H40" s="577"/>
      <c r="I40" s="652"/>
      <c r="J40" s="530"/>
      <c r="K40" s="539"/>
      <c r="L40" s="539"/>
      <c r="M40" s="540"/>
      <c r="N40" s="653"/>
      <c r="O40" s="337"/>
    </row>
    <row r="41" spans="1:18" ht="15" customHeight="1" thickBot="1" x14ac:dyDescent="0.3">
      <c r="M41" s="1365" t="s">
        <v>35</v>
      </c>
      <c r="N41" s="1365"/>
      <c r="O41" s="337"/>
    </row>
    <row r="42" spans="1:18" ht="15" x14ac:dyDescent="0.25">
      <c r="B42" s="575" t="s">
        <v>30</v>
      </c>
      <c r="M42" s="675"/>
      <c r="N42" s="676"/>
      <c r="O42" s="337"/>
    </row>
    <row r="43" spans="1:18" ht="15" thickBot="1" x14ac:dyDescent="0.3">
      <c r="M43" s="675"/>
      <c r="N43" s="676"/>
      <c r="O43" s="337"/>
    </row>
    <row r="44" spans="1:18" s="530" customFormat="1" ht="75" x14ac:dyDescent="0.25">
      <c r="B44" s="1031" t="s">
        <v>134</v>
      </c>
      <c r="C44" s="1031" t="s">
        <v>135</v>
      </c>
      <c r="D44" s="1031" t="s">
        <v>136</v>
      </c>
      <c r="E44" s="1032" t="s">
        <v>45</v>
      </c>
      <c r="F44" s="1031" t="s">
        <v>22</v>
      </c>
      <c r="G44" s="1033" t="s">
        <v>89</v>
      </c>
      <c r="H44" s="1031" t="s">
        <v>17</v>
      </c>
      <c r="I44" s="1034" t="s">
        <v>10</v>
      </c>
      <c r="J44" s="1031" t="s">
        <v>31</v>
      </c>
      <c r="K44" s="1032" t="s">
        <v>61</v>
      </c>
      <c r="L44" s="1032" t="s">
        <v>20</v>
      </c>
      <c r="M44" s="1035" t="s">
        <v>26</v>
      </c>
      <c r="N44" s="1031" t="s">
        <v>137</v>
      </c>
      <c r="O44" s="1036" t="s">
        <v>36</v>
      </c>
      <c r="P44" s="582" t="s">
        <v>11</v>
      </c>
      <c r="Q44" s="582" t="s">
        <v>19</v>
      </c>
    </row>
    <row r="45" spans="1:18" s="595" customFormat="1" ht="28.5" x14ac:dyDescent="0.25">
      <c r="B45" s="677" t="s">
        <v>1381</v>
      </c>
      <c r="C45" s="354" t="s">
        <v>1970</v>
      </c>
      <c r="D45" s="1147" t="s">
        <v>1386</v>
      </c>
      <c r="E45" s="606">
        <v>76</v>
      </c>
      <c r="F45" s="605" t="s">
        <v>125</v>
      </c>
      <c r="G45" s="1148">
        <v>1</v>
      </c>
      <c r="H45" s="1149">
        <v>41754</v>
      </c>
      <c r="I45" s="1149">
        <v>42028</v>
      </c>
      <c r="J45" s="605" t="s">
        <v>126</v>
      </c>
      <c r="K45" s="1116">
        <v>5.2</v>
      </c>
      <c r="L45" s="606">
        <v>0</v>
      </c>
      <c r="M45" s="678">
        <v>350</v>
      </c>
      <c r="N45" s="677">
        <v>350</v>
      </c>
      <c r="O45" s="679">
        <v>1794239000</v>
      </c>
      <c r="P45" s="605" t="s">
        <v>1387</v>
      </c>
      <c r="Q45" s="598"/>
      <c r="R45" s="354"/>
    </row>
    <row r="46" spans="1:18" s="595" customFormat="1" ht="28.5" customHeight="1" x14ac:dyDescent="0.25">
      <c r="B46" s="677"/>
      <c r="C46" s="354" t="s">
        <v>1383</v>
      </c>
      <c r="D46" s="1147" t="s">
        <v>457</v>
      </c>
      <c r="E46" s="606">
        <v>252</v>
      </c>
      <c r="F46" s="605" t="s">
        <v>125</v>
      </c>
      <c r="G46" s="1148">
        <v>1</v>
      </c>
      <c r="H46" s="1149">
        <v>40567</v>
      </c>
      <c r="I46" s="1149">
        <v>40908</v>
      </c>
      <c r="J46" s="605" t="s">
        <v>126</v>
      </c>
      <c r="K46" s="1116">
        <v>11.23</v>
      </c>
      <c r="L46" s="606">
        <v>0</v>
      </c>
      <c r="M46" s="678">
        <v>95</v>
      </c>
      <c r="N46" s="677">
        <v>95</v>
      </c>
      <c r="O46" s="679">
        <v>172434985</v>
      </c>
      <c r="P46" s="605">
        <v>347</v>
      </c>
      <c r="Q46" s="677"/>
    </row>
    <row r="47" spans="1:18" s="595" customFormat="1" ht="42.75" x14ac:dyDescent="0.25">
      <c r="B47" s="677"/>
      <c r="C47" s="354" t="s">
        <v>1388</v>
      </c>
      <c r="D47" s="1147" t="s">
        <v>457</v>
      </c>
      <c r="E47" s="606">
        <v>147</v>
      </c>
      <c r="F47" s="605" t="s">
        <v>125</v>
      </c>
      <c r="G47" s="1148">
        <v>1</v>
      </c>
      <c r="H47" s="1149">
        <v>41662</v>
      </c>
      <c r="I47" s="1149">
        <v>41973</v>
      </c>
      <c r="J47" s="605" t="s">
        <v>126</v>
      </c>
      <c r="K47" s="1116">
        <v>8.23</v>
      </c>
      <c r="L47" s="606">
        <v>0</v>
      </c>
      <c r="M47" s="678">
        <v>804</v>
      </c>
      <c r="N47" s="677">
        <v>804</v>
      </c>
      <c r="O47" s="679">
        <v>1018014054</v>
      </c>
      <c r="P47" s="605" t="s">
        <v>1390</v>
      </c>
      <c r="Q47" s="354"/>
    </row>
    <row r="48" spans="1:18" s="595" customFormat="1" ht="75" x14ac:dyDescent="0.25">
      <c r="B48" s="1146"/>
      <c r="C48" s="126" t="s">
        <v>2001</v>
      </c>
      <c r="D48" s="585" t="s">
        <v>1392</v>
      </c>
      <c r="E48" s="591">
        <v>2111139</v>
      </c>
      <c r="F48" s="585" t="s">
        <v>125</v>
      </c>
      <c r="G48" s="725">
        <v>1</v>
      </c>
      <c r="H48" s="589">
        <v>40751</v>
      </c>
      <c r="I48" s="589">
        <v>40953</v>
      </c>
      <c r="J48" s="590" t="s">
        <v>126</v>
      </c>
      <c r="K48" s="822">
        <v>6.2</v>
      </c>
      <c r="L48" s="591">
        <v>0</v>
      </c>
      <c r="M48" s="726">
        <v>430</v>
      </c>
      <c r="N48" s="727">
        <v>430</v>
      </c>
      <c r="O48" s="592">
        <v>487603402</v>
      </c>
      <c r="P48" s="1151">
        <v>352</v>
      </c>
      <c r="Q48" s="593"/>
    </row>
    <row r="49" spans="1:17" s="1051" customFormat="1" ht="15" x14ac:dyDescent="0.25">
      <c r="A49" s="583"/>
      <c r="B49" s="680" t="s">
        <v>16</v>
      </c>
      <c r="C49" s="681"/>
      <c r="D49" s="682"/>
      <c r="E49" s="683"/>
      <c r="F49" s="681"/>
      <c r="G49" s="684"/>
      <c r="K49" s="1117">
        <f>SUM(K45:K48)</f>
        <v>30.86</v>
      </c>
      <c r="L49" s="685">
        <f t="shared" ref="L49:O49" si="0">SUM(L45:L47)</f>
        <v>0</v>
      </c>
      <c r="M49" s="686">
        <f t="shared" si="0"/>
        <v>1249</v>
      </c>
      <c r="N49" s="686">
        <f t="shared" si="0"/>
        <v>1249</v>
      </c>
      <c r="O49" s="687">
        <f t="shared" si="0"/>
        <v>2984688039</v>
      </c>
      <c r="P49" s="688"/>
      <c r="Q49" s="689"/>
    </row>
    <row r="50" spans="1:17" s="595" customFormat="1" x14ac:dyDescent="0.25">
      <c r="D50" s="598"/>
      <c r="E50" s="597"/>
      <c r="G50" s="690"/>
      <c r="I50" s="691"/>
      <c r="K50" s="597"/>
      <c r="L50" s="597"/>
      <c r="M50" s="600"/>
      <c r="O50" s="601"/>
    </row>
    <row r="51" spans="1:17" s="595" customFormat="1" ht="15" x14ac:dyDescent="0.25">
      <c r="B51" s="1369" t="s">
        <v>28</v>
      </c>
      <c r="C51" s="1369" t="s">
        <v>27</v>
      </c>
      <c r="D51" s="1371" t="s">
        <v>34</v>
      </c>
      <c r="E51" s="1371"/>
      <c r="G51" s="690"/>
      <c r="I51" s="691"/>
      <c r="K51" s="597"/>
      <c r="L51" s="597"/>
      <c r="M51" s="600"/>
      <c r="O51" s="601"/>
    </row>
    <row r="52" spans="1:17" s="595" customFormat="1" ht="15" x14ac:dyDescent="0.25">
      <c r="B52" s="1370"/>
      <c r="C52" s="1370"/>
      <c r="D52" s="692" t="s">
        <v>23</v>
      </c>
      <c r="E52" s="602" t="s">
        <v>24</v>
      </c>
      <c r="G52" s="690"/>
      <c r="I52" s="691"/>
      <c r="K52" s="597"/>
      <c r="L52" s="597"/>
      <c r="M52" s="600"/>
      <c r="O52" s="601"/>
    </row>
    <row r="53" spans="1:17" s="595" customFormat="1" ht="15" x14ac:dyDescent="0.25">
      <c r="B53" s="603" t="s">
        <v>21</v>
      </c>
      <c r="C53" s="604">
        <f>+K49</f>
        <v>30.86</v>
      </c>
      <c r="D53" s="1147" t="s">
        <v>292</v>
      </c>
      <c r="E53" s="606"/>
      <c r="F53" s="857"/>
      <c r="G53" s="694"/>
      <c r="H53" s="693"/>
      <c r="I53" s="695"/>
      <c r="J53" s="693"/>
      <c r="K53" s="696"/>
      <c r="L53" s="696"/>
      <c r="M53" s="697"/>
      <c r="O53" s="601"/>
    </row>
    <row r="54" spans="1:17" s="595" customFormat="1" ht="15" x14ac:dyDescent="0.25">
      <c r="B54" s="603" t="s">
        <v>25</v>
      </c>
      <c r="C54" s="604">
        <f>+M49</f>
        <v>1249</v>
      </c>
      <c r="D54" s="1147" t="s">
        <v>292</v>
      </c>
      <c r="E54" s="606"/>
      <c r="G54" s="690"/>
      <c r="I54" s="691"/>
      <c r="K54" s="597"/>
      <c r="L54" s="597"/>
      <c r="M54" s="600"/>
      <c r="O54" s="601"/>
    </row>
    <row r="55" spans="1:17" ht="15" thickBot="1" x14ac:dyDescent="0.3"/>
    <row r="56" spans="1:17" ht="15.75" thickBot="1" x14ac:dyDescent="0.3">
      <c r="B56" s="1373" t="s">
        <v>90</v>
      </c>
      <c r="C56" s="1373"/>
      <c r="D56" s="1373"/>
      <c r="E56" s="1373"/>
      <c r="F56" s="1373"/>
      <c r="G56" s="1373"/>
      <c r="H56" s="1373"/>
      <c r="I56" s="1373"/>
      <c r="J56" s="1373"/>
      <c r="K56" s="1373"/>
      <c r="L56" s="1373"/>
      <c r="M56" s="1373"/>
      <c r="N56" s="1373"/>
    </row>
    <row r="58" spans="1:17" ht="165" x14ac:dyDescent="0.25">
      <c r="B58" s="76" t="s">
        <v>138</v>
      </c>
      <c r="C58" s="607" t="s">
        <v>2</v>
      </c>
      <c r="D58" s="607" t="s">
        <v>92</v>
      </c>
      <c r="E58" s="608" t="s">
        <v>91</v>
      </c>
      <c r="F58" s="607" t="s">
        <v>93</v>
      </c>
      <c r="G58" s="699" t="s">
        <v>94</v>
      </c>
      <c r="H58" s="607" t="s">
        <v>95</v>
      </c>
      <c r="I58" s="700" t="s">
        <v>96</v>
      </c>
      <c r="J58" s="607" t="s">
        <v>97</v>
      </c>
      <c r="K58" s="608" t="s">
        <v>98</v>
      </c>
      <c r="L58" s="608" t="s">
        <v>99</v>
      </c>
      <c r="M58" s="609" t="s">
        <v>100</v>
      </c>
      <c r="N58" s="701" t="s">
        <v>101</v>
      </c>
      <c r="O58" s="1367" t="s">
        <v>3</v>
      </c>
      <c r="P58" s="1368"/>
      <c r="Q58" s="607" t="s">
        <v>18</v>
      </c>
    </row>
    <row r="59" spans="1:17" x14ac:dyDescent="0.2">
      <c r="B59" s="347"/>
      <c r="C59" s="347" t="s">
        <v>426</v>
      </c>
      <c r="D59" s="349" t="s">
        <v>288</v>
      </c>
      <c r="E59" s="610">
        <v>543</v>
      </c>
      <c r="F59" s="612" t="s">
        <v>474</v>
      </c>
      <c r="G59" s="702" t="s">
        <v>474</v>
      </c>
      <c r="H59" s="612" t="s">
        <v>474</v>
      </c>
      <c r="I59" s="703" t="s">
        <v>23</v>
      </c>
      <c r="J59" s="616" t="s">
        <v>474</v>
      </c>
      <c r="K59" s="618" t="s">
        <v>474</v>
      </c>
      <c r="L59" s="618" t="s">
        <v>474</v>
      </c>
      <c r="M59" s="619" t="s">
        <v>474</v>
      </c>
      <c r="N59" s="256" t="s">
        <v>125</v>
      </c>
      <c r="O59" s="1363"/>
      <c r="P59" s="1364"/>
      <c r="Q59" s="256"/>
    </row>
    <row r="60" spans="1:17" x14ac:dyDescent="0.2">
      <c r="B60" s="347"/>
      <c r="C60" s="347"/>
      <c r="D60" s="349"/>
      <c r="E60" s="610"/>
      <c r="F60" s="612"/>
      <c r="G60" s="702"/>
      <c r="H60" s="612"/>
      <c r="I60" s="703"/>
      <c r="J60" s="616"/>
      <c r="K60" s="618"/>
      <c r="L60" s="618"/>
      <c r="M60" s="619"/>
      <c r="N60" s="256"/>
      <c r="O60" s="1363"/>
      <c r="P60" s="1364"/>
      <c r="Q60" s="256"/>
    </row>
    <row r="61" spans="1:17" x14ac:dyDescent="0.25">
      <c r="B61" s="337" t="s">
        <v>1</v>
      </c>
    </row>
    <row r="62" spans="1:17" x14ac:dyDescent="0.25">
      <c r="B62" s="337" t="s">
        <v>37</v>
      </c>
    </row>
    <row r="63" spans="1:17" x14ac:dyDescent="0.25">
      <c r="B63" s="337" t="s">
        <v>62</v>
      </c>
    </row>
    <row r="65" spans="2:17" ht="15" thickBot="1" x14ac:dyDescent="0.3"/>
    <row r="66" spans="2:17" ht="15.75" thickBot="1" x14ac:dyDescent="0.3">
      <c r="B66" s="1374" t="s">
        <v>38</v>
      </c>
      <c r="C66" s="1375"/>
      <c r="D66" s="1375"/>
      <c r="E66" s="1375"/>
      <c r="F66" s="1375"/>
      <c r="G66" s="1375"/>
      <c r="H66" s="1375"/>
      <c r="I66" s="1375"/>
      <c r="J66" s="1375"/>
      <c r="K66" s="1375"/>
      <c r="L66" s="1375"/>
      <c r="M66" s="1375"/>
      <c r="N66" s="1376"/>
    </row>
    <row r="68" spans="2:17" ht="105" x14ac:dyDescent="0.25">
      <c r="B68" s="76" t="s">
        <v>0</v>
      </c>
      <c r="C68" s="76" t="s">
        <v>39</v>
      </c>
      <c r="D68" s="76" t="s">
        <v>40</v>
      </c>
      <c r="E68" s="621" t="s">
        <v>102</v>
      </c>
      <c r="F68" s="76" t="s">
        <v>104</v>
      </c>
      <c r="G68" s="706" t="s">
        <v>105</v>
      </c>
      <c r="H68" s="76" t="s">
        <v>106</v>
      </c>
      <c r="I68" s="707" t="s">
        <v>103</v>
      </c>
      <c r="J68" s="1367" t="s">
        <v>107</v>
      </c>
      <c r="K68" s="1377"/>
      <c r="L68" s="1368"/>
      <c r="M68" s="622" t="s">
        <v>111</v>
      </c>
      <c r="N68" s="76" t="s">
        <v>139</v>
      </c>
      <c r="O68" s="623" t="s">
        <v>140</v>
      </c>
      <c r="P68" s="1367" t="s">
        <v>3</v>
      </c>
      <c r="Q68" s="1368"/>
    </row>
    <row r="69" spans="2:17" ht="54.95" customHeight="1" x14ac:dyDescent="0.2">
      <c r="B69" s="346" t="s">
        <v>1155</v>
      </c>
      <c r="C69" s="346">
        <v>2</v>
      </c>
      <c r="D69" s="399" t="s">
        <v>1156</v>
      </c>
      <c r="E69" s="347">
        <v>26765326</v>
      </c>
      <c r="F69" s="346" t="s">
        <v>894</v>
      </c>
      <c r="G69" s="346" t="s">
        <v>1157</v>
      </c>
      <c r="H69" s="348">
        <v>38226</v>
      </c>
      <c r="I69" s="612">
        <v>26765326</v>
      </c>
      <c r="J69" s="346" t="s">
        <v>1158</v>
      </c>
      <c r="K69" s="708" t="s">
        <v>1391</v>
      </c>
      <c r="L69" s="349" t="s">
        <v>1159</v>
      </c>
      <c r="M69" s="256" t="s">
        <v>125</v>
      </c>
      <c r="N69" s="256" t="s">
        <v>125</v>
      </c>
      <c r="O69" s="256" t="s">
        <v>125</v>
      </c>
      <c r="P69" s="1048"/>
      <c r="Q69" s="1048"/>
    </row>
    <row r="70" spans="2:17" ht="54.95" customHeight="1" x14ac:dyDescent="0.2">
      <c r="B70" s="346" t="s">
        <v>1155</v>
      </c>
      <c r="C70" s="346">
        <v>2</v>
      </c>
      <c r="D70" s="399" t="s">
        <v>1160</v>
      </c>
      <c r="E70" s="347">
        <v>26862720</v>
      </c>
      <c r="F70" s="346" t="s">
        <v>1161</v>
      </c>
      <c r="G70" s="346" t="s">
        <v>1162</v>
      </c>
      <c r="H70" s="348">
        <v>40107</v>
      </c>
      <c r="I70" s="709" t="s">
        <v>1163</v>
      </c>
      <c r="J70" s="346" t="s">
        <v>1164</v>
      </c>
      <c r="K70" s="710" t="s">
        <v>1165</v>
      </c>
      <c r="L70" s="349" t="s">
        <v>1166</v>
      </c>
      <c r="M70" s="256" t="s">
        <v>125</v>
      </c>
      <c r="N70" s="256" t="s">
        <v>125</v>
      </c>
      <c r="O70" s="256" t="s">
        <v>125</v>
      </c>
      <c r="P70" s="1048"/>
      <c r="Q70" s="1048"/>
    </row>
    <row r="71" spans="2:17" ht="44.1" customHeight="1" x14ac:dyDescent="0.2">
      <c r="B71" s="346" t="s">
        <v>1167</v>
      </c>
      <c r="C71" s="346">
        <v>4</v>
      </c>
      <c r="D71" s="399" t="s">
        <v>1168</v>
      </c>
      <c r="E71" s="347">
        <v>1098700905</v>
      </c>
      <c r="F71" s="346" t="s">
        <v>551</v>
      </c>
      <c r="G71" s="346" t="s">
        <v>933</v>
      </c>
      <c r="H71" s="348">
        <v>41523</v>
      </c>
      <c r="I71" s="612">
        <v>138554</v>
      </c>
      <c r="J71" s="346" t="s">
        <v>159</v>
      </c>
      <c r="K71" s="710" t="s">
        <v>1169</v>
      </c>
      <c r="L71" s="349" t="s">
        <v>1170</v>
      </c>
      <c r="M71" s="256" t="s">
        <v>125</v>
      </c>
      <c r="N71" s="256" t="s">
        <v>125</v>
      </c>
      <c r="O71" s="256" t="s">
        <v>126</v>
      </c>
      <c r="P71" s="1048"/>
      <c r="Q71" s="1048"/>
    </row>
    <row r="72" spans="2:17" ht="30.95" customHeight="1" x14ac:dyDescent="0.2">
      <c r="B72" s="346" t="s">
        <v>1167</v>
      </c>
      <c r="C72" s="346">
        <v>4</v>
      </c>
      <c r="D72" s="399" t="s">
        <v>1171</v>
      </c>
      <c r="E72" s="347">
        <v>91488070</v>
      </c>
      <c r="F72" s="346" t="s">
        <v>551</v>
      </c>
      <c r="G72" s="346" t="s">
        <v>1172</v>
      </c>
      <c r="H72" s="348">
        <v>37826</v>
      </c>
      <c r="I72" s="612" t="s">
        <v>602</v>
      </c>
      <c r="J72" s="346" t="s">
        <v>159</v>
      </c>
      <c r="K72" s="349" t="s">
        <v>1173</v>
      </c>
      <c r="L72" s="349" t="s">
        <v>1170</v>
      </c>
      <c r="M72" s="256" t="s">
        <v>125</v>
      </c>
      <c r="N72" s="256" t="s">
        <v>125</v>
      </c>
      <c r="O72" s="256" t="s">
        <v>125</v>
      </c>
      <c r="P72" s="1048" t="s">
        <v>1971</v>
      </c>
      <c r="Q72" s="1048"/>
    </row>
    <row r="73" spans="2:17" ht="71.25" x14ac:dyDescent="0.2">
      <c r="B73" s="346"/>
      <c r="C73" s="346">
        <v>4</v>
      </c>
      <c r="D73" s="346" t="s">
        <v>1655</v>
      </c>
      <c r="E73" s="711">
        <v>49783278</v>
      </c>
      <c r="F73" s="347" t="s">
        <v>166</v>
      </c>
      <c r="G73" s="1118" t="s">
        <v>281</v>
      </c>
      <c r="H73" s="348">
        <v>39332</v>
      </c>
      <c r="I73" s="610">
        <v>109337</v>
      </c>
      <c r="J73" s="346" t="s">
        <v>1972</v>
      </c>
      <c r="K73" s="627" t="s">
        <v>1973</v>
      </c>
      <c r="L73" s="627" t="s">
        <v>1944</v>
      </c>
      <c r="M73" s="619" t="s">
        <v>125</v>
      </c>
      <c r="N73" s="256" t="s">
        <v>125</v>
      </c>
      <c r="O73" s="256" t="s">
        <v>126</v>
      </c>
      <c r="P73" s="1048" t="s">
        <v>1971</v>
      </c>
      <c r="Q73" s="1048"/>
    </row>
    <row r="74" spans="2:17" ht="57" x14ac:dyDescent="0.2">
      <c r="B74" s="346"/>
      <c r="C74" s="346">
        <v>4</v>
      </c>
      <c r="D74" s="1119" t="s">
        <v>1655</v>
      </c>
      <c r="E74" s="1120">
        <v>49783278</v>
      </c>
      <c r="F74" s="1121" t="s">
        <v>166</v>
      </c>
      <c r="G74" s="1122" t="s">
        <v>281</v>
      </c>
      <c r="H74" s="1123">
        <v>39332</v>
      </c>
      <c r="I74" s="1120">
        <v>109337</v>
      </c>
      <c r="J74" s="346" t="s">
        <v>1974</v>
      </c>
      <c r="K74" s="627" t="s">
        <v>1975</v>
      </c>
      <c r="L74" s="627" t="s">
        <v>1976</v>
      </c>
      <c r="M74" s="619" t="s">
        <v>125</v>
      </c>
      <c r="N74" s="256" t="s">
        <v>125</v>
      </c>
      <c r="O74" s="256" t="s">
        <v>125</v>
      </c>
      <c r="P74" s="1048"/>
      <c r="Q74" s="1048"/>
    </row>
    <row r="75" spans="2:17" ht="71.25" x14ac:dyDescent="0.2">
      <c r="B75" s="346"/>
      <c r="C75" s="346">
        <v>4</v>
      </c>
      <c r="D75" s="1119" t="s">
        <v>1655</v>
      </c>
      <c r="E75" s="1120">
        <v>49783278</v>
      </c>
      <c r="F75" s="1121" t="s">
        <v>166</v>
      </c>
      <c r="G75" s="1122" t="s">
        <v>281</v>
      </c>
      <c r="H75" s="1123">
        <v>39332</v>
      </c>
      <c r="I75" s="1120">
        <v>109337</v>
      </c>
      <c r="J75" s="346" t="s">
        <v>1977</v>
      </c>
      <c r="K75" s="627" t="s">
        <v>1978</v>
      </c>
      <c r="L75" s="627" t="s">
        <v>1979</v>
      </c>
      <c r="M75" s="619" t="s">
        <v>125</v>
      </c>
      <c r="N75" s="256" t="s">
        <v>125</v>
      </c>
      <c r="O75" s="256" t="s">
        <v>125</v>
      </c>
      <c r="P75" s="1048"/>
      <c r="Q75" s="1048"/>
    </row>
    <row r="76" spans="2:17" ht="71.25" x14ac:dyDescent="0.2">
      <c r="B76" s="346"/>
      <c r="C76" s="346">
        <v>4</v>
      </c>
      <c r="D76" s="346" t="s">
        <v>1655</v>
      </c>
      <c r="E76" s="711">
        <v>49783278</v>
      </c>
      <c r="F76" s="347" t="s">
        <v>166</v>
      </c>
      <c r="G76" s="1118" t="s">
        <v>281</v>
      </c>
      <c r="H76" s="348">
        <v>39332</v>
      </c>
      <c r="I76" s="610">
        <v>109337</v>
      </c>
      <c r="J76" s="346" t="s">
        <v>1980</v>
      </c>
      <c r="K76" s="627" t="s">
        <v>1981</v>
      </c>
      <c r="L76" s="627" t="s">
        <v>1982</v>
      </c>
      <c r="M76" s="619" t="s">
        <v>125</v>
      </c>
      <c r="N76" s="256" t="s">
        <v>125</v>
      </c>
      <c r="O76" s="256" t="s">
        <v>125</v>
      </c>
      <c r="P76" s="1048"/>
      <c r="Q76" s="1048"/>
    </row>
    <row r="77" spans="2:17" ht="57" x14ac:dyDescent="0.2">
      <c r="B77" s="346"/>
      <c r="C77" s="346">
        <v>4</v>
      </c>
      <c r="D77" s="346" t="s">
        <v>1983</v>
      </c>
      <c r="E77" s="711">
        <v>53106338</v>
      </c>
      <c r="F77" s="347" t="s">
        <v>166</v>
      </c>
      <c r="G77" s="1118" t="s">
        <v>281</v>
      </c>
      <c r="H77" s="348">
        <v>39682</v>
      </c>
      <c r="I77" s="713">
        <v>107517</v>
      </c>
      <c r="J77" s="346" t="s">
        <v>1984</v>
      </c>
      <c r="K77" s="627" t="s">
        <v>1985</v>
      </c>
      <c r="L77" s="627" t="s">
        <v>1986</v>
      </c>
      <c r="M77" s="619" t="s">
        <v>125</v>
      </c>
      <c r="N77" s="256" t="s">
        <v>125</v>
      </c>
      <c r="O77" s="256" t="s">
        <v>125</v>
      </c>
      <c r="P77" s="1048"/>
      <c r="Q77" s="1048"/>
    </row>
    <row r="78" spans="2:17" x14ac:dyDescent="0.2">
      <c r="B78" s="346"/>
      <c r="C78" s="346"/>
      <c r="D78" s="346"/>
      <c r="E78" s="711"/>
      <c r="F78" s="347"/>
      <c r="G78" s="712"/>
      <c r="H78" s="347"/>
      <c r="I78" s="713"/>
      <c r="J78" s="714"/>
      <c r="K78" s="627"/>
      <c r="L78" s="715"/>
      <c r="M78" s="619"/>
      <c r="N78" s="256"/>
      <c r="O78" s="716"/>
      <c r="P78" s="1048"/>
      <c r="Q78" s="1048"/>
    </row>
    <row r="79" spans="2:17" ht="15" thickBot="1" x14ac:dyDescent="0.3"/>
    <row r="80" spans="2:17" ht="15.75" thickBot="1" x14ac:dyDescent="0.3">
      <c r="B80" s="1374" t="s">
        <v>46</v>
      </c>
      <c r="C80" s="1375"/>
      <c r="D80" s="1375"/>
      <c r="E80" s="1375"/>
      <c r="F80" s="1375"/>
      <c r="G80" s="1375"/>
      <c r="H80" s="1375"/>
      <c r="I80" s="1375"/>
      <c r="J80" s="1375"/>
      <c r="K80" s="1375"/>
      <c r="L80" s="1375"/>
      <c r="M80" s="1375"/>
      <c r="N80" s="1376"/>
    </row>
    <row r="82" spans="1:26" ht="30" x14ac:dyDescent="0.25">
      <c r="B82" s="607" t="s">
        <v>33</v>
      </c>
      <c r="C82" s="607" t="s">
        <v>18</v>
      </c>
      <c r="D82" s="1367" t="s">
        <v>3</v>
      </c>
      <c r="E82" s="1368"/>
    </row>
    <row r="83" spans="1:26" ht="28.5" x14ac:dyDescent="0.25">
      <c r="B83" s="620" t="s">
        <v>112</v>
      </c>
      <c r="C83" s="1048" t="s">
        <v>125</v>
      </c>
      <c r="D83" s="1363"/>
      <c r="E83" s="1364"/>
    </row>
    <row r="86" spans="1:26" ht="15" x14ac:dyDescent="0.25">
      <c r="B86" s="1380" t="s">
        <v>64</v>
      </c>
      <c r="C86" s="1381"/>
      <c r="D86" s="1381"/>
      <c r="E86" s="1381"/>
      <c r="F86" s="1381"/>
      <c r="G86" s="1381"/>
      <c r="H86" s="1381"/>
      <c r="I86" s="1381"/>
      <c r="J86" s="1381"/>
      <c r="K86" s="1381"/>
      <c r="L86" s="1381"/>
      <c r="M86" s="1381"/>
      <c r="N86" s="1381"/>
      <c r="O86" s="1381"/>
      <c r="P86" s="1381"/>
    </row>
    <row r="88" spans="1:26" ht="15" thickBot="1" x14ac:dyDescent="0.3"/>
    <row r="89" spans="1:26" ht="15.75" thickBot="1" x14ac:dyDescent="0.3">
      <c r="B89" s="1374" t="s">
        <v>54</v>
      </c>
      <c r="C89" s="1375"/>
      <c r="D89" s="1375"/>
      <c r="E89" s="1375"/>
      <c r="F89" s="1375"/>
      <c r="G89" s="1375"/>
      <c r="H89" s="1375"/>
      <c r="I89" s="1375"/>
      <c r="J89" s="1375"/>
      <c r="K89" s="1375"/>
      <c r="L89" s="1375"/>
      <c r="M89" s="1375"/>
      <c r="N89" s="1376"/>
    </row>
    <row r="91" spans="1:26" ht="28.5" customHeight="1" thickBot="1" x14ac:dyDescent="0.3">
      <c r="M91" s="675"/>
      <c r="N91" s="676"/>
    </row>
    <row r="92" spans="1:26" s="530" customFormat="1" ht="75" x14ac:dyDescent="0.25">
      <c r="B92" s="1031" t="s">
        <v>134</v>
      </c>
      <c r="C92" s="1031" t="s">
        <v>135</v>
      </c>
      <c r="D92" s="1031" t="s">
        <v>136</v>
      </c>
      <c r="E92" s="1032" t="s">
        <v>45</v>
      </c>
      <c r="F92" s="1031" t="s">
        <v>22</v>
      </c>
      <c r="G92" s="1033" t="s">
        <v>89</v>
      </c>
      <c r="H92" s="1031" t="s">
        <v>17</v>
      </c>
      <c r="I92" s="1034" t="s">
        <v>10</v>
      </c>
      <c r="J92" s="1031" t="s">
        <v>31</v>
      </c>
      <c r="K92" s="1032" t="s">
        <v>61</v>
      </c>
      <c r="L92" s="1032" t="s">
        <v>20</v>
      </c>
      <c r="M92" s="1035" t="s">
        <v>26</v>
      </c>
      <c r="N92" s="1031" t="s">
        <v>137</v>
      </c>
      <c r="O92" s="1036" t="s">
        <v>36</v>
      </c>
      <c r="P92" s="582" t="s">
        <v>11</v>
      </c>
      <c r="Q92" s="582" t="s">
        <v>19</v>
      </c>
    </row>
    <row r="93" spans="1:26" s="530" customFormat="1" ht="15" x14ac:dyDescent="0.25">
      <c r="B93" s="642"/>
      <c r="C93" s="642"/>
      <c r="D93" s="642"/>
      <c r="E93" s="717"/>
      <c r="F93" s="642"/>
      <c r="G93" s="718"/>
      <c r="H93" s="642"/>
      <c r="I93" s="719"/>
      <c r="J93" s="642"/>
      <c r="K93" s="717"/>
      <c r="L93" s="717"/>
      <c r="M93" s="720"/>
      <c r="N93" s="642"/>
      <c r="O93" s="721"/>
      <c r="P93" s="642"/>
      <c r="Q93" s="642"/>
    </row>
    <row r="94" spans="1:26" ht="42.75" x14ac:dyDescent="0.25">
      <c r="B94" s="586" t="s">
        <v>1381</v>
      </c>
      <c r="C94" s="598" t="s">
        <v>1388</v>
      </c>
      <c r="D94" s="598" t="s">
        <v>1389</v>
      </c>
      <c r="E94" s="722">
        <v>49</v>
      </c>
      <c r="F94" s="596" t="s">
        <v>125</v>
      </c>
      <c r="G94" s="690"/>
      <c r="H94" s="723">
        <v>39845</v>
      </c>
      <c r="I94" s="723">
        <v>40176</v>
      </c>
      <c r="J94" s="596" t="s">
        <v>126</v>
      </c>
      <c r="K94" s="1037">
        <v>2.9</v>
      </c>
      <c r="L94" s="722">
        <v>0</v>
      </c>
      <c r="M94" s="600">
        <v>950</v>
      </c>
      <c r="N94" s="600">
        <v>950</v>
      </c>
      <c r="O94" s="724">
        <v>485819443</v>
      </c>
      <c r="P94" s="595">
        <v>371</v>
      </c>
    </row>
    <row r="95" spans="1:26" s="1051" customFormat="1" ht="75" x14ac:dyDescent="0.25">
      <c r="A95" s="583" t="e">
        <f>+#REF!+1</f>
        <v>#REF!</v>
      </c>
      <c r="B95" s="586" t="s">
        <v>1381</v>
      </c>
      <c r="C95" s="126" t="s">
        <v>2001</v>
      </c>
      <c r="D95" s="585" t="s">
        <v>1392</v>
      </c>
      <c r="E95" s="591">
        <v>2111139</v>
      </c>
      <c r="F95" s="585" t="s">
        <v>125</v>
      </c>
      <c r="G95" s="725"/>
      <c r="H95" s="589">
        <v>40751</v>
      </c>
      <c r="I95" s="589">
        <v>40953</v>
      </c>
      <c r="J95" s="590" t="s">
        <v>126</v>
      </c>
      <c r="K95" s="822">
        <v>0</v>
      </c>
      <c r="L95" s="591">
        <v>6.2</v>
      </c>
      <c r="M95" s="726">
        <v>430</v>
      </c>
      <c r="N95" s="727">
        <v>430</v>
      </c>
      <c r="O95" s="592">
        <v>487603402</v>
      </c>
      <c r="P95" s="508">
        <v>352</v>
      </c>
      <c r="Q95" s="593" t="s">
        <v>2002</v>
      </c>
      <c r="R95" s="594"/>
      <c r="S95" s="594"/>
      <c r="T95" s="594"/>
      <c r="U95" s="594"/>
      <c r="V95" s="594"/>
      <c r="W95" s="594"/>
      <c r="X95" s="594"/>
      <c r="Y95" s="594"/>
      <c r="Z95" s="594"/>
    </row>
    <row r="96" spans="1:26" s="1051" customFormat="1" ht="42.75" x14ac:dyDescent="0.25">
      <c r="A96" s="583" t="e">
        <f>+#REF!+1</f>
        <v>#REF!</v>
      </c>
      <c r="B96" s="586" t="s">
        <v>1381</v>
      </c>
      <c r="C96" s="585" t="s">
        <v>1383</v>
      </c>
      <c r="D96" s="586" t="s">
        <v>1393</v>
      </c>
      <c r="E96" s="591">
        <v>261</v>
      </c>
      <c r="F96" s="585" t="s">
        <v>126</v>
      </c>
      <c r="G96" s="725"/>
      <c r="H96" s="589">
        <v>40197</v>
      </c>
      <c r="I96" s="589">
        <v>40543</v>
      </c>
      <c r="J96" s="590" t="s">
        <v>126</v>
      </c>
      <c r="K96" s="822">
        <v>11.4</v>
      </c>
      <c r="L96" s="591"/>
      <c r="M96" s="391">
        <v>208</v>
      </c>
      <c r="N96" s="727">
        <v>208</v>
      </c>
      <c r="O96" s="592">
        <v>107789632</v>
      </c>
      <c r="P96" s="508">
        <v>369</v>
      </c>
      <c r="Q96" s="593"/>
      <c r="R96" s="594"/>
      <c r="S96" s="594"/>
      <c r="T96" s="594"/>
      <c r="U96" s="594"/>
      <c r="V96" s="594"/>
      <c r="W96" s="594"/>
      <c r="X96" s="594"/>
      <c r="Y96" s="594"/>
      <c r="Z96" s="594"/>
    </row>
    <row r="97" spans="1:17" s="1051" customFormat="1" ht="15" x14ac:dyDescent="0.25">
      <c r="A97" s="583"/>
      <c r="B97" s="584" t="s">
        <v>16</v>
      </c>
      <c r="C97" s="585"/>
      <c r="D97" s="584"/>
      <c r="E97" s="591"/>
      <c r="F97" s="585"/>
      <c r="G97" s="725"/>
      <c r="H97" s="585"/>
      <c r="I97" s="589"/>
      <c r="J97" s="590"/>
      <c r="K97" s="1038">
        <f>SUM(K94:K96)</f>
        <v>14.3</v>
      </c>
      <c r="L97" s="729">
        <f t="shared" ref="L97:O97" si="1">SUM(L94:L96)</f>
        <v>6.2</v>
      </c>
      <c r="M97" s="730">
        <f t="shared" si="1"/>
        <v>1588</v>
      </c>
      <c r="N97" s="730">
        <f t="shared" si="1"/>
        <v>1588</v>
      </c>
      <c r="O97" s="731">
        <f t="shared" si="1"/>
        <v>1081212477</v>
      </c>
      <c r="P97" s="508"/>
      <c r="Q97" s="593"/>
    </row>
    <row r="98" spans="1:17" x14ac:dyDescent="0.25">
      <c r="B98" s="595"/>
      <c r="C98" s="595"/>
      <c r="D98" s="598"/>
      <c r="E98" s="597"/>
      <c r="F98" s="595"/>
      <c r="G98" s="690"/>
      <c r="H98" s="595"/>
      <c r="I98" s="691"/>
      <c r="J98" s="595"/>
      <c r="K98" s="597"/>
      <c r="L98" s="597"/>
      <c r="M98" s="600"/>
      <c r="N98" s="600"/>
      <c r="O98" s="724"/>
      <c r="P98" s="595"/>
    </row>
    <row r="99" spans="1:17" ht="15" x14ac:dyDescent="0.25">
      <c r="B99" s="603" t="s">
        <v>32</v>
      </c>
      <c r="C99" s="636">
        <f>+K97</f>
        <v>14.3</v>
      </c>
      <c r="H99" s="693"/>
      <c r="I99" s="695"/>
      <c r="J99" s="693"/>
      <c r="K99" s="696"/>
      <c r="L99" s="696"/>
      <c r="M99" s="697"/>
      <c r="N99" s="595"/>
      <c r="O99" s="601"/>
      <c r="P99" s="595"/>
    </row>
    <row r="101" spans="1:17" ht="15" thickBot="1" x14ac:dyDescent="0.3"/>
    <row r="102" spans="1:17" ht="30.75" thickBot="1" x14ac:dyDescent="0.3">
      <c r="B102" s="637" t="s">
        <v>49</v>
      </c>
      <c r="C102" s="638" t="s">
        <v>50</v>
      </c>
      <c r="D102" s="638" t="s">
        <v>51</v>
      </c>
      <c r="E102" s="639" t="s">
        <v>55</v>
      </c>
    </row>
    <row r="103" spans="1:17" x14ac:dyDescent="0.25">
      <c r="B103" s="36" t="s">
        <v>113</v>
      </c>
      <c r="C103" s="640">
        <v>20</v>
      </c>
      <c r="D103" s="732">
        <v>0</v>
      </c>
      <c r="E103" s="1423">
        <v>31.8</v>
      </c>
    </row>
    <row r="104" spans="1:17" x14ac:dyDescent="0.25">
      <c r="B104" s="36" t="s">
        <v>114</v>
      </c>
      <c r="C104" s="605">
        <v>30</v>
      </c>
      <c r="D104" s="1049">
        <v>31.8</v>
      </c>
      <c r="E104" s="1424"/>
    </row>
    <row r="105" spans="1:17" ht="15" thickBot="1" x14ac:dyDescent="0.3">
      <c r="B105" s="36" t="s">
        <v>115</v>
      </c>
      <c r="C105" s="641">
        <v>40</v>
      </c>
      <c r="D105" s="733">
        <v>0</v>
      </c>
      <c r="E105" s="1425"/>
    </row>
    <row r="107" spans="1:17" ht="10.5" customHeight="1" thickBot="1" x14ac:dyDescent="0.3"/>
    <row r="108" spans="1:17" ht="15.75" thickBot="1" x14ac:dyDescent="0.3">
      <c r="B108" s="1374" t="s">
        <v>52</v>
      </c>
      <c r="C108" s="1375"/>
      <c r="D108" s="1375"/>
      <c r="E108" s="1375"/>
      <c r="F108" s="1375"/>
      <c r="G108" s="1375"/>
      <c r="H108" s="1375"/>
      <c r="I108" s="1375"/>
      <c r="J108" s="1375"/>
      <c r="K108" s="1375"/>
      <c r="L108" s="1375"/>
      <c r="M108" s="1375"/>
      <c r="N108" s="1376"/>
    </row>
    <row r="110" spans="1:17" ht="105" x14ac:dyDescent="0.25">
      <c r="B110" s="76" t="s">
        <v>0</v>
      </c>
      <c r="C110" s="76" t="s">
        <v>39</v>
      </c>
      <c r="D110" s="76" t="s">
        <v>40</v>
      </c>
      <c r="E110" s="621" t="s">
        <v>102</v>
      </c>
      <c r="F110" s="76" t="s">
        <v>104</v>
      </c>
      <c r="G110" s="706" t="s">
        <v>105</v>
      </c>
      <c r="H110" s="76" t="s">
        <v>106</v>
      </c>
      <c r="I110" s="707" t="s">
        <v>103</v>
      </c>
      <c r="J110" s="1367" t="s">
        <v>107</v>
      </c>
      <c r="K110" s="1377"/>
      <c r="L110" s="1368"/>
      <c r="M110" s="622" t="s">
        <v>111</v>
      </c>
      <c r="N110" s="76" t="s">
        <v>139</v>
      </c>
      <c r="O110" s="623" t="s">
        <v>140</v>
      </c>
      <c r="P110" s="1367" t="s">
        <v>3</v>
      </c>
      <c r="Q110" s="1368"/>
    </row>
    <row r="111" spans="1:17" ht="72" x14ac:dyDescent="0.25">
      <c r="B111" s="734" t="s">
        <v>178</v>
      </c>
      <c r="C111" s="359">
        <v>1</v>
      </c>
      <c r="D111" s="735" t="s">
        <v>1174</v>
      </c>
      <c r="E111" s="1048">
        <v>51990364</v>
      </c>
      <c r="F111" s="346" t="s">
        <v>1175</v>
      </c>
      <c r="G111" s="736" t="s">
        <v>1176</v>
      </c>
      <c r="H111" s="348">
        <v>35400</v>
      </c>
      <c r="I111" s="360" t="s">
        <v>237</v>
      </c>
      <c r="J111" s="346" t="s">
        <v>1177</v>
      </c>
      <c r="K111" s="346" t="s">
        <v>1178</v>
      </c>
      <c r="L111" s="349" t="s">
        <v>1179</v>
      </c>
      <c r="M111" s="256" t="s">
        <v>125</v>
      </c>
      <c r="N111" s="256" t="s">
        <v>125</v>
      </c>
      <c r="O111" s="256" t="s">
        <v>125</v>
      </c>
      <c r="P111" s="1048"/>
      <c r="Q111" s="1048"/>
    </row>
    <row r="112" spans="1:17" ht="43.5" x14ac:dyDescent="0.25">
      <c r="B112" s="734"/>
      <c r="C112" s="359"/>
      <c r="D112" s="359" t="s">
        <v>1180</v>
      </c>
      <c r="E112" s="1048">
        <v>26862588</v>
      </c>
      <c r="F112" s="736" t="s">
        <v>1181</v>
      </c>
      <c r="G112" s="346" t="s">
        <v>1182</v>
      </c>
      <c r="H112" s="348">
        <v>38093</v>
      </c>
      <c r="I112" s="360" t="s">
        <v>237</v>
      </c>
      <c r="J112" s="346" t="s">
        <v>1932</v>
      </c>
      <c r="K112" s="346" t="s">
        <v>1933</v>
      </c>
      <c r="L112" s="349" t="s">
        <v>1934</v>
      </c>
      <c r="M112" s="256" t="s">
        <v>125</v>
      </c>
      <c r="N112" s="256" t="s">
        <v>125</v>
      </c>
      <c r="O112" s="256" t="s">
        <v>125</v>
      </c>
      <c r="P112" s="1048"/>
      <c r="Q112" s="1048"/>
    </row>
    <row r="113" spans="2:17" ht="43.5" x14ac:dyDescent="0.25">
      <c r="B113" s="734"/>
      <c r="C113" s="359"/>
      <c r="D113" s="359"/>
      <c r="E113" s="1048"/>
      <c r="F113" s="736"/>
      <c r="G113" s="346"/>
      <c r="H113" s="348"/>
      <c r="I113" s="360"/>
      <c r="J113" s="346" t="s">
        <v>1935</v>
      </c>
      <c r="K113" s="346" t="s">
        <v>2003</v>
      </c>
      <c r="L113" s="349" t="s">
        <v>1936</v>
      </c>
      <c r="M113" s="256" t="s">
        <v>125</v>
      </c>
      <c r="N113" s="256" t="s">
        <v>125</v>
      </c>
      <c r="O113" s="256" t="s">
        <v>125</v>
      </c>
      <c r="P113" s="1048"/>
      <c r="Q113" s="1048"/>
    </row>
    <row r="114" spans="2:17" ht="129" x14ac:dyDescent="0.25">
      <c r="B114" s="734" t="s">
        <v>644</v>
      </c>
      <c r="C114" s="359">
        <v>1</v>
      </c>
      <c r="D114" s="359"/>
      <c r="E114" s="1048"/>
      <c r="F114" s="736"/>
      <c r="G114" s="346"/>
      <c r="H114" s="348"/>
      <c r="I114" s="360"/>
      <c r="J114" s="346" t="s">
        <v>1183</v>
      </c>
      <c r="K114" s="346" t="s">
        <v>1184</v>
      </c>
      <c r="L114" s="349" t="s">
        <v>1185</v>
      </c>
      <c r="M114" s="256" t="s">
        <v>125</v>
      </c>
      <c r="N114" s="256" t="s">
        <v>125</v>
      </c>
      <c r="O114" s="256" t="s">
        <v>125</v>
      </c>
      <c r="P114" s="256"/>
      <c r="Q114" s="256"/>
    </row>
    <row r="115" spans="2:17" ht="29.25" x14ac:dyDescent="0.25">
      <c r="B115" s="734" t="s">
        <v>697</v>
      </c>
      <c r="C115" s="1048">
        <v>1</v>
      </c>
      <c r="D115" s="359" t="s">
        <v>1186</v>
      </c>
      <c r="E115" s="1048">
        <v>77161554</v>
      </c>
      <c r="F115" s="736" t="s">
        <v>542</v>
      </c>
      <c r="G115" s="620" t="s">
        <v>209</v>
      </c>
      <c r="H115" s="705">
        <v>38708</v>
      </c>
      <c r="I115" s="256" t="s">
        <v>237</v>
      </c>
      <c r="J115" s="620" t="s">
        <v>1158</v>
      </c>
      <c r="K115" s="620" t="s">
        <v>1187</v>
      </c>
      <c r="L115" s="620" t="s">
        <v>1188</v>
      </c>
      <c r="M115" s="256" t="s">
        <v>125</v>
      </c>
      <c r="N115" s="256" t="s">
        <v>125</v>
      </c>
      <c r="O115" s="256" t="s">
        <v>125</v>
      </c>
      <c r="P115" s="620"/>
      <c r="Q115" s="256"/>
    </row>
    <row r="116" spans="2:17" x14ac:dyDescent="0.2">
      <c r="D116" s="383"/>
      <c r="E116" s="384"/>
      <c r="F116" s="385"/>
    </row>
    <row r="117" spans="2:17" ht="15" thickBot="1" x14ac:dyDescent="0.3"/>
    <row r="118" spans="2:17" ht="30" x14ac:dyDescent="0.25">
      <c r="B118" s="580" t="s">
        <v>33</v>
      </c>
      <c r="C118" s="580" t="s">
        <v>49</v>
      </c>
      <c r="D118" s="76" t="s">
        <v>50</v>
      </c>
      <c r="E118" s="581" t="s">
        <v>51</v>
      </c>
      <c r="F118" s="638" t="s">
        <v>56</v>
      </c>
      <c r="G118" s="718"/>
    </row>
    <row r="119" spans="2:17" ht="171" x14ac:dyDescent="0.2">
      <c r="B119" s="1393" t="s">
        <v>53</v>
      </c>
      <c r="C119" s="643" t="s">
        <v>116</v>
      </c>
      <c r="D119" s="1049">
        <v>25</v>
      </c>
      <c r="E119" s="614">
        <v>25</v>
      </c>
      <c r="F119" s="1418">
        <f>+E119+E120+E121</f>
        <v>60</v>
      </c>
      <c r="G119" s="737"/>
    </row>
    <row r="120" spans="2:17" ht="128.25" x14ac:dyDescent="0.2">
      <c r="B120" s="1393"/>
      <c r="C120" s="643" t="s">
        <v>117</v>
      </c>
      <c r="D120" s="1049">
        <v>25</v>
      </c>
      <c r="E120" s="614">
        <v>25</v>
      </c>
      <c r="F120" s="1419"/>
      <c r="G120" s="737"/>
    </row>
    <row r="121" spans="2:17" ht="99.75" x14ac:dyDescent="0.2">
      <c r="B121" s="1393"/>
      <c r="C121" s="643" t="s">
        <v>118</v>
      </c>
      <c r="D121" s="1049">
        <v>10</v>
      </c>
      <c r="E121" s="614">
        <v>10</v>
      </c>
      <c r="F121" s="1420"/>
      <c r="G121" s="737"/>
    </row>
    <row r="122" spans="2:17" x14ac:dyDescent="0.2">
      <c r="C122" s="577"/>
    </row>
    <row r="123" spans="2:17" ht="15" x14ac:dyDescent="0.25">
      <c r="B123" s="575" t="s">
        <v>57</v>
      </c>
    </row>
    <row r="125" spans="2:17" ht="15" x14ac:dyDescent="0.25">
      <c r="B125" s="76" t="s">
        <v>33</v>
      </c>
      <c r="C125" s="76" t="s">
        <v>58</v>
      </c>
      <c r="D125" s="76" t="s">
        <v>51</v>
      </c>
      <c r="E125" s="581" t="s">
        <v>16</v>
      </c>
    </row>
    <row r="126" spans="2:17" ht="42.75" x14ac:dyDescent="0.25">
      <c r="B126" s="59" t="s">
        <v>132</v>
      </c>
      <c r="C126" s="1049">
        <v>40</v>
      </c>
      <c r="D126" s="1150">
        <f>E103</f>
        <v>31.8</v>
      </c>
      <c r="E126" s="1421">
        <f>+D126+D127</f>
        <v>91.8</v>
      </c>
      <c r="G126" s="337"/>
      <c r="I126" s="337"/>
      <c r="L126" s="337"/>
      <c r="M126" s="337"/>
      <c r="O126" s="337"/>
    </row>
    <row r="127" spans="2:17" ht="71.25" x14ac:dyDescent="0.25">
      <c r="B127" s="59" t="s">
        <v>133</v>
      </c>
      <c r="C127" s="1049">
        <v>60</v>
      </c>
      <c r="D127" s="1049">
        <f>+F119</f>
        <v>60</v>
      </c>
      <c r="E127" s="1422"/>
      <c r="G127" s="337"/>
      <c r="I127" s="337"/>
      <c r="L127" s="337"/>
      <c r="M127" s="337"/>
      <c r="O127" s="337"/>
    </row>
    <row r="129" spans="5:15" x14ac:dyDescent="0.25">
      <c r="G129" s="337"/>
      <c r="I129" s="337"/>
      <c r="L129" s="337"/>
      <c r="M129" s="337"/>
      <c r="O129" s="337"/>
    </row>
    <row r="130" spans="5:15" x14ac:dyDescent="0.25">
      <c r="G130" s="337"/>
      <c r="I130" s="337"/>
      <c r="L130" s="337"/>
      <c r="M130" s="337"/>
      <c r="O130" s="337"/>
    </row>
    <row r="131" spans="5:15" x14ac:dyDescent="0.25">
      <c r="G131" s="337"/>
      <c r="I131" s="337"/>
      <c r="L131" s="337"/>
      <c r="M131" s="337"/>
      <c r="O131" s="337"/>
    </row>
    <row r="132" spans="5:15" x14ac:dyDescent="0.25">
      <c r="G132" s="337"/>
      <c r="I132" s="337"/>
      <c r="L132" s="337"/>
      <c r="M132" s="337"/>
      <c r="O132" s="337"/>
    </row>
    <row r="133" spans="5:15" x14ac:dyDescent="0.25">
      <c r="G133" s="337"/>
      <c r="I133" s="337"/>
      <c r="L133" s="337"/>
      <c r="M133" s="337"/>
      <c r="O133" s="337"/>
    </row>
    <row r="136" spans="5:15" x14ac:dyDescent="0.25">
      <c r="G136" s="337"/>
      <c r="I136" s="337"/>
      <c r="L136" s="337"/>
      <c r="M136" s="337"/>
      <c r="O136" s="337"/>
    </row>
    <row r="137" spans="5:15" x14ac:dyDescent="0.25">
      <c r="G137" s="337"/>
      <c r="I137" s="337"/>
      <c r="L137" s="337"/>
      <c r="M137" s="337"/>
      <c r="O137" s="337"/>
    </row>
    <row r="138" spans="5:15" x14ac:dyDescent="0.25">
      <c r="E138" s="337"/>
      <c r="G138" s="337"/>
      <c r="I138" s="337"/>
      <c r="L138" s="337"/>
      <c r="M138" s="337"/>
      <c r="O138" s="337"/>
    </row>
  </sheetData>
  <mergeCells count="33">
    <mergeCell ref="M41:N41"/>
    <mergeCell ref="B119:B121"/>
    <mergeCell ref="F119:F121"/>
    <mergeCell ref="E126:E127"/>
    <mergeCell ref="B86:P86"/>
    <mergeCell ref="B89:N89"/>
    <mergeCell ref="E103:E105"/>
    <mergeCell ref="B108:N108"/>
    <mergeCell ref="J110:L110"/>
    <mergeCell ref="B56:N56"/>
    <mergeCell ref="O58:P58"/>
    <mergeCell ref="O59:P59"/>
    <mergeCell ref="O60:P60"/>
    <mergeCell ref="B51:B52"/>
    <mergeCell ref="C51:C52"/>
    <mergeCell ref="D51:E51"/>
    <mergeCell ref="C9:N9"/>
    <mergeCell ref="C11:E11"/>
    <mergeCell ref="B15:C22"/>
    <mergeCell ref="B23:C23"/>
    <mergeCell ref="E39:E40"/>
    <mergeCell ref="B2:P2"/>
    <mergeCell ref="B4:P4"/>
    <mergeCell ref="C6:N6"/>
    <mergeCell ref="C7:N7"/>
    <mergeCell ref="C8:N8"/>
    <mergeCell ref="B80:N80"/>
    <mergeCell ref="D82:E82"/>
    <mergeCell ref="D83:E83"/>
    <mergeCell ref="P110:Q110"/>
    <mergeCell ref="B66:N66"/>
    <mergeCell ref="J68:L68"/>
    <mergeCell ref="P68:Q68"/>
  </mergeCells>
  <dataValidations count="2">
    <dataValidation type="list" allowBlank="1" showInputMessage="1" showErrorMessage="1" sqref="WVE983039 A65535 IS65535 SO65535 ACK65535 AMG65535 AWC65535 BFY65535 BPU65535 BZQ65535 CJM65535 CTI65535 DDE65535 DNA65535 DWW65535 EGS65535 EQO65535 FAK65535 FKG65535 FUC65535 GDY65535 GNU65535 GXQ65535 HHM65535 HRI65535 IBE65535 ILA65535 IUW65535 JES65535 JOO65535 JYK65535 KIG65535 KSC65535 LBY65535 LLU65535 LVQ65535 MFM65535 MPI65535 MZE65535 NJA65535 NSW65535 OCS65535 OMO65535 OWK65535 PGG65535 PQC65535 PZY65535 QJU65535 QTQ65535 RDM65535 RNI65535 RXE65535 SHA65535 SQW65535 TAS65535 TKO65535 TUK65535 UEG65535 UOC65535 UXY65535 VHU65535 VRQ65535 WBM65535 WLI65535 WVE65535 A131071 IS131071 SO131071 ACK131071 AMG131071 AWC131071 BFY131071 BPU131071 BZQ131071 CJM131071 CTI131071 DDE131071 DNA131071 DWW131071 EGS131071 EQO131071 FAK131071 FKG131071 FUC131071 GDY131071 GNU131071 GXQ131071 HHM131071 HRI131071 IBE131071 ILA131071 IUW131071 JES131071 JOO131071 JYK131071 KIG131071 KSC131071 LBY131071 LLU131071 LVQ131071 MFM131071 MPI131071 MZE131071 NJA131071 NSW131071 OCS131071 OMO131071 OWK131071 PGG131071 PQC131071 PZY131071 QJU131071 QTQ131071 RDM131071 RNI131071 RXE131071 SHA131071 SQW131071 TAS131071 TKO131071 TUK131071 UEG131071 UOC131071 UXY131071 VHU131071 VRQ131071 WBM131071 WLI131071 WVE131071 A196607 IS196607 SO196607 ACK196607 AMG196607 AWC196607 BFY196607 BPU196607 BZQ196607 CJM196607 CTI196607 DDE196607 DNA196607 DWW196607 EGS196607 EQO196607 FAK196607 FKG196607 FUC196607 GDY196607 GNU196607 GXQ196607 HHM196607 HRI196607 IBE196607 ILA196607 IUW196607 JES196607 JOO196607 JYK196607 KIG196607 KSC196607 LBY196607 LLU196607 LVQ196607 MFM196607 MPI196607 MZE196607 NJA196607 NSW196607 OCS196607 OMO196607 OWK196607 PGG196607 PQC196607 PZY196607 QJU196607 QTQ196607 RDM196607 RNI196607 RXE196607 SHA196607 SQW196607 TAS196607 TKO196607 TUK196607 UEG196607 UOC196607 UXY196607 VHU196607 VRQ196607 WBM196607 WLI196607 WVE196607 A262143 IS262143 SO262143 ACK262143 AMG262143 AWC262143 BFY262143 BPU262143 BZQ262143 CJM262143 CTI262143 DDE262143 DNA262143 DWW262143 EGS262143 EQO262143 FAK262143 FKG262143 FUC262143 GDY262143 GNU262143 GXQ262143 HHM262143 HRI262143 IBE262143 ILA262143 IUW262143 JES262143 JOO262143 JYK262143 KIG262143 KSC262143 LBY262143 LLU262143 LVQ262143 MFM262143 MPI262143 MZE262143 NJA262143 NSW262143 OCS262143 OMO262143 OWK262143 PGG262143 PQC262143 PZY262143 QJU262143 QTQ262143 RDM262143 RNI262143 RXE262143 SHA262143 SQW262143 TAS262143 TKO262143 TUK262143 UEG262143 UOC262143 UXY262143 VHU262143 VRQ262143 WBM262143 WLI262143 WVE262143 A327679 IS327679 SO327679 ACK327679 AMG327679 AWC327679 BFY327679 BPU327679 BZQ327679 CJM327679 CTI327679 DDE327679 DNA327679 DWW327679 EGS327679 EQO327679 FAK327679 FKG327679 FUC327679 GDY327679 GNU327679 GXQ327679 HHM327679 HRI327679 IBE327679 ILA327679 IUW327679 JES327679 JOO327679 JYK327679 KIG327679 KSC327679 LBY327679 LLU327679 LVQ327679 MFM327679 MPI327679 MZE327679 NJA327679 NSW327679 OCS327679 OMO327679 OWK327679 PGG327679 PQC327679 PZY327679 QJU327679 QTQ327679 RDM327679 RNI327679 RXE327679 SHA327679 SQW327679 TAS327679 TKO327679 TUK327679 UEG327679 UOC327679 UXY327679 VHU327679 VRQ327679 WBM327679 WLI327679 WVE327679 A393215 IS393215 SO393215 ACK393215 AMG393215 AWC393215 BFY393215 BPU393215 BZQ393215 CJM393215 CTI393215 DDE393215 DNA393215 DWW393215 EGS393215 EQO393215 FAK393215 FKG393215 FUC393215 GDY393215 GNU393215 GXQ393215 HHM393215 HRI393215 IBE393215 ILA393215 IUW393215 JES393215 JOO393215 JYK393215 KIG393215 KSC393215 LBY393215 LLU393215 LVQ393215 MFM393215 MPI393215 MZE393215 NJA393215 NSW393215 OCS393215 OMO393215 OWK393215 PGG393215 PQC393215 PZY393215 QJU393215 QTQ393215 RDM393215 RNI393215 RXE393215 SHA393215 SQW393215 TAS393215 TKO393215 TUK393215 UEG393215 UOC393215 UXY393215 VHU393215 VRQ393215 WBM393215 WLI393215 WVE393215 A458751 IS458751 SO458751 ACK458751 AMG458751 AWC458751 BFY458751 BPU458751 BZQ458751 CJM458751 CTI458751 DDE458751 DNA458751 DWW458751 EGS458751 EQO458751 FAK458751 FKG458751 FUC458751 GDY458751 GNU458751 GXQ458751 HHM458751 HRI458751 IBE458751 ILA458751 IUW458751 JES458751 JOO458751 JYK458751 KIG458751 KSC458751 LBY458751 LLU458751 LVQ458751 MFM458751 MPI458751 MZE458751 NJA458751 NSW458751 OCS458751 OMO458751 OWK458751 PGG458751 PQC458751 PZY458751 QJU458751 QTQ458751 RDM458751 RNI458751 RXE458751 SHA458751 SQW458751 TAS458751 TKO458751 TUK458751 UEG458751 UOC458751 UXY458751 VHU458751 VRQ458751 WBM458751 WLI458751 WVE458751 A524287 IS524287 SO524287 ACK524287 AMG524287 AWC524287 BFY524287 BPU524287 BZQ524287 CJM524287 CTI524287 DDE524287 DNA524287 DWW524287 EGS524287 EQO524287 FAK524287 FKG524287 FUC524287 GDY524287 GNU524287 GXQ524287 HHM524287 HRI524287 IBE524287 ILA524287 IUW524287 JES524287 JOO524287 JYK524287 KIG524287 KSC524287 LBY524287 LLU524287 LVQ524287 MFM524287 MPI524287 MZE524287 NJA524287 NSW524287 OCS524287 OMO524287 OWK524287 PGG524287 PQC524287 PZY524287 QJU524287 QTQ524287 RDM524287 RNI524287 RXE524287 SHA524287 SQW524287 TAS524287 TKO524287 TUK524287 UEG524287 UOC524287 UXY524287 VHU524287 VRQ524287 WBM524287 WLI524287 WVE524287 A589823 IS589823 SO589823 ACK589823 AMG589823 AWC589823 BFY589823 BPU589823 BZQ589823 CJM589823 CTI589823 DDE589823 DNA589823 DWW589823 EGS589823 EQO589823 FAK589823 FKG589823 FUC589823 GDY589823 GNU589823 GXQ589823 HHM589823 HRI589823 IBE589823 ILA589823 IUW589823 JES589823 JOO589823 JYK589823 KIG589823 KSC589823 LBY589823 LLU589823 LVQ589823 MFM589823 MPI589823 MZE589823 NJA589823 NSW589823 OCS589823 OMO589823 OWK589823 PGG589823 PQC589823 PZY589823 QJU589823 QTQ589823 RDM589823 RNI589823 RXE589823 SHA589823 SQW589823 TAS589823 TKO589823 TUK589823 UEG589823 UOC589823 UXY589823 VHU589823 VRQ589823 WBM589823 WLI589823 WVE589823 A655359 IS655359 SO655359 ACK655359 AMG655359 AWC655359 BFY655359 BPU655359 BZQ655359 CJM655359 CTI655359 DDE655359 DNA655359 DWW655359 EGS655359 EQO655359 FAK655359 FKG655359 FUC655359 GDY655359 GNU655359 GXQ655359 HHM655359 HRI655359 IBE655359 ILA655359 IUW655359 JES655359 JOO655359 JYK655359 KIG655359 KSC655359 LBY655359 LLU655359 LVQ655359 MFM655359 MPI655359 MZE655359 NJA655359 NSW655359 OCS655359 OMO655359 OWK655359 PGG655359 PQC655359 PZY655359 QJU655359 QTQ655359 RDM655359 RNI655359 RXE655359 SHA655359 SQW655359 TAS655359 TKO655359 TUK655359 UEG655359 UOC655359 UXY655359 VHU655359 VRQ655359 WBM655359 WLI655359 WVE655359 A720895 IS720895 SO720895 ACK720895 AMG720895 AWC720895 BFY720895 BPU720895 BZQ720895 CJM720895 CTI720895 DDE720895 DNA720895 DWW720895 EGS720895 EQO720895 FAK720895 FKG720895 FUC720895 GDY720895 GNU720895 GXQ720895 HHM720895 HRI720895 IBE720895 ILA720895 IUW720895 JES720895 JOO720895 JYK720895 KIG720895 KSC720895 LBY720895 LLU720895 LVQ720895 MFM720895 MPI720895 MZE720895 NJA720895 NSW720895 OCS720895 OMO720895 OWK720895 PGG720895 PQC720895 PZY720895 QJU720895 QTQ720895 RDM720895 RNI720895 RXE720895 SHA720895 SQW720895 TAS720895 TKO720895 TUK720895 UEG720895 UOC720895 UXY720895 VHU720895 VRQ720895 WBM720895 WLI720895 WVE720895 A786431 IS786431 SO786431 ACK786431 AMG786431 AWC786431 BFY786431 BPU786431 BZQ786431 CJM786431 CTI786431 DDE786431 DNA786431 DWW786431 EGS786431 EQO786431 FAK786431 FKG786431 FUC786431 GDY786431 GNU786431 GXQ786431 HHM786431 HRI786431 IBE786431 ILA786431 IUW786431 JES786431 JOO786431 JYK786431 KIG786431 KSC786431 LBY786431 LLU786431 LVQ786431 MFM786431 MPI786431 MZE786431 NJA786431 NSW786431 OCS786431 OMO786431 OWK786431 PGG786431 PQC786431 PZY786431 QJU786431 QTQ786431 RDM786431 RNI786431 RXE786431 SHA786431 SQW786431 TAS786431 TKO786431 TUK786431 UEG786431 UOC786431 UXY786431 VHU786431 VRQ786431 WBM786431 WLI786431 WVE786431 A851967 IS851967 SO851967 ACK851967 AMG851967 AWC851967 BFY851967 BPU851967 BZQ851967 CJM851967 CTI851967 DDE851967 DNA851967 DWW851967 EGS851967 EQO851967 FAK851967 FKG851967 FUC851967 GDY851967 GNU851967 GXQ851967 HHM851967 HRI851967 IBE851967 ILA851967 IUW851967 JES851967 JOO851967 JYK851967 KIG851967 KSC851967 LBY851967 LLU851967 LVQ851967 MFM851967 MPI851967 MZE851967 NJA851967 NSW851967 OCS851967 OMO851967 OWK851967 PGG851967 PQC851967 PZY851967 QJU851967 QTQ851967 RDM851967 RNI851967 RXE851967 SHA851967 SQW851967 TAS851967 TKO851967 TUK851967 UEG851967 UOC851967 UXY851967 VHU851967 VRQ851967 WBM851967 WLI851967 WVE851967 A917503 IS917503 SO917503 ACK917503 AMG917503 AWC917503 BFY917503 BPU917503 BZQ917503 CJM917503 CTI917503 DDE917503 DNA917503 DWW917503 EGS917503 EQO917503 FAK917503 FKG917503 FUC917503 GDY917503 GNU917503 GXQ917503 HHM917503 HRI917503 IBE917503 ILA917503 IUW917503 JES917503 JOO917503 JYK917503 KIG917503 KSC917503 LBY917503 LLU917503 LVQ917503 MFM917503 MPI917503 MZE917503 NJA917503 NSW917503 OCS917503 OMO917503 OWK917503 PGG917503 PQC917503 PZY917503 QJU917503 QTQ917503 RDM917503 RNI917503 RXE917503 SHA917503 SQW917503 TAS917503 TKO917503 TUK917503 UEG917503 UOC917503 UXY917503 VHU917503 VRQ917503 WBM917503 WLI917503 WVE917503 A983039 IS983039 SO983039 ACK983039 AMG983039 AWC983039 BFY983039 BPU983039 BZQ983039 CJM983039 CTI983039 DDE983039 DNA983039 DWW983039 EGS983039 EQO983039 FAK983039 FKG983039 FUC983039 GDY983039 GNU983039 GXQ983039 HHM983039 HRI983039 IBE983039 ILA983039 IUW983039 JES983039 JOO983039 JYK983039 KIG983039 KSC983039 LBY983039 LLU983039 LVQ983039 MFM983039 MPI983039 MZE983039 NJA983039 NSW983039 OCS983039 OMO983039 OWK983039 PGG983039 PQC983039 PZY983039 QJU983039 QTQ983039 RDM983039 RNI983039 RXE983039 SHA983039 SQW983039 TAS983039 TKO983039 TUK983039 UEG983039 UOC983039 UXY983039 VHU983039 VRQ983039 WBM983039 WLI983039 A25:A40 IS25:IS40 SO25:SO40 ACK25:ACK40 AMG25:AMG40 AWC25:AWC40 BFY25:BFY40 BPU25:BPU40 BZQ25:BZQ40 CJM25:CJM40 CTI25:CTI40 DDE25:DDE40 DNA25:DNA40 DWW25:DWW40 EGS25:EGS40 EQO25:EQO40 FAK25:FAK40 FKG25:FKG40 FUC25:FUC40 GDY25:GDY40 GNU25:GNU40 GXQ25:GXQ40 HHM25:HHM40 HRI25:HRI40 IBE25:IBE40 ILA25:ILA40 IUW25:IUW40 JES25:JES40 JOO25:JOO40 JYK25:JYK40 KIG25:KIG40 KSC25:KSC40 LBY25:LBY40 LLU25:LLU40 LVQ25:LVQ40 MFM25:MFM40 MPI25:MPI40 MZE25:MZE40 NJA25:NJA40 NSW25:NSW40 OCS25:OCS40 OMO25:OMO40 OWK25:OWK40 PGG25:PGG40 PQC25:PQC40 PZY25:PZY40 QJU25:QJU40 QTQ25:QTQ40 RDM25:RDM40 RNI25:RNI40 RXE25:RXE40 SHA25:SHA40 SQW25:SQW40 TAS25:TAS40 TKO25:TKO40 TUK25:TUK40 UEG25:UEG40 UOC25:UOC40 UXY25:UXY40 VHU25:VHU40 VRQ25:VRQ40 WBM25:WBM40 WLI25:WLI40 WVE25:WVE40">
      <formula1>"1,2,3,4,5"</formula1>
    </dataValidation>
    <dataValidation type="decimal" allowBlank="1" showInputMessage="1" showErrorMessage="1" sqref="WVH983039 WLL983039 C65535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C131071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C196607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C262143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C327679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C393215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C458751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C524287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C589823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C655359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C720895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C786431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C851967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C917503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C983039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IV25:IV40 SR25:SR40 ACN25:ACN40 AMJ25:AMJ40 AWF25:AWF40 BGB25:BGB40 BPX25:BPX40 BZT25:BZT40 CJP25:CJP40 CTL25:CTL40 DDH25:DDH40 DND25:DND40 DWZ25:DWZ40 EGV25:EGV40 EQR25:EQR40 FAN25:FAN40 FKJ25:FKJ40 FUF25:FUF40 GEB25:GEB40 GNX25:GNX40 GXT25:GXT40 HHP25:HHP40 HRL25:HRL40 IBH25:IBH40 ILD25:ILD40 IUZ25:IUZ40 JEV25:JEV40 JOR25:JOR40 JYN25:JYN40 KIJ25:KIJ40 KSF25:KSF40 LCB25:LCB40 LLX25:LLX40 LVT25:LVT40 MFP25:MFP40 MPL25:MPL40 MZH25:MZH40 NJD25:NJD40 NSZ25:NSZ40 OCV25:OCV40 OMR25:OMR40 OWN25:OWN40 PGJ25:PGJ40 PQF25:PQF40 QAB25:QAB40 QJX25:QJX40 QTT25:QTT40 RDP25:RDP40 RNL25:RNL40 RXH25:RXH40 SHD25:SHD40 SQZ25:SQZ40 TAV25:TAV40 TKR25:TKR40 TUN25:TUN40 UEJ25:UEJ40 UOF25:UOF40 UYB25:UYB40 VHX25:VHX40 VRT25:VRT40 WBP25:WBP40 WLL25:WLL40 WVH25:WVH40">
      <formula1>0</formula1>
      <formula2>1</formula2>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54"/>
  <sheetViews>
    <sheetView zoomScale="50" zoomScaleNormal="50" workbookViewId="0">
      <selection activeCell="E40" sqref="E40:E41"/>
    </sheetView>
  </sheetViews>
  <sheetFormatPr baseColWidth="10" defaultRowHeight="15" x14ac:dyDescent="0.25"/>
  <cols>
    <col min="1" max="1" width="3.140625" style="85" bestFit="1" customWidth="1"/>
    <col min="2" max="2" width="55.28515625" style="85" customWidth="1"/>
    <col min="3" max="3" width="32.5703125" style="85" customWidth="1"/>
    <col min="4" max="4" width="26.7109375" style="85" customWidth="1"/>
    <col min="5" max="5" width="25" style="258" customWidth="1"/>
    <col min="6" max="6" width="29.7109375" style="85" customWidth="1"/>
    <col min="7" max="7" width="31.140625" style="259" bestFit="1" customWidth="1"/>
    <col min="8" max="8" width="16.140625" style="85" customWidth="1"/>
    <col min="9" max="9" width="24" style="260" customWidth="1"/>
    <col min="10" max="10" width="20.28515625" style="85" customWidth="1"/>
    <col min="11" max="11" width="26.28515625" style="261" customWidth="1"/>
    <col min="12" max="12" width="23.85546875" style="258" customWidth="1"/>
    <col min="13" max="13" width="18.7109375" style="262" customWidth="1"/>
    <col min="14" max="14" width="16.42578125" style="85" customWidth="1"/>
    <col min="15" max="15" width="22.85546875" style="263" customWidth="1"/>
    <col min="16" max="16" width="17.7109375" style="85" customWidth="1"/>
    <col min="17" max="17" width="31.8554687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42578125" style="85" customWidth="1"/>
    <col min="268" max="268" width="20.42578125" style="85" customWidth="1"/>
    <col min="269" max="269" width="21.140625" style="85" customWidth="1"/>
    <col min="270" max="270" width="9.42578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42578125" style="85" customWidth="1"/>
    <col min="524" max="524" width="20.42578125" style="85" customWidth="1"/>
    <col min="525" max="525" width="21.140625" style="85" customWidth="1"/>
    <col min="526" max="526" width="9.42578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42578125" style="85" customWidth="1"/>
    <col min="780" max="780" width="20.42578125" style="85" customWidth="1"/>
    <col min="781" max="781" width="21.140625" style="85" customWidth="1"/>
    <col min="782" max="782" width="9.42578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42578125" style="85" customWidth="1"/>
    <col min="1036" max="1036" width="20.42578125" style="85" customWidth="1"/>
    <col min="1037" max="1037" width="21.140625" style="85" customWidth="1"/>
    <col min="1038" max="1038" width="9.42578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42578125" style="85" customWidth="1"/>
    <col min="1292" max="1292" width="20.42578125" style="85" customWidth="1"/>
    <col min="1293" max="1293" width="21.140625" style="85" customWidth="1"/>
    <col min="1294" max="1294" width="9.42578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42578125" style="85" customWidth="1"/>
    <col min="1548" max="1548" width="20.42578125" style="85" customWidth="1"/>
    <col min="1549" max="1549" width="21.140625" style="85" customWidth="1"/>
    <col min="1550" max="1550" width="9.42578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42578125" style="85" customWidth="1"/>
    <col min="1804" max="1804" width="20.42578125" style="85" customWidth="1"/>
    <col min="1805" max="1805" width="21.140625" style="85" customWidth="1"/>
    <col min="1806" max="1806" width="9.42578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42578125" style="85" customWidth="1"/>
    <col min="2060" max="2060" width="20.42578125" style="85" customWidth="1"/>
    <col min="2061" max="2061" width="21.140625" style="85" customWidth="1"/>
    <col min="2062" max="2062" width="9.42578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42578125" style="85" customWidth="1"/>
    <col min="2316" max="2316" width="20.42578125" style="85" customWidth="1"/>
    <col min="2317" max="2317" width="21.140625" style="85" customWidth="1"/>
    <col min="2318" max="2318" width="9.42578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42578125" style="85" customWidth="1"/>
    <col min="2572" max="2572" width="20.42578125" style="85" customWidth="1"/>
    <col min="2573" max="2573" width="21.140625" style="85" customWidth="1"/>
    <col min="2574" max="2574" width="9.42578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42578125" style="85" customWidth="1"/>
    <col min="2828" max="2828" width="20.42578125" style="85" customWidth="1"/>
    <col min="2829" max="2829" width="21.140625" style="85" customWidth="1"/>
    <col min="2830" max="2830" width="9.42578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42578125" style="85" customWidth="1"/>
    <col min="3084" max="3084" width="20.42578125" style="85" customWidth="1"/>
    <col min="3085" max="3085" width="21.140625" style="85" customWidth="1"/>
    <col min="3086" max="3086" width="9.42578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42578125" style="85" customWidth="1"/>
    <col min="3340" max="3340" width="20.42578125" style="85" customWidth="1"/>
    <col min="3341" max="3341" width="21.140625" style="85" customWidth="1"/>
    <col min="3342" max="3342" width="9.42578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42578125" style="85" customWidth="1"/>
    <col min="3596" max="3596" width="20.42578125" style="85" customWidth="1"/>
    <col min="3597" max="3597" width="21.140625" style="85" customWidth="1"/>
    <col min="3598" max="3598" width="9.42578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42578125" style="85" customWidth="1"/>
    <col min="3852" max="3852" width="20.42578125" style="85" customWidth="1"/>
    <col min="3853" max="3853" width="21.140625" style="85" customWidth="1"/>
    <col min="3854" max="3854" width="9.42578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42578125" style="85" customWidth="1"/>
    <col min="4108" max="4108" width="20.42578125" style="85" customWidth="1"/>
    <col min="4109" max="4109" width="21.140625" style="85" customWidth="1"/>
    <col min="4110" max="4110" width="9.42578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42578125" style="85" customWidth="1"/>
    <col min="4364" max="4364" width="20.42578125" style="85" customWidth="1"/>
    <col min="4365" max="4365" width="21.140625" style="85" customWidth="1"/>
    <col min="4366" max="4366" width="9.42578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42578125" style="85" customWidth="1"/>
    <col min="4620" max="4620" width="20.42578125" style="85" customWidth="1"/>
    <col min="4621" max="4621" width="21.140625" style="85" customWidth="1"/>
    <col min="4622" max="4622" width="9.42578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42578125" style="85" customWidth="1"/>
    <col min="4876" max="4876" width="20.42578125" style="85" customWidth="1"/>
    <col min="4877" max="4877" width="21.140625" style="85" customWidth="1"/>
    <col min="4878" max="4878" width="9.42578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42578125" style="85" customWidth="1"/>
    <col min="5132" max="5132" width="20.42578125" style="85" customWidth="1"/>
    <col min="5133" max="5133" width="21.140625" style="85" customWidth="1"/>
    <col min="5134" max="5134" width="9.42578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42578125" style="85" customWidth="1"/>
    <col min="5388" max="5388" width="20.42578125" style="85" customWidth="1"/>
    <col min="5389" max="5389" width="21.140625" style="85" customWidth="1"/>
    <col min="5390" max="5390" width="9.42578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42578125" style="85" customWidth="1"/>
    <col min="5644" max="5644" width="20.42578125" style="85" customWidth="1"/>
    <col min="5645" max="5645" width="21.140625" style="85" customWidth="1"/>
    <col min="5646" max="5646" width="9.42578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42578125" style="85" customWidth="1"/>
    <col min="5900" max="5900" width="20.42578125" style="85" customWidth="1"/>
    <col min="5901" max="5901" width="21.140625" style="85" customWidth="1"/>
    <col min="5902" max="5902" width="9.42578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42578125" style="85" customWidth="1"/>
    <col min="6156" max="6156" width="20.42578125" style="85" customWidth="1"/>
    <col min="6157" max="6157" width="21.140625" style="85" customWidth="1"/>
    <col min="6158" max="6158" width="9.42578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42578125" style="85" customWidth="1"/>
    <col min="6412" max="6412" width="20.42578125" style="85" customWidth="1"/>
    <col min="6413" max="6413" width="21.140625" style="85" customWidth="1"/>
    <col min="6414" max="6414" width="9.42578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42578125" style="85" customWidth="1"/>
    <col min="6668" max="6668" width="20.42578125" style="85" customWidth="1"/>
    <col min="6669" max="6669" width="21.140625" style="85" customWidth="1"/>
    <col min="6670" max="6670" width="9.42578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42578125" style="85" customWidth="1"/>
    <col min="6924" max="6924" width="20.42578125" style="85" customWidth="1"/>
    <col min="6925" max="6925" width="21.140625" style="85" customWidth="1"/>
    <col min="6926" max="6926" width="9.42578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42578125" style="85" customWidth="1"/>
    <col min="7180" max="7180" width="20.42578125" style="85" customWidth="1"/>
    <col min="7181" max="7181" width="21.140625" style="85" customWidth="1"/>
    <col min="7182" max="7182" width="9.42578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42578125" style="85" customWidth="1"/>
    <col min="7436" max="7436" width="20.42578125" style="85" customWidth="1"/>
    <col min="7437" max="7437" width="21.140625" style="85" customWidth="1"/>
    <col min="7438" max="7438" width="9.42578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42578125" style="85" customWidth="1"/>
    <col min="7692" max="7692" width="20.42578125" style="85" customWidth="1"/>
    <col min="7693" max="7693" width="21.140625" style="85" customWidth="1"/>
    <col min="7694" max="7694" width="9.42578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42578125" style="85" customWidth="1"/>
    <col min="7948" max="7948" width="20.42578125" style="85" customWidth="1"/>
    <col min="7949" max="7949" width="21.140625" style="85" customWidth="1"/>
    <col min="7950" max="7950" width="9.42578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42578125" style="85" customWidth="1"/>
    <col min="8204" max="8204" width="20.42578125" style="85" customWidth="1"/>
    <col min="8205" max="8205" width="21.140625" style="85" customWidth="1"/>
    <col min="8206" max="8206" width="9.42578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42578125" style="85" customWidth="1"/>
    <col min="8460" max="8460" width="20.42578125" style="85" customWidth="1"/>
    <col min="8461" max="8461" width="21.140625" style="85" customWidth="1"/>
    <col min="8462" max="8462" width="9.42578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42578125" style="85" customWidth="1"/>
    <col min="8716" max="8716" width="20.42578125" style="85" customWidth="1"/>
    <col min="8717" max="8717" width="21.140625" style="85" customWidth="1"/>
    <col min="8718" max="8718" width="9.42578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42578125" style="85" customWidth="1"/>
    <col min="8972" max="8972" width="20.42578125" style="85" customWidth="1"/>
    <col min="8973" max="8973" width="21.140625" style="85" customWidth="1"/>
    <col min="8974" max="8974" width="9.42578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42578125" style="85" customWidth="1"/>
    <col min="9228" max="9228" width="20.42578125" style="85" customWidth="1"/>
    <col min="9229" max="9229" width="21.140625" style="85" customWidth="1"/>
    <col min="9230" max="9230" width="9.42578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42578125" style="85" customWidth="1"/>
    <col min="9484" max="9484" width="20.42578125" style="85" customWidth="1"/>
    <col min="9485" max="9485" width="21.140625" style="85" customWidth="1"/>
    <col min="9486" max="9486" width="9.42578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42578125" style="85" customWidth="1"/>
    <col min="9740" max="9740" width="20.42578125" style="85" customWidth="1"/>
    <col min="9741" max="9741" width="21.140625" style="85" customWidth="1"/>
    <col min="9742" max="9742" width="9.42578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42578125" style="85" customWidth="1"/>
    <col min="9996" max="9996" width="20.42578125" style="85" customWidth="1"/>
    <col min="9997" max="9997" width="21.140625" style="85" customWidth="1"/>
    <col min="9998" max="9998" width="9.42578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42578125" style="85" customWidth="1"/>
    <col min="10252" max="10252" width="20.42578125" style="85" customWidth="1"/>
    <col min="10253" max="10253" width="21.140625" style="85" customWidth="1"/>
    <col min="10254" max="10254" width="9.42578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42578125" style="85" customWidth="1"/>
    <col min="10508" max="10508" width="20.42578125" style="85" customWidth="1"/>
    <col min="10509" max="10509" width="21.140625" style="85" customWidth="1"/>
    <col min="10510" max="10510" width="9.42578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42578125" style="85" customWidth="1"/>
    <col min="10764" max="10764" width="20.42578125" style="85" customWidth="1"/>
    <col min="10765" max="10765" width="21.140625" style="85" customWidth="1"/>
    <col min="10766" max="10766" width="9.42578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42578125" style="85" customWidth="1"/>
    <col min="11020" max="11020" width="20.42578125" style="85" customWidth="1"/>
    <col min="11021" max="11021" width="21.140625" style="85" customWidth="1"/>
    <col min="11022" max="11022" width="9.42578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42578125" style="85" customWidth="1"/>
    <col min="11276" max="11276" width="20.42578125" style="85" customWidth="1"/>
    <col min="11277" max="11277" width="21.140625" style="85" customWidth="1"/>
    <col min="11278" max="11278" width="9.42578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42578125" style="85" customWidth="1"/>
    <col min="11532" max="11532" width="20.42578125" style="85" customWidth="1"/>
    <col min="11533" max="11533" width="21.140625" style="85" customWidth="1"/>
    <col min="11534" max="11534" width="9.42578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42578125" style="85" customWidth="1"/>
    <col min="11788" max="11788" width="20.42578125" style="85" customWidth="1"/>
    <col min="11789" max="11789" width="21.140625" style="85" customWidth="1"/>
    <col min="11790" max="11790" width="9.42578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42578125" style="85" customWidth="1"/>
    <col min="12044" max="12044" width="20.42578125" style="85" customWidth="1"/>
    <col min="12045" max="12045" width="21.140625" style="85" customWidth="1"/>
    <col min="12046" max="12046" width="9.42578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42578125" style="85" customWidth="1"/>
    <col min="12300" max="12300" width="20.42578125" style="85" customWidth="1"/>
    <col min="12301" max="12301" width="21.140625" style="85" customWidth="1"/>
    <col min="12302" max="12302" width="9.42578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42578125" style="85" customWidth="1"/>
    <col min="12556" max="12556" width="20.42578125" style="85" customWidth="1"/>
    <col min="12557" max="12557" width="21.140625" style="85" customWidth="1"/>
    <col min="12558" max="12558" width="9.42578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42578125" style="85" customWidth="1"/>
    <col min="12812" max="12812" width="20.42578125" style="85" customWidth="1"/>
    <col min="12813" max="12813" width="21.140625" style="85" customWidth="1"/>
    <col min="12814" max="12814" width="9.42578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42578125" style="85" customWidth="1"/>
    <col min="13068" max="13068" width="20.42578125" style="85" customWidth="1"/>
    <col min="13069" max="13069" width="21.140625" style="85" customWidth="1"/>
    <col min="13070" max="13070" width="9.42578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42578125" style="85" customWidth="1"/>
    <col min="13324" max="13324" width="20.42578125" style="85" customWidth="1"/>
    <col min="13325" max="13325" width="21.140625" style="85" customWidth="1"/>
    <col min="13326" max="13326" width="9.42578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42578125" style="85" customWidth="1"/>
    <col min="13580" max="13580" width="20.42578125" style="85" customWidth="1"/>
    <col min="13581" max="13581" width="21.140625" style="85" customWidth="1"/>
    <col min="13582" max="13582" width="9.42578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42578125" style="85" customWidth="1"/>
    <col min="13836" max="13836" width="20.42578125" style="85" customWidth="1"/>
    <col min="13837" max="13837" width="21.140625" style="85" customWidth="1"/>
    <col min="13838" max="13838" width="9.42578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42578125" style="85" customWidth="1"/>
    <col min="14092" max="14092" width="20.42578125" style="85" customWidth="1"/>
    <col min="14093" max="14093" width="21.140625" style="85" customWidth="1"/>
    <col min="14094" max="14094" width="9.42578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42578125" style="85" customWidth="1"/>
    <col min="14348" max="14348" width="20.42578125" style="85" customWidth="1"/>
    <col min="14349" max="14349" width="21.140625" style="85" customWidth="1"/>
    <col min="14350" max="14350" width="9.42578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42578125" style="85" customWidth="1"/>
    <col min="14604" max="14604" width="20.42578125" style="85" customWidth="1"/>
    <col min="14605" max="14605" width="21.140625" style="85" customWidth="1"/>
    <col min="14606" max="14606" width="9.42578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42578125" style="85" customWidth="1"/>
    <col min="14860" max="14860" width="20.42578125" style="85" customWidth="1"/>
    <col min="14861" max="14861" width="21.140625" style="85" customWidth="1"/>
    <col min="14862" max="14862" width="9.42578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42578125" style="85" customWidth="1"/>
    <col min="15116" max="15116" width="20.42578125" style="85" customWidth="1"/>
    <col min="15117" max="15117" width="21.140625" style="85" customWidth="1"/>
    <col min="15118" max="15118" width="9.42578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42578125" style="85" customWidth="1"/>
    <col min="15372" max="15372" width="20.42578125" style="85" customWidth="1"/>
    <col min="15373" max="15373" width="21.140625" style="85" customWidth="1"/>
    <col min="15374" max="15374" width="9.42578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42578125" style="85" customWidth="1"/>
    <col min="15628" max="15628" width="20.42578125" style="85" customWidth="1"/>
    <col min="15629" max="15629" width="21.140625" style="85" customWidth="1"/>
    <col min="15630" max="15630" width="9.42578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42578125" style="85" customWidth="1"/>
    <col min="15884" max="15884" width="20.42578125" style="85" customWidth="1"/>
    <col min="15885" max="15885" width="21.140625" style="85" customWidth="1"/>
    <col min="15886" max="15886" width="9.42578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42578125" style="85" customWidth="1"/>
    <col min="16140" max="16140" width="20.42578125" style="85" customWidth="1"/>
    <col min="16141" max="16141" width="21.140625" style="85" customWidth="1"/>
    <col min="16142" max="16142" width="9.42578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918" t="s">
        <v>4</v>
      </c>
      <c r="C6" s="1244" t="s">
        <v>469</v>
      </c>
      <c r="D6" s="1244"/>
      <c r="E6" s="1244"/>
      <c r="F6" s="1244"/>
      <c r="G6" s="1244"/>
      <c r="H6" s="1244"/>
      <c r="I6" s="1244"/>
      <c r="J6" s="1244"/>
      <c r="K6" s="1244"/>
      <c r="L6" s="1244"/>
      <c r="M6" s="1244"/>
      <c r="N6" s="1245"/>
    </row>
    <row r="7" spans="2:16" ht="15.75" thickBot="1" x14ac:dyDescent="0.3">
      <c r="B7" s="918" t="s">
        <v>5</v>
      </c>
    </row>
    <row r="8" spans="2:16" ht="16.5" thickBot="1" x14ac:dyDescent="0.3">
      <c r="B8" s="918" t="s">
        <v>6</v>
      </c>
      <c r="C8" s="1244"/>
      <c r="D8" s="1244"/>
      <c r="E8" s="1244"/>
      <c r="F8" s="1244"/>
      <c r="G8" s="1244"/>
      <c r="H8" s="1244"/>
      <c r="I8" s="1244"/>
      <c r="J8" s="1244"/>
      <c r="K8" s="1244"/>
      <c r="L8" s="1244"/>
      <c r="M8" s="1244"/>
      <c r="N8" s="1245"/>
    </row>
    <row r="9" spans="2:16" ht="16.5" thickBot="1" x14ac:dyDescent="0.3">
      <c r="B9" s="918" t="s">
        <v>7</v>
      </c>
      <c r="C9" s="1244"/>
      <c r="D9" s="1244"/>
      <c r="E9" s="1244"/>
      <c r="F9" s="1244"/>
      <c r="G9" s="1244"/>
      <c r="H9" s="1244"/>
      <c r="I9" s="1244"/>
      <c r="J9" s="1244"/>
      <c r="K9" s="1244"/>
      <c r="L9" s="1244"/>
      <c r="M9" s="1244"/>
      <c r="N9" s="1245"/>
    </row>
    <row r="10" spans="2:16" ht="16.5" thickBot="1" x14ac:dyDescent="0.3">
      <c r="B10" s="918" t="s">
        <v>8</v>
      </c>
      <c r="C10" s="1337" t="s">
        <v>147</v>
      </c>
      <c r="D10" s="1337"/>
      <c r="E10" s="1228"/>
      <c r="F10" s="923"/>
      <c r="G10" s="993"/>
      <c r="H10" s="923"/>
      <c r="I10" s="994"/>
      <c r="J10" s="923"/>
      <c r="K10" s="995"/>
      <c r="L10" s="996"/>
      <c r="M10" s="997"/>
      <c r="N10" s="924"/>
    </row>
    <row r="11" spans="2:16" ht="16.5" thickBot="1" x14ac:dyDescent="0.3">
      <c r="B11" s="925" t="s">
        <v>9</v>
      </c>
      <c r="C11" s="998">
        <v>41974</v>
      </c>
      <c r="D11" s="927"/>
      <c r="E11" s="999"/>
      <c r="F11" s="927"/>
      <c r="G11" s="1000"/>
      <c r="H11" s="927"/>
      <c r="I11" s="1001"/>
      <c r="J11" s="927"/>
      <c r="K11" s="1002"/>
      <c r="L11" s="999"/>
      <c r="M11" s="1003"/>
      <c r="N11" s="928"/>
    </row>
    <row r="12" spans="2:16" ht="15.75" x14ac:dyDescent="0.25">
      <c r="B12" s="83"/>
      <c r="C12" s="91"/>
      <c r="D12" s="84"/>
      <c r="E12" s="264"/>
      <c r="F12" s="84"/>
      <c r="G12" s="265"/>
      <c r="H12" s="84"/>
      <c r="I12" s="266"/>
      <c r="J12" s="92"/>
      <c r="K12" s="267"/>
      <c r="L12" s="268"/>
      <c r="M12" s="269"/>
      <c r="N12" s="84"/>
    </row>
    <row r="13" spans="2:16" ht="15.75" x14ac:dyDescent="0.25">
      <c r="I13" s="266"/>
      <c r="J13" s="92"/>
      <c r="K13" s="267"/>
      <c r="L13" s="268"/>
      <c r="M13" s="269"/>
      <c r="N13" s="93"/>
    </row>
    <row r="14" spans="2:16" ht="31.5" customHeight="1" x14ac:dyDescent="0.25">
      <c r="B14" s="1252" t="s">
        <v>87</v>
      </c>
      <c r="C14" s="1252"/>
      <c r="D14" s="1066" t="s">
        <v>12</v>
      </c>
      <c r="E14" s="270" t="s">
        <v>13</v>
      </c>
      <c r="F14" s="1066" t="s">
        <v>29</v>
      </c>
      <c r="G14" s="271"/>
      <c r="I14" s="272"/>
      <c r="J14" s="95"/>
      <c r="K14" s="273"/>
      <c r="L14" s="274"/>
      <c r="M14" s="275"/>
      <c r="N14" s="93"/>
    </row>
    <row r="15" spans="2:16" ht="15.75" x14ac:dyDescent="0.25">
      <c r="B15" s="1252"/>
      <c r="C15" s="1252"/>
      <c r="D15" s="1066">
        <v>5</v>
      </c>
      <c r="E15" s="276">
        <v>3278601170</v>
      </c>
      <c r="F15" s="169">
        <v>1570</v>
      </c>
      <c r="G15" s="277"/>
      <c r="I15" s="278"/>
      <c r="J15" s="97"/>
      <c r="K15" s="279"/>
      <c r="L15" s="280"/>
      <c r="M15" s="281"/>
      <c r="N15" s="93"/>
    </row>
    <row r="16" spans="2:16" ht="15.75" x14ac:dyDescent="0.25">
      <c r="B16" s="1252"/>
      <c r="C16" s="1252"/>
      <c r="D16" s="1066"/>
      <c r="E16" s="282"/>
      <c r="F16" s="166"/>
      <c r="G16" s="277"/>
      <c r="I16" s="278"/>
      <c r="J16" s="97"/>
      <c r="K16" s="279"/>
      <c r="L16" s="280"/>
      <c r="M16" s="281"/>
      <c r="N16" s="93"/>
    </row>
    <row r="17" spans="1:14" ht="15.75" x14ac:dyDescent="0.25">
      <c r="B17" s="1252"/>
      <c r="C17" s="1252"/>
      <c r="D17" s="1066"/>
      <c r="E17" s="282"/>
      <c r="F17" s="166"/>
      <c r="G17" s="277"/>
      <c r="I17" s="278"/>
      <c r="J17" s="97"/>
      <c r="K17" s="279"/>
      <c r="L17" s="280"/>
      <c r="M17" s="281"/>
      <c r="N17" s="93"/>
    </row>
    <row r="18" spans="1:14" ht="15.75" x14ac:dyDescent="0.25">
      <c r="B18" s="1252"/>
      <c r="C18" s="1252"/>
      <c r="D18" s="1066"/>
      <c r="E18" s="276"/>
      <c r="F18" s="166"/>
      <c r="G18" s="277"/>
      <c r="H18" s="99"/>
      <c r="I18" s="278"/>
      <c r="J18" s="97"/>
      <c r="K18" s="279"/>
      <c r="L18" s="280"/>
      <c r="M18" s="281"/>
      <c r="N18" s="100"/>
    </row>
    <row r="19" spans="1:14" ht="15.75" x14ac:dyDescent="0.25">
      <c r="B19" s="1252"/>
      <c r="C19" s="1252"/>
      <c r="D19" s="1066"/>
      <c r="E19" s="276"/>
      <c r="F19" s="166"/>
      <c r="G19" s="277"/>
      <c r="H19" s="99"/>
      <c r="I19" s="283"/>
      <c r="J19" s="101"/>
      <c r="K19" s="284"/>
      <c r="L19" s="285"/>
      <c r="M19" s="286"/>
      <c r="N19" s="100"/>
    </row>
    <row r="20" spans="1:14" ht="15.75" x14ac:dyDescent="0.25">
      <c r="B20" s="1252"/>
      <c r="C20" s="1252"/>
      <c r="D20" s="1066"/>
      <c r="E20" s="282"/>
      <c r="F20" s="166"/>
      <c r="G20" s="277"/>
      <c r="H20" s="99"/>
      <c r="I20" s="266"/>
      <c r="J20" s="92"/>
      <c r="K20" s="267"/>
      <c r="L20" s="268"/>
      <c r="M20" s="269"/>
      <c r="N20" s="100"/>
    </row>
    <row r="21" spans="1:14" ht="15.75" x14ac:dyDescent="0.25">
      <c r="B21" s="1252"/>
      <c r="C21" s="1252"/>
      <c r="D21" s="1066"/>
      <c r="E21" s="282"/>
      <c r="F21" s="166"/>
      <c r="G21" s="277"/>
      <c r="H21" s="99"/>
      <c r="I21" s="266"/>
      <c r="J21" s="92"/>
      <c r="K21" s="267"/>
      <c r="L21" s="268"/>
      <c r="M21" s="269"/>
      <c r="N21" s="100"/>
    </row>
    <row r="22" spans="1:14" ht="16.5" thickBot="1" x14ac:dyDescent="0.3">
      <c r="B22" s="1236" t="s">
        <v>14</v>
      </c>
      <c r="C22" s="1237"/>
      <c r="D22" s="1066"/>
      <c r="E22" s="282">
        <f>SUM(E15:E21)</f>
        <v>3278601170</v>
      </c>
      <c r="F22" s="287">
        <f>SUM(F15:F21)</f>
        <v>1570</v>
      </c>
      <c r="G22" s="277"/>
      <c r="H22" s="99"/>
      <c r="I22" s="266"/>
      <c r="J22" s="92"/>
      <c r="K22" s="267"/>
      <c r="L22" s="268"/>
      <c r="M22" s="269"/>
      <c r="N22" s="100"/>
    </row>
    <row r="23" spans="1:14" ht="45.75" thickBot="1" x14ac:dyDescent="0.3">
      <c r="A23" s="929"/>
      <c r="B23" s="104" t="s">
        <v>15</v>
      </c>
      <c r="C23" s="104" t="s">
        <v>88</v>
      </c>
      <c r="E23" s="274"/>
      <c r="F23" s="95"/>
      <c r="G23" s="288"/>
      <c r="H23" s="95"/>
      <c r="I23" s="289"/>
      <c r="J23" s="105"/>
      <c r="K23" s="290"/>
      <c r="L23" s="291"/>
      <c r="M23" s="292"/>
    </row>
    <row r="24" spans="1:14" ht="16.5" thickBot="1" x14ac:dyDescent="0.3">
      <c r="A24" s="930">
        <v>1</v>
      </c>
      <c r="C24" s="107">
        <f>F22*80%</f>
        <v>1256</v>
      </c>
      <c r="D24" s="108"/>
      <c r="E24" s="293">
        <f>E22</f>
        <v>3278601170</v>
      </c>
      <c r="F24" s="110"/>
      <c r="G24" s="294"/>
      <c r="H24" s="110"/>
      <c r="I24" s="289"/>
      <c r="J24" s="111"/>
      <c r="K24" s="290"/>
      <c r="L24" s="291"/>
      <c r="M24" s="292"/>
    </row>
    <row r="25" spans="1:14" ht="15.75" x14ac:dyDescent="0.25">
      <c r="A25" s="112"/>
      <c r="C25" s="113"/>
      <c r="D25" s="97"/>
      <c r="E25" s="295"/>
      <c r="F25" s="110"/>
      <c r="G25" s="294"/>
      <c r="H25" s="110"/>
      <c r="I25" s="289"/>
      <c r="J25" s="111"/>
      <c r="K25" s="290"/>
      <c r="L25" s="291"/>
      <c r="M25" s="292"/>
    </row>
    <row r="26" spans="1:14" ht="15.75" x14ac:dyDescent="0.25">
      <c r="A26" s="112"/>
      <c r="C26" s="113"/>
      <c r="D26" s="97"/>
      <c r="E26" s="295"/>
      <c r="F26" s="110"/>
      <c r="G26" s="294"/>
      <c r="H26" s="110"/>
      <c r="I26" s="289"/>
      <c r="J26" s="111"/>
      <c r="K26" s="290"/>
      <c r="L26" s="291"/>
      <c r="M26" s="292"/>
    </row>
    <row r="27" spans="1:14" ht="15.75" x14ac:dyDescent="0.2">
      <c r="A27" s="112"/>
      <c r="B27" s="115" t="s">
        <v>124</v>
      </c>
      <c r="C27" s="77"/>
      <c r="D27" s="77"/>
      <c r="E27" s="296"/>
      <c r="F27" s="77"/>
      <c r="G27" s="297"/>
      <c r="H27" s="77"/>
      <c r="I27" s="266"/>
      <c r="J27" s="92"/>
      <c r="K27" s="267"/>
      <c r="L27" s="268"/>
      <c r="M27" s="269"/>
      <c r="N27" s="93"/>
    </row>
    <row r="28" spans="1:14" ht="15.75" x14ac:dyDescent="0.2">
      <c r="A28" s="112"/>
      <c r="B28" s="77"/>
      <c r="C28" s="77"/>
      <c r="D28" s="77"/>
      <c r="E28" s="296"/>
      <c r="F28" s="77"/>
      <c r="G28" s="297"/>
      <c r="H28" s="77"/>
      <c r="I28" s="266"/>
      <c r="J28" s="92"/>
      <c r="K28" s="267"/>
      <c r="L28" s="268"/>
      <c r="M28" s="269"/>
      <c r="N28" s="93"/>
    </row>
    <row r="29" spans="1:14" ht="15.75" x14ac:dyDescent="0.2">
      <c r="A29" s="112"/>
      <c r="B29" s="116" t="s">
        <v>33</v>
      </c>
      <c r="C29" s="116" t="s">
        <v>125</v>
      </c>
      <c r="D29" s="116" t="s">
        <v>126</v>
      </c>
      <c r="E29" s="296"/>
      <c r="F29" s="77"/>
      <c r="G29" s="297"/>
      <c r="H29" s="77"/>
      <c r="I29" s="266"/>
      <c r="J29" s="92"/>
      <c r="K29" s="267"/>
      <c r="L29" s="268"/>
      <c r="M29" s="269"/>
      <c r="N29" s="93"/>
    </row>
    <row r="30" spans="1:14" ht="15.75" x14ac:dyDescent="0.2">
      <c r="A30" s="112"/>
      <c r="B30" s="117" t="s">
        <v>127</v>
      </c>
      <c r="C30" s="390" t="s">
        <v>292</v>
      </c>
      <c r="D30" s="117"/>
      <c r="E30" s="296"/>
      <c r="F30" s="77"/>
      <c r="G30" s="297"/>
      <c r="H30" s="77"/>
      <c r="I30" s="266"/>
      <c r="J30" s="92"/>
      <c r="K30" s="267"/>
      <c r="L30" s="268"/>
      <c r="M30" s="269"/>
      <c r="N30" s="93"/>
    </row>
    <row r="31" spans="1:14" ht="15.75" x14ac:dyDescent="0.2">
      <c r="A31" s="112"/>
      <c r="B31" s="117" t="s">
        <v>128</v>
      </c>
      <c r="C31" s="390" t="s">
        <v>292</v>
      </c>
      <c r="D31" s="117"/>
      <c r="E31" s="296"/>
      <c r="F31" s="77"/>
      <c r="G31" s="297"/>
      <c r="H31" s="77"/>
      <c r="I31" s="266"/>
      <c r="J31" s="92"/>
      <c r="K31" s="267"/>
      <c r="L31" s="268"/>
      <c r="M31" s="269"/>
      <c r="N31" s="93"/>
    </row>
    <row r="32" spans="1:14" ht="15.75" x14ac:dyDescent="0.2">
      <c r="A32" s="112"/>
      <c r="B32" s="117" t="s">
        <v>129</v>
      </c>
      <c r="C32" s="390" t="s">
        <v>292</v>
      </c>
      <c r="D32" s="117"/>
      <c r="E32" s="296"/>
      <c r="F32" s="77"/>
      <c r="G32" s="297"/>
      <c r="H32" s="77"/>
      <c r="I32" s="266"/>
      <c r="J32" s="92"/>
      <c r="K32" s="267"/>
      <c r="L32" s="268"/>
      <c r="M32" s="269"/>
      <c r="N32" s="93"/>
    </row>
    <row r="33" spans="1:26" ht="15.75" x14ac:dyDescent="0.2">
      <c r="A33" s="112"/>
      <c r="B33" s="117" t="s">
        <v>130</v>
      </c>
      <c r="C33" s="390" t="s">
        <v>292</v>
      </c>
      <c r="D33" s="117"/>
      <c r="E33" s="296"/>
      <c r="F33" s="77"/>
      <c r="G33" s="297"/>
      <c r="H33" s="77"/>
      <c r="I33" s="266"/>
      <c r="J33" s="92"/>
      <c r="K33" s="267"/>
      <c r="L33" s="268"/>
      <c r="M33" s="269"/>
      <c r="N33" s="93"/>
    </row>
    <row r="34" spans="1:26" ht="15.75" x14ac:dyDescent="0.2">
      <c r="A34" s="112"/>
      <c r="B34" s="77"/>
      <c r="C34" s="77"/>
      <c r="D34" s="77"/>
      <c r="E34" s="296"/>
      <c r="F34" s="77"/>
      <c r="G34" s="297"/>
      <c r="H34" s="77"/>
      <c r="I34" s="266"/>
      <c r="J34" s="92"/>
      <c r="K34" s="267"/>
      <c r="L34" s="268"/>
      <c r="M34" s="269"/>
      <c r="N34" s="93"/>
    </row>
    <row r="35" spans="1:26" ht="15.75" x14ac:dyDescent="0.2">
      <c r="A35" s="112"/>
      <c r="B35" s="77"/>
      <c r="C35" s="77"/>
      <c r="D35" s="77"/>
      <c r="E35" s="296"/>
      <c r="F35" s="77"/>
      <c r="G35" s="297"/>
      <c r="H35" s="77"/>
      <c r="I35" s="266"/>
      <c r="J35" s="92"/>
      <c r="K35" s="267"/>
      <c r="L35" s="268"/>
      <c r="M35" s="269"/>
      <c r="N35" s="93"/>
    </row>
    <row r="36" spans="1:26" ht="15.75" x14ac:dyDescent="0.2">
      <c r="A36" s="112"/>
      <c r="B36" s="115" t="s">
        <v>131</v>
      </c>
      <c r="C36" s="77"/>
      <c r="D36" s="77"/>
      <c r="E36" s="296"/>
      <c r="F36" s="77"/>
      <c r="G36" s="297"/>
      <c r="H36" s="77"/>
      <c r="I36" s="266"/>
      <c r="J36" s="92"/>
      <c r="K36" s="267"/>
      <c r="L36" s="268"/>
      <c r="M36" s="269"/>
      <c r="N36" s="93"/>
    </row>
    <row r="37" spans="1:26" ht="15.75" x14ac:dyDescent="0.2">
      <c r="A37" s="112"/>
      <c r="B37" s="77"/>
      <c r="C37" s="77"/>
      <c r="D37" s="77"/>
      <c r="E37" s="296"/>
      <c r="F37" s="77"/>
      <c r="G37" s="297"/>
      <c r="H37" s="77"/>
      <c r="I37" s="266"/>
      <c r="J37" s="92"/>
      <c r="K37" s="267"/>
      <c r="L37" s="268"/>
      <c r="M37" s="269"/>
      <c r="N37" s="93"/>
    </row>
    <row r="38" spans="1:26" ht="15.75" x14ac:dyDescent="0.2">
      <c r="A38" s="112"/>
      <c r="B38" s="77"/>
      <c r="C38" s="77"/>
      <c r="D38" s="77"/>
      <c r="E38" s="296"/>
      <c r="F38" s="77"/>
      <c r="G38" s="297"/>
      <c r="H38" s="77"/>
      <c r="I38" s="266"/>
      <c r="J38" s="92"/>
      <c r="K38" s="267"/>
      <c r="L38" s="268"/>
      <c r="M38" s="269"/>
      <c r="N38" s="93"/>
    </row>
    <row r="39" spans="1:26" ht="15.75" x14ac:dyDescent="0.2">
      <c r="A39" s="112"/>
      <c r="B39" s="116" t="s">
        <v>33</v>
      </c>
      <c r="C39" s="116" t="s">
        <v>58</v>
      </c>
      <c r="D39" s="118" t="s">
        <v>51</v>
      </c>
      <c r="E39" s="298" t="s">
        <v>16</v>
      </c>
      <c r="F39" s="77"/>
      <c r="G39" s="297"/>
      <c r="H39" s="77"/>
      <c r="I39" s="266"/>
      <c r="J39" s="92"/>
      <c r="K39" s="267"/>
      <c r="L39" s="268"/>
      <c r="M39" s="269"/>
      <c r="N39" s="93"/>
    </row>
    <row r="40" spans="1:26" ht="45" x14ac:dyDescent="0.2">
      <c r="A40" s="112"/>
      <c r="B40" s="119" t="s">
        <v>132</v>
      </c>
      <c r="C40" s="1070">
        <v>40</v>
      </c>
      <c r="D40" s="1060">
        <v>0</v>
      </c>
      <c r="E40" s="1409">
        <f>+D40+D41</f>
        <v>47.5</v>
      </c>
      <c r="F40" s="77"/>
      <c r="G40" s="297"/>
      <c r="H40" s="77"/>
      <c r="I40" s="266"/>
      <c r="J40" s="92"/>
      <c r="K40" s="267"/>
      <c r="L40" s="268"/>
      <c r="M40" s="269"/>
      <c r="N40" s="93"/>
    </row>
    <row r="41" spans="1:26" ht="75" x14ac:dyDescent="0.2">
      <c r="A41" s="112"/>
      <c r="B41" s="119" t="s">
        <v>133</v>
      </c>
      <c r="C41" s="1070">
        <v>60</v>
      </c>
      <c r="D41" s="1060">
        <v>47.5</v>
      </c>
      <c r="E41" s="1410"/>
      <c r="F41" s="77"/>
      <c r="G41" s="297"/>
      <c r="H41" s="77"/>
      <c r="I41" s="266"/>
      <c r="J41" s="92"/>
      <c r="K41" s="267"/>
      <c r="L41" s="268"/>
      <c r="M41" s="269"/>
      <c r="N41" s="93"/>
    </row>
    <row r="42" spans="1:26" ht="15.75" customHeight="1" thickBot="1" x14ac:dyDescent="0.3">
      <c r="M42" s="1248" t="s">
        <v>35</v>
      </c>
      <c r="N42" s="1248"/>
    </row>
    <row r="43" spans="1:26" ht="15.75" x14ac:dyDescent="0.25">
      <c r="B43" s="115" t="s">
        <v>30</v>
      </c>
      <c r="M43" s="299"/>
      <c r="N43" s="121"/>
    </row>
    <row r="44" spans="1:26" ht="15.75" thickBot="1" x14ac:dyDescent="0.3">
      <c r="M44" s="299"/>
      <c r="N44" s="121"/>
    </row>
    <row r="45" spans="1:26" s="92" customFormat="1" ht="78.75" x14ac:dyDescent="0.25">
      <c r="B45" s="931" t="s">
        <v>134</v>
      </c>
      <c r="C45" s="931" t="s">
        <v>135</v>
      </c>
      <c r="D45" s="931" t="s">
        <v>136</v>
      </c>
      <c r="E45" s="1004" t="s">
        <v>45</v>
      </c>
      <c r="F45" s="931" t="s">
        <v>22</v>
      </c>
      <c r="G45" s="1005" t="s">
        <v>89</v>
      </c>
      <c r="H45" s="931" t="s">
        <v>17</v>
      </c>
      <c r="I45" s="1006" t="s">
        <v>10</v>
      </c>
      <c r="J45" s="931" t="s">
        <v>31</v>
      </c>
      <c r="K45" s="1007" t="s">
        <v>61</v>
      </c>
      <c r="L45" s="1004" t="s">
        <v>20</v>
      </c>
      <c r="M45" s="1008" t="s">
        <v>26</v>
      </c>
      <c r="N45" s="1009" t="s">
        <v>137</v>
      </c>
      <c r="O45" s="1010" t="s">
        <v>36</v>
      </c>
      <c r="P45" s="1071" t="s">
        <v>11</v>
      </c>
      <c r="Q45" s="1071" t="s">
        <v>19</v>
      </c>
    </row>
    <row r="46" spans="1:26" s="775" customFormat="1" ht="135" x14ac:dyDescent="0.25">
      <c r="A46" s="1132">
        <v>1</v>
      </c>
      <c r="B46" s="765" t="s">
        <v>470</v>
      </c>
      <c r="C46" s="764" t="s">
        <v>471</v>
      </c>
      <c r="D46" s="765" t="s">
        <v>472</v>
      </c>
      <c r="E46" s="766">
        <v>331</v>
      </c>
      <c r="F46" s="764" t="s">
        <v>125</v>
      </c>
      <c r="G46" s="1133"/>
      <c r="H46" s="933">
        <v>41547</v>
      </c>
      <c r="I46" s="933">
        <v>41988</v>
      </c>
      <c r="J46" s="1134" t="s">
        <v>126</v>
      </c>
      <c r="K46" s="1107">
        <v>12</v>
      </c>
      <c r="L46" s="766">
        <v>12</v>
      </c>
      <c r="M46" s="772">
        <v>1942</v>
      </c>
      <c r="N46" s="1135"/>
      <c r="O46" s="773">
        <f>3549737535+1105382860+451714902</f>
        <v>5106835297</v>
      </c>
      <c r="P46" s="774">
        <v>63</v>
      </c>
      <c r="Q46" s="770" t="s">
        <v>1988</v>
      </c>
      <c r="R46" s="1136"/>
      <c r="S46" s="1136"/>
      <c r="T46" s="1136"/>
      <c r="U46" s="1136"/>
      <c r="V46" s="1136"/>
      <c r="W46" s="1136"/>
      <c r="X46" s="1136"/>
      <c r="Y46" s="1136"/>
      <c r="Z46" s="1136"/>
    </row>
    <row r="47" spans="1:26" s="775" customFormat="1" ht="30" x14ac:dyDescent="0.25">
      <c r="A47" s="1132"/>
      <c r="B47" s="765"/>
      <c r="C47" s="764" t="s">
        <v>471</v>
      </c>
      <c r="D47" s="765" t="s">
        <v>1922</v>
      </c>
      <c r="E47" s="766">
        <v>256</v>
      </c>
      <c r="F47" s="764" t="s">
        <v>126</v>
      </c>
      <c r="G47" s="1133"/>
      <c r="H47" s="933"/>
      <c r="I47" s="933"/>
      <c r="J47" s="1134"/>
      <c r="K47" s="1107"/>
      <c r="L47" s="766"/>
      <c r="M47" s="772"/>
      <c r="N47" s="1135"/>
      <c r="O47" s="773"/>
      <c r="P47" s="774"/>
      <c r="Q47" s="770" t="s">
        <v>1989</v>
      </c>
      <c r="R47" s="1136"/>
      <c r="S47" s="1136"/>
      <c r="T47" s="1136"/>
      <c r="U47" s="1136"/>
      <c r="V47" s="1136"/>
      <c r="W47" s="1136"/>
      <c r="X47" s="1136"/>
      <c r="Y47" s="1136"/>
      <c r="Z47" s="1136"/>
    </row>
    <row r="48" spans="1:26" s="775" customFormat="1" ht="30" x14ac:dyDescent="0.25">
      <c r="A48" s="1132"/>
      <c r="B48" s="765"/>
      <c r="C48" s="764" t="s">
        <v>471</v>
      </c>
      <c r="D48" s="765" t="s">
        <v>1922</v>
      </c>
      <c r="E48" s="766">
        <v>72</v>
      </c>
      <c r="F48" s="764" t="s">
        <v>125</v>
      </c>
      <c r="G48" s="1133"/>
      <c r="H48" s="933">
        <v>40550</v>
      </c>
      <c r="I48" s="933">
        <v>40908</v>
      </c>
      <c r="J48" s="1134" t="s">
        <v>126</v>
      </c>
      <c r="K48" s="1107">
        <v>11.7</v>
      </c>
      <c r="L48" s="766">
        <v>3</v>
      </c>
      <c r="M48" s="772">
        <v>1250</v>
      </c>
      <c r="N48" s="1135"/>
      <c r="O48" s="773">
        <v>434304000</v>
      </c>
      <c r="P48" s="774">
        <v>59</v>
      </c>
      <c r="Q48" s="770"/>
      <c r="R48" s="1136"/>
      <c r="S48" s="1136"/>
      <c r="T48" s="1136"/>
      <c r="U48" s="1136"/>
      <c r="V48" s="1136"/>
      <c r="W48" s="1136"/>
      <c r="X48" s="1136"/>
      <c r="Y48" s="1136"/>
      <c r="Z48" s="1136"/>
    </row>
    <row r="49" spans="1:26" s="775" customFormat="1" ht="30" x14ac:dyDescent="0.25">
      <c r="A49" s="1132"/>
      <c r="B49" s="765"/>
      <c r="C49" s="764" t="s">
        <v>471</v>
      </c>
      <c r="D49" s="765" t="s">
        <v>1922</v>
      </c>
      <c r="E49" s="766">
        <v>81</v>
      </c>
      <c r="F49" s="764" t="s">
        <v>125</v>
      </c>
      <c r="G49" s="1133"/>
      <c r="H49" s="933">
        <v>40191</v>
      </c>
      <c r="I49" s="933">
        <v>40543</v>
      </c>
      <c r="J49" s="1134" t="s">
        <v>126</v>
      </c>
      <c r="K49" s="1107">
        <v>11.5</v>
      </c>
      <c r="L49" s="766">
        <v>0</v>
      </c>
      <c r="M49" s="772">
        <v>1250</v>
      </c>
      <c r="N49" s="1135"/>
      <c r="O49" s="773">
        <v>262500000</v>
      </c>
      <c r="P49" s="774">
        <v>63</v>
      </c>
      <c r="Q49" s="770"/>
      <c r="R49" s="1136"/>
      <c r="S49" s="1136"/>
      <c r="T49" s="1136"/>
      <c r="U49" s="1136"/>
      <c r="V49" s="1136"/>
      <c r="W49" s="1136"/>
      <c r="X49" s="1136"/>
      <c r="Y49" s="1136"/>
      <c r="Z49" s="1136"/>
    </row>
    <row r="50" spans="1:26" s="1068" customFormat="1" ht="15.75" x14ac:dyDescent="0.25">
      <c r="A50" s="124"/>
      <c r="B50" s="135" t="s">
        <v>16</v>
      </c>
      <c r="C50" s="126"/>
      <c r="D50" s="125"/>
      <c r="E50" s="170"/>
      <c r="F50" s="126"/>
      <c r="G50" s="127"/>
      <c r="K50" s="302">
        <f>SUM(K46:K49)</f>
        <v>35.200000000000003</v>
      </c>
      <c r="L50" s="303">
        <f>SUM(L46:L49)</f>
        <v>15</v>
      </c>
      <c r="M50" s="304">
        <f>SUM(M46:M49)</f>
        <v>4442</v>
      </c>
      <c r="N50" s="305">
        <f>SUM(N46:N49)</f>
        <v>0</v>
      </c>
      <c r="O50" s="827">
        <f>SUM(O46:O49)</f>
        <v>5803639297</v>
      </c>
      <c r="P50" s="132"/>
      <c r="Q50" s="133"/>
    </row>
    <row r="51" spans="1:26" s="138" customFormat="1" x14ac:dyDescent="0.25">
      <c r="E51" s="306"/>
      <c r="G51" s="307"/>
      <c r="I51" s="308"/>
      <c r="K51" s="309"/>
      <c r="L51" s="306"/>
      <c r="M51" s="310"/>
      <c r="N51" s="307"/>
      <c r="O51" s="311"/>
    </row>
    <row r="52" spans="1:26" s="138" customFormat="1" ht="15.75" x14ac:dyDescent="0.25">
      <c r="B52" s="1238" t="s">
        <v>28</v>
      </c>
      <c r="C52" s="1238" t="s">
        <v>27</v>
      </c>
      <c r="D52" s="1250" t="s">
        <v>34</v>
      </c>
      <c r="E52" s="1250"/>
      <c r="G52" s="307"/>
      <c r="I52" s="308"/>
      <c r="K52" s="309"/>
      <c r="L52" s="306"/>
      <c r="M52" s="310"/>
      <c r="O52" s="311"/>
    </row>
    <row r="53" spans="1:26" s="138" customFormat="1" ht="15.75" x14ac:dyDescent="0.25">
      <c r="B53" s="1239"/>
      <c r="C53" s="1239"/>
      <c r="D53" s="1067" t="s">
        <v>23</v>
      </c>
      <c r="E53" s="312" t="s">
        <v>24</v>
      </c>
      <c r="G53" s="307"/>
      <c r="I53" s="308"/>
      <c r="K53" s="309"/>
      <c r="L53" s="306"/>
      <c r="M53" s="310"/>
      <c r="O53" s="311"/>
    </row>
    <row r="54" spans="1:26" s="138" customFormat="1" ht="15.75" x14ac:dyDescent="0.25">
      <c r="B54" s="141" t="s">
        <v>21</v>
      </c>
      <c r="C54" s="142">
        <f>+K50</f>
        <v>35.200000000000003</v>
      </c>
      <c r="D54" s="431" t="s">
        <v>292</v>
      </c>
      <c r="E54" s="313"/>
      <c r="F54" s="144"/>
      <c r="G54" s="314"/>
      <c r="H54" s="144"/>
      <c r="I54" s="315"/>
      <c r="J54" s="144"/>
      <c r="K54" s="316"/>
      <c r="L54" s="317"/>
      <c r="M54" s="318"/>
      <c r="O54" s="311"/>
    </row>
    <row r="55" spans="1:26" s="138" customFormat="1" ht="15.75" x14ac:dyDescent="0.25">
      <c r="B55" s="141" t="s">
        <v>25</v>
      </c>
      <c r="C55" s="1161">
        <f>+M50</f>
        <v>4442</v>
      </c>
      <c r="D55" s="431" t="s">
        <v>292</v>
      </c>
      <c r="E55" s="313"/>
      <c r="G55" s="307"/>
      <c r="I55" s="308"/>
      <c r="K55" s="309"/>
      <c r="L55" s="306"/>
      <c r="M55" s="310"/>
      <c r="O55" s="311"/>
    </row>
    <row r="56" spans="1:26" s="138" customFormat="1" x14ac:dyDescent="0.25">
      <c r="B56" s="145"/>
      <c r="C56" s="1242"/>
      <c r="D56" s="1242"/>
      <c r="E56" s="1242"/>
      <c r="F56" s="1242"/>
      <c r="G56" s="1242"/>
      <c r="H56" s="1242"/>
      <c r="I56" s="1242"/>
      <c r="J56" s="1242"/>
      <c r="K56" s="1242"/>
      <c r="L56" s="1242"/>
      <c r="M56" s="1242"/>
      <c r="N56" s="1242"/>
      <c r="O56" s="311"/>
    </row>
    <row r="57" spans="1:26" ht="15.75" thickBot="1" x14ac:dyDescent="0.3"/>
    <row r="58" spans="1:26" ht="16.5" thickBot="1" x14ac:dyDescent="0.3">
      <c r="B58" s="1251" t="s">
        <v>90</v>
      </c>
      <c r="C58" s="1251"/>
      <c r="D58" s="1251"/>
      <c r="E58" s="1251"/>
      <c r="F58" s="1251"/>
      <c r="G58" s="1251"/>
      <c r="H58" s="1251"/>
      <c r="I58" s="1251"/>
      <c r="J58" s="1251"/>
      <c r="K58" s="1251"/>
      <c r="L58" s="1251"/>
      <c r="M58" s="1251"/>
      <c r="N58" s="1251"/>
    </row>
    <row r="61" spans="1:26" ht="173.25" x14ac:dyDescent="0.25">
      <c r="B61" s="116" t="s">
        <v>138</v>
      </c>
      <c r="C61" s="146" t="s">
        <v>2</v>
      </c>
      <c r="D61" s="146" t="s">
        <v>92</v>
      </c>
      <c r="E61" s="319" t="s">
        <v>91</v>
      </c>
      <c r="F61" s="146" t="s">
        <v>93</v>
      </c>
      <c r="G61" s="320" t="s">
        <v>94</v>
      </c>
      <c r="H61" s="146" t="s">
        <v>95</v>
      </c>
      <c r="I61" s="321" t="s">
        <v>96</v>
      </c>
      <c r="J61" s="146" t="s">
        <v>97</v>
      </c>
      <c r="K61" s="322" t="s">
        <v>98</v>
      </c>
      <c r="L61" s="319" t="s">
        <v>99</v>
      </c>
      <c r="M61" s="323" t="s">
        <v>100</v>
      </c>
      <c r="N61" s="147" t="s">
        <v>101</v>
      </c>
      <c r="O61" s="1218" t="s">
        <v>3</v>
      </c>
      <c r="P61" s="1220"/>
      <c r="Q61" s="146" t="s">
        <v>18</v>
      </c>
    </row>
    <row r="62" spans="1:26" ht="75" x14ac:dyDescent="0.2">
      <c r="B62" s="148"/>
      <c r="C62" s="148" t="s">
        <v>426</v>
      </c>
      <c r="D62" s="153" t="s">
        <v>473</v>
      </c>
      <c r="E62" s="324" t="s">
        <v>474</v>
      </c>
      <c r="F62" s="248" t="s">
        <v>474</v>
      </c>
      <c r="G62" s="325" t="s">
        <v>474</v>
      </c>
      <c r="H62" s="248" t="s">
        <v>474</v>
      </c>
      <c r="I62" s="326" t="s">
        <v>125</v>
      </c>
      <c r="J62" s="150" t="s">
        <v>474</v>
      </c>
      <c r="K62" s="327" t="s">
        <v>474</v>
      </c>
      <c r="L62" s="328" t="s">
        <v>474</v>
      </c>
      <c r="M62" s="329" t="s">
        <v>474</v>
      </c>
      <c r="N62" s="117" t="s">
        <v>474</v>
      </c>
      <c r="O62" s="1203"/>
      <c r="P62" s="1204"/>
      <c r="Q62" s="117"/>
    </row>
    <row r="63" spans="1:26" x14ac:dyDescent="0.2">
      <c r="B63" s="148"/>
      <c r="C63" s="148"/>
      <c r="D63" s="149"/>
      <c r="E63" s="324"/>
      <c r="F63" s="248"/>
      <c r="G63" s="325"/>
      <c r="H63" s="248"/>
      <c r="I63" s="326"/>
      <c r="J63" s="150"/>
      <c r="K63" s="327"/>
      <c r="L63" s="328"/>
      <c r="M63" s="329"/>
      <c r="N63" s="117"/>
      <c r="O63" s="1203"/>
      <c r="P63" s="1204"/>
      <c r="Q63" s="117"/>
    </row>
    <row r="64" spans="1:26" x14ac:dyDescent="0.25">
      <c r="B64" s="85" t="s">
        <v>1</v>
      </c>
    </row>
    <row r="65" spans="2:17" x14ac:dyDescent="0.25">
      <c r="B65" s="85" t="s">
        <v>37</v>
      </c>
    </row>
    <row r="66" spans="2:17" x14ac:dyDescent="0.25">
      <c r="B66" s="85" t="s">
        <v>62</v>
      </c>
    </row>
    <row r="68" spans="2:17" ht="15.75" thickBot="1" x14ac:dyDescent="0.3"/>
    <row r="69" spans="2:17" ht="16.5" thickBot="1" x14ac:dyDescent="0.3">
      <c r="B69" s="1215" t="s">
        <v>38</v>
      </c>
      <c r="C69" s="1216"/>
      <c r="D69" s="1216"/>
      <c r="E69" s="1216"/>
      <c r="F69" s="1216"/>
      <c r="G69" s="1216"/>
      <c r="H69" s="1216"/>
      <c r="I69" s="1216"/>
      <c r="J69" s="1216"/>
      <c r="K69" s="1216"/>
      <c r="L69" s="1216"/>
      <c r="M69" s="1216"/>
      <c r="N69" s="1217"/>
    </row>
    <row r="72" spans="2:17" ht="110.25" x14ac:dyDescent="0.25">
      <c r="B72" s="116" t="s">
        <v>0</v>
      </c>
      <c r="C72" s="116" t="s">
        <v>39</v>
      </c>
      <c r="D72" s="116" t="s">
        <v>40</v>
      </c>
      <c r="E72" s="330" t="s">
        <v>102</v>
      </c>
      <c r="F72" s="116" t="s">
        <v>104</v>
      </c>
      <c r="G72" s="331" t="s">
        <v>105</v>
      </c>
      <c r="H72" s="116" t="s">
        <v>106</v>
      </c>
      <c r="I72" s="332" t="s">
        <v>103</v>
      </c>
      <c r="J72" s="1218" t="s">
        <v>107</v>
      </c>
      <c r="K72" s="1219"/>
      <c r="L72" s="1220"/>
      <c r="M72" s="333" t="s">
        <v>111</v>
      </c>
      <c r="N72" s="116" t="s">
        <v>139</v>
      </c>
      <c r="O72" s="334" t="s">
        <v>140</v>
      </c>
      <c r="P72" s="1218" t="s">
        <v>3</v>
      </c>
      <c r="Q72" s="1220"/>
    </row>
    <row r="73" spans="2:17" s="337" customFormat="1" ht="165" x14ac:dyDescent="0.2">
      <c r="B73" s="1076" t="s">
        <v>43</v>
      </c>
      <c r="C73" s="335">
        <v>6</v>
      </c>
      <c r="D73" s="151" t="s">
        <v>475</v>
      </c>
      <c r="E73" s="148">
        <v>1064838627</v>
      </c>
      <c r="F73" s="151" t="s">
        <v>476</v>
      </c>
      <c r="G73" s="151" t="s">
        <v>477</v>
      </c>
      <c r="H73" s="181">
        <v>41615</v>
      </c>
      <c r="I73" s="149" t="s">
        <v>478</v>
      </c>
      <c r="J73" s="151" t="s">
        <v>469</v>
      </c>
      <c r="K73" s="342" t="s">
        <v>1997</v>
      </c>
      <c r="L73" s="336" t="s">
        <v>479</v>
      </c>
      <c r="M73" s="117" t="s">
        <v>480</v>
      </c>
      <c r="N73" s="117" t="s">
        <v>125</v>
      </c>
      <c r="O73" s="117" t="s">
        <v>125</v>
      </c>
      <c r="P73" s="1429"/>
      <c r="Q73" s="1430"/>
    </row>
    <row r="74" spans="2:17" s="337" customFormat="1" ht="135" x14ac:dyDescent="0.2">
      <c r="B74" s="1076" t="s">
        <v>43</v>
      </c>
      <c r="C74" s="335">
        <v>6</v>
      </c>
      <c r="D74" s="338" t="s">
        <v>481</v>
      </c>
      <c r="E74" s="339">
        <v>26917353</v>
      </c>
      <c r="F74" s="338" t="s">
        <v>482</v>
      </c>
      <c r="G74" s="338" t="s">
        <v>483</v>
      </c>
      <c r="H74" s="340">
        <v>37554</v>
      </c>
      <c r="I74" s="341" t="s">
        <v>478</v>
      </c>
      <c r="J74" s="338" t="s">
        <v>484</v>
      </c>
      <c r="K74" s="342" t="s">
        <v>1998</v>
      </c>
      <c r="L74" s="342" t="s">
        <v>485</v>
      </c>
      <c r="M74" s="343" t="s">
        <v>480</v>
      </c>
      <c r="N74" s="343" t="s">
        <v>125</v>
      </c>
      <c r="O74" s="343" t="s">
        <v>125</v>
      </c>
      <c r="P74" s="1078"/>
      <c r="Q74" s="1079"/>
    </row>
    <row r="75" spans="2:17" s="337" customFormat="1" ht="150" customHeight="1" x14ac:dyDescent="0.2">
      <c r="B75" s="1076" t="s">
        <v>43</v>
      </c>
      <c r="C75" s="335">
        <v>6</v>
      </c>
      <c r="D75" s="338" t="s">
        <v>486</v>
      </c>
      <c r="E75" s="339">
        <v>26916797</v>
      </c>
      <c r="F75" s="338" t="s">
        <v>487</v>
      </c>
      <c r="G75" s="338" t="s">
        <v>488</v>
      </c>
      <c r="H75" s="340">
        <v>37506</v>
      </c>
      <c r="I75" s="341" t="s">
        <v>478</v>
      </c>
      <c r="J75" s="338" t="s">
        <v>469</v>
      </c>
      <c r="K75" s="342" t="s">
        <v>489</v>
      </c>
      <c r="L75" s="342" t="s">
        <v>490</v>
      </c>
      <c r="M75" s="343" t="s">
        <v>480</v>
      </c>
      <c r="N75" s="343" t="s">
        <v>125</v>
      </c>
      <c r="O75" s="343" t="s">
        <v>125</v>
      </c>
      <c r="P75" s="1078"/>
      <c r="Q75" s="1079"/>
    </row>
    <row r="76" spans="2:17" s="337" customFormat="1" ht="165" customHeight="1" x14ac:dyDescent="0.2">
      <c r="B76" s="1076" t="s">
        <v>43</v>
      </c>
      <c r="C76" s="335">
        <v>6</v>
      </c>
      <c r="D76" s="338" t="s">
        <v>491</v>
      </c>
      <c r="E76" s="339">
        <v>37368007</v>
      </c>
      <c r="F76" s="338" t="s">
        <v>492</v>
      </c>
      <c r="G76" s="338" t="s">
        <v>301</v>
      </c>
      <c r="H76" s="340">
        <v>38030</v>
      </c>
      <c r="I76" s="341" t="s">
        <v>478</v>
      </c>
      <c r="J76" s="338" t="s">
        <v>469</v>
      </c>
      <c r="K76" s="342" t="s">
        <v>489</v>
      </c>
      <c r="L76" s="342" t="s">
        <v>493</v>
      </c>
      <c r="M76" s="343" t="s">
        <v>480</v>
      </c>
      <c r="N76" s="343" t="s">
        <v>125</v>
      </c>
      <c r="O76" s="343" t="s">
        <v>125</v>
      </c>
      <c r="P76" s="1078"/>
      <c r="Q76" s="1079"/>
    </row>
    <row r="77" spans="2:17" s="337" customFormat="1" ht="165" customHeight="1" x14ac:dyDescent="0.2">
      <c r="B77" s="1076" t="s">
        <v>43</v>
      </c>
      <c r="C77" s="335">
        <v>6</v>
      </c>
      <c r="D77" s="338" t="s">
        <v>494</v>
      </c>
      <c r="E77" s="339">
        <v>30504774</v>
      </c>
      <c r="F77" s="338" t="s">
        <v>495</v>
      </c>
      <c r="G77" s="338" t="s">
        <v>496</v>
      </c>
      <c r="H77" s="340">
        <v>37890</v>
      </c>
      <c r="I77" s="341" t="s">
        <v>478</v>
      </c>
      <c r="J77" s="338" t="s">
        <v>469</v>
      </c>
      <c r="K77" s="342" t="s">
        <v>489</v>
      </c>
      <c r="L77" s="342" t="s">
        <v>497</v>
      </c>
      <c r="M77" s="343" t="s">
        <v>480</v>
      </c>
      <c r="N77" s="343" t="s">
        <v>125</v>
      </c>
      <c r="O77" s="343" t="s">
        <v>125</v>
      </c>
      <c r="P77" s="1426"/>
      <c r="Q77" s="1427"/>
    </row>
    <row r="78" spans="2:17" s="337" customFormat="1" ht="165" customHeight="1" x14ac:dyDescent="0.2">
      <c r="B78" s="1076" t="s">
        <v>43</v>
      </c>
      <c r="C78" s="1072">
        <v>6</v>
      </c>
      <c r="D78" s="338" t="s">
        <v>498</v>
      </c>
      <c r="E78" s="339">
        <v>56089545</v>
      </c>
      <c r="F78" s="338" t="s">
        <v>499</v>
      </c>
      <c r="G78" s="338" t="s">
        <v>500</v>
      </c>
      <c r="H78" s="340">
        <v>37192</v>
      </c>
      <c r="I78" s="341" t="s">
        <v>478</v>
      </c>
      <c r="J78" s="338" t="s">
        <v>469</v>
      </c>
      <c r="K78" s="342" t="s">
        <v>489</v>
      </c>
      <c r="L78" s="344" t="s">
        <v>497</v>
      </c>
      <c r="M78" s="343" t="s">
        <v>480</v>
      </c>
      <c r="N78" s="343" t="s">
        <v>125</v>
      </c>
      <c r="O78" s="343" t="s">
        <v>125</v>
      </c>
      <c r="P78" s="1426"/>
      <c r="Q78" s="1427"/>
    </row>
    <row r="79" spans="2:17" s="337" customFormat="1" ht="165" customHeight="1" x14ac:dyDescent="0.2">
      <c r="B79" s="345" t="s">
        <v>44</v>
      </c>
      <c r="C79" s="1072">
        <v>11</v>
      </c>
      <c r="D79" s="346" t="s">
        <v>501</v>
      </c>
      <c r="E79" s="347">
        <v>49733881</v>
      </c>
      <c r="F79" s="346" t="s">
        <v>502</v>
      </c>
      <c r="G79" s="346" t="s">
        <v>503</v>
      </c>
      <c r="H79" s="348">
        <v>37162</v>
      </c>
      <c r="I79" s="349">
        <v>100019</v>
      </c>
      <c r="J79" s="346" t="s">
        <v>504</v>
      </c>
      <c r="K79" s="342" t="s">
        <v>505</v>
      </c>
      <c r="L79" s="349" t="s">
        <v>506</v>
      </c>
      <c r="M79" s="256" t="s">
        <v>480</v>
      </c>
      <c r="N79" s="256" t="s">
        <v>125</v>
      </c>
      <c r="O79" s="256" t="s">
        <v>480</v>
      </c>
      <c r="P79" s="1078"/>
      <c r="Q79" s="1079"/>
    </row>
    <row r="80" spans="2:17" s="337" customFormat="1" ht="180" customHeight="1" x14ac:dyDescent="0.2">
      <c r="B80" s="345" t="s">
        <v>44</v>
      </c>
      <c r="C80" s="1072">
        <v>11</v>
      </c>
      <c r="D80" s="350" t="s">
        <v>507</v>
      </c>
      <c r="E80" s="351">
        <v>1066084349</v>
      </c>
      <c r="F80" s="351" t="s">
        <v>482</v>
      </c>
      <c r="G80" s="350" t="s">
        <v>301</v>
      </c>
      <c r="H80" s="352">
        <v>41544</v>
      </c>
      <c r="I80" s="353">
        <v>138477</v>
      </c>
      <c r="J80" s="346" t="s">
        <v>508</v>
      </c>
      <c r="K80" s="342" t="s">
        <v>489</v>
      </c>
      <c r="L80" s="349" t="s">
        <v>509</v>
      </c>
      <c r="M80" s="256" t="s">
        <v>480</v>
      </c>
      <c r="N80" s="256" t="s">
        <v>125</v>
      </c>
      <c r="O80" s="256" t="s">
        <v>125</v>
      </c>
      <c r="P80" s="1078"/>
      <c r="Q80" s="1079"/>
    </row>
    <row r="81" spans="2:17" s="337" customFormat="1" ht="165" customHeight="1" x14ac:dyDescent="0.2">
      <c r="B81" s="345" t="s">
        <v>44</v>
      </c>
      <c r="C81" s="1072">
        <v>11</v>
      </c>
      <c r="D81" s="346" t="s">
        <v>510</v>
      </c>
      <c r="E81" s="347">
        <v>1065599258</v>
      </c>
      <c r="F81" s="347" t="s">
        <v>482</v>
      </c>
      <c r="G81" s="346" t="s">
        <v>503</v>
      </c>
      <c r="H81" s="348">
        <v>41112</v>
      </c>
      <c r="I81" s="349">
        <v>135185</v>
      </c>
      <c r="J81" s="346" t="s">
        <v>504</v>
      </c>
      <c r="K81" s="342" t="s">
        <v>505</v>
      </c>
      <c r="L81" s="349" t="s">
        <v>506</v>
      </c>
      <c r="M81" s="354" t="s">
        <v>480</v>
      </c>
      <c r="N81" s="256" t="s">
        <v>125</v>
      </c>
      <c r="O81" s="256" t="s">
        <v>125</v>
      </c>
      <c r="P81" s="1078"/>
      <c r="Q81" s="1079"/>
    </row>
    <row r="82" spans="2:17" s="337" customFormat="1" ht="180" customHeight="1" x14ac:dyDescent="0.2">
      <c r="B82" s="345" t="s">
        <v>44</v>
      </c>
      <c r="C82" s="1072">
        <v>11</v>
      </c>
      <c r="D82" s="350" t="s">
        <v>511</v>
      </c>
      <c r="E82" s="351">
        <v>26918821</v>
      </c>
      <c r="F82" s="351" t="s">
        <v>166</v>
      </c>
      <c r="G82" s="350" t="s">
        <v>512</v>
      </c>
      <c r="H82" s="352">
        <v>39416</v>
      </c>
      <c r="I82" s="355">
        <v>105219</v>
      </c>
      <c r="J82" s="356" t="s">
        <v>469</v>
      </c>
      <c r="K82" s="342" t="s">
        <v>513</v>
      </c>
      <c r="L82" s="357" t="s">
        <v>509</v>
      </c>
      <c r="M82" s="358" t="s">
        <v>480</v>
      </c>
      <c r="N82" s="358" t="s">
        <v>125</v>
      </c>
      <c r="O82" s="358" t="s">
        <v>125</v>
      </c>
      <c r="P82" s="1124"/>
      <c r="Q82" s="1125"/>
    </row>
    <row r="83" spans="2:17" s="337" customFormat="1" ht="135" customHeight="1" x14ac:dyDescent="0.2">
      <c r="B83" s="345" t="s">
        <v>44</v>
      </c>
      <c r="C83" s="1072">
        <v>11</v>
      </c>
      <c r="D83" s="346" t="s">
        <v>514</v>
      </c>
      <c r="E83" s="347">
        <v>1065582572</v>
      </c>
      <c r="F83" s="347" t="s">
        <v>482</v>
      </c>
      <c r="G83" s="346" t="s">
        <v>515</v>
      </c>
      <c r="H83" s="348">
        <v>41987</v>
      </c>
      <c r="I83" s="349">
        <v>137138</v>
      </c>
      <c r="J83" s="356" t="s">
        <v>469</v>
      </c>
      <c r="K83" s="342" t="s">
        <v>516</v>
      </c>
      <c r="L83" s="357" t="s">
        <v>509</v>
      </c>
      <c r="M83" s="256" t="s">
        <v>480</v>
      </c>
      <c r="N83" s="356" t="s">
        <v>125</v>
      </c>
      <c r="O83" s="256" t="s">
        <v>125</v>
      </c>
      <c r="P83" s="1078"/>
      <c r="Q83" s="1079"/>
    </row>
    <row r="84" spans="2:17" s="337" customFormat="1" ht="135" x14ac:dyDescent="0.2">
      <c r="B84" s="345" t="s">
        <v>44</v>
      </c>
      <c r="C84" s="1072">
        <v>11</v>
      </c>
      <c r="D84" s="346" t="s">
        <v>517</v>
      </c>
      <c r="E84" s="347">
        <v>49798073</v>
      </c>
      <c r="F84" s="347" t="s">
        <v>166</v>
      </c>
      <c r="G84" s="346" t="s">
        <v>240</v>
      </c>
      <c r="H84" s="348">
        <v>38968</v>
      </c>
      <c r="I84" s="349" t="s">
        <v>478</v>
      </c>
      <c r="J84" s="356" t="s">
        <v>469</v>
      </c>
      <c r="K84" s="342" t="s">
        <v>518</v>
      </c>
      <c r="L84" s="357" t="s">
        <v>509</v>
      </c>
      <c r="M84" s="256" t="s">
        <v>125</v>
      </c>
      <c r="N84" s="256" t="s">
        <v>125</v>
      </c>
      <c r="O84" s="256" t="s">
        <v>125</v>
      </c>
      <c r="P84" s="1078"/>
      <c r="Q84" s="1079"/>
    </row>
    <row r="85" spans="2:17" s="337" customFormat="1" ht="57.75" x14ac:dyDescent="0.25">
      <c r="B85" s="345" t="s">
        <v>44</v>
      </c>
      <c r="C85" s="1072">
        <v>11</v>
      </c>
      <c r="D85" s="624" t="s">
        <v>519</v>
      </c>
      <c r="E85" s="347">
        <v>1065638958</v>
      </c>
      <c r="F85" s="347" t="s">
        <v>482</v>
      </c>
      <c r="G85" s="346" t="s">
        <v>520</v>
      </c>
      <c r="H85" s="348">
        <v>41908</v>
      </c>
      <c r="I85" s="349" t="s">
        <v>478</v>
      </c>
      <c r="J85" s="346" t="s">
        <v>469</v>
      </c>
      <c r="K85" s="349" t="s">
        <v>521</v>
      </c>
      <c r="L85" s="349" t="s">
        <v>509</v>
      </c>
      <c r="M85" s="256" t="s">
        <v>480</v>
      </c>
      <c r="N85" s="256" t="s">
        <v>125</v>
      </c>
      <c r="O85" s="256" t="s">
        <v>125</v>
      </c>
      <c r="P85" s="1080"/>
      <c r="Q85" s="1079"/>
    </row>
    <row r="86" spans="2:17" s="337" customFormat="1" ht="71.25" x14ac:dyDescent="0.2">
      <c r="B86" s="345"/>
      <c r="C86" s="1072"/>
      <c r="D86" s="346" t="s">
        <v>519</v>
      </c>
      <c r="E86" s="347">
        <v>1065638958</v>
      </c>
      <c r="F86" s="347" t="s">
        <v>482</v>
      </c>
      <c r="G86" s="346" t="s">
        <v>520</v>
      </c>
      <c r="H86" s="348">
        <v>41908</v>
      </c>
      <c r="I86" s="349" t="s">
        <v>478</v>
      </c>
      <c r="J86" s="346" t="s">
        <v>1527</v>
      </c>
      <c r="K86" s="349" t="s">
        <v>1528</v>
      </c>
      <c r="L86" s="349" t="s">
        <v>1529</v>
      </c>
      <c r="M86" s="256" t="s">
        <v>125</v>
      </c>
      <c r="N86" s="256" t="s">
        <v>125</v>
      </c>
      <c r="O86" s="256" t="s">
        <v>125</v>
      </c>
      <c r="P86" s="1080"/>
      <c r="Q86" s="1079"/>
    </row>
    <row r="87" spans="2:17" s="337" customFormat="1" ht="71.25" x14ac:dyDescent="0.2">
      <c r="B87" s="345"/>
      <c r="C87" s="1072"/>
      <c r="D87" s="346" t="s">
        <v>519</v>
      </c>
      <c r="E87" s="347">
        <v>1065638958</v>
      </c>
      <c r="F87" s="347" t="s">
        <v>482</v>
      </c>
      <c r="G87" s="346" t="s">
        <v>520</v>
      </c>
      <c r="H87" s="348">
        <v>41908</v>
      </c>
      <c r="I87" s="349" t="s">
        <v>478</v>
      </c>
      <c r="J87" s="346" t="s">
        <v>1530</v>
      </c>
      <c r="K87" s="349" t="s">
        <v>1531</v>
      </c>
      <c r="L87" s="349" t="s">
        <v>1532</v>
      </c>
      <c r="M87" s="256" t="s">
        <v>125</v>
      </c>
      <c r="N87" s="256" t="s">
        <v>125</v>
      </c>
      <c r="O87" s="256" t="s">
        <v>125</v>
      </c>
      <c r="P87" s="1080"/>
      <c r="Q87" s="1079"/>
    </row>
    <row r="88" spans="2:17" s="337" customFormat="1" ht="150" customHeight="1" x14ac:dyDescent="0.2">
      <c r="B88" s="345" t="s">
        <v>44</v>
      </c>
      <c r="C88" s="828">
        <v>11</v>
      </c>
      <c r="D88" s="346" t="s">
        <v>523</v>
      </c>
      <c r="E88" s="347">
        <v>63348161</v>
      </c>
      <c r="F88" s="347" t="s">
        <v>166</v>
      </c>
      <c r="G88" s="346" t="s">
        <v>524</v>
      </c>
      <c r="H88" s="348">
        <v>41201</v>
      </c>
      <c r="I88" s="349">
        <v>132304</v>
      </c>
      <c r="J88" s="346" t="s">
        <v>508</v>
      </c>
      <c r="K88" s="342" t="s">
        <v>489</v>
      </c>
      <c r="L88" s="349" t="s">
        <v>509</v>
      </c>
      <c r="M88" s="256" t="s">
        <v>480</v>
      </c>
      <c r="N88" s="256" t="s">
        <v>125</v>
      </c>
      <c r="O88" s="256" t="s">
        <v>125</v>
      </c>
      <c r="P88" s="1078"/>
      <c r="Q88" s="1079"/>
    </row>
    <row r="89" spans="2:17" s="337" customFormat="1" ht="99.75" customHeight="1" x14ac:dyDescent="0.2">
      <c r="B89" s="345" t="s">
        <v>44</v>
      </c>
      <c r="C89" s="828">
        <v>11</v>
      </c>
      <c r="D89" s="346" t="s">
        <v>525</v>
      </c>
      <c r="E89" s="347">
        <v>49697613</v>
      </c>
      <c r="F89" s="347" t="s">
        <v>482</v>
      </c>
      <c r="G89" s="346" t="s">
        <v>526</v>
      </c>
      <c r="H89" s="348">
        <v>39285</v>
      </c>
      <c r="I89" s="349">
        <v>102945</v>
      </c>
      <c r="J89" s="346" t="s">
        <v>159</v>
      </c>
      <c r="K89" s="349" t="s">
        <v>527</v>
      </c>
      <c r="L89" s="349" t="s">
        <v>509</v>
      </c>
      <c r="M89" s="256" t="s">
        <v>480</v>
      </c>
      <c r="N89" s="256" t="s">
        <v>125</v>
      </c>
      <c r="O89" s="256" t="s">
        <v>125</v>
      </c>
      <c r="P89" s="1080"/>
      <c r="Q89" s="1081"/>
    </row>
    <row r="90" spans="2:17" s="337" customFormat="1" ht="28.5" x14ac:dyDescent="0.2">
      <c r="B90" s="345"/>
      <c r="C90" s="828"/>
      <c r="D90" s="346" t="s">
        <v>525</v>
      </c>
      <c r="E90" s="347"/>
      <c r="F90" s="347"/>
      <c r="G90" s="346"/>
      <c r="H90" s="348"/>
      <c r="I90" s="349"/>
      <c r="J90" s="346" t="s">
        <v>1533</v>
      </c>
      <c r="K90" s="349" t="s">
        <v>1534</v>
      </c>
      <c r="L90" s="349" t="s">
        <v>626</v>
      </c>
      <c r="M90" s="256" t="s">
        <v>125</v>
      </c>
      <c r="N90" s="256" t="s">
        <v>125</v>
      </c>
      <c r="O90" s="256" t="s">
        <v>125</v>
      </c>
      <c r="P90" s="1080"/>
      <c r="Q90" s="1081"/>
    </row>
    <row r="91" spans="2:17" s="337" customFormat="1" ht="71.25" x14ac:dyDescent="0.2">
      <c r="B91" s="345" t="s">
        <v>44</v>
      </c>
      <c r="C91" s="828">
        <v>11</v>
      </c>
      <c r="D91" s="346" t="s">
        <v>528</v>
      </c>
      <c r="E91" s="347">
        <v>1065640665</v>
      </c>
      <c r="F91" s="347" t="s">
        <v>482</v>
      </c>
      <c r="G91" s="346" t="s">
        <v>529</v>
      </c>
      <c r="H91" s="348">
        <v>41850</v>
      </c>
      <c r="I91" s="360">
        <v>146363</v>
      </c>
      <c r="J91" s="346" t="s">
        <v>159</v>
      </c>
      <c r="K91" s="349" t="s">
        <v>527</v>
      </c>
      <c r="L91" s="349" t="s">
        <v>509</v>
      </c>
      <c r="M91" s="256" t="s">
        <v>480</v>
      </c>
      <c r="N91" s="256" t="s">
        <v>125</v>
      </c>
      <c r="O91" s="256" t="s">
        <v>125</v>
      </c>
      <c r="P91" s="1431"/>
      <c r="Q91" s="1432"/>
    </row>
    <row r="92" spans="2:17" s="337" customFormat="1" ht="28.5" x14ac:dyDescent="0.2">
      <c r="B92" s="345"/>
      <c r="C92" s="828"/>
      <c r="D92" s="346" t="s">
        <v>528</v>
      </c>
      <c r="E92" s="347">
        <v>1065640665</v>
      </c>
      <c r="F92" s="347" t="s">
        <v>482</v>
      </c>
      <c r="G92" s="346" t="s">
        <v>529</v>
      </c>
      <c r="H92" s="348">
        <v>41850</v>
      </c>
      <c r="I92" s="360">
        <v>146363</v>
      </c>
      <c r="J92" s="346" t="s">
        <v>945</v>
      </c>
      <c r="K92" s="349" t="s">
        <v>1535</v>
      </c>
      <c r="L92" s="349" t="s">
        <v>1536</v>
      </c>
      <c r="M92" s="256" t="s">
        <v>125</v>
      </c>
      <c r="N92" s="256" t="s">
        <v>125</v>
      </c>
      <c r="O92" s="256" t="s">
        <v>125</v>
      </c>
      <c r="P92" s="1080"/>
      <c r="Q92" s="1081"/>
    </row>
    <row r="93" spans="2:17" s="337" customFormat="1" ht="57" x14ac:dyDescent="0.2">
      <c r="B93" s="345" t="s">
        <v>44</v>
      </c>
      <c r="C93" s="828">
        <v>11</v>
      </c>
      <c r="D93" s="346" t="s">
        <v>530</v>
      </c>
      <c r="E93" s="347">
        <v>1065624532</v>
      </c>
      <c r="F93" s="347" t="s">
        <v>482</v>
      </c>
      <c r="G93" s="346" t="s">
        <v>520</v>
      </c>
      <c r="H93" s="348">
        <v>41537</v>
      </c>
      <c r="I93" s="360" t="s">
        <v>478</v>
      </c>
      <c r="J93" s="346" t="s">
        <v>469</v>
      </c>
      <c r="K93" s="349" t="s">
        <v>521</v>
      </c>
      <c r="L93" s="349" t="s">
        <v>509</v>
      </c>
      <c r="M93" s="256" t="s">
        <v>480</v>
      </c>
      <c r="N93" s="256" t="s">
        <v>522</v>
      </c>
      <c r="O93" s="256" t="s">
        <v>125</v>
      </c>
      <c r="P93" s="1080"/>
      <c r="Q93" s="1079"/>
    </row>
    <row r="94" spans="2:17" s="337" customFormat="1" ht="105" x14ac:dyDescent="0.2">
      <c r="B94" s="361"/>
      <c r="C94" s="335"/>
      <c r="D94" s="346" t="s">
        <v>530</v>
      </c>
      <c r="E94" s="347">
        <v>1065624532</v>
      </c>
      <c r="F94" s="347" t="s">
        <v>482</v>
      </c>
      <c r="G94" s="346" t="s">
        <v>520</v>
      </c>
      <c r="H94" s="348">
        <v>41537</v>
      </c>
      <c r="I94" s="360" t="s">
        <v>478</v>
      </c>
      <c r="J94" s="151" t="s">
        <v>1537</v>
      </c>
      <c r="K94" s="362" t="s">
        <v>1538</v>
      </c>
      <c r="L94" s="153" t="s">
        <v>1539</v>
      </c>
      <c r="M94" s="117" t="s">
        <v>125</v>
      </c>
      <c r="N94" s="117" t="s">
        <v>125</v>
      </c>
      <c r="O94" s="117" t="s">
        <v>125</v>
      </c>
      <c r="P94" s="1078"/>
      <c r="Q94" s="1079"/>
    </row>
    <row r="95" spans="2:17" x14ac:dyDescent="0.2">
      <c r="B95" s="151"/>
      <c r="C95" s="151"/>
      <c r="D95" s="148"/>
      <c r="E95" s="363"/>
      <c r="F95" s="148"/>
      <c r="G95" s="364"/>
      <c r="H95" s="148"/>
      <c r="I95" s="365"/>
      <c r="J95" s="152"/>
      <c r="K95" s="362"/>
      <c r="L95" s="366"/>
      <c r="M95" s="329"/>
      <c r="N95" s="117"/>
      <c r="O95" s="367"/>
      <c r="P95" s="1060"/>
      <c r="Q95" s="1060"/>
    </row>
    <row r="96" spans="2:17" ht="15.75" thickBot="1" x14ac:dyDescent="0.3"/>
    <row r="97" spans="1:26" ht="16.5" thickBot="1" x14ac:dyDescent="0.3">
      <c r="B97" s="1215" t="s">
        <v>46</v>
      </c>
      <c r="C97" s="1216"/>
      <c r="D97" s="1216"/>
      <c r="E97" s="1216"/>
      <c r="F97" s="1216"/>
      <c r="G97" s="1216"/>
      <c r="H97" s="1216"/>
      <c r="I97" s="1216"/>
      <c r="J97" s="1216"/>
      <c r="K97" s="1216"/>
      <c r="L97" s="1216"/>
      <c r="M97" s="1216"/>
      <c r="N97" s="1217"/>
    </row>
    <row r="100" spans="1:26" ht="31.5" x14ac:dyDescent="0.25">
      <c r="B100" s="146" t="s">
        <v>33</v>
      </c>
      <c r="C100" s="146" t="s">
        <v>18</v>
      </c>
      <c r="D100" s="1218" t="s">
        <v>3</v>
      </c>
      <c r="E100" s="1220"/>
    </row>
    <row r="101" spans="1:26" ht="30" x14ac:dyDescent="0.25">
      <c r="B101" s="154" t="s">
        <v>112</v>
      </c>
      <c r="C101" s="1060" t="s">
        <v>125</v>
      </c>
      <c r="D101" s="1203"/>
      <c r="E101" s="1204"/>
    </row>
    <row r="104" spans="1:26" ht="15.75" x14ac:dyDescent="0.25">
      <c r="B104" s="1210" t="s">
        <v>64</v>
      </c>
      <c r="C104" s="1211"/>
      <c r="D104" s="1211"/>
      <c r="E104" s="1211"/>
      <c r="F104" s="1211"/>
      <c r="G104" s="1211"/>
      <c r="H104" s="1211"/>
      <c r="I104" s="1211"/>
      <c r="J104" s="1211"/>
      <c r="K104" s="1211"/>
      <c r="L104" s="1211"/>
      <c r="M104" s="1211"/>
      <c r="N104" s="1211"/>
      <c r="O104" s="1211"/>
      <c r="P104" s="1211"/>
    </row>
    <row r="106" spans="1:26" ht="15.75" thickBot="1" x14ac:dyDescent="0.3"/>
    <row r="107" spans="1:26" ht="16.5" thickBot="1" x14ac:dyDescent="0.3">
      <c r="B107" s="1215" t="s">
        <v>54</v>
      </c>
      <c r="C107" s="1216"/>
      <c r="D107" s="1216"/>
      <c r="E107" s="1216"/>
      <c r="F107" s="1216"/>
      <c r="G107" s="1216"/>
      <c r="H107" s="1216"/>
      <c r="I107" s="1216"/>
      <c r="J107" s="1216"/>
      <c r="K107" s="1216"/>
      <c r="L107" s="1216"/>
      <c r="M107" s="1216"/>
      <c r="N107" s="1217"/>
    </row>
    <row r="109" spans="1:26" ht="15.75" thickBot="1" x14ac:dyDescent="0.3">
      <c r="M109" s="299"/>
      <c r="N109" s="121"/>
    </row>
    <row r="110" spans="1:26" s="92" customFormat="1" ht="78.75" x14ac:dyDescent="0.25">
      <c r="B110" s="931" t="s">
        <v>134</v>
      </c>
      <c r="C110" s="931" t="s">
        <v>135</v>
      </c>
      <c r="D110" s="931" t="s">
        <v>136</v>
      </c>
      <c r="E110" s="1004" t="s">
        <v>45</v>
      </c>
      <c r="F110" s="931" t="s">
        <v>22</v>
      </c>
      <c r="G110" s="1005" t="s">
        <v>89</v>
      </c>
      <c r="H110" s="931" t="s">
        <v>17</v>
      </c>
      <c r="I110" s="1006" t="s">
        <v>10</v>
      </c>
      <c r="J110" s="931" t="s">
        <v>31</v>
      </c>
      <c r="K110" s="1007" t="s">
        <v>61</v>
      </c>
      <c r="L110" s="1004" t="s">
        <v>20</v>
      </c>
      <c r="M110" s="1008" t="s">
        <v>26</v>
      </c>
      <c r="N110" s="931" t="s">
        <v>137</v>
      </c>
      <c r="O110" s="1010" t="s">
        <v>36</v>
      </c>
      <c r="P110" s="1071" t="s">
        <v>11</v>
      </c>
      <c r="Q110" s="1071" t="s">
        <v>19</v>
      </c>
    </row>
    <row r="111" spans="1:26" s="1068" customFormat="1" ht="45" x14ac:dyDescent="0.25">
      <c r="A111" s="124" t="e">
        <f>+#REF!+1</f>
        <v>#REF!</v>
      </c>
      <c r="B111" s="125"/>
      <c r="C111" s="126"/>
      <c r="D111" s="125"/>
      <c r="E111" s="170"/>
      <c r="F111" s="126"/>
      <c r="G111" s="127"/>
      <c r="H111" s="129"/>
      <c r="I111" s="129"/>
      <c r="J111" s="130"/>
      <c r="K111" s="254"/>
      <c r="L111" s="170"/>
      <c r="M111" s="300"/>
      <c r="N111" s="131"/>
      <c r="O111" s="301"/>
      <c r="P111" s="132"/>
      <c r="Q111" s="133" t="s">
        <v>1540</v>
      </c>
      <c r="R111" s="134"/>
      <c r="S111" s="134"/>
      <c r="T111" s="134"/>
      <c r="U111" s="134"/>
      <c r="V111" s="134"/>
      <c r="W111" s="134"/>
      <c r="X111" s="134"/>
      <c r="Y111" s="134"/>
      <c r="Z111" s="134"/>
    </row>
    <row r="112" spans="1:26" s="1068" customFormat="1" x14ac:dyDescent="0.25">
      <c r="A112" s="124" t="e">
        <f>+#REF!+1</f>
        <v>#REF!</v>
      </c>
      <c r="B112" s="125"/>
      <c r="C112" s="126"/>
      <c r="D112" s="125"/>
      <c r="E112" s="170"/>
      <c r="F112" s="126"/>
      <c r="G112" s="127"/>
      <c r="H112" s="126"/>
      <c r="I112" s="129"/>
      <c r="J112" s="130"/>
      <c r="K112" s="254"/>
      <c r="L112" s="170"/>
      <c r="M112" s="300"/>
      <c r="N112" s="131"/>
      <c r="O112" s="301"/>
      <c r="P112" s="132"/>
      <c r="Q112" s="133"/>
      <c r="R112" s="134"/>
      <c r="S112" s="134"/>
      <c r="T112" s="134"/>
      <c r="U112" s="134"/>
      <c r="V112" s="134"/>
      <c r="W112" s="134"/>
      <c r="X112" s="134"/>
      <c r="Y112" s="134"/>
      <c r="Z112" s="134"/>
    </row>
    <row r="113" spans="1:17" s="1068" customFormat="1" ht="15.75" x14ac:dyDescent="0.25">
      <c r="A113" s="124"/>
      <c r="B113" s="135" t="s">
        <v>16</v>
      </c>
      <c r="C113" s="126"/>
      <c r="D113" s="125"/>
      <c r="E113" s="170"/>
      <c r="F113" s="126"/>
      <c r="G113" s="127"/>
      <c r="H113" s="126"/>
      <c r="I113" s="129"/>
      <c r="J113" s="130"/>
      <c r="K113" s="302">
        <f>SUM(K111:K112)</f>
        <v>0</v>
      </c>
      <c r="L113" s="303">
        <f>SUM(L111:L112)</f>
        <v>0</v>
      </c>
      <c r="M113" s="304">
        <f>SUM(M111:M112)</f>
        <v>0</v>
      </c>
      <c r="N113" s="136">
        <f>SUM(N111:N112)</f>
        <v>0</v>
      </c>
      <c r="O113" s="301"/>
      <c r="P113" s="132"/>
      <c r="Q113" s="133"/>
    </row>
    <row r="114" spans="1:17" x14ac:dyDescent="0.25">
      <c r="B114" s="138"/>
      <c r="C114" s="138"/>
      <c r="D114" s="138"/>
      <c r="E114" s="306"/>
      <c r="F114" s="138"/>
      <c r="G114" s="307"/>
      <c r="H114" s="138"/>
      <c r="I114" s="308"/>
      <c r="J114" s="138"/>
      <c r="K114" s="309"/>
      <c r="L114" s="306"/>
      <c r="M114" s="310"/>
      <c r="N114" s="138"/>
      <c r="O114" s="311"/>
      <c r="P114" s="138"/>
    </row>
    <row r="115" spans="1:17" ht="15.75" x14ac:dyDescent="0.25">
      <c r="B115" s="141" t="s">
        <v>32</v>
      </c>
      <c r="C115" s="155">
        <f>+K113</f>
        <v>0</v>
      </c>
      <c r="H115" s="144"/>
      <c r="I115" s="315"/>
      <c r="J115" s="144"/>
      <c r="K115" s="316"/>
      <c r="L115" s="317"/>
      <c r="M115" s="318"/>
      <c r="N115" s="138"/>
      <c r="O115" s="311"/>
      <c r="P115" s="138"/>
    </row>
    <row r="117" spans="1:17" ht="15.75" thickBot="1" x14ac:dyDescent="0.3"/>
    <row r="118" spans="1:17" ht="32.25" thickBot="1" x14ac:dyDescent="0.3">
      <c r="B118" s="744" t="s">
        <v>49</v>
      </c>
      <c r="C118" s="745" t="s">
        <v>50</v>
      </c>
      <c r="D118" s="744" t="s">
        <v>51</v>
      </c>
      <c r="E118" s="746" t="s">
        <v>55</v>
      </c>
    </row>
    <row r="119" spans="1:17" x14ac:dyDescent="0.25">
      <c r="B119" s="158" t="s">
        <v>113</v>
      </c>
      <c r="C119" s="747">
        <v>20</v>
      </c>
      <c r="D119" s="747">
        <v>0</v>
      </c>
      <c r="E119" s="1397">
        <f>+D119+D120+D121</f>
        <v>0</v>
      </c>
    </row>
    <row r="120" spans="1:17" x14ac:dyDescent="0.25">
      <c r="B120" s="158" t="s">
        <v>114</v>
      </c>
      <c r="C120" s="431">
        <v>30</v>
      </c>
      <c r="D120" s="1060">
        <v>0</v>
      </c>
      <c r="E120" s="1398"/>
    </row>
    <row r="121" spans="1:17" ht="15.75" thickBot="1" x14ac:dyDescent="0.3">
      <c r="B121" s="158" t="s">
        <v>115</v>
      </c>
      <c r="C121" s="161">
        <v>40</v>
      </c>
      <c r="D121" s="161">
        <v>0</v>
      </c>
      <c r="E121" s="1399"/>
    </row>
    <row r="123" spans="1:17" ht="15.75" thickBot="1" x14ac:dyDescent="0.3"/>
    <row r="124" spans="1:17" ht="16.5" thickBot="1" x14ac:dyDescent="0.3">
      <c r="B124" s="1215" t="s">
        <v>52</v>
      </c>
      <c r="C124" s="1216"/>
      <c r="D124" s="1216"/>
      <c r="E124" s="1216"/>
      <c r="F124" s="1216"/>
      <c r="G124" s="1216"/>
      <c r="H124" s="1216"/>
      <c r="I124" s="1216"/>
      <c r="J124" s="1216"/>
      <c r="K124" s="1216"/>
      <c r="L124" s="1216"/>
      <c r="M124" s="1216"/>
      <c r="N124" s="1217"/>
    </row>
    <row r="126" spans="1:17" ht="110.25" x14ac:dyDescent="0.25">
      <c r="B126" s="116" t="s">
        <v>0</v>
      </c>
      <c r="C126" s="116" t="s">
        <v>39</v>
      </c>
      <c r="D126" s="116" t="s">
        <v>40</v>
      </c>
      <c r="E126" s="330" t="s">
        <v>102</v>
      </c>
      <c r="F126" s="116" t="s">
        <v>104</v>
      </c>
      <c r="G126" s="331" t="s">
        <v>105</v>
      </c>
      <c r="H126" s="116" t="s">
        <v>106</v>
      </c>
      <c r="I126" s="332" t="s">
        <v>103</v>
      </c>
      <c r="J126" s="1218" t="s">
        <v>107</v>
      </c>
      <c r="K126" s="1219"/>
      <c r="L126" s="1220"/>
      <c r="M126" s="333" t="s">
        <v>111</v>
      </c>
      <c r="N126" s="116" t="s">
        <v>139</v>
      </c>
      <c r="O126" s="334" t="s">
        <v>140</v>
      </c>
      <c r="P126" s="1218" t="s">
        <v>3</v>
      </c>
      <c r="Q126" s="1220"/>
    </row>
    <row r="127" spans="1:17" s="1137" customFormat="1" ht="57" x14ac:dyDescent="0.2">
      <c r="B127" s="1138" t="s">
        <v>119</v>
      </c>
      <c r="C127" s="1138">
        <v>2</v>
      </c>
      <c r="D127" s="396" t="s">
        <v>531</v>
      </c>
      <c r="E127" s="397">
        <v>49783808</v>
      </c>
      <c r="F127" s="396" t="s">
        <v>532</v>
      </c>
      <c r="G127" s="396" t="s">
        <v>533</v>
      </c>
      <c r="H127" s="1139">
        <v>37215</v>
      </c>
      <c r="I127" s="389" t="s">
        <v>478</v>
      </c>
      <c r="J127" s="396" t="s">
        <v>159</v>
      </c>
      <c r="K127" s="396" t="s">
        <v>1999</v>
      </c>
      <c r="L127" s="859" t="s">
        <v>534</v>
      </c>
      <c r="M127" s="1140" t="s">
        <v>125</v>
      </c>
      <c r="N127" s="1140" t="s">
        <v>125</v>
      </c>
      <c r="O127" s="1140" t="s">
        <v>126</v>
      </c>
      <c r="P127" s="1428" t="s">
        <v>2000</v>
      </c>
      <c r="Q127" s="1428"/>
    </row>
    <row r="128" spans="1:17" s="1137" customFormat="1" ht="60" x14ac:dyDescent="0.2">
      <c r="B128" s="1138"/>
      <c r="C128" s="1138"/>
      <c r="D128" s="847" t="s">
        <v>1923</v>
      </c>
      <c r="E128" s="222">
        <v>40799860</v>
      </c>
      <c r="F128" s="847" t="s">
        <v>336</v>
      </c>
      <c r="G128" s="847" t="s">
        <v>1924</v>
      </c>
      <c r="H128" s="223">
        <v>37876</v>
      </c>
      <c r="I128" s="848" t="s">
        <v>1331</v>
      </c>
      <c r="J128" s="847" t="s">
        <v>549</v>
      </c>
      <c r="K128" s="847" t="s">
        <v>1925</v>
      </c>
      <c r="L128" s="197" t="s">
        <v>1926</v>
      </c>
      <c r="M128" s="523" t="s">
        <v>125</v>
      </c>
      <c r="N128" s="523" t="s">
        <v>125</v>
      </c>
      <c r="O128" s="523" t="s">
        <v>126</v>
      </c>
      <c r="P128" s="1141"/>
      <c r="Q128" s="1142"/>
    </row>
    <row r="129" spans="2:17" s="1137" customFormat="1" ht="228" x14ac:dyDescent="0.2">
      <c r="B129" s="1138" t="s">
        <v>120</v>
      </c>
      <c r="C129" s="1138">
        <v>2</v>
      </c>
      <c r="D129" s="396" t="s">
        <v>535</v>
      </c>
      <c r="E129" s="397">
        <v>73242202</v>
      </c>
      <c r="F129" s="396" t="s">
        <v>536</v>
      </c>
      <c r="G129" s="396" t="s">
        <v>537</v>
      </c>
      <c r="H129" s="1143">
        <v>39072</v>
      </c>
      <c r="I129" s="389" t="s">
        <v>478</v>
      </c>
      <c r="J129" s="396" t="s">
        <v>538</v>
      </c>
      <c r="K129" s="396" t="s">
        <v>539</v>
      </c>
      <c r="L129" s="396" t="s">
        <v>540</v>
      </c>
      <c r="M129" s="1140" t="s">
        <v>125</v>
      </c>
      <c r="N129" s="1140" t="s">
        <v>125</v>
      </c>
      <c r="O129" s="1140" t="s">
        <v>125</v>
      </c>
      <c r="P129" s="1141"/>
      <c r="Q129" s="1142"/>
    </row>
    <row r="130" spans="2:17" s="1137" customFormat="1" ht="75" x14ac:dyDescent="0.2">
      <c r="B130" s="1138"/>
      <c r="C130" s="1138"/>
      <c r="D130" s="847" t="s">
        <v>1927</v>
      </c>
      <c r="E130" s="222">
        <v>26710243</v>
      </c>
      <c r="F130" s="847" t="s">
        <v>1928</v>
      </c>
      <c r="G130" s="847" t="s">
        <v>1929</v>
      </c>
      <c r="H130" s="861">
        <v>33144</v>
      </c>
      <c r="I130" s="848" t="s">
        <v>478</v>
      </c>
      <c r="J130" s="847" t="s">
        <v>1930</v>
      </c>
      <c r="K130" s="847" t="s">
        <v>1931</v>
      </c>
      <c r="L130" s="847" t="s">
        <v>207</v>
      </c>
      <c r="M130" s="523" t="s">
        <v>125</v>
      </c>
      <c r="N130" s="523" t="s">
        <v>125</v>
      </c>
      <c r="O130" s="523" t="s">
        <v>125</v>
      </c>
      <c r="P130" s="1141"/>
      <c r="Q130" s="1142"/>
    </row>
    <row r="131" spans="2:17" s="1137" customFormat="1" ht="75" x14ac:dyDescent="0.25">
      <c r="B131" s="396" t="s">
        <v>121</v>
      </c>
      <c r="C131" s="399">
        <v>1</v>
      </c>
      <c r="D131" s="849" t="s">
        <v>541</v>
      </c>
      <c r="E131" s="850">
        <v>40939398</v>
      </c>
      <c r="F131" s="850" t="s">
        <v>542</v>
      </c>
      <c r="G131" s="849" t="s">
        <v>543</v>
      </c>
      <c r="H131" s="851"/>
      <c r="I131" s="1144" t="s">
        <v>544</v>
      </c>
      <c r="J131" s="849" t="s">
        <v>159</v>
      </c>
      <c r="K131" s="849" t="s">
        <v>545</v>
      </c>
      <c r="L131" s="849" t="s">
        <v>546</v>
      </c>
      <c r="M131" s="1145" t="s">
        <v>125</v>
      </c>
      <c r="N131" s="1145" t="s">
        <v>125</v>
      </c>
      <c r="O131" s="1145" t="s">
        <v>125</v>
      </c>
      <c r="P131" s="1226"/>
      <c r="Q131" s="1227"/>
    </row>
    <row r="132" spans="2:17" ht="15.75" x14ac:dyDescent="0.25">
      <c r="C132" s="200"/>
      <c r="I132" s="378"/>
      <c r="J132" s="379"/>
      <c r="K132" s="380"/>
      <c r="L132" s="381"/>
      <c r="M132" s="292"/>
      <c r="N132" s="105"/>
      <c r="O132" s="382"/>
      <c r="P132" s="206"/>
      <c r="Q132" s="206"/>
    </row>
    <row r="133" spans="2:17" x14ac:dyDescent="0.2">
      <c r="D133" s="383"/>
      <c r="E133" s="384"/>
      <c r="F133" s="385"/>
    </row>
    <row r="134" spans="2:17" ht="15.75" thickBot="1" x14ac:dyDescent="0.3"/>
    <row r="135" spans="2:17" ht="31.5" x14ac:dyDescent="0.25">
      <c r="B135" s="118" t="s">
        <v>33</v>
      </c>
      <c r="C135" s="118" t="s">
        <v>49</v>
      </c>
      <c r="D135" s="116" t="s">
        <v>50</v>
      </c>
      <c r="E135" s="298" t="s">
        <v>51</v>
      </c>
      <c r="F135" s="745" t="s">
        <v>56</v>
      </c>
      <c r="G135" s="386"/>
    </row>
    <row r="136" spans="2:17" ht="165" x14ac:dyDescent="0.2">
      <c r="B136" s="1246" t="s">
        <v>53</v>
      </c>
      <c r="C136" s="163" t="s">
        <v>116</v>
      </c>
      <c r="D136" s="1060">
        <v>25</v>
      </c>
      <c r="E136" s="387">
        <v>12.5</v>
      </c>
      <c r="F136" s="1205">
        <f>+E136+E137+E138</f>
        <v>47.5</v>
      </c>
      <c r="G136" s="388"/>
    </row>
    <row r="137" spans="2:17" ht="120" x14ac:dyDescent="0.2">
      <c r="B137" s="1246"/>
      <c r="C137" s="163" t="s">
        <v>117</v>
      </c>
      <c r="D137" s="1070">
        <v>25</v>
      </c>
      <c r="E137" s="387">
        <v>25</v>
      </c>
      <c r="F137" s="1206"/>
      <c r="G137" s="388"/>
    </row>
    <row r="138" spans="2:17" ht="105" x14ac:dyDescent="0.2">
      <c r="B138" s="1246"/>
      <c r="C138" s="163" t="s">
        <v>118</v>
      </c>
      <c r="D138" s="1060">
        <v>10</v>
      </c>
      <c r="E138" s="387">
        <v>10</v>
      </c>
      <c r="F138" s="1207"/>
      <c r="G138" s="388"/>
    </row>
    <row r="140" spans="2:17" ht="15.75" x14ac:dyDescent="0.25">
      <c r="B140" s="115" t="s">
        <v>57</v>
      </c>
    </row>
    <row r="143" spans="2:17" ht="15.75" x14ac:dyDescent="0.25">
      <c r="B143" s="116" t="s">
        <v>33</v>
      </c>
      <c r="C143" s="116" t="s">
        <v>58</v>
      </c>
      <c r="D143" s="118" t="s">
        <v>51</v>
      </c>
      <c r="E143" s="298" t="s">
        <v>16</v>
      </c>
    </row>
    <row r="144" spans="2:17" ht="45" x14ac:dyDescent="0.25">
      <c r="B144" s="119" t="s">
        <v>132</v>
      </c>
      <c r="C144" s="1070">
        <v>40</v>
      </c>
      <c r="D144" s="1060">
        <v>0</v>
      </c>
      <c r="E144" s="1409">
        <f>+D144+D145</f>
        <v>47.5</v>
      </c>
    </row>
    <row r="145" spans="2:6" ht="75" x14ac:dyDescent="0.25">
      <c r="B145" s="119" t="s">
        <v>133</v>
      </c>
      <c r="C145" s="1070">
        <v>60</v>
      </c>
      <c r="D145" s="1060">
        <v>47.5</v>
      </c>
      <c r="E145" s="1410"/>
    </row>
    <row r="151" spans="2:6" x14ac:dyDescent="0.2">
      <c r="F151" s="1160"/>
    </row>
    <row r="152" spans="2:6" x14ac:dyDescent="0.2">
      <c r="F152" s="1160"/>
    </row>
    <row r="153" spans="2:6" x14ac:dyDescent="0.2">
      <c r="F153" s="1160"/>
    </row>
    <row r="154" spans="2:6" x14ac:dyDescent="0.25">
      <c r="F154" s="105"/>
    </row>
  </sheetData>
  <mergeCells count="39">
    <mergeCell ref="P126:Q126"/>
    <mergeCell ref="P131:Q131"/>
    <mergeCell ref="B136:B138"/>
    <mergeCell ref="F136:F138"/>
    <mergeCell ref="B107:N107"/>
    <mergeCell ref="E119:E121"/>
    <mergeCell ref="B124:N124"/>
    <mergeCell ref="J126:L126"/>
    <mergeCell ref="B52:B53"/>
    <mergeCell ref="C52:C53"/>
    <mergeCell ref="D52:E52"/>
    <mergeCell ref="C56:N56"/>
    <mergeCell ref="B58:N58"/>
    <mergeCell ref="C9:N9"/>
    <mergeCell ref="B2:P2"/>
    <mergeCell ref="B4:P4"/>
    <mergeCell ref="C6:N6"/>
    <mergeCell ref="C8:N8"/>
    <mergeCell ref="C10:E10"/>
    <mergeCell ref="B14:C21"/>
    <mergeCell ref="B22:C22"/>
    <mergeCell ref="E40:E41"/>
    <mergeCell ref="M42:N42"/>
    <mergeCell ref="E144:E145"/>
    <mergeCell ref="O61:P61"/>
    <mergeCell ref="B69:N69"/>
    <mergeCell ref="J72:L72"/>
    <mergeCell ref="P72:Q72"/>
    <mergeCell ref="P77:Q77"/>
    <mergeCell ref="P127:Q127"/>
    <mergeCell ref="O62:P62"/>
    <mergeCell ref="O63:P63"/>
    <mergeCell ref="P73:Q73"/>
    <mergeCell ref="P78:Q78"/>
    <mergeCell ref="D101:E101"/>
    <mergeCell ref="P91:Q91"/>
    <mergeCell ref="B97:N97"/>
    <mergeCell ref="D100:E100"/>
    <mergeCell ref="B104:P104"/>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37"/>
  <sheetViews>
    <sheetView topLeftCell="A16" zoomScale="60" zoomScaleNormal="60" workbookViewId="0">
      <selection activeCell="C41" sqref="C41"/>
    </sheetView>
  </sheetViews>
  <sheetFormatPr baseColWidth="10" defaultRowHeight="14.25" x14ac:dyDescent="0.25"/>
  <cols>
    <col min="1" max="1" width="7.140625" style="337" bestFit="1" customWidth="1"/>
    <col min="2" max="2" width="55.28515625" style="337" customWidth="1"/>
    <col min="3" max="3" width="34.85546875" style="337" customWidth="1"/>
    <col min="4" max="4" width="26.7109375" style="337" customWidth="1"/>
    <col min="5" max="5" width="21.85546875" style="531" customWidth="1"/>
    <col min="6" max="6" width="22.85546875" style="337" customWidth="1"/>
    <col min="7" max="7" width="31.28515625" style="645" bestFit="1" customWidth="1"/>
    <col min="8" max="8" width="16.140625" style="337" customWidth="1"/>
    <col min="9" max="9" width="24" style="646" customWidth="1"/>
    <col min="10" max="10" width="20.28515625" style="337" customWidth="1"/>
    <col min="11" max="11" width="20.28515625" style="803" customWidth="1"/>
    <col min="12" max="12" width="18.7109375" style="531" customWidth="1"/>
    <col min="13" max="13" width="18.7109375" style="534" customWidth="1"/>
    <col min="14" max="14" width="16.42578125" style="337" customWidth="1"/>
    <col min="15" max="15" width="26.140625" style="535" customWidth="1"/>
    <col min="16" max="16" width="12.85546875" style="337" customWidth="1"/>
    <col min="17" max="17" width="46.42578125" style="337" customWidth="1"/>
    <col min="18" max="22" width="6.42578125" style="337" customWidth="1"/>
    <col min="23" max="251" width="11.42578125" style="337"/>
    <col min="252" max="252" width="1" style="337" customWidth="1"/>
    <col min="253" max="253" width="4.28515625" style="337" customWidth="1"/>
    <col min="254" max="254" width="34.7109375" style="337" customWidth="1"/>
    <col min="255" max="255" width="0" style="337" hidden="1" customWidth="1"/>
    <col min="256" max="256" width="20" style="337" customWidth="1"/>
    <col min="257" max="257" width="20.85546875" style="337" customWidth="1"/>
    <col min="258" max="258" width="25" style="337" customWidth="1"/>
    <col min="259" max="259" width="18.7109375" style="337" customWidth="1"/>
    <col min="260" max="260" width="29.7109375" style="337" customWidth="1"/>
    <col min="261" max="261" width="13.42578125" style="337" customWidth="1"/>
    <col min="262" max="262" width="13.85546875" style="337" customWidth="1"/>
    <col min="263" max="267" width="16.42578125" style="337" customWidth="1"/>
    <col min="268" max="268" width="20.42578125" style="337" customWidth="1"/>
    <col min="269" max="269" width="21.140625" style="337" customWidth="1"/>
    <col min="270" max="270" width="9.42578125" style="337" customWidth="1"/>
    <col min="271" max="271" width="0.42578125" style="337" customWidth="1"/>
    <col min="272" max="278" width="6.42578125" style="337" customWidth="1"/>
    <col min="279" max="507" width="11.42578125" style="337"/>
    <col min="508" max="508" width="1" style="337" customWidth="1"/>
    <col min="509" max="509" width="4.28515625" style="337" customWidth="1"/>
    <col min="510" max="510" width="34.7109375" style="337" customWidth="1"/>
    <col min="511" max="511" width="0" style="337" hidden="1" customWidth="1"/>
    <col min="512" max="512" width="20" style="337" customWidth="1"/>
    <col min="513" max="513" width="20.85546875" style="337" customWidth="1"/>
    <col min="514" max="514" width="25" style="337" customWidth="1"/>
    <col min="515" max="515" width="18.7109375" style="337" customWidth="1"/>
    <col min="516" max="516" width="29.7109375" style="337" customWidth="1"/>
    <col min="517" max="517" width="13.42578125" style="337" customWidth="1"/>
    <col min="518" max="518" width="13.85546875" style="337" customWidth="1"/>
    <col min="519" max="523" width="16.42578125" style="337" customWidth="1"/>
    <col min="524" max="524" width="20.42578125" style="337" customWidth="1"/>
    <col min="525" max="525" width="21.140625" style="337" customWidth="1"/>
    <col min="526" max="526" width="9.42578125" style="337" customWidth="1"/>
    <col min="527" max="527" width="0.42578125" style="337" customWidth="1"/>
    <col min="528" max="534" width="6.42578125" style="337" customWidth="1"/>
    <col min="535" max="763" width="11.42578125" style="337"/>
    <col min="764" max="764" width="1" style="337" customWidth="1"/>
    <col min="765" max="765" width="4.28515625" style="337" customWidth="1"/>
    <col min="766" max="766" width="34.7109375" style="337" customWidth="1"/>
    <col min="767" max="767" width="0" style="337" hidden="1" customWidth="1"/>
    <col min="768" max="768" width="20" style="337" customWidth="1"/>
    <col min="769" max="769" width="20.85546875" style="337" customWidth="1"/>
    <col min="770" max="770" width="25" style="337" customWidth="1"/>
    <col min="771" max="771" width="18.7109375" style="337" customWidth="1"/>
    <col min="772" max="772" width="29.7109375" style="337" customWidth="1"/>
    <col min="773" max="773" width="13.42578125" style="337" customWidth="1"/>
    <col min="774" max="774" width="13.85546875" style="337" customWidth="1"/>
    <col min="775" max="779" width="16.42578125" style="337" customWidth="1"/>
    <col min="780" max="780" width="20.42578125" style="337" customWidth="1"/>
    <col min="781" max="781" width="21.140625" style="337" customWidth="1"/>
    <col min="782" max="782" width="9.42578125" style="337" customWidth="1"/>
    <col min="783" max="783" width="0.42578125" style="337" customWidth="1"/>
    <col min="784" max="790" width="6.42578125" style="337" customWidth="1"/>
    <col min="791" max="1019" width="11.42578125" style="337"/>
    <col min="1020" max="1020" width="1" style="337" customWidth="1"/>
    <col min="1021" max="1021" width="4.28515625" style="337" customWidth="1"/>
    <col min="1022" max="1022" width="34.7109375" style="337" customWidth="1"/>
    <col min="1023" max="1023" width="0" style="337" hidden="1" customWidth="1"/>
    <col min="1024" max="1024" width="20" style="337" customWidth="1"/>
    <col min="1025" max="1025" width="20.85546875" style="337" customWidth="1"/>
    <col min="1026" max="1026" width="25" style="337" customWidth="1"/>
    <col min="1027" max="1027" width="18.7109375" style="337" customWidth="1"/>
    <col min="1028" max="1028" width="29.7109375" style="337" customWidth="1"/>
    <col min="1029" max="1029" width="13.42578125" style="337" customWidth="1"/>
    <col min="1030" max="1030" width="13.85546875" style="337" customWidth="1"/>
    <col min="1031" max="1035" width="16.42578125" style="337" customWidth="1"/>
    <col min="1036" max="1036" width="20.42578125" style="337" customWidth="1"/>
    <col min="1037" max="1037" width="21.140625" style="337" customWidth="1"/>
    <col min="1038" max="1038" width="9.42578125" style="337" customWidth="1"/>
    <col min="1039" max="1039" width="0.42578125" style="337" customWidth="1"/>
    <col min="1040" max="1046" width="6.42578125" style="337" customWidth="1"/>
    <col min="1047" max="1275" width="11.42578125" style="337"/>
    <col min="1276" max="1276" width="1" style="337" customWidth="1"/>
    <col min="1277" max="1277" width="4.28515625" style="337" customWidth="1"/>
    <col min="1278" max="1278" width="34.7109375" style="337" customWidth="1"/>
    <col min="1279" max="1279" width="0" style="337" hidden="1" customWidth="1"/>
    <col min="1280" max="1280" width="20" style="337" customWidth="1"/>
    <col min="1281" max="1281" width="20.85546875" style="337" customWidth="1"/>
    <col min="1282" max="1282" width="25" style="337" customWidth="1"/>
    <col min="1283" max="1283" width="18.7109375" style="337" customWidth="1"/>
    <col min="1284" max="1284" width="29.7109375" style="337" customWidth="1"/>
    <col min="1285" max="1285" width="13.42578125" style="337" customWidth="1"/>
    <col min="1286" max="1286" width="13.85546875" style="337" customWidth="1"/>
    <col min="1287" max="1291" width="16.42578125" style="337" customWidth="1"/>
    <col min="1292" max="1292" width="20.42578125" style="337" customWidth="1"/>
    <col min="1293" max="1293" width="21.140625" style="337" customWidth="1"/>
    <col min="1294" max="1294" width="9.42578125" style="337" customWidth="1"/>
    <col min="1295" max="1295" width="0.42578125" style="337" customWidth="1"/>
    <col min="1296" max="1302" width="6.42578125" style="337" customWidth="1"/>
    <col min="1303" max="1531" width="11.42578125" style="337"/>
    <col min="1532" max="1532" width="1" style="337" customWidth="1"/>
    <col min="1533" max="1533" width="4.28515625" style="337" customWidth="1"/>
    <col min="1534" max="1534" width="34.7109375" style="337" customWidth="1"/>
    <col min="1535" max="1535" width="0" style="337" hidden="1" customWidth="1"/>
    <col min="1536" max="1536" width="20" style="337" customWidth="1"/>
    <col min="1537" max="1537" width="20.85546875" style="337" customWidth="1"/>
    <col min="1538" max="1538" width="25" style="337" customWidth="1"/>
    <col min="1539" max="1539" width="18.7109375" style="337" customWidth="1"/>
    <col min="1540" max="1540" width="29.7109375" style="337" customWidth="1"/>
    <col min="1541" max="1541" width="13.42578125" style="337" customWidth="1"/>
    <col min="1542" max="1542" width="13.85546875" style="337" customWidth="1"/>
    <col min="1543" max="1547" width="16.42578125" style="337" customWidth="1"/>
    <col min="1548" max="1548" width="20.42578125" style="337" customWidth="1"/>
    <col min="1549" max="1549" width="21.140625" style="337" customWidth="1"/>
    <col min="1550" max="1550" width="9.42578125" style="337" customWidth="1"/>
    <col min="1551" max="1551" width="0.42578125" style="337" customWidth="1"/>
    <col min="1552" max="1558" width="6.42578125" style="337" customWidth="1"/>
    <col min="1559" max="1787" width="11.42578125" style="337"/>
    <col min="1788" max="1788" width="1" style="337" customWidth="1"/>
    <col min="1789" max="1789" width="4.28515625" style="337" customWidth="1"/>
    <col min="1790" max="1790" width="34.7109375" style="337" customWidth="1"/>
    <col min="1791" max="1791" width="0" style="337" hidden="1" customWidth="1"/>
    <col min="1792" max="1792" width="20" style="337" customWidth="1"/>
    <col min="1793" max="1793" width="20.85546875" style="337" customWidth="1"/>
    <col min="1794" max="1794" width="25" style="337" customWidth="1"/>
    <col min="1795" max="1795" width="18.7109375" style="337" customWidth="1"/>
    <col min="1796" max="1796" width="29.7109375" style="337" customWidth="1"/>
    <col min="1797" max="1797" width="13.42578125" style="337" customWidth="1"/>
    <col min="1798" max="1798" width="13.85546875" style="337" customWidth="1"/>
    <col min="1799" max="1803" width="16.42578125" style="337" customWidth="1"/>
    <col min="1804" max="1804" width="20.42578125" style="337" customWidth="1"/>
    <col min="1805" max="1805" width="21.140625" style="337" customWidth="1"/>
    <col min="1806" max="1806" width="9.42578125" style="337" customWidth="1"/>
    <col min="1807" max="1807" width="0.42578125" style="337" customWidth="1"/>
    <col min="1808" max="1814" width="6.42578125" style="337" customWidth="1"/>
    <col min="1815" max="2043" width="11.42578125" style="337"/>
    <col min="2044" max="2044" width="1" style="337" customWidth="1"/>
    <col min="2045" max="2045" width="4.28515625" style="337" customWidth="1"/>
    <col min="2046" max="2046" width="34.7109375" style="337" customWidth="1"/>
    <col min="2047" max="2047" width="0" style="337" hidden="1" customWidth="1"/>
    <col min="2048" max="2048" width="20" style="337" customWidth="1"/>
    <col min="2049" max="2049" width="20.85546875" style="337" customWidth="1"/>
    <col min="2050" max="2050" width="25" style="337" customWidth="1"/>
    <col min="2051" max="2051" width="18.7109375" style="337" customWidth="1"/>
    <col min="2052" max="2052" width="29.7109375" style="337" customWidth="1"/>
    <col min="2053" max="2053" width="13.42578125" style="337" customWidth="1"/>
    <col min="2054" max="2054" width="13.85546875" style="337" customWidth="1"/>
    <col min="2055" max="2059" width="16.42578125" style="337" customWidth="1"/>
    <col min="2060" max="2060" width="20.42578125" style="337" customWidth="1"/>
    <col min="2061" max="2061" width="21.140625" style="337" customWidth="1"/>
    <col min="2062" max="2062" width="9.42578125" style="337" customWidth="1"/>
    <col min="2063" max="2063" width="0.42578125" style="337" customWidth="1"/>
    <col min="2064" max="2070" width="6.42578125" style="337" customWidth="1"/>
    <col min="2071" max="2299" width="11.42578125" style="337"/>
    <col min="2300" max="2300" width="1" style="337" customWidth="1"/>
    <col min="2301" max="2301" width="4.28515625" style="337" customWidth="1"/>
    <col min="2302" max="2302" width="34.7109375" style="337" customWidth="1"/>
    <col min="2303" max="2303" width="0" style="337" hidden="1" customWidth="1"/>
    <col min="2304" max="2304" width="20" style="337" customWidth="1"/>
    <col min="2305" max="2305" width="20.85546875" style="337" customWidth="1"/>
    <col min="2306" max="2306" width="25" style="337" customWidth="1"/>
    <col min="2307" max="2307" width="18.7109375" style="337" customWidth="1"/>
    <col min="2308" max="2308" width="29.7109375" style="337" customWidth="1"/>
    <col min="2309" max="2309" width="13.42578125" style="337" customWidth="1"/>
    <col min="2310" max="2310" width="13.85546875" style="337" customWidth="1"/>
    <col min="2311" max="2315" width="16.42578125" style="337" customWidth="1"/>
    <col min="2316" max="2316" width="20.42578125" style="337" customWidth="1"/>
    <col min="2317" max="2317" width="21.140625" style="337" customWidth="1"/>
    <col min="2318" max="2318" width="9.42578125" style="337" customWidth="1"/>
    <col min="2319" max="2319" width="0.42578125" style="337" customWidth="1"/>
    <col min="2320" max="2326" width="6.42578125" style="337" customWidth="1"/>
    <col min="2327" max="2555" width="11.42578125" style="337"/>
    <col min="2556" max="2556" width="1" style="337" customWidth="1"/>
    <col min="2557" max="2557" width="4.28515625" style="337" customWidth="1"/>
    <col min="2558" max="2558" width="34.7109375" style="337" customWidth="1"/>
    <col min="2559" max="2559" width="0" style="337" hidden="1" customWidth="1"/>
    <col min="2560" max="2560" width="20" style="337" customWidth="1"/>
    <col min="2561" max="2561" width="20.85546875" style="337" customWidth="1"/>
    <col min="2562" max="2562" width="25" style="337" customWidth="1"/>
    <col min="2563" max="2563" width="18.7109375" style="337" customWidth="1"/>
    <col min="2564" max="2564" width="29.7109375" style="337" customWidth="1"/>
    <col min="2565" max="2565" width="13.42578125" style="337" customWidth="1"/>
    <col min="2566" max="2566" width="13.85546875" style="337" customWidth="1"/>
    <col min="2567" max="2571" width="16.42578125" style="337" customWidth="1"/>
    <col min="2572" max="2572" width="20.42578125" style="337" customWidth="1"/>
    <col min="2573" max="2573" width="21.140625" style="337" customWidth="1"/>
    <col min="2574" max="2574" width="9.42578125" style="337" customWidth="1"/>
    <col min="2575" max="2575" width="0.42578125" style="337" customWidth="1"/>
    <col min="2576" max="2582" width="6.42578125" style="337" customWidth="1"/>
    <col min="2583" max="2811" width="11.42578125" style="337"/>
    <col min="2812" max="2812" width="1" style="337" customWidth="1"/>
    <col min="2813" max="2813" width="4.28515625" style="337" customWidth="1"/>
    <col min="2814" max="2814" width="34.7109375" style="337" customWidth="1"/>
    <col min="2815" max="2815" width="0" style="337" hidden="1" customWidth="1"/>
    <col min="2816" max="2816" width="20" style="337" customWidth="1"/>
    <col min="2817" max="2817" width="20.85546875" style="337" customWidth="1"/>
    <col min="2818" max="2818" width="25" style="337" customWidth="1"/>
    <col min="2819" max="2819" width="18.7109375" style="337" customWidth="1"/>
    <col min="2820" max="2820" width="29.7109375" style="337" customWidth="1"/>
    <col min="2821" max="2821" width="13.42578125" style="337" customWidth="1"/>
    <col min="2822" max="2822" width="13.85546875" style="337" customWidth="1"/>
    <col min="2823" max="2827" width="16.42578125" style="337" customWidth="1"/>
    <col min="2828" max="2828" width="20.42578125" style="337" customWidth="1"/>
    <col min="2829" max="2829" width="21.140625" style="337" customWidth="1"/>
    <col min="2830" max="2830" width="9.42578125" style="337" customWidth="1"/>
    <col min="2831" max="2831" width="0.42578125" style="337" customWidth="1"/>
    <col min="2832" max="2838" width="6.42578125" style="337" customWidth="1"/>
    <col min="2839" max="3067" width="11.42578125" style="337"/>
    <col min="3068" max="3068" width="1" style="337" customWidth="1"/>
    <col min="3069" max="3069" width="4.28515625" style="337" customWidth="1"/>
    <col min="3070" max="3070" width="34.7109375" style="337" customWidth="1"/>
    <col min="3071" max="3071" width="0" style="337" hidden="1" customWidth="1"/>
    <col min="3072" max="3072" width="20" style="337" customWidth="1"/>
    <col min="3073" max="3073" width="20.85546875" style="337" customWidth="1"/>
    <col min="3074" max="3074" width="25" style="337" customWidth="1"/>
    <col min="3075" max="3075" width="18.7109375" style="337" customWidth="1"/>
    <col min="3076" max="3076" width="29.7109375" style="337" customWidth="1"/>
    <col min="3077" max="3077" width="13.42578125" style="337" customWidth="1"/>
    <col min="3078" max="3078" width="13.85546875" style="337" customWidth="1"/>
    <col min="3079" max="3083" width="16.42578125" style="337" customWidth="1"/>
    <col min="3084" max="3084" width="20.42578125" style="337" customWidth="1"/>
    <col min="3085" max="3085" width="21.140625" style="337" customWidth="1"/>
    <col min="3086" max="3086" width="9.42578125" style="337" customWidth="1"/>
    <col min="3087" max="3087" width="0.42578125" style="337" customWidth="1"/>
    <col min="3088" max="3094" width="6.42578125" style="337" customWidth="1"/>
    <col min="3095" max="3323" width="11.42578125" style="337"/>
    <col min="3324" max="3324" width="1" style="337" customWidth="1"/>
    <col min="3325" max="3325" width="4.28515625" style="337" customWidth="1"/>
    <col min="3326" max="3326" width="34.7109375" style="337" customWidth="1"/>
    <col min="3327" max="3327" width="0" style="337" hidden="1" customWidth="1"/>
    <col min="3328" max="3328" width="20" style="337" customWidth="1"/>
    <col min="3329" max="3329" width="20.85546875" style="337" customWidth="1"/>
    <col min="3330" max="3330" width="25" style="337" customWidth="1"/>
    <col min="3331" max="3331" width="18.7109375" style="337" customWidth="1"/>
    <col min="3332" max="3332" width="29.7109375" style="337" customWidth="1"/>
    <col min="3333" max="3333" width="13.42578125" style="337" customWidth="1"/>
    <col min="3334" max="3334" width="13.85546875" style="337" customWidth="1"/>
    <col min="3335" max="3339" width="16.42578125" style="337" customWidth="1"/>
    <col min="3340" max="3340" width="20.42578125" style="337" customWidth="1"/>
    <col min="3341" max="3341" width="21.140625" style="337" customWidth="1"/>
    <col min="3342" max="3342" width="9.42578125" style="337" customWidth="1"/>
    <col min="3343" max="3343" width="0.42578125" style="337" customWidth="1"/>
    <col min="3344" max="3350" width="6.42578125" style="337" customWidth="1"/>
    <col min="3351" max="3579" width="11.42578125" style="337"/>
    <col min="3580" max="3580" width="1" style="337" customWidth="1"/>
    <col min="3581" max="3581" width="4.28515625" style="337" customWidth="1"/>
    <col min="3582" max="3582" width="34.7109375" style="337" customWidth="1"/>
    <col min="3583" max="3583" width="0" style="337" hidden="1" customWidth="1"/>
    <col min="3584" max="3584" width="20" style="337" customWidth="1"/>
    <col min="3585" max="3585" width="20.85546875" style="337" customWidth="1"/>
    <col min="3586" max="3586" width="25" style="337" customWidth="1"/>
    <col min="3587" max="3587" width="18.7109375" style="337" customWidth="1"/>
    <col min="3588" max="3588" width="29.7109375" style="337" customWidth="1"/>
    <col min="3589" max="3589" width="13.42578125" style="337" customWidth="1"/>
    <col min="3590" max="3590" width="13.85546875" style="337" customWidth="1"/>
    <col min="3591" max="3595" width="16.42578125" style="337" customWidth="1"/>
    <col min="3596" max="3596" width="20.42578125" style="337" customWidth="1"/>
    <col min="3597" max="3597" width="21.140625" style="337" customWidth="1"/>
    <col min="3598" max="3598" width="9.42578125" style="337" customWidth="1"/>
    <col min="3599" max="3599" width="0.42578125" style="337" customWidth="1"/>
    <col min="3600" max="3606" width="6.42578125" style="337" customWidth="1"/>
    <col min="3607" max="3835" width="11.42578125" style="337"/>
    <col min="3836" max="3836" width="1" style="337" customWidth="1"/>
    <col min="3837" max="3837" width="4.28515625" style="337" customWidth="1"/>
    <col min="3838" max="3838" width="34.7109375" style="337" customWidth="1"/>
    <col min="3839" max="3839" width="0" style="337" hidden="1" customWidth="1"/>
    <col min="3840" max="3840" width="20" style="337" customWidth="1"/>
    <col min="3841" max="3841" width="20.85546875" style="337" customWidth="1"/>
    <col min="3842" max="3842" width="25" style="337" customWidth="1"/>
    <col min="3843" max="3843" width="18.7109375" style="337" customWidth="1"/>
    <col min="3844" max="3844" width="29.7109375" style="337" customWidth="1"/>
    <col min="3845" max="3845" width="13.42578125" style="337" customWidth="1"/>
    <col min="3846" max="3846" width="13.85546875" style="337" customWidth="1"/>
    <col min="3847" max="3851" width="16.42578125" style="337" customWidth="1"/>
    <col min="3852" max="3852" width="20.42578125" style="337" customWidth="1"/>
    <col min="3853" max="3853" width="21.140625" style="337" customWidth="1"/>
    <col min="3854" max="3854" width="9.42578125" style="337" customWidth="1"/>
    <col min="3855" max="3855" width="0.42578125" style="337" customWidth="1"/>
    <col min="3856" max="3862" width="6.42578125" style="337" customWidth="1"/>
    <col min="3863" max="4091" width="11.42578125" style="337"/>
    <col min="4092" max="4092" width="1" style="337" customWidth="1"/>
    <col min="4093" max="4093" width="4.28515625" style="337" customWidth="1"/>
    <col min="4094" max="4094" width="34.7109375" style="337" customWidth="1"/>
    <col min="4095" max="4095" width="0" style="337" hidden="1" customWidth="1"/>
    <col min="4096" max="4096" width="20" style="337" customWidth="1"/>
    <col min="4097" max="4097" width="20.85546875" style="337" customWidth="1"/>
    <col min="4098" max="4098" width="25" style="337" customWidth="1"/>
    <col min="4099" max="4099" width="18.7109375" style="337" customWidth="1"/>
    <col min="4100" max="4100" width="29.7109375" style="337" customWidth="1"/>
    <col min="4101" max="4101" width="13.42578125" style="337" customWidth="1"/>
    <col min="4102" max="4102" width="13.85546875" style="337" customWidth="1"/>
    <col min="4103" max="4107" width="16.42578125" style="337" customWidth="1"/>
    <col min="4108" max="4108" width="20.42578125" style="337" customWidth="1"/>
    <col min="4109" max="4109" width="21.140625" style="337" customWidth="1"/>
    <col min="4110" max="4110" width="9.42578125" style="337" customWidth="1"/>
    <col min="4111" max="4111" width="0.42578125" style="337" customWidth="1"/>
    <col min="4112" max="4118" width="6.42578125" style="337" customWidth="1"/>
    <col min="4119" max="4347" width="11.42578125" style="337"/>
    <col min="4348" max="4348" width="1" style="337" customWidth="1"/>
    <col min="4349" max="4349" width="4.28515625" style="337" customWidth="1"/>
    <col min="4350" max="4350" width="34.7109375" style="337" customWidth="1"/>
    <col min="4351" max="4351" width="0" style="337" hidden="1" customWidth="1"/>
    <col min="4352" max="4352" width="20" style="337" customWidth="1"/>
    <col min="4353" max="4353" width="20.85546875" style="337" customWidth="1"/>
    <col min="4354" max="4354" width="25" style="337" customWidth="1"/>
    <col min="4355" max="4355" width="18.7109375" style="337" customWidth="1"/>
    <col min="4356" max="4356" width="29.7109375" style="337" customWidth="1"/>
    <col min="4357" max="4357" width="13.42578125" style="337" customWidth="1"/>
    <col min="4358" max="4358" width="13.85546875" style="337" customWidth="1"/>
    <col min="4359" max="4363" width="16.42578125" style="337" customWidth="1"/>
    <col min="4364" max="4364" width="20.42578125" style="337" customWidth="1"/>
    <col min="4365" max="4365" width="21.140625" style="337" customWidth="1"/>
    <col min="4366" max="4366" width="9.42578125" style="337" customWidth="1"/>
    <col min="4367" max="4367" width="0.42578125" style="337" customWidth="1"/>
    <col min="4368" max="4374" width="6.42578125" style="337" customWidth="1"/>
    <col min="4375" max="4603" width="11.42578125" style="337"/>
    <col min="4604" max="4604" width="1" style="337" customWidth="1"/>
    <col min="4605" max="4605" width="4.28515625" style="337" customWidth="1"/>
    <col min="4606" max="4606" width="34.7109375" style="337" customWidth="1"/>
    <col min="4607" max="4607" width="0" style="337" hidden="1" customWidth="1"/>
    <col min="4608" max="4608" width="20" style="337" customWidth="1"/>
    <col min="4609" max="4609" width="20.85546875" style="337" customWidth="1"/>
    <col min="4610" max="4610" width="25" style="337" customWidth="1"/>
    <col min="4611" max="4611" width="18.7109375" style="337" customWidth="1"/>
    <col min="4612" max="4612" width="29.7109375" style="337" customWidth="1"/>
    <col min="4613" max="4613" width="13.42578125" style="337" customWidth="1"/>
    <col min="4614" max="4614" width="13.85546875" style="337" customWidth="1"/>
    <col min="4615" max="4619" width="16.42578125" style="337" customWidth="1"/>
    <col min="4620" max="4620" width="20.42578125" style="337" customWidth="1"/>
    <col min="4621" max="4621" width="21.140625" style="337" customWidth="1"/>
    <col min="4622" max="4622" width="9.42578125" style="337" customWidth="1"/>
    <col min="4623" max="4623" width="0.42578125" style="337" customWidth="1"/>
    <col min="4624" max="4630" width="6.42578125" style="337" customWidth="1"/>
    <col min="4631" max="4859" width="11.42578125" style="337"/>
    <col min="4860" max="4860" width="1" style="337" customWidth="1"/>
    <col min="4861" max="4861" width="4.28515625" style="337" customWidth="1"/>
    <col min="4862" max="4862" width="34.7109375" style="337" customWidth="1"/>
    <col min="4863" max="4863" width="0" style="337" hidden="1" customWidth="1"/>
    <col min="4864" max="4864" width="20" style="337" customWidth="1"/>
    <col min="4865" max="4865" width="20.85546875" style="337" customWidth="1"/>
    <col min="4866" max="4866" width="25" style="337" customWidth="1"/>
    <col min="4867" max="4867" width="18.7109375" style="337" customWidth="1"/>
    <col min="4868" max="4868" width="29.7109375" style="337" customWidth="1"/>
    <col min="4869" max="4869" width="13.42578125" style="337" customWidth="1"/>
    <col min="4870" max="4870" width="13.85546875" style="337" customWidth="1"/>
    <col min="4871" max="4875" width="16.42578125" style="337" customWidth="1"/>
    <col min="4876" max="4876" width="20.42578125" style="337" customWidth="1"/>
    <col min="4877" max="4877" width="21.140625" style="337" customWidth="1"/>
    <col min="4878" max="4878" width="9.42578125" style="337" customWidth="1"/>
    <col min="4879" max="4879" width="0.42578125" style="337" customWidth="1"/>
    <col min="4880" max="4886" width="6.42578125" style="337" customWidth="1"/>
    <col min="4887" max="5115" width="11.42578125" style="337"/>
    <col min="5116" max="5116" width="1" style="337" customWidth="1"/>
    <col min="5117" max="5117" width="4.28515625" style="337" customWidth="1"/>
    <col min="5118" max="5118" width="34.7109375" style="337" customWidth="1"/>
    <col min="5119" max="5119" width="0" style="337" hidden="1" customWidth="1"/>
    <col min="5120" max="5120" width="20" style="337" customWidth="1"/>
    <col min="5121" max="5121" width="20.85546875" style="337" customWidth="1"/>
    <col min="5122" max="5122" width="25" style="337" customWidth="1"/>
    <col min="5123" max="5123" width="18.7109375" style="337" customWidth="1"/>
    <col min="5124" max="5124" width="29.7109375" style="337" customWidth="1"/>
    <col min="5125" max="5125" width="13.42578125" style="337" customWidth="1"/>
    <col min="5126" max="5126" width="13.85546875" style="337" customWidth="1"/>
    <col min="5127" max="5131" width="16.42578125" style="337" customWidth="1"/>
    <col min="5132" max="5132" width="20.42578125" style="337" customWidth="1"/>
    <col min="5133" max="5133" width="21.140625" style="337" customWidth="1"/>
    <col min="5134" max="5134" width="9.42578125" style="337" customWidth="1"/>
    <col min="5135" max="5135" width="0.42578125" style="337" customWidth="1"/>
    <col min="5136" max="5142" width="6.42578125" style="337" customWidth="1"/>
    <col min="5143" max="5371" width="11.42578125" style="337"/>
    <col min="5372" max="5372" width="1" style="337" customWidth="1"/>
    <col min="5373" max="5373" width="4.28515625" style="337" customWidth="1"/>
    <col min="5374" max="5374" width="34.7109375" style="337" customWidth="1"/>
    <col min="5375" max="5375" width="0" style="337" hidden="1" customWidth="1"/>
    <col min="5376" max="5376" width="20" style="337" customWidth="1"/>
    <col min="5377" max="5377" width="20.85546875" style="337" customWidth="1"/>
    <col min="5378" max="5378" width="25" style="337" customWidth="1"/>
    <col min="5379" max="5379" width="18.7109375" style="337" customWidth="1"/>
    <col min="5380" max="5380" width="29.7109375" style="337" customWidth="1"/>
    <col min="5381" max="5381" width="13.42578125" style="337" customWidth="1"/>
    <col min="5382" max="5382" width="13.85546875" style="337" customWidth="1"/>
    <col min="5383" max="5387" width="16.42578125" style="337" customWidth="1"/>
    <col min="5388" max="5388" width="20.42578125" style="337" customWidth="1"/>
    <col min="5389" max="5389" width="21.140625" style="337" customWidth="1"/>
    <col min="5390" max="5390" width="9.42578125" style="337" customWidth="1"/>
    <col min="5391" max="5391" width="0.42578125" style="337" customWidth="1"/>
    <col min="5392" max="5398" width="6.42578125" style="337" customWidth="1"/>
    <col min="5399" max="5627" width="11.42578125" style="337"/>
    <col min="5628" max="5628" width="1" style="337" customWidth="1"/>
    <col min="5629" max="5629" width="4.28515625" style="337" customWidth="1"/>
    <col min="5630" max="5630" width="34.7109375" style="337" customWidth="1"/>
    <col min="5631" max="5631" width="0" style="337" hidden="1" customWidth="1"/>
    <col min="5632" max="5632" width="20" style="337" customWidth="1"/>
    <col min="5633" max="5633" width="20.85546875" style="337" customWidth="1"/>
    <col min="5634" max="5634" width="25" style="337" customWidth="1"/>
    <col min="5635" max="5635" width="18.7109375" style="337" customWidth="1"/>
    <col min="5636" max="5636" width="29.7109375" style="337" customWidth="1"/>
    <col min="5637" max="5637" width="13.42578125" style="337" customWidth="1"/>
    <col min="5638" max="5638" width="13.85546875" style="337" customWidth="1"/>
    <col min="5639" max="5643" width="16.42578125" style="337" customWidth="1"/>
    <col min="5644" max="5644" width="20.42578125" style="337" customWidth="1"/>
    <col min="5645" max="5645" width="21.140625" style="337" customWidth="1"/>
    <col min="5646" max="5646" width="9.42578125" style="337" customWidth="1"/>
    <col min="5647" max="5647" width="0.42578125" style="337" customWidth="1"/>
    <col min="5648" max="5654" width="6.42578125" style="337" customWidth="1"/>
    <col min="5655" max="5883" width="11.42578125" style="337"/>
    <col min="5884" max="5884" width="1" style="337" customWidth="1"/>
    <col min="5885" max="5885" width="4.28515625" style="337" customWidth="1"/>
    <col min="5886" max="5886" width="34.7109375" style="337" customWidth="1"/>
    <col min="5887" max="5887" width="0" style="337" hidden="1" customWidth="1"/>
    <col min="5888" max="5888" width="20" style="337" customWidth="1"/>
    <col min="5889" max="5889" width="20.85546875" style="337" customWidth="1"/>
    <col min="5890" max="5890" width="25" style="337" customWidth="1"/>
    <col min="5891" max="5891" width="18.7109375" style="337" customWidth="1"/>
    <col min="5892" max="5892" width="29.7109375" style="337" customWidth="1"/>
    <col min="5893" max="5893" width="13.42578125" style="337" customWidth="1"/>
    <col min="5894" max="5894" width="13.85546875" style="337" customWidth="1"/>
    <col min="5895" max="5899" width="16.42578125" style="337" customWidth="1"/>
    <col min="5900" max="5900" width="20.42578125" style="337" customWidth="1"/>
    <col min="5901" max="5901" width="21.140625" style="337" customWidth="1"/>
    <col min="5902" max="5902" width="9.42578125" style="337" customWidth="1"/>
    <col min="5903" max="5903" width="0.42578125" style="337" customWidth="1"/>
    <col min="5904" max="5910" width="6.42578125" style="337" customWidth="1"/>
    <col min="5911" max="6139" width="11.42578125" style="337"/>
    <col min="6140" max="6140" width="1" style="337" customWidth="1"/>
    <col min="6141" max="6141" width="4.28515625" style="337" customWidth="1"/>
    <col min="6142" max="6142" width="34.7109375" style="337" customWidth="1"/>
    <col min="6143" max="6143" width="0" style="337" hidden="1" customWidth="1"/>
    <col min="6144" max="6144" width="20" style="337" customWidth="1"/>
    <col min="6145" max="6145" width="20.85546875" style="337" customWidth="1"/>
    <col min="6146" max="6146" width="25" style="337" customWidth="1"/>
    <col min="6147" max="6147" width="18.7109375" style="337" customWidth="1"/>
    <col min="6148" max="6148" width="29.7109375" style="337" customWidth="1"/>
    <col min="6149" max="6149" width="13.42578125" style="337" customWidth="1"/>
    <col min="6150" max="6150" width="13.85546875" style="337" customWidth="1"/>
    <col min="6151" max="6155" width="16.42578125" style="337" customWidth="1"/>
    <col min="6156" max="6156" width="20.42578125" style="337" customWidth="1"/>
    <col min="6157" max="6157" width="21.140625" style="337" customWidth="1"/>
    <col min="6158" max="6158" width="9.42578125" style="337" customWidth="1"/>
    <col min="6159" max="6159" width="0.42578125" style="337" customWidth="1"/>
    <col min="6160" max="6166" width="6.42578125" style="337" customWidth="1"/>
    <col min="6167" max="6395" width="11.42578125" style="337"/>
    <col min="6396" max="6396" width="1" style="337" customWidth="1"/>
    <col min="6397" max="6397" width="4.28515625" style="337" customWidth="1"/>
    <col min="6398" max="6398" width="34.7109375" style="337" customWidth="1"/>
    <col min="6399" max="6399" width="0" style="337" hidden="1" customWidth="1"/>
    <col min="6400" max="6400" width="20" style="337" customWidth="1"/>
    <col min="6401" max="6401" width="20.85546875" style="337" customWidth="1"/>
    <col min="6402" max="6402" width="25" style="337" customWidth="1"/>
    <col min="6403" max="6403" width="18.7109375" style="337" customWidth="1"/>
    <col min="6404" max="6404" width="29.7109375" style="337" customWidth="1"/>
    <col min="6405" max="6405" width="13.42578125" style="337" customWidth="1"/>
    <col min="6406" max="6406" width="13.85546875" style="337" customWidth="1"/>
    <col min="6407" max="6411" width="16.42578125" style="337" customWidth="1"/>
    <col min="6412" max="6412" width="20.42578125" style="337" customWidth="1"/>
    <col min="6413" max="6413" width="21.140625" style="337" customWidth="1"/>
    <col min="6414" max="6414" width="9.42578125" style="337" customWidth="1"/>
    <col min="6415" max="6415" width="0.42578125" style="337" customWidth="1"/>
    <col min="6416" max="6422" width="6.42578125" style="337" customWidth="1"/>
    <col min="6423" max="6651" width="11.42578125" style="337"/>
    <col min="6652" max="6652" width="1" style="337" customWidth="1"/>
    <col min="6653" max="6653" width="4.28515625" style="337" customWidth="1"/>
    <col min="6654" max="6654" width="34.7109375" style="337" customWidth="1"/>
    <col min="6655" max="6655" width="0" style="337" hidden="1" customWidth="1"/>
    <col min="6656" max="6656" width="20" style="337" customWidth="1"/>
    <col min="6657" max="6657" width="20.85546875" style="337" customWidth="1"/>
    <col min="6658" max="6658" width="25" style="337" customWidth="1"/>
    <col min="6659" max="6659" width="18.7109375" style="337" customWidth="1"/>
    <col min="6660" max="6660" width="29.7109375" style="337" customWidth="1"/>
    <col min="6661" max="6661" width="13.42578125" style="337" customWidth="1"/>
    <col min="6662" max="6662" width="13.85546875" style="337" customWidth="1"/>
    <col min="6663" max="6667" width="16.42578125" style="337" customWidth="1"/>
    <col min="6668" max="6668" width="20.42578125" style="337" customWidth="1"/>
    <col min="6669" max="6669" width="21.140625" style="337" customWidth="1"/>
    <col min="6670" max="6670" width="9.42578125" style="337" customWidth="1"/>
    <col min="6671" max="6671" width="0.42578125" style="337" customWidth="1"/>
    <col min="6672" max="6678" width="6.42578125" style="337" customWidth="1"/>
    <col min="6679" max="6907" width="11.42578125" style="337"/>
    <col min="6908" max="6908" width="1" style="337" customWidth="1"/>
    <col min="6909" max="6909" width="4.28515625" style="337" customWidth="1"/>
    <col min="6910" max="6910" width="34.7109375" style="337" customWidth="1"/>
    <col min="6911" max="6911" width="0" style="337" hidden="1" customWidth="1"/>
    <col min="6912" max="6912" width="20" style="337" customWidth="1"/>
    <col min="6913" max="6913" width="20.85546875" style="337" customWidth="1"/>
    <col min="6914" max="6914" width="25" style="337" customWidth="1"/>
    <col min="6915" max="6915" width="18.7109375" style="337" customWidth="1"/>
    <col min="6916" max="6916" width="29.7109375" style="337" customWidth="1"/>
    <col min="6917" max="6917" width="13.42578125" style="337" customWidth="1"/>
    <col min="6918" max="6918" width="13.85546875" style="337" customWidth="1"/>
    <col min="6919" max="6923" width="16.42578125" style="337" customWidth="1"/>
    <col min="6924" max="6924" width="20.42578125" style="337" customWidth="1"/>
    <col min="6925" max="6925" width="21.140625" style="337" customWidth="1"/>
    <col min="6926" max="6926" width="9.42578125" style="337" customWidth="1"/>
    <col min="6927" max="6927" width="0.42578125" style="337" customWidth="1"/>
    <col min="6928" max="6934" width="6.42578125" style="337" customWidth="1"/>
    <col min="6935" max="7163" width="11.42578125" style="337"/>
    <col min="7164" max="7164" width="1" style="337" customWidth="1"/>
    <col min="7165" max="7165" width="4.28515625" style="337" customWidth="1"/>
    <col min="7166" max="7166" width="34.7109375" style="337" customWidth="1"/>
    <col min="7167" max="7167" width="0" style="337" hidden="1" customWidth="1"/>
    <col min="7168" max="7168" width="20" style="337" customWidth="1"/>
    <col min="7169" max="7169" width="20.85546875" style="337" customWidth="1"/>
    <col min="7170" max="7170" width="25" style="337" customWidth="1"/>
    <col min="7171" max="7171" width="18.7109375" style="337" customWidth="1"/>
    <col min="7172" max="7172" width="29.7109375" style="337" customWidth="1"/>
    <col min="7173" max="7173" width="13.42578125" style="337" customWidth="1"/>
    <col min="7174" max="7174" width="13.85546875" style="337" customWidth="1"/>
    <col min="7175" max="7179" width="16.42578125" style="337" customWidth="1"/>
    <col min="7180" max="7180" width="20.42578125" style="337" customWidth="1"/>
    <col min="7181" max="7181" width="21.140625" style="337" customWidth="1"/>
    <col min="7182" max="7182" width="9.42578125" style="337" customWidth="1"/>
    <col min="7183" max="7183" width="0.42578125" style="337" customWidth="1"/>
    <col min="7184" max="7190" width="6.42578125" style="337" customWidth="1"/>
    <col min="7191" max="7419" width="11.42578125" style="337"/>
    <col min="7420" max="7420" width="1" style="337" customWidth="1"/>
    <col min="7421" max="7421" width="4.28515625" style="337" customWidth="1"/>
    <col min="7422" max="7422" width="34.7109375" style="337" customWidth="1"/>
    <col min="7423" max="7423" width="0" style="337" hidden="1" customWidth="1"/>
    <col min="7424" max="7424" width="20" style="337" customWidth="1"/>
    <col min="7425" max="7425" width="20.85546875" style="337" customWidth="1"/>
    <col min="7426" max="7426" width="25" style="337" customWidth="1"/>
    <col min="7427" max="7427" width="18.7109375" style="337" customWidth="1"/>
    <col min="7428" max="7428" width="29.7109375" style="337" customWidth="1"/>
    <col min="7429" max="7429" width="13.42578125" style="337" customWidth="1"/>
    <col min="7430" max="7430" width="13.85546875" style="337" customWidth="1"/>
    <col min="7431" max="7435" width="16.42578125" style="337" customWidth="1"/>
    <col min="7436" max="7436" width="20.42578125" style="337" customWidth="1"/>
    <col min="7437" max="7437" width="21.140625" style="337" customWidth="1"/>
    <col min="7438" max="7438" width="9.42578125" style="337" customWidth="1"/>
    <col min="7439" max="7439" width="0.42578125" style="337" customWidth="1"/>
    <col min="7440" max="7446" width="6.42578125" style="337" customWidth="1"/>
    <col min="7447" max="7675" width="11.42578125" style="337"/>
    <col min="7676" max="7676" width="1" style="337" customWidth="1"/>
    <col min="7677" max="7677" width="4.28515625" style="337" customWidth="1"/>
    <col min="7678" max="7678" width="34.7109375" style="337" customWidth="1"/>
    <col min="7679" max="7679" width="0" style="337" hidden="1" customWidth="1"/>
    <col min="7680" max="7680" width="20" style="337" customWidth="1"/>
    <col min="7681" max="7681" width="20.85546875" style="337" customWidth="1"/>
    <col min="7682" max="7682" width="25" style="337" customWidth="1"/>
    <col min="7683" max="7683" width="18.7109375" style="337" customWidth="1"/>
    <col min="7684" max="7684" width="29.7109375" style="337" customWidth="1"/>
    <col min="7685" max="7685" width="13.42578125" style="337" customWidth="1"/>
    <col min="7686" max="7686" width="13.85546875" style="337" customWidth="1"/>
    <col min="7687" max="7691" width="16.42578125" style="337" customWidth="1"/>
    <col min="7692" max="7692" width="20.42578125" style="337" customWidth="1"/>
    <col min="7693" max="7693" width="21.140625" style="337" customWidth="1"/>
    <col min="7694" max="7694" width="9.42578125" style="337" customWidth="1"/>
    <col min="7695" max="7695" width="0.42578125" style="337" customWidth="1"/>
    <col min="7696" max="7702" width="6.42578125" style="337" customWidth="1"/>
    <col min="7703" max="7931" width="11.42578125" style="337"/>
    <col min="7932" max="7932" width="1" style="337" customWidth="1"/>
    <col min="7933" max="7933" width="4.28515625" style="337" customWidth="1"/>
    <col min="7934" max="7934" width="34.7109375" style="337" customWidth="1"/>
    <col min="7935" max="7935" width="0" style="337" hidden="1" customWidth="1"/>
    <col min="7936" max="7936" width="20" style="337" customWidth="1"/>
    <col min="7937" max="7937" width="20.85546875" style="337" customWidth="1"/>
    <col min="7938" max="7938" width="25" style="337" customWidth="1"/>
    <col min="7939" max="7939" width="18.7109375" style="337" customWidth="1"/>
    <col min="7940" max="7940" width="29.7109375" style="337" customWidth="1"/>
    <col min="7941" max="7941" width="13.42578125" style="337" customWidth="1"/>
    <col min="7942" max="7942" width="13.85546875" style="337" customWidth="1"/>
    <col min="7943" max="7947" width="16.42578125" style="337" customWidth="1"/>
    <col min="7948" max="7948" width="20.42578125" style="337" customWidth="1"/>
    <col min="7949" max="7949" width="21.140625" style="337" customWidth="1"/>
    <col min="7950" max="7950" width="9.42578125" style="337" customWidth="1"/>
    <col min="7951" max="7951" width="0.42578125" style="337" customWidth="1"/>
    <col min="7952" max="7958" width="6.42578125" style="337" customWidth="1"/>
    <col min="7959" max="8187" width="11.42578125" style="337"/>
    <col min="8188" max="8188" width="1" style="337" customWidth="1"/>
    <col min="8189" max="8189" width="4.28515625" style="337" customWidth="1"/>
    <col min="8190" max="8190" width="34.7109375" style="337" customWidth="1"/>
    <col min="8191" max="8191" width="0" style="337" hidden="1" customWidth="1"/>
    <col min="8192" max="8192" width="20" style="337" customWidth="1"/>
    <col min="8193" max="8193" width="20.85546875" style="337" customWidth="1"/>
    <col min="8194" max="8194" width="25" style="337" customWidth="1"/>
    <col min="8195" max="8195" width="18.7109375" style="337" customWidth="1"/>
    <col min="8196" max="8196" width="29.7109375" style="337" customWidth="1"/>
    <col min="8197" max="8197" width="13.42578125" style="337" customWidth="1"/>
    <col min="8198" max="8198" width="13.85546875" style="337" customWidth="1"/>
    <col min="8199" max="8203" width="16.42578125" style="337" customWidth="1"/>
    <col min="8204" max="8204" width="20.42578125" style="337" customWidth="1"/>
    <col min="8205" max="8205" width="21.140625" style="337" customWidth="1"/>
    <col min="8206" max="8206" width="9.42578125" style="337" customWidth="1"/>
    <col min="8207" max="8207" width="0.42578125" style="337" customWidth="1"/>
    <col min="8208" max="8214" width="6.42578125" style="337" customWidth="1"/>
    <col min="8215" max="8443" width="11.42578125" style="337"/>
    <col min="8444" max="8444" width="1" style="337" customWidth="1"/>
    <col min="8445" max="8445" width="4.28515625" style="337" customWidth="1"/>
    <col min="8446" max="8446" width="34.7109375" style="337" customWidth="1"/>
    <col min="8447" max="8447" width="0" style="337" hidden="1" customWidth="1"/>
    <col min="8448" max="8448" width="20" style="337" customWidth="1"/>
    <col min="8449" max="8449" width="20.85546875" style="337" customWidth="1"/>
    <col min="8450" max="8450" width="25" style="337" customWidth="1"/>
    <col min="8451" max="8451" width="18.7109375" style="337" customWidth="1"/>
    <col min="8452" max="8452" width="29.7109375" style="337" customWidth="1"/>
    <col min="8453" max="8453" width="13.42578125" style="337" customWidth="1"/>
    <col min="8454" max="8454" width="13.85546875" style="337" customWidth="1"/>
    <col min="8455" max="8459" width="16.42578125" style="337" customWidth="1"/>
    <col min="8460" max="8460" width="20.42578125" style="337" customWidth="1"/>
    <col min="8461" max="8461" width="21.140625" style="337" customWidth="1"/>
    <col min="8462" max="8462" width="9.42578125" style="337" customWidth="1"/>
    <col min="8463" max="8463" width="0.42578125" style="337" customWidth="1"/>
    <col min="8464" max="8470" width="6.42578125" style="337" customWidth="1"/>
    <col min="8471" max="8699" width="11.42578125" style="337"/>
    <col min="8700" max="8700" width="1" style="337" customWidth="1"/>
    <col min="8701" max="8701" width="4.28515625" style="337" customWidth="1"/>
    <col min="8702" max="8702" width="34.7109375" style="337" customWidth="1"/>
    <col min="8703" max="8703" width="0" style="337" hidden="1" customWidth="1"/>
    <col min="8704" max="8704" width="20" style="337" customWidth="1"/>
    <col min="8705" max="8705" width="20.85546875" style="337" customWidth="1"/>
    <col min="8706" max="8706" width="25" style="337" customWidth="1"/>
    <col min="8707" max="8707" width="18.7109375" style="337" customWidth="1"/>
    <col min="8708" max="8708" width="29.7109375" style="337" customWidth="1"/>
    <col min="8709" max="8709" width="13.42578125" style="337" customWidth="1"/>
    <col min="8710" max="8710" width="13.85546875" style="337" customWidth="1"/>
    <col min="8711" max="8715" width="16.42578125" style="337" customWidth="1"/>
    <col min="8716" max="8716" width="20.42578125" style="337" customWidth="1"/>
    <col min="8717" max="8717" width="21.140625" style="337" customWidth="1"/>
    <col min="8718" max="8718" width="9.42578125" style="337" customWidth="1"/>
    <col min="8719" max="8719" width="0.42578125" style="337" customWidth="1"/>
    <col min="8720" max="8726" width="6.42578125" style="337" customWidth="1"/>
    <col min="8727" max="8955" width="11.42578125" style="337"/>
    <col min="8956" max="8956" width="1" style="337" customWidth="1"/>
    <col min="8957" max="8957" width="4.28515625" style="337" customWidth="1"/>
    <col min="8958" max="8958" width="34.7109375" style="337" customWidth="1"/>
    <col min="8959" max="8959" width="0" style="337" hidden="1" customWidth="1"/>
    <col min="8960" max="8960" width="20" style="337" customWidth="1"/>
    <col min="8961" max="8961" width="20.85546875" style="337" customWidth="1"/>
    <col min="8962" max="8962" width="25" style="337" customWidth="1"/>
    <col min="8963" max="8963" width="18.7109375" style="337" customWidth="1"/>
    <col min="8964" max="8964" width="29.7109375" style="337" customWidth="1"/>
    <col min="8965" max="8965" width="13.42578125" style="337" customWidth="1"/>
    <col min="8966" max="8966" width="13.85546875" style="337" customWidth="1"/>
    <col min="8967" max="8971" width="16.42578125" style="337" customWidth="1"/>
    <col min="8972" max="8972" width="20.42578125" style="337" customWidth="1"/>
    <col min="8973" max="8973" width="21.140625" style="337" customWidth="1"/>
    <col min="8974" max="8974" width="9.42578125" style="337" customWidth="1"/>
    <col min="8975" max="8975" width="0.42578125" style="337" customWidth="1"/>
    <col min="8976" max="8982" width="6.42578125" style="337" customWidth="1"/>
    <col min="8983" max="9211" width="11.42578125" style="337"/>
    <col min="9212" max="9212" width="1" style="337" customWidth="1"/>
    <col min="9213" max="9213" width="4.28515625" style="337" customWidth="1"/>
    <col min="9214" max="9214" width="34.7109375" style="337" customWidth="1"/>
    <col min="9215" max="9215" width="0" style="337" hidden="1" customWidth="1"/>
    <col min="9216" max="9216" width="20" style="337" customWidth="1"/>
    <col min="9217" max="9217" width="20.85546875" style="337" customWidth="1"/>
    <col min="9218" max="9218" width="25" style="337" customWidth="1"/>
    <col min="9219" max="9219" width="18.7109375" style="337" customWidth="1"/>
    <col min="9220" max="9220" width="29.7109375" style="337" customWidth="1"/>
    <col min="9221" max="9221" width="13.42578125" style="337" customWidth="1"/>
    <col min="9222" max="9222" width="13.85546875" style="337" customWidth="1"/>
    <col min="9223" max="9227" width="16.42578125" style="337" customWidth="1"/>
    <col min="9228" max="9228" width="20.42578125" style="337" customWidth="1"/>
    <col min="9229" max="9229" width="21.140625" style="337" customWidth="1"/>
    <col min="9230" max="9230" width="9.42578125" style="337" customWidth="1"/>
    <col min="9231" max="9231" width="0.42578125" style="337" customWidth="1"/>
    <col min="9232" max="9238" width="6.42578125" style="337" customWidth="1"/>
    <col min="9239" max="9467" width="11.42578125" style="337"/>
    <col min="9468" max="9468" width="1" style="337" customWidth="1"/>
    <col min="9469" max="9469" width="4.28515625" style="337" customWidth="1"/>
    <col min="9470" max="9470" width="34.7109375" style="337" customWidth="1"/>
    <col min="9471" max="9471" width="0" style="337" hidden="1" customWidth="1"/>
    <col min="9472" max="9472" width="20" style="337" customWidth="1"/>
    <col min="9473" max="9473" width="20.85546875" style="337" customWidth="1"/>
    <col min="9474" max="9474" width="25" style="337" customWidth="1"/>
    <col min="9475" max="9475" width="18.7109375" style="337" customWidth="1"/>
    <col min="9476" max="9476" width="29.7109375" style="337" customWidth="1"/>
    <col min="9477" max="9477" width="13.42578125" style="337" customWidth="1"/>
    <col min="9478" max="9478" width="13.85546875" style="337" customWidth="1"/>
    <col min="9479" max="9483" width="16.42578125" style="337" customWidth="1"/>
    <col min="9484" max="9484" width="20.42578125" style="337" customWidth="1"/>
    <col min="9485" max="9485" width="21.140625" style="337" customWidth="1"/>
    <col min="9486" max="9486" width="9.42578125" style="337" customWidth="1"/>
    <col min="9487" max="9487" width="0.42578125" style="337" customWidth="1"/>
    <col min="9488" max="9494" width="6.42578125" style="337" customWidth="1"/>
    <col min="9495" max="9723" width="11.42578125" style="337"/>
    <col min="9724" max="9724" width="1" style="337" customWidth="1"/>
    <col min="9725" max="9725" width="4.28515625" style="337" customWidth="1"/>
    <col min="9726" max="9726" width="34.7109375" style="337" customWidth="1"/>
    <col min="9727" max="9727" width="0" style="337" hidden="1" customWidth="1"/>
    <col min="9728" max="9728" width="20" style="337" customWidth="1"/>
    <col min="9729" max="9729" width="20.85546875" style="337" customWidth="1"/>
    <col min="9730" max="9730" width="25" style="337" customWidth="1"/>
    <col min="9731" max="9731" width="18.7109375" style="337" customWidth="1"/>
    <col min="9732" max="9732" width="29.7109375" style="337" customWidth="1"/>
    <col min="9733" max="9733" width="13.42578125" style="337" customWidth="1"/>
    <col min="9734" max="9734" width="13.85546875" style="337" customWidth="1"/>
    <col min="9735" max="9739" width="16.42578125" style="337" customWidth="1"/>
    <col min="9740" max="9740" width="20.42578125" style="337" customWidth="1"/>
    <col min="9741" max="9741" width="21.140625" style="337" customWidth="1"/>
    <col min="9742" max="9742" width="9.42578125" style="337" customWidth="1"/>
    <col min="9743" max="9743" width="0.42578125" style="337" customWidth="1"/>
    <col min="9744" max="9750" width="6.42578125" style="337" customWidth="1"/>
    <col min="9751" max="9979" width="11.42578125" style="337"/>
    <col min="9980" max="9980" width="1" style="337" customWidth="1"/>
    <col min="9981" max="9981" width="4.28515625" style="337" customWidth="1"/>
    <col min="9982" max="9982" width="34.7109375" style="337" customWidth="1"/>
    <col min="9983" max="9983" width="0" style="337" hidden="1" customWidth="1"/>
    <col min="9984" max="9984" width="20" style="337" customWidth="1"/>
    <col min="9985" max="9985" width="20.85546875" style="337" customWidth="1"/>
    <col min="9986" max="9986" width="25" style="337" customWidth="1"/>
    <col min="9987" max="9987" width="18.7109375" style="337" customWidth="1"/>
    <col min="9988" max="9988" width="29.7109375" style="337" customWidth="1"/>
    <col min="9989" max="9989" width="13.42578125" style="337" customWidth="1"/>
    <col min="9990" max="9990" width="13.85546875" style="337" customWidth="1"/>
    <col min="9991" max="9995" width="16.42578125" style="337" customWidth="1"/>
    <col min="9996" max="9996" width="20.42578125" style="337" customWidth="1"/>
    <col min="9997" max="9997" width="21.140625" style="337" customWidth="1"/>
    <col min="9998" max="9998" width="9.42578125" style="337" customWidth="1"/>
    <col min="9999" max="9999" width="0.42578125" style="337" customWidth="1"/>
    <col min="10000" max="10006" width="6.42578125" style="337" customWidth="1"/>
    <col min="10007" max="10235" width="11.42578125" style="337"/>
    <col min="10236" max="10236" width="1" style="337" customWidth="1"/>
    <col min="10237" max="10237" width="4.28515625" style="337" customWidth="1"/>
    <col min="10238" max="10238" width="34.7109375" style="337" customWidth="1"/>
    <col min="10239" max="10239" width="0" style="337" hidden="1" customWidth="1"/>
    <col min="10240" max="10240" width="20" style="337" customWidth="1"/>
    <col min="10241" max="10241" width="20.85546875" style="337" customWidth="1"/>
    <col min="10242" max="10242" width="25" style="337" customWidth="1"/>
    <col min="10243" max="10243" width="18.7109375" style="337" customWidth="1"/>
    <col min="10244" max="10244" width="29.7109375" style="337" customWidth="1"/>
    <col min="10245" max="10245" width="13.42578125" style="337" customWidth="1"/>
    <col min="10246" max="10246" width="13.85546875" style="337" customWidth="1"/>
    <col min="10247" max="10251" width="16.42578125" style="337" customWidth="1"/>
    <col min="10252" max="10252" width="20.42578125" style="337" customWidth="1"/>
    <col min="10253" max="10253" width="21.140625" style="337" customWidth="1"/>
    <col min="10254" max="10254" width="9.42578125" style="337" customWidth="1"/>
    <col min="10255" max="10255" width="0.42578125" style="337" customWidth="1"/>
    <col min="10256" max="10262" width="6.42578125" style="337" customWidth="1"/>
    <col min="10263" max="10491" width="11.42578125" style="337"/>
    <col min="10492" max="10492" width="1" style="337" customWidth="1"/>
    <col min="10493" max="10493" width="4.28515625" style="337" customWidth="1"/>
    <col min="10494" max="10494" width="34.7109375" style="337" customWidth="1"/>
    <col min="10495" max="10495" width="0" style="337" hidden="1" customWidth="1"/>
    <col min="10496" max="10496" width="20" style="337" customWidth="1"/>
    <col min="10497" max="10497" width="20.85546875" style="337" customWidth="1"/>
    <col min="10498" max="10498" width="25" style="337" customWidth="1"/>
    <col min="10499" max="10499" width="18.7109375" style="337" customWidth="1"/>
    <col min="10500" max="10500" width="29.7109375" style="337" customWidth="1"/>
    <col min="10501" max="10501" width="13.42578125" style="337" customWidth="1"/>
    <col min="10502" max="10502" width="13.85546875" style="337" customWidth="1"/>
    <col min="10503" max="10507" width="16.42578125" style="337" customWidth="1"/>
    <col min="10508" max="10508" width="20.42578125" style="337" customWidth="1"/>
    <col min="10509" max="10509" width="21.140625" style="337" customWidth="1"/>
    <col min="10510" max="10510" width="9.42578125" style="337" customWidth="1"/>
    <col min="10511" max="10511" width="0.42578125" style="337" customWidth="1"/>
    <col min="10512" max="10518" width="6.42578125" style="337" customWidth="1"/>
    <col min="10519" max="10747" width="11.42578125" style="337"/>
    <col min="10748" max="10748" width="1" style="337" customWidth="1"/>
    <col min="10749" max="10749" width="4.28515625" style="337" customWidth="1"/>
    <col min="10750" max="10750" width="34.7109375" style="337" customWidth="1"/>
    <col min="10751" max="10751" width="0" style="337" hidden="1" customWidth="1"/>
    <col min="10752" max="10752" width="20" style="337" customWidth="1"/>
    <col min="10753" max="10753" width="20.85546875" style="337" customWidth="1"/>
    <col min="10754" max="10754" width="25" style="337" customWidth="1"/>
    <col min="10755" max="10755" width="18.7109375" style="337" customWidth="1"/>
    <col min="10756" max="10756" width="29.7109375" style="337" customWidth="1"/>
    <col min="10757" max="10757" width="13.42578125" style="337" customWidth="1"/>
    <col min="10758" max="10758" width="13.85546875" style="337" customWidth="1"/>
    <col min="10759" max="10763" width="16.42578125" style="337" customWidth="1"/>
    <col min="10764" max="10764" width="20.42578125" style="337" customWidth="1"/>
    <col min="10765" max="10765" width="21.140625" style="337" customWidth="1"/>
    <col min="10766" max="10766" width="9.42578125" style="337" customWidth="1"/>
    <col min="10767" max="10767" width="0.42578125" style="337" customWidth="1"/>
    <col min="10768" max="10774" width="6.42578125" style="337" customWidth="1"/>
    <col min="10775" max="11003" width="11.42578125" style="337"/>
    <col min="11004" max="11004" width="1" style="337" customWidth="1"/>
    <col min="11005" max="11005" width="4.28515625" style="337" customWidth="1"/>
    <col min="11006" max="11006" width="34.7109375" style="337" customWidth="1"/>
    <col min="11007" max="11007" width="0" style="337" hidden="1" customWidth="1"/>
    <col min="11008" max="11008" width="20" style="337" customWidth="1"/>
    <col min="11009" max="11009" width="20.85546875" style="337" customWidth="1"/>
    <col min="11010" max="11010" width="25" style="337" customWidth="1"/>
    <col min="11011" max="11011" width="18.7109375" style="337" customWidth="1"/>
    <col min="11012" max="11012" width="29.7109375" style="337" customWidth="1"/>
    <col min="11013" max="11013" width="13.42578125" style="337" customWidth="1"/>
    <col min="11014" max="11014" width="13.85546875" style="337" customWidth="1"/>
    <col min="11015" max="11019" width="16.42578125" style="337" customWidth="1"/>
    <col min="11020" max="11020" width="20.42578125" style="337" customWidth="1"/>
    <col min="11021" max="11021" width="21.140625" style="337" customWidth="1"/>
    <col min="11022" max="11022" width="9.42578125" style="337" customWidth="1"/>
    <col min="11023" max="11023" width="0.42578125" style="337" customWidth="1"/>
    <col min="11024" max="11030" width="6.42578125" style="337" customWidth="1"/>
    <col min="11031" max="11259" width="11.42578125" style="337"/>
    <col min="11260" max="11260" width="1" style="337" customWidth="1"/>
    <col min="11261" max="11261" width="4.28515625" style="337" customWidth="1"/>
    <col min="11262" max="11262" width="34.7109375" style="337" customWidth="1"/>
    <col min="11263" max="11263" width="0" style="337" hidden="1" customWidth="1"/>
    <col min="11264" max="11264" width="20" style="337" customWidth="1"/>
    <col min="11265" max="11265" width="20.85546875" style="337" customWidth="1"/>
    <col min="11266" max="11266" width="25" style="337" customWidth="1"/>
    <col min="11267" max="11267" width="18.7109375" style="337" customWidth="1"/>
    <col min="11268" max="11268" width="29.7109375" style="337" customWidth="1"/>
    <col min="11269" max="11269" width="13.42578125" style="337" customWidth="1"/>
    <col min="11270" max="11270" width="13.85546875" style="337" customWidth="1"/>
    <col min="11271" max="11275" width="16.42578125" style="337" customWidth="1"/>
    <col min="11276" max="11276" width="20.42578125" style="337" customWidth="1"/>
    <col min="11277" max="11277" width="21.140625" style="337" customWidth="1"/>
    <col min="11278" max="11278" width="9.42578125" style="337" customWidth="1"/>
    <col min="11279" max="11279" width="0.42578125" style="337" customWidth="1"/>
    <col min="11280" max="11286" width="6.42578125" style="337" customWidth="1"/>
    <col min="11287" max="11515" width="11.42578125" style="337"/>
    <col min="11516" max="11516" width="1" style="337" customWidth="1"/>
    <col min="11517" max="11517" width="4.28515625" style="337" customWidth="1"/>
    <col min="11518" max="11518" width="34.7109375" style="337" customWidth="1"/>
    <col min="11519" max="11519" width="0" style="337" hidden="1" customWidth="1"/>
    <col min="11520" max="11520" width="20" style="337" customWidth="1"/>
    <col min="11521" max="11521" width="20.85546875" style="337" customWidth="1"/>
    <col min="11522" max="11522" width="25" style="337" customWidth="1"/>
    <col min="11523" max="11523" width="18.7109375" style="337" customWidth="1"/>
    <col min="11524" max="11524" width="29.7109375" style="337" customWidth="1"/>
    <col min="11525" max="11525" width="13.42578125" style="337" customWidth="1"/>
    <col min="11526" max="11526" width="13.85546875" style="337" customWidth="1"/>
    <col min="11527" max="11531" width="16.42578125" style="337" customWidth="1"/>
    <col min="11532" max="11532" width="20.42578125" style="337" customWidth="1"/>
    <col min="11533" max="11533" width="21.140625" style="337" customWidth="1"/>
    <col min="11534" max="11534" width="9.42578125" style="337" customWidth="1"/>
    <col min="11535" max="11535" width="0.42578125" style="337" customWidth="1"/>
    <col min="11536" max="11542" width="6.42578125" style="337" customWidth="1"/>
    <col min="11543" max="11771" width="11.42578125" style="337"/>
    <col min="11772" max="11772" width="1" style="337" customWidth="1"/>
    <col min="11773" max="11773" width="4.28515625" style="337" customWidth="1"/>
    <col min="11774" max="11774" width="34.7109375" style="337" customWidth="1"/>
    <col min="11775" max="11775" width="0" style="337" hidden="1" customWidth="1"/>
    <col min="11776" max="11776" width="20" style="337" customWidth="1"/>
    <col min="11777" max="11777" width="20.85546875" style="337" customWidth="1"/>
    <col min="11778" max="11778" width="25" style="337" customWidth="1"/>
    <col min="11779" max="11779" width="18.7109375" style="337" customWidth="1"/>
    <col min="11780" max="11780" width="29.7109375" style="337" customWidth="1"/>
    <col min="11781" max="11781" width="13.42578125" style="337" customWidth="1"/>
    <col min="11782" max="11782" width="13.85546875" style="337" customWidth="1"/>
    <col min="11783" max="11787" width="16.42578125" style="337" customWidth="1"/>
    <col min="11788" max="11788" width="20.42578125" style="337" customWidth="1"/>
    <col min="11789" max="11789" width="21.140625" style="337" customWidth="1"/>
    <col min="11790" max="11790" width="9.42578125" style="337" customWidth="1"/>
    <col min="11791" max="11791" width="0.42578125" style="337" customWidth="1"/>
    <col min="11792" max="11798" width="6.42578125" style="337" customWidth="1"/>
    <col min="11799" max="12027" width="11.42578125" style="337"/>
    <col min="12028" max="12028" width="1" style="337" customWidth="1"/>
    <col min="12029" max="12029" width="4.28515625" style="337" customWidth="1"/>
    <col min="12030" max="12030" width="34.7109375" style="337" customWidth="1"/>
    <col min="12031" max="12031" width="0" style="337" hidden="1" customWidth="1"/>
    <col min="12032" max="12032" width="20" style="337" customWidth="1"/>
    <col min="12033" max="12033" width="20.85546875" style="337" customWidth="1"/>
    <col min="12034" max="12034" width="25" style="337" customWidth="1"/>
    <col min="12035" max="12035" width="18.7109375" style="337" customWidth="1"/>
    <col min="12036" max="12036" width="29.7109375" style="337" customWidth="1"/>
    <col min="12037" max="12037" width="13.42578125" style="337" customWidth="1"/>
    <col min="12038" max="12038" width="13.85546875" style="337" customWidth="1"/>
    <col min="12039" max="12043" width="16.42578125" style="337" customWidth="1"/>
    <col min="12044" max="12044" width="20.42578125" style="337" customWidth="1"/>
    <col min="12045" max="12045" width="21.140625" style="337" customWidth="1"/>
    <col min="12046" max="12046" width="9.42578125" style="337" customWidth="1"/>
    <col min="12047" max="12047" width="0.42578125" style="337" customWidth="1"/>
    <col min="12048" max="12054" width="6.42578125" style="337" customWidth="1"/>
    <col min="12055" max="12283" width="11.42578125" style="337"/>
    <col min="12284" max="12284" width="1" style="337" customWidth="1"/>
    <col min="12285" max="12285" width="4.28515625" style="337" customWidth="1"/>
    <col min="12286" max="12286" width="34.7109375" style="337" customWidth="1"/>
    <col min="12287" max="12287" width="0" style="337" hidden="1" customWidth="1"/>
    <col min="12288" max="12288" width="20" style="337" customWidth="1"/>
    <col min="12289" max="12289" width="20.85546875" style="337" customWidth="1"/>
    <col min="12290" max="12290" width="25" style="337" customWidth="1"/>
    <col min="12291" max="12291" width="18.7109375" style="337" customWidth="1"/>
    <col min="12292" max="12292" width="29.7109375" style="337" customWidth="1"/>
    <col min="12293" max="12293" width="13.42578125" style="337" customWidth="1"/>
    <col min="12294" max="12294" width="13.85546875" style="337" customWidth="1"/>
    <col min="12295" max="12299" width="16.42578125" style="337" customWidth="1"/>
    <col min="12300" max="12300" width="20.42578125" style="337" customWidth="1"/>
    <col min="12301" max="12301" width="21.140625" style="337" customWidth="1"/>
    <col min="12302" max="12302" width="9.42578125" style="337" customWidth="1"/>
    <col min="12303" max="12303" width="0.42578125" style="337" customWidth="1"/>
    <col min="12304" max="12310" width="6.42578125" style="337" customWidth="1"/>
    <col min="12311" max="12539" width="11.42578125" style="337"/>
    <col min="12540" max="12540" width="1" style="337" customWidth="1"/>
    <col min="12541" max="12541" width="4.28515625" style="337" customWidth="1"/>
    <col min="12542" max="12542" width="34.7109375" style="337" customWidth="1"/>
    <col min="12543" max="12543" width="0" style="337" hidden="1" customWidth="1"/>
    <col min="12544" max="12544" width="20" style="337" customWidth="1"/>
    <col min="12545" max="12545" width="20.85546875" style="337" customWidth="1"/>
    <col min="12546" max="12546" width="25" style="337" customWidth="1"/>
    <col min="12547" max="12547" width="18.7109375" style="337" customWidth="1"/>
    <col min="12548" max="12548" width="29.7109375" style="337" customWidth="1"/>
    <col min="12549" max="12549" width="13.42578125" style="337" customWidth="1"/>
    <col min="12550" max="12550" width="13.85546875" style="337" customWidth="1"/>
    <col min="12551" max="12555" width="16.42578125" style="337" customWidth="1"/>
    <col min="12556" max="12556" width="20.42578125" style="337" customWidth="1"/>
    <col min="12557" max="12557" width="21.140625" style="337" customWidth="1"/>
    <col min="12558" max="12558" width="9.42578125" style="337" customWidth="1"/>
    <col min="12559" max="12559" width="0.42578125" style="337" customWidth="1"/>
    <col min="12560" max="12566" width="6.42578125" style="337" customWidth="1"/>
    <col min="12567" max="12795" width="11.42578125" style="337"/>
    <col min="12796" max="12796" width="1" style="337" customWidth="1"/>
    <col min="12797" max="12797" width="4.28515625" style="337" customWidth="1"/>
    <col min="12798" max="12798" width="34.7109375" style="337" customWidth="1"/>
    <col min="12799" max="12799" width="0" style="337" hidden="1" customWidth="1"/>
    <col min="12800" max="12800" width="20" style="337" customWidth="1"/>
    <col min="12801" max="12801" width="20.85546875" style="337" customWidth="1"/>
    <col min="12802" max="12802" width="25" style="337" customWidth="1"/>
    <col min="12803" max="12803" width="18.7109375" style="337" customWidth="1"/>
    <col min="12804" max="12804" width="29.7109375" style="337" customWidth="1"/>
    <col min="12805" max="12805" width="13.42578125" style="337" customWidth="1"/>
    <col min="12806" max="12806" width="13.85546875" style="337" customWidth="1"/>
    <col min="12807" max="12811" width="16.42578125" style="337" customWidth="1"/>
    <col min="12812" max="12812" width="20.42578125" style="337" customWidth="1"/>
    <col min="12813" max="12813" width="21.140625" style="337" customWidth="1"/>
    <col min="12814" max="12814" width="9.42578125" style="337" customWidth="1"/>
    <col min="12815" max="12815" width="0.42578125" style="337" customWidth="1"/>
    <col min="12816" max="12822" width="6.42578125" style="337" customWidth="1"/>
    <col min="12823" max="13051" width="11.42578125" style="337"/>
    <col min="13052" max="13052" width="1" style="337" customWidth="1"/>
    <col min="13053" max="13053" width="4.28515625" style="337" customWidth="1"/>
    <col min="13054" max="13054" width="34.7109375" style="337" customWidth="1"/>
    <col min="13055" max="13055" width="0" style="337" hidden="1" customWidth="1"/>
    <col min="13056" max="13056" width="20" style="337" customWidth="1"/>
    <col min="13057" max="13057" width="20.85546875" style="337" customWidth="1"/>
    <col min="13058" max="13058" width="25" style="337" customWidth="1"/>
    <col min="13059" max="13059" width="18.7109375" style="337" customWidth="1"/>
    <col min="13060" max="13060" width="29.7109375" style="337" customWidth="1"/>
    <col min="13061" max="13061" width="13.42578125" style="337" customWidth="1"/>
    <col min="13062" max="13062" width="13.85546875" style="337" customWidth="1"/>
    <col min="13063" max="13067" width="16.42578125" style="337" customWidth="1"/>
    <col min="13068" max="13068" width="20.42578125" style="337" customWidth="1"/>
    <col min="13069" max="13069" width="21.140625" style="337" customWidth="1"/>
    <col min="13070" max="13070" width="9.42578125" style="337" customWidth="1"/>
    <col min="13071" max="13071" width="0.42578125" style="337" customWidth="1"/>
    <col min="13072" max="13078" width="6.42578125" style="337" customWidth="1"/>
    <col min="13079" max="13307" width="11.42578125" style="337"/>
    <col min="13308" max="13308" width="1" style="337" customWidth="1"/>
    <col min="13309" max="13309" width="4.28515625" style="337" customWidth="1"/>
    <col min="13310" max="13310" width="34.7109375" style="337" customWidth="1"/>
    <col min="13311" max="13311" width="0" style="337" hidden="1" customWidth="1"/>
    <col min="13312" max="13312" width="20" style="337" customWidth="1"/>
    <col min="13313" max="13313" width="20.85546875" style="337" customWidth="1"/>
    <col min="13314" max="13314" width="25" style="337" customWidth="1"/>
    <col min="13315" max="13315" width="18.7109375" style="337" customWidth="1"/>
    <col min="13316" max="13316" width="29.7109375" style="337" customWidth="1"/>
    <col min="13317" max="13317" width="13.42578125" style="337" customWidth="1"/>
    <col min="13318" max="13318" width="13.85546875" style="337" customWidth="1"/>
    <col min="13319" max="13323" width="16.42578125" style="337" customWidth="1"/>
    <col min="13324" max="13324" width="20.42578125" style="337" customWidth="1"/>
    <col min="13325" max="13325" width="21.140625" style="337" customWidth="1"/>
    <col min="13326" max="13326" width="9.42578125" style="337" customWidth="1"/>
    <col min="13327" max="13327" width="0.42578125" style="337" customWidth="1"/>
    <col min="13328" max="13334" width="6.42578125" style="337" customWidth="1"/>
    <col min="13335" max="13563" width="11.42578125" style="337"/>
    <col min="13564" max="13564" width="1" style="337" customWidth="1"/>
    <col min="13565" max="13565" width="4.28515625" style="337" customWidth="1"/>
    <col min="13566" max="13566" width="34.7109375" style="337" customWidth="1"/>
    <col min="13567" max="13567" width="0" style="337" hidden="1" customWidth="1"/>
    <col min="13568" max="13568" width="20" style="337" customWidth="1"/>
    <col min="13569" max="13569" width="20.85546875" style="337" customWidth="1"/>
    <col min="13570" max="13570" width="25" style="337" customWidth="1"/>
    <col min="13571" max="13571" width="18.7109375" style="337" customWidth="1"/>
    <col min="13572" max="13572" width="29.7109375" style="337" customWidth="1"/>
    <col min="13573" max="13573" width="13.42578125" style="337" customWidth="1"/>
    <col min="13574" max="13574" width="13.85546875" style="337" customWidth="1"/>
    <col min="13575" max="13579" width="16.42578125" style="337" customWidth="1"/>
    <col min="13580" max="13580" width="20.42578125" style="337" customWidth="1"/>
    <col min="13581" max="13581" width="21.140625" style="337" customWidth="1"/>
    <col min="13582" max="13582" width="9.42578125" style="337" customWidth="1"/>
    <col min="13583" max="13583" width="0.42578125" style="337" customWidth="1"/>
    <col min="13584" max="13590" width="6.42578125" style="337" customWidth="1"/>
    <col min="13591" max="13819" width="11.42578125" style="337"/>
    <col min="13820" max="13820" width="1" style="337" customWidth="1"/>
    <col min="13821" max="13821" width="4.28515625" style="337" customWidth="1"/>
    <col min="13822" max="13822" width="34.7109375" style="337" customWidth="1"/>
    <col min="13823" max="13823" width="0" style="337" hidden="1" customWidth="1"/>
    <col min="13824" max="13824" width="20" style="337" customWidth="1"/>
    <col min="13825" max="13825" width="20.85546875" style="337" customWidth="1"/>
    <col min="13826" max="13826" width="25" style="337" customWidth="1"/>
    <col min="13827" max="13827" width="18.7109375" style="337" customWidth="1"/>
    <col min="13828" max="13828" width="29.7109375" style="337" customWidth="1"/>
    <col min="13829" max="13829" width="13.42578125" style="337" customWidth="1"/>
    <col min="13830" max="13830" width="13.85546875" style="337" customWidth="1"/>
    <col min="13831" max="13835" width="16.42578125" style="337" customWidth="1"/>
    <col min="13836" max="13836" width="20.42578125" style="337" customWidth="1"/>
    <col min="13837" max="13837" width="21.140625" style="337" customWidth="1"/>
    <col min="13838" max="13838" width="9.42578125" style="337" customWidth="1"/>
    <col min="13839" max="13839" width="0.42578125" style="337" customWidth="1"/>
    <col min="13840" max="13846" width="6.42578125" style="337" customWidth="1"/>
    <col min="13847" max="14075" width="11.42578125" style="337"/>
    <col min="14076" max="14076" width="1" style="337" customWidth="1"/>
    <col min="14077" max="14077" width="4.28515625" style="337" customWidth="1"/>
    <col min="14078" max="14078" width="34.7109375" style="337" customWidth="1"/>
    <col min="14079" max="14079" width="0" style="337" hidden="1" customWidth="1"/>
    <col min="14080" max="14080" width="20" style="337" customWidth="1"/>
    <col min="14081" max="14081" width="20.85546875" style="337" customWidth="1"/>
    <col min="14082" max="14082" width="25" style="337" customWidth="1"/>
    <col min="14083" max="14083" width="18.7109375" style="337" customWidth="1"/>
    <col min="14084" max="14084" width="29.7109375" style="337" customWidth="1"/>
    <col min="14085" max="14085" width="13.42578125" style="337" customWidth="1"/>
    <col min="14086" max="14086" width="13.85546875" style="337" customWidth="1"/>
    <col min="14087" max="14091" width="16.42578125" style="337" customWidth="1"/>
    <col min="14092" max="14092" width="20.42578125" style="337" customWidth="1"/>
    <col min="14093" max="14093" width="21.140625" style="337" customWidth="1"/>
    <col min="14094" max="14094" width="9.42578125" style="337" customWidth="1"/>
    <col min="14095" max="14095" width="0.42578125" style="337" customWidth="1"/>
    <col min="14096" max="14102" width="6.42578125" style="337" customWidth="1"/>
    <col min="14103" max="14331" width="11.42578125" style="337"/>
    <col min="14332" max="14332" width="1" style="337" customWidth="1"/>
    <col min="14333" max="14333" width="4.28515625" style="337" customWidth="1"/>
    <col min="14334" max="14334" width="34.7109375" style="337" customWidth="1"/>
    <col min="14335" max="14335" width="0" style="337" hidden="1" customWidth="1"/>
    <col min="14336" max="14336" width="20" style="337" customWidth="1"/>
    <col min="14337" max="14337" width="20.85546875" style="337" customWidth="1"/>
    <col min="14338" max="14338" width="25" style="337" customWidth="1"/>
    <col min="14339" max="14339" width="18.7109375" style="337" customWidth="1"/>
    <col min="14340" max="14340" width="29.7109375" style="337" customWidth="1"/>
    <col min="14341" max="14341" width="13.42578125" style="337" customWidth="1"/>
    <col min="14342" max="14342" width="13.85546875" style="337" customWidth="1"/>
    <col min="14343" max="14347" width="16.42578125" style="337" customWidth="1"/>
    <col min="14348" max="14348" width="20.42578125" style="337" customWidth="1"/>
    <col min="14349" max="14349" width="21.140625" style="337" customWidth="1"/>
    <col min="14350" max="14350" width="9.42578125" style="337" customWidth="1"/>
    <col min="14351" max="14351" width="0.42578125" style="337" customWidth="1"/>
    <col min="14352" max="14358" width="6.42578125" style="337" customWidth="1"/>
    <col min="14359" max="14587" width="11.42578125" style="337"/>
    <col min="14588" max="14588" width="1" style="337" customWidth="1"/>
    <col min="14589" max="14589" width="4.28515625" style="337" customWidth="1"/>
    <col min="14590" max="14590" width="34.7109375" style="337" customWidth="1"/>
    <col min="14591" max="14591" width="0" style="337" hidden="1" customWidth="1"/>
    <col min="14592" max="14592" width="20" style="337" customWidth="1"/>
    <col min="14593" max="14593" width="20.85546875" style="337" customWidth="1"/>
    <col min="14594" max="14594" width="25" style="337" customWidth="1"/>
    <col min="14595" max="14595" width="18.7109375" style="337" customWidth="1"/>
    <col min="14596" max="14596" width="29.7109375" style="337" customWidth="1"/>
    <col min="14597" max="14597" width="13.42578125" style="337" customWidth="1"/>
    <col min="14598" max="14598" width="13.85546875" style="337" customWidth="1"/>
    <col min="14599" max="14603" width="16.42578125" style="337" customWidth="1"/>
    <col min="14604" max="14604" width="20.42578125" style="337" customWidth="1"/>
    <col min="14605" max="14605" width="21.140625" style="337" customWidth="1"/>
    <col min="14606" max="14606" width="9.42578125" style="337" customWidth="1"/>
    <col min="14607" max="14607" width="0.42578125" style="337" customWidth="1"/>
    <col min="14608" max="14614" width="6.42578125" style="337" customWidth="1"/>
    <col min="14615" max="14843" width="11.42578125" style="337"/>
    <col min="14844" max="14844" width="1" style="337" customWidth="1"/>
    <col min="14845" max="14845" width="4.28515625" style="337" customWidth="1"/>
    <col min="14846" max="14846" width="34.7109375" style="337" customWidth="1"/>
    <col min="14847" max="14847" width="0" style="337" hidden="1" customWidth="1"/>
    <col min="14848" max="14848" width="20" style="337" customWidth="1"/>
    <col min="14849" max="14849" width="20.85546875" style="337" customWidth="1"/>
    <col min="14850" max="14850" width="25" style="337" customWidth="1"/>
    <col min="14851" max="14851" width="18.7109375" style="337" customWidth="1"/>
    <col min="14852" max="14852" width="29.7109375" style="337" customWidth="1"/>
    <col min="14853" max="14853" width="13.42578125" style="337" customWidth="1"/>
    <col min="14854" max="14854" width="13.85546875" style="337" customWidth="1"/>
    <col min="14855" max="14859" width="16.42578125" style="337" customWidth="1"/>
    <col min="14860" max="14860" width="20.42578125" style="337" customWidth="1"/>
    <col min="14861" max="14861" width="21.140625" style="337" customWidth="1"/>
    <col min="14862" max="14862" width="9.42578125" style="337" customWidth="1"/>
    <col min="14863" max="14863" width="0.42578125" style="337" customWidth="1"/>
    <col min="14864" max="14870" width="6.42578125" style="337" customWidth="1"/>
    <col min="14871" max="15099" width="11.42578125" style="337"/>
    <col min="15100" max="15100" width="1" style="337" customWidth="1"/>
    <col min="15101" max="15101" width="4.28515625" style="337" customWidth="1"/>
    <col min="15102" max="15102" width="34.7109375" style="337" customWidth="1"/>
    <col min="15103" max="15103" width="0" style="337" hidden="1" customWidth="1"/>
    <col min="15104" max="15104" width="20" style="337" customWidth="1"/>
    <col min="15105" max="15105" width="20.85546875" style="337" customWidth="1"/>
    <col min="15106" max="15106" width="25" style="337" customWidth="1"/>
    <col min="15107" max="15107" width="18.7109375" style="337" customWidth="1"/>
    <col min="15108" max="15108" width="29.7109375" style="337" customWidth="1"/>
    <col min="15109" max="15109" width="13.42578125" style="337" customWidth="1"/>
    <col min="15110" max="15110" width="13.85546875" style="337" customWidth="1"/>
    <col min="15111" max="15115" width="16.42578125" style="337" customWidth="1"/>
    <col min="15116" max="15116" width="20.42578125" style="337" customWidth="1"/>
    <col min="15117" max="15117" width="21.140625" style="337" customWidth="1"/>
    <col min="15118" max="15118" width="9.42578125" style="337" customWidth="1"/>
    <col min="15119" max="15119" width="0.42578125" style="337" customWidth="1"/>
    <col min="15120" max="15126" width="6.42578125" style="337" customWidth="1"/>
    <col min="15127" max="15355" width="11.42578125" style="337"/>
    <col min="15356" max="15356" width="1" style="337" customWidth="1"/>
    <col min="15357" max="15357" width="4.28515625" style="337" customWidth="1"/>
    <col min="15358" max="15358" width="34.7109375" style="337" customWidth="1"/>
    <col min="15359" max="15359" width="0" style="337" hidden="1" customWidth="1"/>
    <col min="15360" max="15360" width="20" style="337" customWidth="1"/>
    <col min="15361" max="15361" width="20.85546875" style="337" customWidth="1"/>
    <col min="15362" max="15362" width="25" style="337" customWidth="1"/>
    <col min="15363" max="15363" width="18.7109375" style="337" customWidth="1"/>
    <col min="15364" max="15364" width="29.7109375" style="337" customWidth="1"/>
    <col min="15365" max="15365" width="13.42578125" style="337" customWidth="1"/>
    <col min="15366" max="15366" width="13.85546875" style="337" customWidth="1"/>
    <col min="15367" max="15371" width="16.42578125" style="337" customWidth="1"/>
    <col min="15372" max="15372" width="20.42578125" style="337" customWidth="1"/>
    <col min="15373" max="15373" width="21.140625" style="337" customWidth="1"/>
    <col min="15374" max="15374" width="9.42578125" style="337" customWidth="1"/>
    <col min="15375" max="15375" width="0.42578125" style="337" customWidth="1"/>
    <col min="15376" max="15382" width="6.42578125" style="337" customWidth="1"/>
    <col min="15383" max="15611" width="11.42578125" style="337"/>
    <col min="15612" max="15612" width="1" style="337" customWidth="1"/>
    <col min="15613" max="15613" width="4.28515625" style="337" customWidth="1"/>
    <col min="15614" max="15614" width="34.7109375" style="337" customWidth="1"/>
    <col min="15615" max="15615" width="0" style="337" hidden="1" customWidth="1"/>
    <col min="15616" max="15616" width="20" style="337" customWidth="1"/>
    <col min="15617" max="15617" width="20.85546875" style="337" customWidth="1"/>
    <col min="15618" max="15618" width="25" style="337" customWidth="1"/>
    <col min="15619" max="15619" width="18.7109375" style="337" customWidth="1"/>
    <col min="15620" max="15620" width="29.7109375" style="337" customWidth="1"/>
    <col min="15621" max="15621" width="13.42578125" style="337" customWidth="1"/>
    <col min="15622" max="15622" width="13.85546875" style="337" customWidth="1"/>
    <col min="15623" max="15627" width="16.42578125" style="337" customWidth="1"/>
    <col min="15628" max="15628" width="20.42578125" style="337" customWidth="1"/>
    <col min="15629" max="15629" width="21.140625" style="337" customWidth="1"/>
    <col min="15630" max="15630" width="9.42578125" style="337" customWidth="1"/>
    <col min="15631" max="15631" width="0.42578125" style="337" customWidth="1"/>
    <col min="15632" max="15638" width="6.42578125" style="337" customWidth="1"/>
    <col min="15639" max="15867" width="11.42578125" style="337"/>
    <col min="15868" max="15868" width="1" style="337" customWidth="1"/>
    <col min="15869" max="15869" width="4.28515625" style="337" customWidth="1"/>
    <col min="15870" max="15870" width="34.7109375" style="337" customWidth="1"/>
    <col min="15871" max="15871" width="0" style="337" hidden="1" customWidth="1"/>
    <col min="15872" max="15872" width="20" style="337" customWidth="1"/>
    <col min="15873" max="15873" width="20.85546875" style="337" customWidth="1"/>
    <col min="15874" max="15874" width="25" style="337" customWidth="1"/>
    <col min="15875" max="15875" width="18.7109375" style="337" customWidth="1"/>
    <col min="15876" max="15876" width="29.7109375" style="337" customWidth="1"/>
    <col min="15877" max="15877" width="13.42578125" style="337" customWidth="1"/>
    <col min="15878" max="15878" width="13.85546875" style="337" customWidth="1"/>
    <col min="15879" max="15883" width="16.42578125" style="337" customWidth="1"/>
    <col min="15884" max="15884" width="20.42578125" style="337" customWidth="1"/>
    <col min="15885" max="15885" width="21.140625" style="337" customWidth="1"/>
    <col min="15886" max="15886" width="9.42578125" style="337" customWidth="1"/>
    <col min="15887" max="15887" width="0.42578125" style="337" customWidth="1"/>
    <col min="15888" max="15894" width="6.42578125" style="337" customWidth="1"/>
    <col min="15895" max="16123" width="11.42578125" style="337"/>
    <col min="16124" max="16124" width="1" style="337" customWidth="1"/>
    <col min="16125" max="16125" width="4.28515625" style="337" customWidth="1"/>
    <col min="16126" max="16126" width="34.7109375" style="337" customWidth="1"/>
    <col min="16127" max="16127" width="0" style="337" hidden="1" customWidth="1"/>
    <col min="16128" max="16128" width="20" style="337" customWidth="1"/>
    <col min="16129" max="16129" width="20.85546875" style="337" customWidth="1"/>
    <col min="16130" max="16130" width="25" style="337" customWidth="1"/>
    <col min="16131" max="16131" width="18.7109375" style="337" customWidth="1"/>
    <col min="16132" max="16132" width="29.7109375" style="337" customWidth="1"/>
    <col min="16133" max="16133" width="13.42578125" style="337" customWidth="1"/>
    <col min="16134" max="16134" width="13.85546875" style="337" customWidth="1"/>
    <col min="16135" max="16139" width="16.42578125" style="337" customWidth="1"/>
    <col min="16140" max="16140" width="20.42578125" style="337" customWidth="1"/>
    <col min="16141" max="16141" width="21.140625" style="337" customWidth="1"/>
    <col min="16142" max="16142" width="9.42578125" style="337" customWidth="1"/>
    <col min="16143" max="16143" width="0.42578125" style="337" customWidth="1"/>
    <col min="16144" max="16150" width="6.42578125" style="337" customWidth="1"/>
    <col min="16151" max="16371" width="11.42578125" style="337"/>
    <col min="16372" max="16384" width="11.42578125" style="337" customWidth="1"/>
  </cols>
  <sheetData>
    <row r="2" spans="2:16" ht="15" x14ac:dyDescent="0.25">
      <c r="B2" s="1380" t="s">
        <v>63</v>
      </c>
      <c r="C2" s="1381"/>
      <c r="D2" s="1381"/>
      <c r="E2" s="1381"/>
      <c r="F2" s="1381"/>
      <c r="G2" s="1381"/>
      <c r="H2" s="1381"/>
      <c r="I2" s="1381"/>
      <c r="J2" s="1381"/>
      <c r="K2" s="1381"/>
      <c r="L2" s="1381"/>
      <c r="M2" s="1381"/>
      <c r="N2" s="1381"/>
      <c r="O2" s="1381"/>
      <c r="P2" s="1381"/>
    </row>
    <row r="4" spans="2:16" ht="15" x14ac:dyDescent="0.25">
      <c r="B4" s="1380" t="s">
        <v>48</v>
      </c>
      <c r="C4" s="1381"/>
      <c r="D4" s="1381"/>
      <c r="E4" s="1381"/>
      <c r="F4" s="1381"/>
      <c r="G4" s="1381"/>
      <c r="H4" s="1381"/>
      <c r="I4" s="1381"/>
      <c r="J4" s="1381"/>
      <c r="K4" s="1381"/>
      <c r="L4" s="1381"/>
      <c r="M4" s="1381"/>
      <c r="N4" s="1381"/>
      <c r="O4" s="1381"/>
      <c r="P4" s="1381"/>
    </row>
    <row r="5" spans="2:16" ht="15" thickBot="1" x14ac:dyDescent="0.3"/>
    <row r="6" spans="2:16" ht="15.75" thickBot="1" x14ac:dyDescent="0.3">
      <c r="B6" s="1011" t="s">
        <v>4</v>
      </c>
      <c r="C6" s="1378" t="s">
        <v>547</v>
      </c>
      <c r="D6" s="1378"/>
      <c r="E6" s="1378"/>
      <c r="F6" s="1378"/>
      <c r="G6" s="1378"/>
      <c r="H6" s="1378"/>
      <c r="I6" s="1378"/>
      <c r="J6" s="1378"/>
      <c r="K6" s="1378"/>
      <c r="L6" s="1378"/>
      <c r="M6" s="1378"/>
      <c r="N6" s="1379"/>
    </row>
    <row r="7" spans="2:16" ht="15.75" thickBot="1" x14ac:dyDescent="0.3">
      <c r="B7" s="1011" t="s">
        <v>5</v>
      </c>
      <c r="C7" s="1378" t="s">
        <v>469</v>
      </c>
      <c r="D7" s="1378"/>
      <c r="E7" s="1378"/>
      <c r="F7" s="1378"/>
      <c r="G7" s="1378"/>
      <c r="H7" s="1378"/>
      <c r="I7" s="1378"/>
      <c r="J7" s="1378"/>
      <c r="K7" s="1378"/>
      <c r="L7" s="1378"/>
      <c r="M7" s="1378"/>
      <c r="N7" s="1379"/>
    </row>
    <row r="8" spans="2:16" ht="15.75" thickBot="1" x14ac:dyDescent="0.3">
      <c r="B8" s="1011" t="s">
        <v>6</v>
      </c>
      <c r="C8" s="1378" t="s">
        <v>548</v>
      </c>
      <c r="D8" s="1378"/>
      <c r="E8" s="1378"/>
      <c r="F8" s="1378"/>
      <c r="G8" s="1378"/>
      <c r="H8" s="1378"/>
      <c r="I8" s="1378"/>
      <c r="J8" s="1378"/>
      <c r="K8" s="1378"/>
      <c r="L8" s="1378"/>
      <c r="M8" s="1378"/>
      <c r="N8" s="1379"/>
    </row>
    <row r="9" spans="2:16" ht="15.75" thickBot="1" x14ac:dyDescent="0.3">
      <c r="B9" s="1011" t="s">
        <v>7</v>
      </c>
      <c r="C9" s="1378"/>
      <c r="D9" s="1378"/>
      <c r="E9" s="1378"/>
      <c r="F9" s="1378"/>
      <c r="G9" s="1378"/>
      <c r="H9" s="1378"/>
      <c r="I9" s="1378"/>
      <c r="J9" s="1378"/>
      <c r="K9" s="1378"/>
      <c r="L9" s="1378"/>
      <c r="M9" s="1378"/>
      <c r="N9" s="1379"/>
    </row>
    <row r="10" spans="2:16" ht="15.75" thickBot="1" x14ac:dyDescent="0.3">
      <c r="B10" s="1011" t="s">
        <v>8</v>
      </c>
      <c r="C10" s="1382" t="s">
        <v>149</v>
      </c>
      <c r="D10" s="1382"/>
      <c r="E10" s="1383"/>
      <c r="F10" s="1014"/>
      <c r="G10" s="1015"/>
      <c r="H10" s="1014"/>
      <c r="I10" s="1016"/>
      <c r="J10" s="1014"/>
      <c r="K10" s="1126"/>
      <c r="L10" s="1017"/>
      <c r="M10" s="1018"/>
      <c r="N10" s="1019"/>
    </row>
    <row r="11" spans="2:16" ht="15.75" thickBot="1" x14ac:dyDescent="0.3">
      <c r="B11" s="1020" t="s">
        <v>9</v>
      </c>
      <c r="C11" s="1021">
        <v>41973</v>
      </c>
      <c r="D11" s="1024"/>
      <c r="E11" s="1023"/>
      <c r="F11" s="1024"/>
      <c r="G11" s="1025"/>
      <c r="H11" s="1024"/>
      <c r="I11" s="1026"/>
      <c r="J11" s="1024"/>
      <c r="K11" s="1127"/>
      <c r="L11" s="1023"/>
      <c r="M11" s="1027"/>
      <c r="N11" s="1028"/>
    </row>
    <row r="12" spans="2:16" ht="15" x14ac:dyDescent="0.25">
      <c r="B12" s="536"/>
      <c r="C12" s="647"/>
      <c r="D12" s="650"/>
      <c r="E12" s="649"/>
      <c r="F12" s="650"/>
      <c r="G12" s="651"/>
      <c r="H12" s="650"/>
      <c r="I12" s="652"/>
      <c r="J12" s="530"/>
      <c r="K12" s="804"/>
      <c r="L12" s="539"/>
      <c r="M12" s="540"/>
      <c r="N12" s="650"/>
    </row>
    <row r="13" spans="2:16" ht="31.5" customHeight="1" x14ac:dyDescent="0.25">
      <c r="B13" s="1384" t="s">
        <v>87</v>
      </c>
      <c r="C13" s="1384"/>
      <c r="D13" s="1077" t="s">
        <v>12</v>
      </c>
      <c r="E13" s="654" t="s">
        <v>13</v>
      </c>
      <c r="F13" s="1077" t="s">
        <v>29</v>
      </c>
      <c r="G13" s="655"/>
      <c r="I13" s="656"/>
      <c r="J13" s="542"/>
      <c r="K13" s="805"/>
      <c r="L13" s="543"/>
      <c r="M13" s="544"/>
      <c r="N13" s="653"/>
    </row>
    <row r="14" spans="2:16" ht="15" x14ac:dyDescent="0.25">
      <c r="B14" s="1384"/>
      <c r="C14" s="1384"/>
      <c r="D14" s="1077">
        <v>1</v>
      </c>
      <c r="E14" s="657">
        <v>1133936583</v>
      </c>
      <c r="F14" s="658">
        <v>543</v>
      </c>
      <c r="G14" s="659"/>
      <c r="I14" s="660"/>
      <c r="J14" s="548"/>
      <c r="K14" s="806"/>
      <c r="L14" s="549"/>
      <c r="M14" s="550"/>
      <c r="N14" s="653"/>
    </row>
    <row r="15" spans="2:16" ht="15" x14ac:dyDescent="0.25">
      <c r="B15" s="1384"/>
      <c r="C15" s="1384"/>
      <c r="D15" s="1077"/>
      <c r="E15" s="661"/>
      <c r="F15" s="662"/>
      <c r="G15" s="659"/>
      <c r="I15" s="660"/>
      <c r="J15" s="548"/>
      <c r="K15" s="806"/>
      <c r="L15" s="549"/>
      <c r="M15" s="550"/>
      <c r="N15" s="653"/>
    </row>
    <row r="16" spans="2:16" ht="15" x14ac:dyDescent="0.25">
      <c r="B16" s="1384"/>
      <c r="C16" s="1384"/>
      <c r="D16" s="1077"/>
      <c r="E16" s="661"/>
      <c r="F16" s="662"/>
      <c r="G16" s="659"/>
      <c r="I16" s="660"/>
      <c r="J16" s="548"/>
      <c r="K16" s="806"/>
      <c r="L16" s="549"/>
      <c r="M16" s="550"/>
      <c r="N16" s="653"/>
    </row>
    <row r="17" spans="1:14" ht="15" x14ac:dyDescent="0.25">
      <c r="B17" s="1384"/>
      <c r="C17" s="1384"/>
      <c r="D17" s="1077"/>
      <c r="E17" s="657"/>
      <c r="F17" s="662"/>
      <c r="G17" s="659"/>
      <c r="H17" s="553"/>
      <c r="I17" s="660"/>
      <c r="J17" s="548"/>
      <c r="K17" s="806"/>
      <c r="L17" s="549"/>
      <c r="M17" s="550"/>
      <c r="N17" s="663"/>
    </row>
    <row r="18" spans="1:14" ht="15" x14ac:dyDescent="0.25">
      <c r="B18" s="1384"/>
      <c r="C18" s="1384"/>
      <c r="D18" s="1077"/>
      <c r="E18" s="657"/>
      <c r="F18" s="662"/>
      <c r="G18" s="659"/>
      <c r="H18" s="553"/>
      <c r="I18" s="664"/>
      <c r="J18" s="554"/>
      <c r="K18" s="807"/>
      <c r="L18" s="556"/>
      <c r="M18" s="557"/>
      <c r="N18" s="663"/>
    </row>
    <row r="19" spans="1:14" ht="15" x14ac:dyDescent="0.25">
      <c r="B19" s="1384"/>
      <c r="C19" s="1384"/>
      <c r="D19" s="1077"/>
      <c r="E19" s="661"/>
      <c r="F19" s="662"/>
      <c r="G19" s="659"/>
      <c r="H19" s="553"/>
      <c r="I19" s="652"/>
      <c r="J19" s="530"/>
      <c r="K19" s="804"/>
      <c r="L19" s="539"/>
      <c r="M19" s="540"/>
      <c r="N19" s="663"/>
    </row>
    <row r="20" spans="1:14" ht="15" x14ac:dyDescent="0.25">
      <c r="B20" s="1384"/>
      <c r="C20" s="1384"/>
      <c r="D20" s="1077"/>
      <c r="E20" s="661"/>
      <c r="F20" s="662"/>
      <c r="G20" s="659"/>
      <c r="H20" s="553"/>
      <c r="I20" s="652"/>
      <c r="J20" s="530"/>
      <c r="K20" s="804"/>
      <c r="L20" s="539"/>
      <c r="M20" s="540"/>
      <c r="N20" s="663"/>
    </row>
    <row r="21" spans="1:14" ht="15.75" thickBot="1" x14ac:dyDescent="0.3">
      <c r="B21" s="1385" t="s">
        <v>14</v>
      </c>
      <c r="C21" s="1386"/>
      <c r="D21" s="1077"/>
      <c r="E21" s="661">
        <f>SUM(E14:E20)</f>
        <v>1133936583</v>
      </c>
      <c r="F21" s="665">
        <f>SUM(F14:F20)</f>
        <v>543</v>
      </c>
      <c r="G21" s="659"/>
      <c r="H21" s="553"/>
      <c r="I21" s="652"/>
      <c r="J21" s="530"/>
      <c r="K21" s="804"/>
      <c r="L21" s="539"/>
      <c r="M21" s="540"/>
      <c r="N21" s="663"/>
    </row>
    <row r="22" spans="1:14" ht="43.5" thickBot="1" x14ac:dyDescent="0.3">
      <c r="A22" s="1029"/>
      <c r="B22" s="560" t="s">
        <v>15</v>
      </c>
      <c r="C22" s="560" t="s">
        <v>88</v>
      </c>
      <c r="E22" s="543"/>
      <c r="F22" s="542"/>
      <c r="G22" s="666"/>
      <c r="H22" s="542"/>
      <c r="I22" s="667"/>
      <c r="J22" s="563"/>
      <c r="K22" s="808"/>
      <c r="L22" s="565"/>
      <c r="M22" s="566"/>
    </row>
    <row r="23" spans="1:14" ht="15.75" thickBot="1" x14ac:dyDescent="0.3">
      <c r="A23" s="1030">
        <v>1</v>
      </c>
      <c r="C23" s="668">
        <f>F21*80%</f>
        <v>434.40000000000003</v>
      </c>
      <c r="D23" s="568"/>
      <c r="E23" s="569">
        <f>E21</f>
        <v>1133936583</v>
      </c>
      <c r="F23" s="570"/>
      <c r="G23" s="670"/>
      <c r="H23" s="570"/>
      <c r="I23" s="667"/>
      <c r="J23" s="571"/>
      <c r="K23" s="808"/>
      <c r="L23" s="565"/>
      <c r="M23" s="566"/>
    </row>
    <row r="24" spans="1:14" ht="15" x14ac:dyDescent="0.25">
      <c r="A24" s="572"/>
      <c r="C24" s="671"/>
      <c r="D24" s="548"/>
      <c r="E24" s="574"/>
      <c r="F24" s="570"/>
      <c r="G24" s="670"/>
      <c r="H24" s="570"/>
      <c r="I24" s="667"/>
      <c r="J24" s="571"/>
      <c r="K24" s="808"/>
      <c r="L24" s="565"/>
      <c r="M24" s="566"/>
    </row>
    <row r="25" spans="1:14" ht="15" x14ac:dyDescent="0.25">
      <c r="A25" s="572"/>
      <c r="C25" s="671"/>
      <c r="D25" s="548"/>
      <c r="E25" s="574"/>
      <c r="F25" s="570"/>
      <c r="G25" s="670"/>
      <c r="H25" s="570"/>
      <c r="I25" s="667"/>
      <c r="J25" s="571"/>
      <c r="K25" s="808"/>
      <c r="L25" s="565"/>
      <c r="M25" s="566"/>
    </row>
    <row r="26" spans="1:14" ht="15" x14ac:dyDescent="0.2">
      <c r="A26" s="572"/>
      <c r="B26" s="575" t="s">
        <v>124</v>
      </c>
      <c r="C26" s="577"/>
      <c r="D26" s="577"/>
      <c r="E26" s="578"/>
      <c r="F26" s="577"/>
      <c r="G26" s="673"/>
      <c r="H26" s="577"/>
      <c r="I26" s="652"/>
      <c r="J26" s="530"/>
      <c r="K26" s="804"/>
      <c r="L26" s="539"/>
      <c r="M26" s="540"/>
      <c r="N26" s="653"/>
    </row>
    <row r="27" spans="1:14" ht="15" x14ac:dyDescent="0.2">
      <c r="A27" s="572"/>
      <c r="B27" s="577"/>
      <c r="C27" s="577"/>
      <c r="D27" s="577"/>
      <c r="E27" s="578"/>
      <c r="F27" s="577"/>
      <c r="G27" s="673"/>
      <c r="H27" s="577"/>
      <c r="I27" s="652"/>
      <c r="J27" s="530"/>
      <c r="K27" s="804"/>
      <c r="L27" s="539"/>
      <c r="M27" s="540"/>
      <c r="N27" s="653"/>
    </row>
    <row r="28" spans="1:14" ht="15" x14ac:dyDescent="0.2">
      <c r="A28" s="572"/>
      <c r="B28" s="76" t="s">
        <v>33</v>
      </c>
      <c r="C28" s="76" t="s">
        <v>125</v>
      </c>
      <c r="D28" s="76" t="s">
        <v>126</v>
      </c>
      <c r="E28" s="578"/>
      <c r="F28" s="577"/>
      <c r="G28" s="673"/>
      <c r="H28" s="577"/>
      <c r="I28" s="652"/>
      <c r="J28" s="530"/>
      <c r="K28" s="804"/>
      <c r="L28" s="539"/>
      <c r="M28" s="540"/>
      <c r="N28" s="653"/>
    </row>
    <row r="29" spans="1:14" ht="15" x14ac:dyDescent="0.2">
      <c r="A29" s="572"/>
      <c r="B29" s="256" t="s">
        <v>127</v>
      </c>
      <c r="C29" s="674" t="s">
        <v>292</v>
      </c>
      <c r="D29" s="1075"/>
      <c r="E29" s="578"/>
      <c r="F29" s="577"/>
      <c r="G29" s="673"/>
      <c r="H29" s="577"/>
      <c r="I29" s="652"/>
      <c r="J29" s="530"/>
      <c r="K29" s="804"/>
      <c r="L29" s="539"/>
      <c r="M29" s="540"/>
      <c r="N29" s="653"/>
    </row>
    <row r="30" spans="1:14" ht="15" x14ac:dyDescent="0.2">
      <c r="A30" s="572"/>
      <c r="B30" s="256" t="s">
        <v>128</v>
      </c>
      <c r="C30" s="674" t="s">
        <v>292</v>
      </c>
      <c r="D30" s="256"/>
      <c r="E30" s="578"/>
      <c r="F30" s="577"/>
      <c r="G30" s="673"/>
      <c r="H30" s="577"/>
      <c r="I30" s="652"/>
      <c r="J30" s="530"/>
      <c r="K30" s="804"/>
      <c r="L30" s="539"/>
      <c r="M30" s="540"/>
      <c r="N30" s="653"/>
    </row>
    <row r="31" spans="1:14" ht="15" x14ac:dyDescent="0.2">
      <c r="A31" s="572"/>
      <c r="B31" s="256" t="s">
        <v>129</v>
      </c>
      <c r="C31" s="674" t="s">
        <v>292</v>
      </c>
      <c r="D31" s="256"/>
      <c r="E31" s="578"/>
      <c r="F31" s="577"/>
      <c r="G31" s="673"/>
      <c r="H31" s="577"/>
      <c r="I31" s="652"/>
      <c r="J31" s="530"/>
      <c r="K31" s="804"/>
      <c r="L31" s="539"/>
      <c r="M31" s="540"/>
      <c r="N31" s="653"/>
    </row>
    <row r="32" spans="1:14" ht="15" x14ac:dyDescent="0.2">
      <c r="A32" s="572"/>
      <c r="B32" s="256" t="s">
        <v>130</v>
      </c>
      <c r="C32" s="674" t="s">
        <v>292</v>
      </c>
      <c r="D32" s="256"/>
      <c r="E32" s="578"/>
      <c r="F32" s="577"/>
      <c r="G32" s="673"/>
      <c r="H32" s="577"/>
      <c r="I32" s="652"/>
      <c r="J32" s="530"/>
      <c r="K32" s="804"/>
      <c r="L32" s="539"/>
      <c r="M32" s="540"/>
      <c r="N32" s="653"/>
    </row>
    <row r="33" spans="1:26" ht="15" x14ac:dyDescent="0.2">
      <c r="A33" s="572"/>
      <c r="B33" s="577"/>
      <c r="C33" s="577"/>
      <c r="D33" s="577"/>
      <c r="E33" s="578"/>
      <c r="F33" s="577"/>
      <c r="G33" s="673"/>
      <c r="H33" s="577"/>
      <c r="I33" s="652"/>
      <c r="J33" s="530"/>
      <c r="K33" s="804"/>
      <c r="L33" s="539"/>
      <c r="M33" s="540"/>
      <c r="N33" s="653"/>
    </row>
    <row r="34" spans="1:26" ht="15" x14ac:dyDescent="0.2">
      <c r="A34" s="572"/>
      <c r="B34" s="575" t="s">
        <v>131</v>
      </c>
      <c r="C34" s="577"/>
      <c r="D34" s="577"/>
      <c r="E34" s="578"/>
      <c r="F34" s="577"/>
      <c r="G34" s="673"/>
      <c r="H34" s="577"/>
      <c r="I34" s="652"/>
      <c r="J34" s="530"/>
      <c r="K34" s="804"/>
      <c r="L34" s="539"/>
      <c r="M34" s="540"/>
      <c r="N34" s="653"/>
    </row>
    <row r="35" spans="1:26" ht="15" x14ac:dyDescent="0.2">
      <c r="A35" s="572"/>
      <c r="B35" s="577"/>
      <c r="C35" s="577"/>
      <c r="D35" s="577"/>
      <c r="E35" s="578"/>
      <c r="F35" s="577"/>
      <c r="G35" s="673"/>
      <c r="H35" s="577"/>
      <c r="I35" s="652"/>
      <c r="J35" s="530"/>
      <c r="K35" s="804"/>
      <c r="L35" s="539"/>
      <c r="M35" s="540"/>
      <c r="N35" s="653"/>
    </row>
    <row r="36" spans="1:26" ht="15" x14ac:dyDescent="0.2">
      <c r="A36" s="572"/>
      <c r="B36" s="577"/>
      <c r="C36" s="577"/>
      <c r="D36" s="577"/>
      <c r="E36" s="578"/>
      <c r="F36" s="577"/>
      <c r="G36" s="673"/>
      <c r="H36" s="577"/>
      <c r="I36" s="652"/>
      <c r="J36" s="530"/>
      <c r="K36" s="804"/>
      <c r="L36" s="539"/>
      <c r="M36" s="540"/>
      <c r="N36" s="653"/>
    </row>
    <row r="37" spans="1:26" ht="15" x14ac:dyDescent="0.2">
      <c r="A37" s="572"/>
      <c r="B37" s="76" t="s">
        <v>33</v>
      </c>
      <c r="C37" s="76" t="s">
        <v>58</v>
      </c>
      <c r="D37" s="580" t="s">
        <v>51</v>
      </c>
      <c r="E37" s="581" t="s">
        <v>16</v>
      </c>
      <c r="F37" s="577"/>
      <c r="G37" s="673"/>
      <c r="H37" s="577"/>
      <c r="I37" s="652"/>
      <c r="J37" s="530"/>
      <c r="K37" s="804"/>
      <c r="L37" s="539"/>
      <c r="M37" s="540"/>
      <c r="N37" s="653"/>
    </row>
    <row r="38" spans="1:26" ht="42.75" x14ac:dyDescent="0.2">
      <c r="A38" s="572"/>
      <c r="B38" s="59" t="s">
        <v>132</v>
      </c>
      <c r="C38" s="1072">
        <v>40</v>
      </c>
      <c r="D38" s="1075">
        <v>0</v>
      </c>
      <c r="E38" s="1387">
        <f>+D38+D39</f>
        <v>35</v>
      </c>
      <c r="F38" s="577"/>
      <c r="G38" s="673"/>
      <c r="H38" s="577"/>
      <c r="I38" s="652"/>
      <c r="J38" s="530"/>
      <c r="K38" s="804"/>
      <c r="L38" s="539"/>
      <c r="M38" s="540"/>
      <c r="N38" s="653"/>
    </row>
    <row r="39" spans="1:26" ht="71.25" x14ac:dyDescent="0.2">
      <c r="A39" s="572"/>
      <c r="B39" s="59" t="s">
        <v>133</v>
      </c>
      <c r="C39" s="1072">
        <v>60</v>
      </c>
      <c r="D39" s="1075">
        <v>35</v>
      </c>
      <c r="E39" s="1388"/>
      <c r="F39" s="577"/>
      <c r="G39" s="673"/>
      <c r="H39" s="577"/>
      <c r="I39" s="652"/>
      <c r="J39" s="530"/>
      <c r="K39" s="804"/>
      <c r="L39" s="539"/>
      <c r="M39" s="540"/>
      <c r="N39" s="653"/>
    </row>
    <row r="40" spans="1:26" ht="15" x14ac:dyDescent="0.25">
      <c r="A40" s="572"/>
      <c r="C40" s="671"/>
      <c r="D40" s="548"/>
      <c r="E40" s="574"/>
      <c r="F40" s="570"/>
      <c r="G40" s="670"/>
      <c r="H40" s="570"/>
      <c r="I40" s="667"/>
      <c r="J40" s="571"/>
      <c r="K40" s="808"/>
      <c r="L40" s="565"/>
      <c r="M40" s="566"/>
    </row>
    <row r="41" spans="1:26" ht="15" x14ac:dyDescent="0.25">
      <c r="A41" s="572"/>
      <c r="C41" s="671"/>
      <c r="D41" s="548"/>
      <c r="E41" s="574"/>
      <c r="F41" s="570"/>
      <c r="G41" s="670"/>
      <c r="H41" s="570"/>
      <c r="I41" s="667"/>
      <c r="J41" s="571"/>
      <c r="K41" s="808"/>
      <c r="L41" s="565"/>
      <c r="M41" s="566"/>
    </row>
    <row r="42" spans="1:26" ht="15" x14ac:dyDescent="0.25">
      <c r="A42" s="572"/>
      <c r="C42" s="671"/>
      <c r="D42" s="548"/>
      <c r="E42" s="574"/>
      <c r="F42" s="570"/>
      <c r="G42" s="670"/>
      <c r="H42" s="570"/>
      <c r="I42" s="667"/>
      <c r="J42" s="571"/>
      <c r="K42" s="808"/>
      <c r="L42" s="565"/>
      <c r="M42" s="566"/>
    </row>
    <row r="43" spans="1:26" ht="15.75" customHeight="1" thickBot="1" x14ac:dyDescent="0.3">
      <c r="M43" s="1365" t="s">
        <v>35</v>
      </c>
      <c r="N43" s="1365"/>
    </row>
    <row r="44" spans="1:26" ht="15" x14ac:dyDescent="0.25">
      <c r="B44" s="575" t="s">
        <v>30</v>
      </c>
      <c r="M44" s="675"/>
      <c r="N44" s="676"/>
    </row>
    <row r="45" spans="1:26" ht="15" thickBot="1" x14ac:dyDescent="0.3">
      <c r="M45" s="675"/>
      <c r="N45" s="676"/>
    </row>
    <row r="46" spans="1:26" s="530" customFormat="1" ht="75" x14ac:dyDescent="0.25">
      <c r="B46" s="1031" t="s">
        <v>134</v>
      </c>
      <c r="C46" s="1031" t="s">
        <v>135</v>
      </c>
      <c r="D46" s="1031" t="s">
        <v>136</v>
      </c>
      <c r="E46" s="1032" t="s">
        <v>45</v>
      </c>
      <c r="F46" s="1031" t="s">
        <v>22</v>
      </c>
      <c r="G46" s="1033" t="s">
        <v>89</v>
      </c>
      <c r="H46" s="1031" t="s">
        <v>17</v>
      </c>
      <c r="I46" s="1034" t="s">
        <v>10</v>
      </c>
      <c r="J46" s="1031" t="s">
        <v>31</v>
      </c>
      <c r="K46" s="1128" t="s">
        <v>61</v>
      </c>
      <c r="L46" s="1032" t="s">
        <v>20</v>
      </c>
      <c r="M46" s="1035" t="s">
        <v>26</v>
      </c>
      <c r="N46" s="1031" t="s">
        <v>137</v>
      </c>
      <c r="O46" s="1036" t="s">
        <v>36</v>
      </c>
      <c r="P46" s="582" t="s">
        <v>11</v>
      </c>
      <c r="Q46" s="582" t="s">
        <v>19</v>
      </c>
    </row>
    <row r="47" spans="1:26" s="1074" customFormat="1" ht="28.5" x14ac:dyDescent="0.25">
      <c r="A47" s="583">
        <v>1</v>
      </c>
      <c r="B47" s="586" t="s">
        <v>547</v>
      </c>
      <c r="C47" s="585" t="s">
        <v>469</v>
      </c>
      <c r="D47" s="586" t="s">
        <v>160</v>
      </c>
      <c r="E47" s="591">
        <v>137</v>
      </c>
      <c r="F47" s="585" t="s">
        <v>125</v>
      </c>
      <c r="G47" s="809" t="s">
        <v>1325</v>
      </c>
      <c r="H47" s="589">
        <v>41661</v>
      </c>
      <c r="I47" s="1129">
        <v>42004</v>
      </c>
      <c r="J47" s="590" t="s">
        <v>126</v>
      </c>
      <c r="K47" s="1130">
        <v>8.3000000000000007</v>
      </c>
      <c r="L47" s="591"/>
      <c r="M47" s="391">
        <v>800</v>
      </c>
      <c r="N47" s="391">
        <v>800</v>
      </c>
      <c r="O47" s="592">
        <v>194611200</v>
      </c>
      <c r="P47" s="508">
        <v>109</v>
      </c>
      <c r="Q47" s="593"/>
      <c r="R47" s="594"/>
      <c r="S47" s="594"/>
      <c r="T47" s="594"/>
      <c r="U47" s="594"/>
      <c r="V47" s="594"/>
      <c r="W47" s="594"/>
      <c r="X47" s="594"/>
      <c r="Y47" s="594"/>
      <c r="Z47" s="594"/>
    </row>
    <row r="48" spans="1:26" s="1074" customFormat="1" ht="28.5" x14ac:dyDescent="0.25">
      <c r="A48" s="583">
        <f>+A47+1</f>
        <v>2</v>
      </c>
      <c r="B48" s="586" t="s">
        <v>547</v>
      </c>
      <c r="C48" s="585" t="s">
        <v>469</v>
      </c>
      <c r="D48" s="586" t="s">
        <v>160</v>
      </c>
      <c r="E48" s="591">
        <v>207</v>
      </c>
      <c r="F48" s="585" t="s">
        <v>126</v>
      </c>
      <c r="G48" s="725" t="s">
        <v>1325</v>
      </c>
      <c r="H48" s="589">
        <v>39853</v>
      </c>
      <c r="I48" s="589">
        <v>40147</v>
      </c>
      <c r="J48" s="590" t="s">
        <v>126</v>
      </c>
      <c r="K48" s="822">
        <v>0</v>
      </c>
      <c r="L48" s="591"/>
      <c r="M48" s="391">
        <v>2419</v>
      </c>
      <c r="N48" s="391"/>
      <c r="O48" s="592">
        <v>253600116</v>
      </c>
      <c r="P48" s="508">
        <v>103</v>
      </c>
      <c r="Q48" s="593" t="s">
        <v>2015</v>
      </c>
      <c r="R48" s="594"/>
      <c r="S48" s="594"/>
      <c r="T48" s="594"/>
      <c r="U48" s="594"/>
      <c r="V48" s="594"/>
      <c r="W48" s="594"/>
      <c r="X48" s="594"/>
      <c r="Y48" s="594"/>
      <c r="Z48" s="594"/>
    </row>
    <row r="49" spans="1:26" s="1074" customFormat="1" ht="28.5" x14ac:dyDescent="0.25">
      <c r="A49" s="583">
        <v>3</v>
      </c>
      <c r="B49" s="586" t="s">
        <v>547</v>
      </c>
      <c r="C49" s="585" t="s">
        <v>2016</v>
      </c>
      <c r="D49" s="586" t="s">
        <v>549</v>
      </c>
      <c r="E49" s="591">
        <v>7</v>
      </c>
      <c r="F49" s="585" t="s">
        <v>125</v>
      </c>
      <c r="G49" s="725"/>
      <c r="H49" s="589">
        <v>41821</v>
      </c>
      <c r="I49" s="589">
        <v>41973</v>
      </c>
      <c r="J49" s="590" t="s">
        <v>126</v>
      </c>
      <c r="K49" s="822">
        <v>3</v>
      </c>
      <c r="L49" s="591"/>
      <c r="M49" s="391">
        <v>300</v>
      </c>
      <c r="N49" s="391"/>
      <c r="O49" s="592"/>
      <c r="P49" s="508"/>
      <c r="Q49" s="593"/>
      <c r="R49" s="594"/>
      <c r="S49" s="594"/>
      <c r="T49" s="594"/>
      <c r="U49" s="594"/>
      <c r="V49" s="594"/>
      <c r="W49" s="594"/>
      <c r="X49" s="594"/>
      <c r="Y49" s="594"/>
      <c r="Z49" s="594"/>
    </row>
    <row r="50" spans="1:26" s="1074" customFormat="1" ht="28.5" x14ac:dyDescent="0.25">
      <c r="A50" s="583">
        <v>4</v>
      </c>
      <c r="B50" s="586" t="s">
        <v>547</v>
      </c>
      <c r="C50" s="585" t="s">
        <v>2016</v>
      </c>
      <c r="D50" s="586" t="s">
        <v>549</v>
      </c>
      <c r="E50" s="591">
        <v>6</v>
      </c>
      <c r="F50" s="585" t="s">
        <v>125</v>
      </c>
      <c r="G50" s="725"/>
      <c r="H50" s="1129">
        <v>41652</v>
      </c>
      <c r="I50" s="1129">
        <v>41820</v>
      </c>
      <c r="J50" s="590" t="s">
        <v>126</v>
      </c>
      <c r="K50" s="822">
        <v>5.17</v>
      </c>
      <c r="L50" s="591"/>
      <c r="M50" s="391">
        <v>300</v>
      </c>
      <c r="N50" s="391"/>
      <c r="O50" s="592"/>
      <c r="P50" s="508"/>
      <c r="Q50" s="593"/>
      <c r="R50" s="594"/>
      <c r="S50" s="594"/>
      <c r="T50" s="594"/>
      <c r="U50" s="594"/>
      <c r="V50" s="594"/>
      <c r="W50" s="594"/>
      <c r="X50" s="594"/>
      <c r="Y50" s="594"/>
      <c r="Z50" s="594"/>
    </row>
    <row r="51" spans="1:26" s="1074" customFormat="1" ht="28.5" x14ac:dyDescent="0.25">
      <c r="A51" s="583">
        <v>5</v>
      </c>
      <c r="B51" s="586" t="s">
        <v>547</v>
      </c>
      <c r="C51" s="585" t="s">
        <v>2016</v>
      </c>
      <c r="D51" s="586" t="s">
        <v>549</v>
      </c>
      <c r="E51" s="591">
        <v>1</v>
      </c>
      <c r="F51" s="585" t="s">
        <v>125</v>
      </c>
      <c r="G51" s="725"/>
      <c r="H51" s="589">
        <v>41289</v>
      </c>
      <c r="I51" s="589">
        <v>41608</v>
      </c>
      <c r="J51" s="590" t="s">
        <v>126</v>
      </c>
      <c r="K51" s="822">
        <v>10.5</v>
      </c>
      <c r="L51" s="591"/>
      <c r="M51" s="391">
        <v>300</v>
      </c>
      <c r="N51" s="391"/>
      <c r="O51" s="592"/>
      <c r="P51" s="508"/>
      <c r="Q51" s="593"/>
      <c r="R51" s="594"/>
      <c r="S51" s="594"/>
      <c r="T51" s="594"/>
      <c r="U51" s="594"/>
      <c r="V51" s="594"/>
      <c r="W51" s="594"/>
      <c r="X51" s="594"/>
      <c r="Y51" s="594"/>
      <c r="Z51" s="594"/>
    </row>
    <row r="52" spans="1:26" s="1074" customFormat="1" ht="28.5" x14ac:dyDescent="0.25">
      <c r="A52" s="583">
        <v>6</v>
      </c>
      <c r="B52" s="586" t="s">
        <v>547</v>
      </c>
      <c r="C52" s="585" t="s">
        <v>2016</v>
      </c>
      <c r="D52" s="586" t="s">
        <v>549</v>
      </c>
      <c r="E52" s="591">
        <v>3</v>
      </c>
      <c r="F52" s="585" t="s">
        <v>125</v>
      </c>
      <c r="G52" s="725"/>
      <c r="H52" s="589">
        <v>41122</v>
      </c>
      <c r="I52" s="589">
        <v>41243</v>
      </c>
      <c r="J52" s="590" t="s">
        <v>126</v>
      </c>
      <c r="K52" s="822">
        <v>4</v>
      </c>
      <c r="L52" s="591">
        <v>0</v>
      </c>
      <c r="M52" s="391">
        <v>300</v>
      </c>
      <c r="N52" s="391"/>
      <c r="O52" s="592"/>
      <c r="P52" s="508"/>
      <c r="Q52" s="593"/>
      <c r="R52" s="594"/>
      <c r="S52" s="594"/>
      <c r="T52" s="594"/>
      <c r="U52" s="594"/>
      <c r="V52" s="594"/>
      <c r="W52" s="594"/>
      <c r="X52" s="594"/>
      <c r="Y52" s="594"/>
      <c r="Z52" s="594"/>
    </row>
    <row r="53" spans="1:26" s="1074" customFormat="1" ht="15" x14ac:dyDescent="0.25">
      <c r="A53" s="583"/>
      <c r="B53" s="584" t="s">
        <v>16</v>
      </c>
      <c r="C53" s="585"/>
      <c r="D53" s="586"/>
      <c r="E53" s="591"/>
      <c r="F53" s="585"/>
      <c r="G53" s="725"/>
      <c r="K53" s="1038">
        <f>SUM(K47:K52)</f>
        <v>30.97</v>
      </c>
      <c r="L53" s="728">
        <f>SUM(L47:L52)</f>
        <v>0</v>
      </c>
      <c r="M53" s="730">
        <f>SUM(M47:M52)</f>
        <v>4419</v>
      </c>
      <c r="N53" s="811">
        <f>SUM(N47:N52)</f>
        <v>800</v>
      </c>
      <c r="O53" s="592">
        <f>SUM(O47:O52)</f>
        <v>448211316</v>
      </c>
      <c r="P53" s="508"/>
      <c r="Q53" s="593"/>
    </row>
    <row r="54" spans="1:26" s="595" customFormat="1" x14ac:dyDescent="0.25">
      <c r="E54" s="597"/>
      <c r="G54" s="690"/>
      <c r="I54" s="691"/>
      <c r="K54" s="812"/>
      <c r="L54" s="597"/>
      <c r="M54" s="600"/>
      <c r="O54" s="601"/>
    </row>
    <row r="55" spans="1:26" s="595" customFormat="1" ht="15" x14ac:dyDescent="0.25">
      <c r="B55" s="1369" t="s">
        <v>28</v>
      </c>
      <c r="C55" s="1369" t="s">
        <v>27</v>
      </c>
      <c r="D55" s="1371" t="s">
        <v>34</v>
      </c>
      <c r="E55" s="1371"/>
      <c r="G55" s="690"/>
      <c r="I55" s="691"/>
      <c r="K55" s="812"/>
      <c r="L55" s="597"/>
      <c r="M55" s="600"/>
      <c r="O55" s="601"/>
    </row>
    <row r="56" spans="1:26" s="595" customFormat="1" ht="15" x14ac:dyDescent="0.25">
      <c r="B56" s="1370"/>
      <c r="C56" s="1370"/>
      <c r="D56" s="1073" t="s">
        <v>23</v>
      </c>
      <c r="E56" s="602" t="s">
        <v>24</v>
      </c>
      <c r="G56" s="690"/>
      <c r="I56" s="691"/>
      <c r="K56" s="812"/>
      <c r="L56" s="597"/>
      <c r="M56" s="600"/>
      <c r="O56" s="601"/>
    </row>
    <row r="57" spans="1:26" s="595" customFormat="1" ht="15" x14ac:dyDescent="0.25">
      <c r="B57" s="603" t="s">
        <v>21</v>
      </c>
      <c r="C57" s="604">
        <f>+K53</f>
        <v>30.97</v>
      </c>
      <c r="D57" s="605" t="s">
        <v>292</v>
      </c>
      <c r="E57" s="606"/>
      <c r="F57" s="693"/>
      <c r="G57" s="694"/>
      <c r="H57" s="693"/>
      <c r="I57" s="695"/>
      <c r="J57" s="693"/>
      <c r="K57" s="813"/>
      <c r="L57" s="696"/>
      <c r="M57" s="697"/>
      <c r="O57" s="601"/>
    </row>
    <row r="58" spans="1:26" s="595" customFormat="1" ht="15" x14ac:dyDescent="0.25">
      <c r="B58" s="603" t="s">
        <v>25</v>
      </c>
      <c r="C58" s="604">
        <f>+M53</f>
        <v>4419</v>
      </c>
      <c r="D58" s="605" t="s">
        <v>292</v>
      </c>
      <c r="E58" s="606"/>
      <c r="G58" s="690"/>
      <c r="I58" s="691"/>
      <c r="K58" s="812"/>
      <c r="L58" s="597"/>
      <c r="M58" s="600"/>
      <c r="O58" s="601"/>
    </row>
    <row r="59" spans="1:26" s="595" customFormat="1" x14ac:dyDescent="0.25">
      <c r="B59" s="698"/>
      <c r="C59" s="1372"/>
      <c r="D59" s="1372"/>
      <c r="E59" s="1372"/>
      <c r="F59" s="1372"/>
      <c r="G59" s="1372"/>
      <c r="H59" s="1372"/>
      <c r="I59" s="1372"/>
      <c r="J59" s="1372"/>
      <c r="K59" s="1372"/>
      <c r="L59" s="1372"/>
      <c r="M59" s="1372"/>
      <c r="N59" s="1372"/>
      <c r="O59" s="601"/>
    </row>
    <row r="60" spans="1:26" ht="15" thickBot="1" x14ac:dyDescent="0.3"/>
    <row r="61" spans="1:26" ht="15.75" thickBot="1" x14ac:dyDescent="0.3">
      <c r="B61" s="1373" t="s">
        <v>90</v>
      </c>
      <c r="C61" s="1373"/>
      <c r="D61" s="1373"/>
      <c r="E61" s="1373"/>
      <c r="F61" s="1373"/>
      <c r="G61" s="1373"/>
      <c r="H61" s="1373"/>
      <c r="I61" s="1373"/>
      <c r="J61" s="1373"/>
      <c r="K61" s="1373"/>
      <c r="L61" s="1373"/>
      <c r="M61" s="1373"/>
      <c r="N61" s="1373"/>
    </row>
    <row r="64" spans="1:26" ht="165" x14ac:dyDescent="0.25">
      <c r="B64" s="76" t="s">
        <v>138</v>
      </c>
      <c r="C64" s="607" t="s">
        <v>2</v>
      </c>
      <c r="D64" s="607" t="s">
        <v>92</v>
      </c>
      <c r="E64" s="608" t="s">
        <v>91</v>
      </c>
      <c r="F64" s="607" t="s">
        <v>93</v>
      </c>
      <c r="G64" s="699" t="s">
        <v>94</v>
      </c>
      <c r="H64" s="607" t="s">
        <v>95</v>
      </c>
      <c r="I64" s="700" t="s">
        <v>96</v>
      </c>
      <c r="J64" s="607" t="s">
        <v>97</v>
      </c>
      <c r="K64" s="814" t="s">
        <v>98</v>
      </c>
      <c r="L64" s="608" t="s">
        <v>99</v>
      </c>
      <c r="M64" s="609" t="s">
        <v>100</v>
      </c>
      <c r="N64" s="701" t="s">
        <v>101</v>
      </c>
      <c r="O64" s="1367" t="s">
        <v>3</v>
      </c>
      <c r="P64" s="1368"/>
      <c r="Q64" s="607" t="s">
        <v>18</v>
      </c>
    </row>
    <row r="65" spans="2:17" x14ac:dyDescent="0.2">
      <c r="B65" s="347"/>
      <c r="C65" s="347" t="s">
        <v>426</v>
      </c>
      <c r="D65" s="360" t="s">
        <v>288</v>
      </c>
      <c r="E65" s="610" t="s">
        <v>474</v>
      </c>
      <c r="F65" s="612" t="s">
        <v>474</v>
      </c>
      <c r="G65" s="702" t="s">
        <v>474</v>
      </c>
      <c r="H65" s="612" t="s">
        <v>474</v>
      </c>
      <c r="I65" s="815" t="s">
        <v>125</v>
      </c>
      <c r="J65" s="612" t="s">
        <v>474</v>
      </c>
      <c r="K65" s="816" t="s">
        <v>474</v>
      </c>
      <c r="L65" s="618" t="s">
        <v>474</v>
      </c>
      <c r="M65" s="619" t="s">
        <v>474</v>
      </c>
      <c r="N65" s="256" t="s">
        <v>474</v>
      </c>
      <c r="O65" s="1363"/>
      <c r="P65" s="1364"/>
      <c r="Q65" s="256"/>
    </row>
    <row r="66" spans="2:17" x14ac:dyDescent="0.2">
      <c r="B66" s="347"/>
      <c r="C66" s="347"/>
      <c r="D66" s="360"/>
      <c r="E66" s="610"/>
      <c r="F66" s="612"/>
      <c r="G66" s="702"/>
      <c r="H66" s="612"/>
      <c r="I66" s="703"/>
      <c r="J66" s="612"/>
      <c r="K66" s="816"/>
      <c r="L66" s="618"/>
      <c r="M66" s="619"/>
      <c r="N66" s="256"/>
      <c r="O66" s="1363"/>
      <c r="P66" s="1364"/>
      <c r="Q66" s="256"/>
    </row>
    <row r="67" spans="2:17" x14ac:dyDescent="0.25">
      <c r="B67" s="337" t="s">
        <v>1</v>
      </c>
    </row>
    <row r="68" spans="2:17" x14ac:dyDescent="0.25">
      <c r="B68" s="337" t="s">
        <v>37</v>
      </c>
    </row>
    <row r="69" spans="2:17" x14ac:dyDescent="0.25">
      <c r="B69" s="337" t="s">
        <v>62</v>
      </c>
    </row>
    <row r="71" spans="2:17" ht="15" thickBot="1" x14ac:dyDescent="0.3"/>
    <row r="72" spans="2:17" ht="15.75" thickBot="1" x14ac:dyDescent="0.3">
      <c r="B72" s="1374" t="s">
        <v>38</v>
      </c>
      <c r="C72" s="1375"/>
      <c r="D72" s="1375"/>
      <c r="E72" s="1375"/>
      <c r="F72" s="1375"/>
      <c r="G72" s="1375"/>
      <c r="H72" s="1375"/>
      <c r="I72" s="1375"/>
      <c r="J72" s="1375"/>
      <c r="K72" s="1375"/>
      <c r="L72" s="1375"/>
      <c r="M72" s="1375"/>
      <c r="N72" s="1376"/>
    </row>
    <row r="77" spans="2:17" ht="105" x14ac:dyDescent="0.25">
      <c r="B77" s="76" t="s">
        <v>0</v>
      </c>
      <c r="C77" s="76" t="s">
        <v>39</v>
      </c>
      <c r="D77" s="76" t="s">
        <v>40</v>
      </c>
      <c r="E77" s="621" t="s">
        <v>102</v>
      </c>
      <c r="F77" s="76" t="s">
        <v>104</v>
      </c>
      <c r="G77" s="706" t="s">
        <v>105</v>
      </c>
      <c r="H77" s="76" t="s">
        <v>106</v>
      </c>
      <c r="I77" s="707" t="s">
        <v>103</v>
      </c>
      <c r="J77" s="1367" t="s">
        <v>107</v>
      </c>
      <c r="K77" s="1377"/>
      <c r="L77" s="1368"/>
      <c r="M77" s="622" t="s">
        <v>111</v>
      </c>
      <c r="N77" s="76" t="s">
        <v>139</v>
      </c>
      <c r="O77" s="623" t="s">
        <v>140</v>
      </c>
      <c r="P77" s="1367" t="s">
        <v>3</v>
      </c>
      <c r="Q77" s="1368"/>
    </row>
    <row r="78" spans="2:17" ht="114" x14ac:dyDescent="0.2">
      <c r="B78" s="620" t="s">
        <v>43</v>
      </c>
      <c r="C78" s="335">
        <v>2</v>
      </c>
      <c r="D78" s="346" t="s">
        <v>550</v>
      </c>
      <c r="E78" s="347">
        <v>22644790</v>
      </c>
      <c r="F78" s="347" t="s">
        <v>551</v>
      </c>
      <c r="G78" s="346" t="s">
        <v>503</v>
      </c>
      <c r="H78" s="348">
        <v>41621</v>
      </c>
      <c r="I78" s="360">
        <v>140911</v>
      </c>
      <c r="J78" s="346" t="s">
        <v>552</v>
      </c>
      <c r="K78" s="392" t="s">
        <v>553</v>
      </c>
      <c r="L78" s="349" t="s">
        <v>554</v>
      </c>
      <c r="M78" s="256" t="s">
        <v>125</v>
      </c>
      <c r="N78" s="256" t="s">
        <v>125</v>
      </c>
      <c r="O78" s="256" t="s">
        <v>125</v>
      </c>
      <c r="P78" s="1429"/>
      <c r="Q78" s="1430"/>
    </row>
    <row r="79" spans="2:17" ht="114" x14ac:dyDescent="0.2">
      <c r="B79" s="620" t="s">
        <v>43</v>
      </c>
      <c r="C79" s="335">
        <v>2</v>
      </c>
      <c r="D79" s="346" t="s">
        <v>555</v>
      </c>
      <c r="E79" s="347">
        <v>18919411</v>
      </c>
      <c r="F79" s="346" t="s">
        <v>202</v>
      </c>
      <c r="G79" s="346" t="s">
        <v>556</v>
      </c>
      <c r="H79" s="348">
        <v>41907</v>
      </c>
      <c r="I79" s="360" t="s">
        <v>478</v>
      </c>
      <c r="J79" s="346" t="s">
        <v>557</v>
      </c>
      <c r="K79" s="392" t="s">
        <v>558</v>
      </c>
      <c r="L79" s="349" t="s">
        <v>559</v>
      </c>
      <c r="M79" s="256" t="s">
        <v>125</v>
      </c>
      <c r="N79" s="256" t="s">
        <v>125</v>
      </c>
      <c r="O79" s="256" t="s">
        <v>125</v>
      </c>
      <c r="P79" s="1429"/>
      <c r="Q79" s="1430"/>
    </row>
    <row r="80" spans="2:17" ht="128.25" x14ac:dyDescent="0.2">
      <c r="B80" s="345" t="s">
        <v>44</v>
      </c>
      <c r="C80" s="1072">
        <v>4</v>
      </c>
      <c r="D80" s="346" t="s">
        <v>560</v>
      </c>
      <c r="E80" s="347">
        <v>1121327673</v>
      </c>
      <c r="F80" s="347" t="s">
        <v>551</v>
      </c>
      <c r="G80" s="346" t="s">
        <v>561</v>
      </c>
      <c r="H80" s="348">
        <v>40893</v>
      </c>
      <c r="I80" s="360">
        <v>128802</v>
      </c>
      <c r="J80" s="346" t="s">
        <v>159</v>
      </c>
      <c r="K80" s="392" t="s">
        <v>562</v>
      </c>
      <c r="L80" s="349" t="s">
        <v>563</v>
      </c>
      <c r="M80" s="256" t="s">
        <v>125</v>
      </c>
      <c r="N80" s="256" t="s">
        <v>125</v>
      </c>
      <c r="O80" s="256" t="s">
        <v>125</v>
      </c>
      <c r="P80" s="1429"/>
      <c r="Q80" s="1430"/>
    </row>
    <row r="81" spans="2:17" ht="99.75" customHeight="1" x14ac:dyDescent="0.2">
      <c r="B81" s="345" t="s">
        <v>44</v>
      </c>
      <c r="C81" s="1072">
        <v>4</v>
      </c>
      <c r="D81" s="346" t="s">
        <v>564</v>
      </c>
      <c r="E81" s="347">
        <v>49793125</v>
      </c>
      <c r="F81" s="347" t="s">
        <v>551</v>
      </c>
      <c r="G81" s="346" t="s">
        <v>565</v>
      </c>
      <c r="H81" s="348">
        <v>38184</v>
      </c>
      <c r="I81" s="360">
        <v>5208</v>
      </c>
      <c r="J81" s="346" t="s">
        <v>566</v>
      </c>
      <c r="K81" s="392" t="s">
        <v>567</v>
      </c>
      <c r="L81" s="349" t="s">
        <v>568</v>
      </c>
      <c r="M81" s="256" t="s">
        <v>125</v>
      </c>
      <c r="N81" s="256" t="s">
        <v>480</v>
      </c>
      <c r="O81" s="256" t="s">
        <v>125</v>
      </c>
      <c r="P81" s="1078"/>
      <c r="Q81" s="1079"/>
    </row>
    <row r="82" spans="2:17" ht="199.5" x14ac:dyDescent="0.2">
      <c r="B82" s="345" t="s">
        <v>44</v>
      </c>
      <c r="C82" s="1072">
        <v>4</v>
      </c>
      <c r="D82" s="347" t="s">
        <v>569</v>
      </c>
      <c r="E82" s="347">
        <v>26795749</v>
      </c>
      <c r="F82" s="347" t="s">
        <v>239</v>
      </c>
      <c r="G82" s="346" t="s">
        <v>570</v>
      </c>
      <c r="H82" s="348">
        <v>37965</v>
      </c>
      <c r="I82" s="360" t="s">
        <v>478</v>
      </c>
      <c r="J82" s="346" t="s">
        <v>159</v>
      </c>
      <c r="K82" s="392" t="s">
        <v>571</v>
      </c>
      <c r="L82" s="349" t="s">
        <v>572</v>
      </c>
      <c r="M82" s="256" t="s">
        <v>125</v>
      </c>
      <c r="N82" s="256" t="s">
        <v>125</v>
      </c>
      <c r="O82" s="256" t="s">
        <v>125</v>
      </c>
      <c r="P82" s="1078"/>
      <c r="Q82" s="1079"/>
    </row>
    <row r="83" spans="2:17" ht="171" x14ac:dyDescent="0.2">
      <c r="B83" s="345" t="s">
        <v>44</v>
      </c>
      <c r="C83" s="393">
        <v>4</v>
      </c>
      <c r="D83" s="346" t="s">
        <v>573</v>
      </c>
      <c r="E83" s="347">
        <v>26862263</v>
      </c>
      <c r="F83" s="347" t="s">
        <v>239</v>
      </c>
      <c r="G83" s="346" t="s">
        <v>570</v>
      </c>
      <c r="H83" s="348">
        <v>33591</v>
      </c>
      <c r="I83" s="360">
        <v>104508</v>
      </c>
      <c r="J83" s="346" t="s">
        <v>469</v>
      </c>
      <c r="K83" s="392" t="s">
        <v>574</v>
      </c>
      <c r="L83" s="349" t="s">
        <v>563</v>
      </c>
      <c r="M83" s="256" t="s">
        <v>125</v>
      </c>
      <c r="N83" s="256" t="s">
        <v>125</v>
      </c>
      <c r="O83" s="256" t="s">
        <v>125</v>
      </c>
      <c r="P83" s="1429"/>
      <c r="Q83" s="1430"/>
    </row>
    <row r="84" spans="2:17" s="820" customFormat="1" ht="45" x14ac:dyDescent="0.25">
      <c r="B84" s="346" t="s">
        <v>121</v>
      </c>
      <c r="C84" s="512">
        <v>1</v>
      </c>
      <c r="D84" s="511" t="s">
        <v>575</v>
      </c>
      <c r="E84" s="515">
        <v>49716678</v>
      </c>
      <c r="F84" s="515" t="s">
        <v>328</v>
      </c>
      <c r="G84" s="511" t="s">
        <v>209</v>
      </c>
      <c r="H84" s="817">
        <v>38343</v>
      </c>
      <c r="I84" s="818" t="s">
        <v>478</v>
      </c>
      <c r="J84" s="511" t="s">
        <v>576</v>
      </c>
      <c r="K84" s="819" t="s">
        <v>577</v>
      </c>
      <c r="L84" s="514" t="s">
        <v>578</v>
      </c>
      <c r="M84" s="513" t="s">
        <v>125</v>
      </c>
      <c r="N84" s="513" t="s">
        <v>125</v>
      </c>
      <c r="O84" s="513" t="s">
        <v>125</v>
      </c>
      <c r="P84" s="1226"/>
      <c r="Q84" s="1227"/>
    </row>
    <row r="85" spans="2:17" s="820" customFormat="1" ht="15" x14ac:dyDescent="0.25">
      <c r="K85" s="821"/>
    </row>
    <row r="86" spans="2:17" x14ac:dyDescent="0.2">
      <c r="B86" s="346"/>
      <c r="C86" s="346"/>
      <c r="D86" s="347"/>
      <c r="E86" s="711"/>
      <c r="F86" s="347"/>
      <c r="G86" s="712"/>
      <c r="H86" s="347"/>
      <c r="I86" s="713"/>
      <c r="J86" s="714"/>
      <c r="K86" s="392"/>
      <c r="L86" s="715"/>
      <c r="M86" s="619"/>
      <c r="N86" s="256"/>
      <c r="O86" s="716"/>
      <c r="P86" s="1075"/>
      <c r="Q86" s="1075"/>
    </row>
    <row r="87" spans="2:17" ht="15" thickBot="1" x14ac:dyDescent="0.3"/>
    <row r="88" spans="2:17" ht="15.75" thickBot="1" x14ac:dyDescent="0.3">
      <c r="B88" s="1374" t="s">
        <v>46</v>
      </c>
      <c r="C88" s="1375"/>
      <c r="D88" s="1375"/>
      <c r="E88" s="1375"/>
      <c r="F88" s="1375"/>
      <c r="G88" s="1375"/>
      <c r="H88" s="1375"/>
      <c r="I88" s="1375"/>
      <c r="J88" s="1375"/>
      <c r="K88" s="1375"/>
      <c r="L88" s="1375"/>
      <c r="M88" s="1375"/>
      <c r="N88" s="1376"/>
    </row>
    <row r="91" spans="2:17" ht="30" x14ac:dyDescent="0.25">
      <c r="B91" s="607" t="s">
        <v>33</v>
      </c>
      <c r="C91" s="607" t="s">
        <v>18</v>
      </c>
      <c r="D91" s="1367" t="s">
        <v>3</v>
      </c>
      <c r="E91" s="1368"/>
    </row>
    <row r="92" spans="2:17" ht="28.5" x14ac:dyDescent="0.25">
      <c r="B92" s="620" t="s">
        <v>112</v>
      </c>
      <c r="C92" s="1075" t="s">
        <v>125</v>
      </c>
      <c r="D92" s="1363"/>
      <c r="E92" s="1364"/>
    </row>
    <row r="95" spans="2:17" ht="15" x14ac:dyDescent="0.25">
      <c r="B95" s="1380" t="s">
        <v>64</v>
      </c>
      <c r="C95" s="1381"/>
      <c r="D95" s="1381"/>
      <c r="E95" s="1381"/>
      <c r="F95" s="1381"/>
      <c r="G95" s="1381"/>
      <c r="H95" s="1381"/>
      <c r="I95" s="1381"/>
      <c r="J95" s="1381"/>
      <c r="K95" s="1381"/>
      <c r="L95" s="1381"/>
      <c r="M95" s="1381"/>
      <c r="N95" s="1381"/>
      <c r="O95" s="1381"/>
      <c r="P95" s="1381"/>
    </row>
    <row r="97" spans="1:26" ht="15" thickBot="1" x14ac:dyDescent="0.3"/>
    <row r="98" spans="1:26" ht="15.75" thickBot="1" x14ac:dyDescent="0.3">
      <c r="B98" s="1374" t="s">
        <v>54</v>
      </c>
      <c r="C98" s="1375"/>
      <c r="D98" s="1375"/>
      <c r="E98" s="1375"/>
      <c r="F98" s="1375"/>
      <c r="G98" s="1375"/>
      <c r="H98" s="1375"/>
      <c r="I98" s="1375"/>
      <c r="J98" s="1375"/>
      <c r="K98" s="1375"/>
      <c r="L98" s="1375"/>
      <c r="M98" s="1375"/>
      <c r="N98" s="1376"/>
    </row>
    <row r="100" spans="1:26" ht="15" thickBot="1" x14ac:dyDescent="0.3">
      <c r="M100" s="675"/>
      <c r="N100" s="676"/>
    </row>
    <row r="101" spans="1:26" s="530" customFormat="1" ht="75" x14ac:dyDescent="0.25">
      <c r="B101" s="1031" t="s">
        <v>134</v>
      </c>
      <c r="C101" s="1031" t="s">
        <v>135</v>
      </c>
      <c r="D101" s="1031" t="s">
        <v>136</v>
      </c>
      <c r="E101" s="1032" t="s">
        <v>45</v>
      </c>
      <c r="F101" s="1031" t="s">
        <v>22</v>
      </c>
      <c r="G101" s="1033" t="s">
        <v>89</v>
      </c>
      <c r="H101" s="1031" t="s">
        <v>17</v>
      </c>
      <c r="I101" s="1034" t="s">
        <v>10</v>
      </c>
      <c r="J101" s="1031" t="s">
        <v>31</v>
      </c>
      <c r="K101" s="1128" t="s">
        <v>61</v>
      </c>
      <c r="L101" s="1032" t="s">
        <v>20</v>
      </c>
      <c r="M101" s="1035" t="s">
        <v>26</v>
      </c>
      <c r="N101" s="1031" t="s">
        <v>137</v>
      </c>
      <c r="O101" s="1036" t="s">
        <v>36</v>
      </c>
      <c r="P101" s="582" t="s">
        <v>11</v>
      </c>
      <c r="Q101" s="582" t="s">
        <v>19</v>
      </c>
    </row>
    <row r="102" spans="1:26" s="1074" customFormat="1" x14ac:dyDescent="0.25">
      <c r="A102" s="583" t="e">
        <f>+#REF!+1</f>
        <v>#REF!</v>
      </c>
      <c r="B102" s="586"/>
      <c r="C102" s="585"/>
      <c r="D102" s="586"/>
      <c r="E102" s="591"/>
      <c r="F102" s="585"/>
      <c r="G102" s="725"/>
      <c r="H102" s="589"/>
      <c r="I102" s="589"/>
      <c r="J102" s="590"/>
      <c r="K102" s="810"/>
      <c r="L102" s="591"/>
      <c r="M102" s="391"/>
      <c r="N102" s="822"/>
      <c r="O102" s="592"/>
      <c r="P102" s="508"/>
      <c r="Q102" s="593"/>
      <c r="R102" s="594"/>
      <c r="S102" s="594"/>
      <c r="T102" s="594"/>
      <c r="U102" s="594"/>
      <c r="V102" s="594"/>
      <c r="W102" s="594"/>
      <c r="X102" s="594"/>
      <c r="Y102" s="594"/>
      <c r="Z102" s="594"/>
    </row>
    <row r="103" spans="1:26" s="1074" customFormat="1" ht="15" x14ac:dyDescent="0.25">
      <c r="A103" s="583"/>
      <c r="B103" s="584" t="s">
        <v>16</v>
      </c>
      <c r="C103" s="585"/>
      <c r="D103" s="586"/>
      <c r="E103" s="591"/>
      <c r="F103" s="585"/>
      <c r="G103" s="725"/>
      <c r="H103" s="585"/>
      <c r="I103" s="589"/>
      <c r="J103" s="590"/>
      <c r="K103" s="729">
        <f>SUM(K102:K102)</f>
        <v>0</v>
      </c>
      <c r="L103" s="728">
        <f>SUM(L102:L102)</f>
        <v>0</v>
      </c>
      <c r="M103" s="730">
        <f>SUM(M102:M102)</f>
        <v>0</v>
      </c>
      <c r="N103" s="811">
        <f>SUM(N102:N102)</f>
        <v>0</v>
      </c>
      <c r="O103" s="592"/>
      <c r="P103" s="508"/>
      <c r="Q103" s="593"/>
    </row>
    <row r="104" spans="1:26" x14ac:dyDescent="0.25">
      <c r="B104" s="595"/>
      <c r="C104" s="595"/>
      <c r="D104" s="595"/>
      <c r="E104" s="597"/>
      <c r="F104" s="595"/>
      <c r="G104" s="690"/>
      <c r="H104" s="595"/>
      <c r="I104" s="691"/>
      <c r="J104" s="595"/>
      <c r="K104" s="812"/>
      <c r="L104" s="597"/>
      <c r="M104" s="600"/>
      <c r="N104" s="595"/>
      <c r="O104" s="601"/>
      <c r="P104" s="595"/>
    </row>
    <row r="105" spans="1:26" ht="15" x14ac:dyDescent="0.25">
      <c r="B105" s="603" t="s">
        <v>32</v>
      </c>
      <c r="C105" s="636">
        <f>+K103</f>
        <v>0</v>
      </c>
      <c r="H105" s="693"/>
      <c r="I105" s="695"/>
      <c r="J105" s="693"/>
      <c r="K105" s="813"/>
      <c r="L105" s="696"/>
      <c r="M105" s="697"/>
      <c r="N105" s="595"/>
      <c r="O105" s="601"/>
      <c r="P105" s="595"/>
    </row>
    <row r="107" spans="1:26" ht="15" thickBot="1" x14ac:dyDescent="0.3"/>
    <row r="108" spans="1:26" ht="30.75" thickBot="1" x14ac:dyDescent="0.3">
      <c r="B108" s="637" t="s">
        <v>49</v>
      </c>
      <c r="C108" s="638" t="s">
        <v>50</v>
      </c>
      <c r="D108" s="637" t="s">
        <v>51</v>
      </c>
      <c r="E108" s="639" t="s">
        <v>55</v>
      </c>
    </row>
    <row r="109" spans="1:26" x14ac:dyDescent="0.25">
      <c r="B109" s="36" t="s">
        <v>113</v>
      </c>
      <c r="C109" s="640">
        <v>20</v>
      </c>
      <c r="D109" s="640">
        <v>0</v>
      </c>
      <c r="E109" s="1390">
        <f>+D109+D110+D111</f>
        <v>0</v>
      </c>
    </row>
    <row r="110" spans="1:26" x14ac:dyDescent="0.25">
      <c r="B110" s="36" t="s">
        <v>114</v>
      </c>
      <c r="C110" s="605">
        <v>30</v>
      </c>
      <c r="D110" s="1075">
        <v>0</v>
      </c>
      <c r="E110" s="1391"/>
    </row>
    <row r="111" spans="1:26" ht="15" thickBot="1" x14ac:dyDescent="0.3">
      <c r="B111" s="36" t="s">
        <v>115</v>
      </c>
      <c r="C111" s="641">
        <v>40</v>
      </c>
      <c r="D111" s="641">
        <v>0</v>
      </c>
      <c r="E111" s="1392"/>
    </row>
    <row r="113" spans="1:17" ht="15" thickBot="1" x14ac:dyDescent="0.3"/>
    <row r="114" spans="1:17" ht="15.75" thickBot="1" x14ac:dyDescent="0.3">
      <c r="B114" s="1374" t="s">
        <v>52</v>
      </c>
      <c r="C114" s="1375"/>
      <c r="D114" s="1375"/>
      <c r="E114" s="1375"/>
      <c r="F114" s="1375"/>
      <c r="G114" s="1375"/>
      <c r="H114" s="1375"/>
      <c r="I114" s="1375"/>
      <c r="J114" s="1375"/>
      <c r="K114" s="1375"/>
      <c r="L114" s="1375"/>
      <c r="M114" s="1375"/>
      <c r="N114" s="1376"/>
    </row>
    <row r="116" spans="1:17" ht="105" x14ac:dyDescent="0.25">
      <c r="B116" s="76" t="s">
        <v>0</v>
      </c>
      <c r="C116" s="76" t="s">
        <v>39</v>
      </c>
      <c r="D116" s="76" t="s">
        <v>40</v>
      </c>
      <c r="E116" s="621" t="s">
        <v>102</v>
      </c>
      <c r="F116" s="76" t="s">
        <v>104</v>
      </c>
      <c r="G116" s="706" t="s">
        <v>105</v>
      </c>
      <c r="H116" s="76" t="s">
        <v>106</v>
      </c>
      <c r="I116" s="707" t="s">
        <v>103</v>
      </c>
      <c r="J116" s="1367" t="s">
        <v>107</v>
      </c>
      <c r="K116" s="1377"/>
      <c r="L116" s="1368"/>
      <c r="M116" s="622" t="s">
        <v>111</v>
      </c>
      <c r="N116" s="76" t="s">
        <v>139</v>
      </c>
      <c r="O116" s="623" t="s">
        <v>140</v>
      </c>
      <c r="P116" s="1367" t="s">
        <v>3</v>
      </c>
      <c r="Q116" s="1368"/>
    </row>
    <row r="117" spans="1:17" ht="42.75" x14ac:dyDescent="0.2">
      <c r="A117" s="256"/>
      <c r="B117" s="823" t="s">
        <v>119</v>
      </c>
      <c r="C117" s="346">
        <v>1</v>
      </c>
      <c r="D117" s="394" t="s">
        <v>579</v>
      </c>
      <c r="E117" s="395">
        <v>42491432</v>
      </c>
      <c r="F117" s="396" t="s">
        <v>180</v>
      </c>
      <c r="G117" s="712" t="s">
        <v>580</v>
      </c>
      <c r="H117" s="348">
        <v>30521</v>
      </c>
      <c r="I117" s="815" t="s">
        <v>474</v>
      </c>
      <c r="J117" s="346" t="s">
        <v>581</v>
      </c>
      <c r="K117" s="392" t="s">
        <v>582</v>
      </c>
      <c r="L117" s="627" t="s">
        <v>583</v>
      </c>
      <c r="M117" s="619" t="s">
        <v>125</v>
      </c>
      <c r="N117" s="256" t="s">
        <v>125</v>
      </c>
      <c r="O117" s="716" t="s">
        <v>125</v>
      </c>
      <c r="P117" s="1389"/>
      <c r="Q117" s="1389"/>
    </row>
    <row r="118" spans="1:17" ht="57" x14ac:dyDescent="0.2">
      <c r="A118" s="256"/>
      <c r="B118" s="346" t="s">
        <v>120</v>
      </c>
      <c r="C118" s="256">
        <v>1</v>
      </c>
      <c r="D118" s="394" t="s">
        <v>584</v>
      </c>
      <c r="E118" s="395">
        <v>1129572211</v>
      </c>
      <c r="F118" s="396" t="s">
        <v>585</v>
      </c>
      <c r="G118" s="704" t="s">
        <v>586</v>
      </c>
      <c r="H118" s="705">
        <v>40082</v>
      </c>
      <c r="I118" s="824" t="s">
        <v>474</v>
      </c>
      <c r="J118" s="620" t="s">
        <v>587</v>
      </c>
      <c r="K118" s="825" t="s">
        <v>2017</v>
      </c>
      <c r="L118" s="617" t="s">
        <v>794</v>
      </c>
      <c r="M118" s="619" t="s">
        <v>125</v>
      </c>
      <c r="N118" s="256" t="s">
        <v>125</v>
      </c>
      <c r="O118" s="716" t="s">
        <v>125</v>
      </c>
      <c r="P118" s="256"/>
      <c r="Q118" s="256" t="s">
        <v>2018</v>
      </c>
    </row>
    <row r="119" spans="1:17" ht="42.75" x14ac:dyDescent="0.2">
      <c r="A119" s="256"/>
      <c r="B119" s="346"/>
      <c r="C119" s="256"/>
      <c r="D119" s="394" t="s">
        <v>584</v>
      </c>
      <c r="E119" s="395">
        <v>1129572211</v>
      </c>
      <c r="F119" s="396" t="s">
        <v>585</v>
      </c>
      <c r="G119" s="704" t="s">
        <v>586</v>
      </c>
      <c r="H119" s="705">
        <v>40082</v>
      </c>
      <c r="I119" s="824" t="s">
        <v>474</v>
      </c>
      <c r="J119" s="620" t="s">
        <v>586</v>
      </c>
      <c r="K119" s="825" t="s">
        <v>2019</v>
      </c>
      <c r="L119" s="617" t="s">
        <v>1990</v>
      </c>
      <c r="M119" s="619" t="s">
        <v>125</v>
      </c>
      <c r="N119" s="256" t="s">
        <v>125</v>
      </c>
      <c r="O119" s="716" t="s">
        <v>125</v>
      </c>
      <c r="P119" s="256"/>
      <c r="Q119" s="256"/>
    </row>
    <row r="120" spans="1:17" ht="28.5" x14ac:dyDescent="0.2">
      <c r="A120" s="256"/>
      <c r="B120" s="346"/>
      <c r="C120" s="256"/>
      <c r="D120" s="394" t="s">
        <v>584</v>
      </c>
      <c r="E120" s="395">
        <v>1129572211</v>
      </c>
      <c r="F120" s="396" t="s">
        <v>585</v>
      </c>
      <c r="G120" s="704" t="s">
        <v>586</v>
      </c>
      <c r="H120" s="705">
        <v>40082</v>
      </c>
      <c r="I120" s="824" t="s">
        <v>474</v>
      </c>
      <c r="J120" s="620" t="s">
        <v>1991</v>
      </c>
      <c r="K120" s="825" t="s">
        <v>2020</v>
      </c>
      <c r="L120" s="617" t="s">
        <v>1992</v>
      </c>
      <c r="M120" s="619" t="s">
        <v>125</v>
      </c>
      <c r="N120" s="256" t="s">
        <v>125</v>
      </c>
      <c r="O120" s="716" t="s">
        <v>125</v>
      </c>
      <c r="P120" s="256"/>
      <c r="Q120" s="256"/>
    </row>
    <row r="121" spans="1:17" ht="57" x14ac:dyDescent="0.2">
      <c r="A121" s="256"/>
      <c r="B121" s="346"/>
      <c r="C121" s="256"/>
      <c r="D121" s="394" t="s">
        <v>584</v>
      </c>
      <c r="E121" s="395">
        <v>1129572211</v>
      </c>
      <c r="F121" s="396" t="s">
        <v>585</v>
      </c>
      <c r="G121" s="704" t="s">
        <v>586</v>
      </c>
      <c r="H121" s="705">
        <v>40082</v>
      </c>
      <c r="I121" s="824" t="s">
        <v>474</v>
      </c>
      <c r="J121" s="620" t="s">
        <v>1993</v>
      </c>
      <c r="K121" s="825" t="s">
        <v>1994</v>
      </c>
      <c r="L121" s="617" t="s">
        <v>1995</v>
      </c>
      <c r="M121" s="619" t="s">
        <v>125</v>
      </c>
      <c r="N121" s="256" t="s">
        <v>125</v>
      </c>
      <c r="O121" s="716" t="s">
        <v>125</v>
      </c>
      <c r="P121" s="256"/>
      <c r="Q121" s="256"/>
    </row>
    <row r="122" spans="1:17" ht="28.5" x14ac:dyDescent="0.2">
      <c r="A122" s="256"/>
      <c r="B122" s="346" t="s">
        <v>121</v>
      </c>
      <c r="C122" s="256">
        <v>1</v>
      </c>
      <c r="D122" s="394" t="s">
        <v>588</v>
      </c>
      <c r="E122" s="395">
        <v>49716678</v>
      </c>
      <c r="F122" s="397" t="s">
        <v>589</v>
      </c>
      <c r="G122" s="826" t="s">
        <v>209</v>
      </c>
      <c r="H122" s="824">
        <v>38343</v>
      </c>
      <c r="I122" s="824" t="s">
        <v>474</v>
      </c>
      <c r="J122" s="620" t="s">
        <v>2021</v>
      </c>
      <c r="K122" s="825" t="s">
        <v>2022</v>
      </c>
      <c r="L122" s="618" t="s">
        <v>1996</v>
      </c>
      <c r="M122" s="619" t="s">
        <v>125</v>
      </c>
      <c r="N122" s="256" t="s">
        <v>125</v>
      </c>
      <c r="O122" s="716" t="s">
        <v>125</v>
      </c>
      <c r="P122" s="256"/>
      <c r="Q122" s="256"/>
    </row>
    <row r="123" spans="1:17" x14ac:dyDescent="0.2">
      <c r="D123" s="383"/>
      <c r="E123" s="384"/>
      <c r="F123" s="385"/>
    </row>
    <row r="124" spans="1:17" ht="15" thickBot="1" x14ac:dyDescent="0.3"/>
    <row r="125" spans="1:17" ht="30" x14ac:dyDescent="0.25">
      <c r="B125" s="580" t="s">
        <v>33</v>
      </c>
      <c r="C125" s="580" t="s">
        <v>49</v>
      </c>
      <c r="D125" s="76" t="s">
        <v>50</v>
      </c>
      <c r="E125" s="581" t="s">
        <v>51</v>
      </c>
      <c r="F125" s="638" t="s">
        <v>56</v>
      </c>
      <c r="G125" s="718"/>
    </row>
    <row r="126" spans="1:17" ht="156.75" x14ac:dyDescent="0.2">
      <c r="B126" s="1393" t="s">
        <v>53</v>
      </c>
      <c r="C126" s="643" t="s">
        <v>116</v>
      </c>
      <c r="D126" s="1075">
        <v>25</v>
      </c>
      <c r="E126" s="614">
        <v>0</v>
      </c>
      <c r="F126" s="1418">
        <f>+E126+E127+E128</f>
        <v>35</v>
      </c>
      <c r="G126" s="737"/>
    </row>
    <row r="127" spans="1:17" ht="114" x14ac:dyDescent="0.2">
      <c r="B127" s="1393"/>
      <c r="C127" s="643" t="s">
        <v>117</v>
      </c>
      <c r="D127" s="1072">
        <v>25</v>
      </c>
      <c r="E127" s="614">
        <v>25</v>
      </c>
      <c r="F127" s="1419"/>
      <c r="G127" s="737"/>
    </row>
    <row r="128" spans="1:17" ht="71.25" x14ac:dyDescent="0.2">
      <c r="B128" s="1393"/>
      <c r="C128" s="643" t="s">
        <v>118</v>
      </c>
      <c r="D128" s="1075">
        <v>10</v>
      </c>
      <c r="E128" s="614">
        <v>10</v>
      </c>
      <c r="F128" s="1420"/>
      <c r="G128" s="737"/>
    </row>
    <row r="129" spans="2:5" x14ac:dyDescent="0.2">
      <c r="C129" s="577"/>
    </row>
    <row r="132" spans="2:5" ht="15" x14ac:dyDescent="0.25">
      <c r="B132" s="575" t="s">
        <v>57</v>
      </c>
    </row>
    <row r="135" spans="2:5" ht="15" x14ac:dyDescent="0.25">
      <c r="B135" s="76" t="s">
        <v>33</v>
      </c>
      <c r="C135" s="76" t="s">
        <v>58</v>
      </c>
      <c r="D135" s="580" t="s">
        <v>51</v>
      </c>
      <c r="E135" s="581" t="s">
        <v>16</v>
      </c>
    </row>
    <row r="136" spans="2:5" ht="42.75" x14ac:dyDescent="0.25">
      <c r="B136" s="59" t="s">
        <v>132</v>
      </c>
      <c r="C136" s="1072">
        <v>40</v>
      </c>
      <c r="D136" s="1075">
        <f>+E109</f>
        <v>0</v>
      </c>
      <c r="E136" s="1387">
        <f>+D136+D137</f>
        <v>35</v>
      </c>
    </row>
    <row r="137" spans="2:5" ht="71.25" x14ac:dyDescent="0.25">
      <c r="B137" s="59" t="s">
        <v>133</v>
      </c>
      <c r="C137" s="1072">
        <v>60</v>
      </c>
      <c r="D137" s="1075">
        <v>35</v>
      </c>
      <c r="E137" s="1388"/>
    </row>
  </sheetData>
  <mergeCells count="40">
    <mergeCell ref="E136:E137"/>
    <mergeCell ref="E109:E111"/>
    <mergeCell ref="B114:N114"/>
    <mergeCell ref="J116:L116"/>
    <mergeCell ref="B126:B128"/>
    <mergeCell ref="F126:F128"/>
    <mergeCell ref="P116:Q116"/>
    <mergeCell ref="P117:Q117"/>
    <mergeCell ref="B88:N88"/>
    <mergeCell ref="D91:E91"/>
    <mergeCell ref="D92:E92"/>
    <mergeCell ref="B95:P95"/>
    <mergeCell ref="B98:N98"/>
    <mergeCell ref="P78:Q78"/>
    <mergeCell ref="P79:Q79"/>
    <mergeCell ref="P80:Q80"/>
    <mergeCell ref="P83:Q83"/>
    <mergeCell ref="P84:Q84"/>
    <mergeCell ref="J77:L77"/>
    <mergeCell ref="P77:Q77"/>
    <mergeCell ref="C59:N59"/>
    <mergeCell ref="B61:N61"/>
    <mergeCell ref="O64:P64"/>
    <mergeCell ref="O65:P65"/>
    <mergeCell ref="O66:P66"/>
    <mergeCell ref="B72:N72"/>
    <mergeCell ref="B55:B56"/>
    <mergeCell ref="C55:C56"/>
    <mergeCell ref="D55:E55"/>
    <mergeCell ref="B2:P2"/>
    <mergeCell ref="B4:P4"/>
    <mergeCell ref="C6:N6"/>
    <mergeCell ref="C7:N7"/>
    <mergeCell ref="C8:N8"/>
    <mergeCell ref="C9:N9"/>
    <mergeCell ref="C10:E10"/>
    <mergeCell ref="B13:C20"/>
    <mergeCell ref="B21:C21"/>
    <mergeCell ref="E38:E39"/>
    <mergeCell ref="M43:N43"/>
  </mergeCells>
  <dataValidations count="2">
    <dataValidation type="list" allowBlank="1" showInputMessage="1" showErrorMessage="1" sqref="WVE983049 A65545 IS65545 SO65545 ACK65545 AMG65545 AWC65545 BFY65545 BPU65545 BZQ65545 CJM65545 CTI65545 DDE65545 DNA65545 DWW65545 EGS65545 EQO65545 FAK65545 FKG65545 FUC65545 GDY65545 GNU65545 GXQ65545 HHM65545 HRI65545 IBE65545 ILA65545 IUW65545 JES65545 JOO65545 JYK65545 KIG65545 KSC65545 LBY65545 LLU65545 LVQ65545 MFM65545 MPI65545 MZE65545 NJA65545 NSW65545 OCS65545 OMO65545 OWK65545 PGG65545 PQC65545 PZY65545 QJU65545 QTQ65545 RDM65545 RNI65545 RXE65545 SHA65545 SQW65545 TAS65545 TKO65545 TUK65545 UEG65545 UOC65545 UXY65545 VHU65545 VRQ65545 WBM65545 WLI65545 WVE65545 A131081 IS131081 SO131081 ACK131081 AMG131081 AWC131081 BFY131081 BPU131081 BZQ131081 CJM131081 CTI131081 DDE131081 DNA131081 DWW131081 EGS131081 EQO131081 FAK131081 FKG131081 FUC131081 GDY131081 GNU131081 GXQ131081 HHM131081 HRI131081 IBE131081 ILA131081 IUW131081 JES131081 JOO131081 JYK131081 KIG131081 KSC131081 LBY131081 LLU131081 LVQ131081 MFM131081 MPI131081 MZE131081 NJA131081 NSW131081 OCS131081 OMO131081 OWK131081 PGG131081 PQC131081 PZY131081 QJU131081 QTQ131081 RDM131081 RNI131081 RXE131081 SHA131081 SQW131081 TAS131081 TKO131081 TUK131081 UEG131081 UOC131081 UXY131081 VHU131081 VRQ131081 WBM131081 WLI131081 WVE131081 A196617 IS196617 SO196617 ACK196617 AMG196617 AWC196617 BFY196617 BPU196617 BZQ196617 CJM196617 CTI196617 DDE196617 DNA196617 DWW196617 EGS196617 EQO196617 FAK196617 FKG196617 FUC196617 GDY196617 GNU196617 GXQ196617 HHM196617 HRI196617 IBE196617 ILA196617 IUW196617 JES196617 JOO196617 JYK196617 KIG196617 KSC196617 LBY196617 LLU196617 LVQ196617 MFM196617 MPI196617 MZE196617 NJA196617 NSW196617 OCS196617 OMO196617 OWK196617 PGG196617 PQC196617 PZY196617 QJU196617 QTQ196617 RDM196617 RNI196617 RXE196617 SHA196617 SQW196617 TAS196617 TKO196617 TUK196617 UEG196617 UOC196617 UXY196617 VHU196617 VRQ196617 WBM196617 WLI196617 WVE196617 A262153 IS262153 SO262153 ACK262153 AMG262153 AWC262153 BFY262153 BPU262153 BZQ262153 CJM262153 CTI262153 DDE262153 DNA262153 DWW262153 EGS262153 EQO262153 FAK262153 FKG262153 FUC262153 GDY262153 GNU262153 GXQ262153 HHM262153 HRI262153 IBE262153 ILA262153 IUW262153 JES262153 JOO262153 JYK262153 KIG262153 KSC262153 LBY262153 LLU262153 LVQ262153 MFM262153 MPI262153 MZE262153 NJA262153 NSW262153 OCS262153 OMO262153 OWK262153 PGG262153 PQC262153 PZY262153 QJU262153 QTQ262153 RDM262153 RNI262153 RXE262153 SHA262153 SQW262153 TAS262153 TKO262153 TUK262153 UEG262153 UOC262153 UXY262153 VHU262153 VRQ262153 WBM262153 WLI262153 WVE262153 A327689 IS327689 SO327689 ACK327689 AMG327689 AWC327689 BFY327689 BPU327689 BZQ327689 CJM327689 CTI327689 DDE327689 DNA327689 DWW327689 EGS327689 EQO327689 FAK327689 FKG327689 FUC327689 GDY327689 GNU327689 GXQ327689 HHM327689 HRI327689 IBE327689 ILA327689 IUW327689 JES327689 JOO327689 JYK327689 KIG327689 KSC327689 LBY327689 LLU327689 LVQ327689 MFM327689 MPI327689 MZE327689 NJA327689 NSW327689 OCS327689 OMO327689 OWK327689 PGG327689 PQC327689 PZY327689 QJU327689 QTQ327689 RDM327689 RNI327689 RXE327689 SHA327689 SQW327689 TAS327689 TKO327689 TUK327689 UEG327689 UOC327689 UXY327689 VHU327689 VRQ327689 WBM327689 WLI327689 WVE327689 A393225 IS393225 SO393225 ACK393225 AMG393225 AWC393225 BFY393225 BPU393225 BZQ393225 CJM393225 CTI393225 DDE393225 DNA393225 DWW393225 EGS393225 EQO393225 FAK393225 FKG393225 FUC393225 GDY393225 GNU393225 GXQ393225 HHM393225 HRI393225 IBE393225 ILA393225 IUW393225 JES393225 JOO393225 JYK393225 KIG393225 KSC393225 LBY393225 LLU393225 LVQ393225 MFM393225 MPI393225 MZE393225 NJA393225 NSW393225 OCS393225 OMO393225 OWK393225 PGG393225 PQC393225 PZY393225 QJU393225 QTQ393225 RDM393225 RNI393225 RXE393225 SHA393225 SQW393225 TAS393225 TKO393225 TUK393225 UEG393225 UOC393225 UXY393225 VHU393225 VRQ393225 WBM393225 WLI393225 WVE393225 A458761 IS458761 SO458761 ACK458761 AMG458761 AWC458761 BFY458761 BPU458761 BZQ458761 CJM458761 CTI458761 DDE458761 DNA458761 DWW458761 EGS458761 EQO458761 FAK458761 FKG458761 FUC458761 GDY458761 GNU458761 GXQ458761 HHM458761 HRI458761 IBE458761 ILA458761 IUW458761 JES458761 JOO458761 JYK458761 KIG458761 KSC458761 LBY458761 LLU458761 LVQ458761 MFM458761 MPI458761 MZE458761 NJA458761 NSW458761 OCS458761 OMO458761 OWK458761 PGG458761 PQC458761 PZY458761 QJU458761 QTQ458761 RDM458761 RNI458761 RXE458761 SHA458761 SQW458761 TAS458761 TKO458761 TUK458761 UEG458761 UOC458761 UXY458761 VHU458761 VRQ458761 WBM458761 WLI458761 WVE458761 A524297 IS524297 SO524297 ACK524297 AMG524297 AWC524297 BFY524297 BPU524297 BZQ524297 CJM524297 CTI524297 DDE524297 DNA524297 DWW524297 EGS524297 EQO524297 FAK524297 FKG524297 FUC524297 GDY524297 GNU524297 GXQ524297 HHM524297 HRI524297 IBE524297 ILA524297 IUW524297 JES524297 JOO524297 JYK524297 KIG524297 KSC524297 LBY524297 LLU524297 LVQ524297 MFM524297 MPI524297 MZE524297 NJA524297 NSW524297 OCS524297 OMO524297 OWK524297 PGG524297 PQC524297 PZY524297 QJU524297 QTQ524297 RDM524297 RNI524297 RXE524297 SHA524297 SQW524297 TAS524297 TKO524297 TUK524297 UEG524297 UOC524297 UXY524297 VHU524297 VRQ524297 WBM524297 WLI524297 WVE524297 A589833 IS589833 SO589833 ACK589833 AMG589833 AWC589833 BFY589833 BPU589833 BZQ589833 CJM589833 CTI589833 DDE589833 DNA589833 DWW589833 EGS589833 EQO589833 FAK589833 FKG589833 FUC589833 GDY589833 GNU589833 GXQ589833 HHM589833 HRI589833 IBE589833 ILA589833 IUW589833 JES589833 JOO589833 JYK589833 KIG589833 KSC589833 LBY589833 LLU589833 LVQ589833 MFM589833 MPI589833 MZE589833 NJA589833 NSW589833 OCS589833 OMO589833 OWK589833 PGG589833 PQC589833 PZY589833 QJU589833 QTQ589833 RDM589833 RNI589833 RXE589833 SHA589833 SQW589833 TAS589833 TKO589833 TUK589833 UEG589833 UOC589833 UXY589833 VHU589833 VRQ589833 WBM589833 WLI589833 WVE589833 A655369 IS655369 SO655369 ACK655369 AMG655369 AWC655369 BFY655369 BPU655369 BZQ655369 CJM655369 CTI655369 DDE655369 DNA655369 DWW655369 EGS655369 EQO655369 FAK655369 FKG655369 FUC655369 GDY655369 GNU655369 GXQ655369 HHM655369 HRI655369 IBE655369 ILA655369 IUW655369 JES655369 JOO655369 JYK655369 KIG655369 KSC655369 LBY655369 LLU655369 LVQ655369 MFM655369 MPI655369 MZE655369 NJA655369 NSW655369 OCS655369 OMO655369 OWK655369 PGG655369 PQC655369 PZY655369 QJU655369 QTQ655369 RDM655369 RNI655369 RXE655369 SHA655369 SQW655369 TAS655369 TKO655369 TUK655369 UEG655369 UOC655369 UXY655369 VHU655369 VRQ655369 WBM655369 WLI655369 WVE655369 A720905 IS720905 SO720905 ACK720905 AMG720905 AWC720905 BFY720905 BPU720905 BZQ720905 CJM720905 CTI720905 DDE720905 DNA720905 DWW720905 EGS720905 EQO720905 FAK720905 FKG720905 FUC720905 GDY720905 GNU720905 GXQ720905 HHM720905 HRI720905 IBE720905 ILA720905 IUW720905 JES720905 JOO720905 JYK720905 KIG720905 KSC720905 LBY720905 LLU720905 LVQ720905 MFM720905 MPI720905 MZE720905 NJA720905 NSW720905 OCS720905 OMO720905 OWK720905 PGG720905 PQC720905 PZY720905 QJU720905 QTQ720905 RDM720905 RNI720905 RXE720905 SHA720905 SQW720905 TAS720905 TKO720905 TUK720905 UEG720905 UOC720905 UXY720905 VHU720905 VRQ720905 WBM720905 WLI720905 WVE720905 A786441 IS786441 SO786441 ACK786441 AMG786441 AWC786441 BFY786441 BPU786441 BZQ786441 CJM786441 CTI786441 DDE786441 DNA786441 DWW786441 EGS786441 EQO786441 FAK786441 FKG786441 FUC786441 GDY786441 GNU786441 GXQ786441 HHM786441 HRI786441 IBE786441 ILA786441 IUW786441 JES786441 JOO786441 JYK786441 KIG786441 KSC786441 LBY786441 LLU786441 LVQ786441 MFM786441 MPI786441 MZE786441 NJA786441 NSW786441 OCS786441 OMO786441 OWK786441 PGG786441 PQC786441 PZY786441 QJU786441 QTQ786441 RDM786441 RNI786441 RXE786441 SHA786441 SQW786441 TAS786441 TKO786441 TUK786441 UEG786441 UOC786441 UXY786441 VHU786441 VRQ786441 WBM786441 WLI786441 WVE786441 A851977 IS851977 SO851977 ACK851977 AMG851977 AWC851977 BFY851977 BPU851977 BZQ851977 CJM851977 CTI851977 DDE851977 DNA851977 DWW851977 EGS851977 EQO851977 FAK851977 FKG851977 FUC851977 GDY851977 GNU851977 GXQ851977 HHM851977 HRI851977 IBE851977 ILA851977 IUW851977 JES851977 JOO851977 JYK851977 KIG851977 KSC851977 LBY851977 LLU851977 LVQ851977 MFM851977 MPI851977 MZE851977 NJA851977 NSW851977 OCS851977 OMO851977 OWK851977 PGG851977 PQC851977 PZY851977 QJU851977 QTQ851977 RDM851977 RNI851977 RXE851977 SHA851977 SQW851977 TAS851977 TKO851977 TUK851977 UEG851977 UOC851977 UXY851977 VHU851977 VRQ851977 WBM851977 WLI851977 WVE851977 A917513 IS917513 SO917513 ACK917513 AMG917513 AWC917513 BFY917513 BPU917513 BZQ917513 CJM917513 CTI917513 DDE917513 DNA917513 DWW917513 EGS917513 EQO917513 FAK917513 FKG917513 FUC917513 GDY917513 GNU917513 GXQ917513 HHM917513 HRI917513 IBE917513 ILA917513 IUW917513 JES917513 JOO917513 JYK917513 KIG917513 KSC917513 LBY917513 LLU917513 LVQ917513 MFM917513 MPI917513 MZE917513 NJA917513 NSW917513 OCS917513 OMO917513 OWK917513 PGG917513 PQC917513 PZY917513 QJU917513 QTQ917513 RDM917513 RNI917513 RXE917513 SHA917513 SQW917513 TAS917513 TKO917513 TUK917513 UEG917513 UOC917513 UXY917513 VHU917513 VRQ917513 WBM917513 WLI917513 WVE917513 A983049 IS983049 SO983049 ACK983049 AMG983049 AWC983049 BFY983049 BPU983049 BZQ983049 CJM983049 CTI983049 DDE983049 DNA983049 DWW983049 EGS983049 EQO983049 FAK983049 FKG983049 FUC983049 GDY983049 GNU983049 GXQ983049 HHM983049 HRI983049 IBE983049 ILA983049 IUW983049 JES983049 JOO983049 JYK983049 KIG983049 KSC983049 LBY983049 LLU983049 LVQ983049 MFM983049 MPI983049 MZE983049 NJA983049 NSW983049 OCS983049 OMO983049 OWK983049 PGG983049 PQC983049 PZY983049 QJU983049 QTQ983049 RDM983049 RNI983049 RXE983049 SHA983049 SQW983049 TAS983049 TKO983049 TUK983049 UEG983049 UOC983049 UXY983049 VHU983049 VRQ983049 WBM983049 WLI983049 A23:A42 IS23:IS42 SO23:SO42 ACK23:ACK42 AMG23:AMG42 AWC23:AWC42 BFY23:BFY42 BPU23:BPU42 BZQ23:BZQ42 CJM23:CJM42 CTI23:CTI42 DDE23:DDE42 DNA23:DNA42 DWW23:DWW42 EGS23:EGS42 EQO23:EQO42 FAK23:FAK42 FKG23:FKG42 FUC23:FUC42 GDY23:GDY42 GNU23:GNU42 GXQ23:GXQ42 HHM23:HHM42 HRI23:HRI42 IBE23:IBE42 ILA23:ILA42 IUW23:IUW42 JES23:JES42 JOO23:JOO42 JYK23:JYK42 KIG23:KIG42 KSC23:KSC42 LBY23:LBY42 LLU23:LLU42 LVQ23:LVQ42 MFM23:MFM42 MPI23:MPI42 MZE23:MZE42 NJA23:NJA42 NSW23:NSW42 OCS23:OCS42 OMO23:OMO42 OWK23:OWK42 PGG23:PGG42 PQC23:PQC42 PZY23:PZY42 QJU23:QJU42 QTQ23:QTQ42 RDM23:RDM42 RNI23:RNI42 RXE23:RXE42 SHA23:SHA42 SQW23:SQW42 TAS23:TAS42 TKO23:TKO42 TUK23:TUK42 UEG23:UEG42 UOC23:UOC42 UXY23:UXY42 VHU23:VHU42 VRQ23:VRQ42 WBM23:WBM42 WLI23:WLI42 WVE23:WVE42">
      <formula1>"1,2,3,4,5"</formula1>
    </dataValidation>
    <dataValidation type="decimal" allowBlank="1" showInputMessage="1" showErrorMessage="1" sqref="WVH983049 WLL983049 C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C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C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C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C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C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C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C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C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C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C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C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C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C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C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IV23:IV42 SR23:SR42 ACN23:ACN42 AMJ23:AMJ42 AWF23:AWF42 BGB23:BGB42 BPX23:BPX42 BZT23:BZT42 CJP23:CJP42 CTL23:CTL42 DDH23:DDH42 DND23:DND42 DWZ23:DWZ42 EGV23:EGV42 EQR23:EQR42 FAN23:FAN42 FKJ23:FKJ42 FUF23:FUF42 GEB23:GEB42 GNX23:GNX42 GXT23:GXT42 HHP23:HHP42 HRL23:HRL42 IBH23:IBH42 ILD23:ILD42 IUZ23:IUZ42 JEV23:JEV42 JOR23:JOR42 JYN23:JYN42 KIJ23:KIJ42 KSF23:KSF42 LCB23:LCB42 LLX23:LLX42 LVT23:LVT42 MFP23:MFP42 MPL23:MPL42 MZH23:MZH42 NJD23:NJD42 NSZ23:NSZ42 OCV23:OCV42 OMR23:OMR42 OWN23:OWN42 PGJ23:PGJ42 PQF23:PQF42 QAB23:QAB42 QJX23:QJX42 QTT23:QTT42 RDP23:RDP42 RNL23:RNL42 RXH23:RXH42 SHD23:SHD42 SQZ23:SQZ42 TAV23:TAV42 TKR23:TKR42 TUN23:TUN42 UEJ23:UEJ42 UOF23:UOF42 UYB23:UYB42 VHX23:VHX42 VRT23:VRT42 WBP23:WBP42 WLL23:WLL42 WVH23:WVH42">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66" zoomScaleNormal="66" workbookViewId="0">
      <selection activeCell="F27" sqref="F27"/>
    </sheetView>
  </sheetViews>
  <sheetFormatPr baseColWidth="10" defaultRowHeight="15" x14ac:dyDescent="0.25"/>
  <cols>
    <col min="1" max="1" width="7.28515625" style="85" customWidth="1"/>
    <col min="2" max="2" width="65.42578125" style="85" customWidth="1"/>
    <col min="3" max="3" width="31.140625" style="85" customWidth="1"/>
    <col min="4" max="4" width="26.7109375" style="85" customWidth="1"/>
    <col min="5" max="5" width="25" style="85" customWidth="1"/>
    <col min="6" max="7" width="29.7109375" style="85" customWidth="1"/>
    <col min="8" max="8" width="24.5703125" style="85" customWidth="1"/>
    <col min="9" max="9" width="24" style="85" customWidth="1"/>
    <col min="10" max="10" width="20.28515625" style="85" customWidth="1"/>
    <col min="11" max="11" width="35.7109375" style="85" customWidth="1"/>
    <col min="12" max="13" width="18.7109375" style="85" customWidth="1"/>
    <col min="14" max="14" width="22.140625" style="85" customWidth="1"/>
    <col min="15" max="15" width="26.140625" style="85" customWidth="1"/>
    <col min="16" max="16" width="19.5703125" style="85" bestFit="1"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743</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151</v>
      </c>
      <c r="D10" s="1264"/>
      <c r="E10" s="1265"/>
      <c r="F10" s="461"/>
      <c r="G10" s="461"/>
      <c r="H10" s="461"/>
      <c r="I10" s="461"/>
      <c r="J10" s="461"/>
      <c r="K10" s="461"/>
      <c r="L10" s="461"/>
      <c r="M10" s="461"/>
      <c r="N10" s="462"/>
    </row>
    <row r="11" spans="2:16" ht="16.5" thickBot="1" x14ac:dyDescent="0.3">
      <c r="B11" s="463" t="s">
        <v>9</v>
      </c>
      <c r="C11" s="464">
        <v>41974</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x14ac:dyDescent="0.25">
      <c r="B14" s="1252" t="s">
        <v>87</v>
      </c>
      <c r="C14" s="1252"/>
      <c r="D14" s="239" t="s">
        <v>12</v>
      </c>
      <c r="E14" s="239" t="s">
        <v>13</v>
      </c>
      <c r="F14" s="239" t="s">
        <v>29</v>
      </c>
      <c r="G14" s="94"/>
      <c r="I14" s="95"/>
      <c r="J14" s="95"/>
      <c r="K14" s="95"/>
      <c r="L14" s="95"/>
      <c r="M14" s="95"/>
      <c r="N14" s="93"/>
    </row>
    <row r="15" spans="2:16" ht="15.75" x14ac:dyDescent="0.25">
      <c r="B15" s="1252"/>
      <c r="C15" s="1252"/>
      <c r="D15" s="239">
        <v>8</v>
      </c>
      <c r="E15" s="165">
        <v>933461607</v>
      </c>
      <c r="F15" s="166">
        <v>447</v>
      </c>
      <c r="G15" s="96"/>
      <c r="I15" s="97"/>
      <c r="J15" s="97"/>
      <c r="K15" s="97"/>
      <c r="L15" s="97"/>
      <c r="M15" s="97"/>
      <c r="N15" s="93"/>
    </row>
    <row r="16" spans="2:16" ht="15.75" x14ac:dyDescent="0.25">
      <c r="B16" s="1252"/>
      <c r="C16" s="1252"/>
      <c r="D16" s="239"/>
      <c r="E16" s="167"/>
      <c r="F16" s="166"/>
      <c r="G16" s="96"/>
      <c r="I16" s="97"/>
      <c r="J16" s="97"/>
      <c r="K16" s="97"/>
      <c r="L16" s="97"/>
      <c r="M16" s="97"/>
      <c r="N16" s="93"/>
    </row>
    <row r="17" spans="1:14" ht="15.75" x14ac:dyDescent="0.25">
      <c r="B17" s="1252"/>
      <c r="C17" s="1252"/>
      <c r="D17" s="239"/>
      <c r="E17" s="167"/>
      <c r="F17" s="166"/>
      <c r="G17" s="96"/>
      <c r="I17" s="97"/>
      <c r="J17" s="97"/>
      <c r="K17" s="97"/>
      <c r="L17" s="97"/>
      <c r="M17" s="97"/>
      <c r="N17" s="93"/>
    </row>
    <row r="18" spans="1:14" ht="15.75" x14ac:dyDescent="0.25">
      <c r="B18" s="1252"/>
      <c r="C18" s="1252"/>
      <c r="D18" s="239"/>
      <c r="E18" s="168"/>
      <c r="F18" s="166"/>
      <c r="G18" s="96"/>
      <c r="H18" s="99"/>
      <c r="I18" s="97"/>
      <c r="J18" s="97"/>
      <c r="K18" s="97"/>
      <c r="L18" s="97"/>
      <c r="M18" s="97"/>
      <c r="N18" s="100"/>
    </row>
    <row r="19" spans="1:14" ht="15.75" x14ac:dyDescent="0.25">
      <c r="B19" s="1252"/>
      <c r="C19" s="1252"/>
      <c r="D19" s="239"/>
      <c r="E19" s="168"/>
      <c r="F19" s="166"/>
      <c r="G19" s="96"/>
      <c r="H19" s="99"/>
      <c r="I19" s="101"/>
      <c r="J19" s="101"/>
      <c r="K19" s="101"/>
      <c r="L19" s="101"/>
      <c r="M19" s="101"/>
      <c r="N19" s="100"/>
    </row>
    <row r="20" spans="1:14" ht="15.75" x14ac:dyDescent="0.25">
      <c r="B20" s="1252"/>
      <c r="C20" s="1252"/>
      <c r="D20" s="239"/>
      <c r="E20" s="98"/>
      <c r="F20" s="166"/>
      <c r="G20" s="96"/>
      <c r="H20" s="99"/>
      <c r="I20" s="92"/>
      <c r="J20" s="92"/>
      <c r="K20" s="92"/>
      <c r="L20" s="92"/>
      <c r="M20" s="92"/>
      <c r="N20" s="100"/>
    </row>
    <row r="21" spans="1:14" ht="15.75" x14ac:dyDescent="0.25">
      <c r="B21" s="1252"/>
      <c r="C21" s="1252"/>
      <c r="D21" s="239"/>
      <c r="E21" s="98"/>
      <c r="F21" s="166"/>
      <c r="G21" s="96"/>
      <c r="H21" s="99"/>
      <c r="I21" s="92"/>
      <c r="J21" s="92"/>
      <c r="K21" s="92"/>
      <c r="L21" s="92"/>
      <c r="M21" s="92"/>
      <c r="N21" s="100"/>
    </row>
    <row r="22" spans="1:14" ht="16.5" thickBot="1" x14ac:dyDescent="0.3">
      <c r="B22" s="1236" t="s">
        <v>14</v>
      </c>
      <c r="C22" s="1237"/>
      <c r="D22" s="239"/>
      <c r="E22" s="102">
        <f>SUM(E15:E21)</f>
        <v>933461607</v>
      </c>
      <c r="F22" s="166">
        <f>SUM(F15:F21)</f>
        <v>447</v>
      </c>
      <c r="G22" s="96"/>
      <c r="H22" s="99"/>
      <c r="I22" s="92"/>
      <c r="J22" s="92"/>
      <c r="K22" s="92"/>
      <c r="L22" s="92"/>
      <c r="M22" s="92"/>
      <c r="N22" s="100"/>
    </row>
    <row r="23" spans="1:14" ht="45.75" thickBot="1" x14ac:dyDescent="0.3">
      <c r="A23" s="467"/>
      <c r="B23" s="104" t="s">
        <v>15</v>
      </c>
      <c r="C23" s="104" t="s">
        <v>88</v>
      </c>
      <c r="E23" s="95"/>
      <c r="F23" s="95"/>
      <c r="G23" s="95"/>
      <c r="H23" s="95"/>
      <c r="I23" s="105"/>
      <c r="J23" s="105"/>
      <c r="K23" s="105"/>
      <c r="L23" s="105"/>
      <c r="M23" s="105"/>
    </row>
    <row r="24" spans="1:14" ht="16.5" thickBot="1" x14ac:dyDescent="0.3">
      <c r="A24" s="468">
        <v>1</v>
      </c>
      <c r="C24" s="107">
        <f>F22*80/100</f>
        <v>357.6</v>
      </c>
      <c r="D24" s="108"/>
      <c r="E24" s="109">
        <f>E22</f>
        <v>933461607</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
      <c r="A26" s="112"/>
      <c r="B26" s="115" t="s">
        <v>124</v>
      </c>
      <c r="C26" s="77"/>
      <c r="D26" s="77"/>
      <c r="E26" s="77"/>
      <c r="F26" s="77"/>
      <c r="G26" s="77"/>
      <c r="H26" s="77"/>
      <c r="I26" s="92"/>
      <c r="J26" s="92"/>
      <c r="K26" s="92"/>
      <c r="L26" s="92"/>
      <c r="M26" s="92"/>
      <c r="N26" s="93"/>
    </row>
    <row r="27" spans="1:14" ht="15.75" x14ac:dyDescent="0.2">
      <c r="A27" s="112"/>
      <c r="B27" s="77"/>
      <c r="C27" s="77"/>
      <c r="D27" s="77"/>
      <c r="E27" s="77"/>
      <c r="F27" s="77"/>
      <c r="G27" s="77"/>
      <c r="H27" s="77"/>
      <c r="I27" s="92"/>
      <c r="J27" s="92"/>
      <c r="K27" s="92"/>
      <c r="L27" s="92"/>
      <c r="M27" s="92"/>
      <c r="N27" s="93"/>
    </row>
    <row r="28" spans="1:14" ht="15.75" x14ac:dyDescent="0.2">
      <c r="A28" s="112"/>
      <c r="B28" s="116" t="s">
        <v>33</v>
      </c>
      <c r="C28" s="116" t="s">
        <v>125</v>
      </c>
      <c r="D28" s="116" t="s">
        <v>126</v>
      </c>
      <c r="E28" s="77"/>
      <c r="F28" s="77"/>
      <c r="G28" s="77"/>
      <c r="H28" s="77"/>
      <c r="I28" s="92"/>
      <c r="J28" s="92"/>
      <c r="K28" s="92"/>
      <c r="L28" s="92"/>
      <c r="M28" s="92"/>
      <c r="N28" s="93"/>
    </row>
    <row r="29" spans="1:14" ht="15.75" x14ac:dyDescent="0.2">
      <c r="A29" s="112"/>
      <c r="B29" s="117" t="s">
        <v>127</v>
      </c>
      <c r="C29" s="233" t="s">
        <v>292</v>
      </c>
      <c r="D29" s="117"/>
      <c r="E29" s="77"/>
      <c r="F29" s="77"/>
      <c r="G29" s="77"/>
      <c r="H29" s="77"/>
      <c r="I29" s="92"/>
      <c r="J29" s="92"/>
      <c r="K29" s="92"/>
      <c r="L29" s="92"/>
      <c r="M29" s="92"/>
      <c r="N29" s="93"/>
    </row>
    <row r="30" spans="1:14" ht="15.75" x14ac:dyDescent="0.2">
      <c r="A30" s="112"/>
      <c r="B30" s="117" t="s">
        <v>128</v>
      </c>
      <c r="C30" s="233" t="s">
        <v>292</v>
      </c>
      <c r="D30" s="117"/>
      <c r="E30" s="77"/>
      <c r="F30" s="77"/>
      <c r="G30" s="77"/>
      <c r="H30" s="77"/>
      <c r="I30" s="92"/>
      <c r="J30" s="92"/>
      <c r="K30" s="92"/>
      <c r="L30" s="92"/>
      <c r="M30" s="92"/>
      <c r="N30" s="93"/>
    </row>
    <row r="31" spans="1:14" ht="15.75" x14ac:dyDescent="0.2">
      <c r="A31" s="112"/>
      <c r="B31" s="117" t="s">
        <v>129</v>
      </c>
      <c r="C31" s="233" t="s">
        <v>292</v>
      </c>
      <c r="D31" s="117"/>
      <c r="E31" s="77"/>
      <c r="F31" s="77"/>
      <c r="G31" s="77"/>
      <c r="H31" s="77"/>
      <c r="I31" s="92"/>
      <c r="J31" s="92"/>
      <c r="K31" s="92"/>
      <c r="L31" s="92"/>
      <c r="M31" s="92"/>
      <c r="N31" s="93"/>
    </row>
    <row r="32" spans="1:14" ht="15.75" x14ac:dyDescent="0.2">
      <c r="A32" s="112"/>
      <c r="B32" s="117" t="s">
        <v>130</v>
      </c>
      <c r="C32" s="233" t="s">
        <v>292</v>
      </c>
      <c r="D32" s="117"/>
      <c r="E32" s="77"/>
      <c r="F32" s="77"/>
      <c r="G32" s="77"/>
      <c r="H32" s="77"/>
      <c r="I32" s="92"/>
      <c r="J32" s="92"/>
      <c r="K32" s="92"/>
      <c r="L32" s="92"/>
      <c r="M32" s="92"/>
      <c r="N32" s="93"/>
    </row>
    <row r="33" spans="1:26" ht="15.75" x14ac:dyDescent="0.2">
      <c r="A33" s="112"/>
      <c r="B33" s="77"/>
      <c r="C33" s="77"/>
      <c r="D33" s="77"/>
      <c r="E33" s="77"/>
      <c r="F33" s="77"/>
      <c r="G33" s="77"/>
      <c r="H33" s="77"/>
      <c r="I33" s="92"/>
      <c r="J33" s="92"/>
      <c r="K33" s="92"/>
      <c r="L33" s="92"/>
      <c r="M33" s="92"/>
      <c r="N33" s="93"/>
    </row>
    <row r="34" spans="1:26" ht="15.75" x14ac:dyDescent="0.2">
      <c r="A34" s="112"/>
      <c r="B34" s="115" t="s">
        <v>131</v>
      </c>
      <c r="C34" s="77"/>
      <c r="D34" s="77"/>
      <c r="E34" s="77"/>
      <c r="F34" s="77"/>
      <c r="G34" s="77"/>
      <c r="H34" s="77"/>
      <c r="I34" s="92"/>
      <c r="J34" s="92"/>
      <c r="K34" s="92"/>
      <c r="L34" s="92"/>
      <c r="M34" s="92"/>
      <c r="N34" s="93"/>
    </row>
    <row r="35" spans="1:26" ht="15.75" x14ac:dyDescent="0.2">
      <c r="A35" s="112"/>
      <c r="B35" s="77"/>
      <c r="C35" s="77"/>
      <c r="D35" s="77"/>
      <c r="E35" s="77"/>
      <c r="F35" s="77"/>
      <c r="G35" s="77"/>
      <c r="H35" s="77"/>
      <c r="I35" s="92"/>
      <c r="J35" s="92"/>
      <c r="K35" s="92"/>
      <c r="L35" s="92"/>
      <c r="M35" s="92"/>
      <c r="N35" s="93"/>
    </row>
    <row r="36" spans="1:26" ht="15.75" x14ac:dyDescent="0.2">
      <c r="A36" s="112"/>
      <c r="B36" s="116" t="s">
        <v>33</v>
      </c>
      <c r="C36" s="116" t="s">
        <v>58</v>
      </c>
      <c r="D36" s="118" t="s">
        <v>51</v>
      </c>
      <c r="E36" s="118" t="s">
        <v>16</v>
      </c>
      <c r="F36" s="77"/>
      <c r="G36" s="77"/>
      <c r="H36" s="77"/>
      <c r="I36" s="92"/>
      <c r="J36" s="92"/>
      <c r="K36" s="92"/>
      <c r="L36" s="92"/>
      <c r="M36" s="92"/>
      <c r="N36" s="93"/>
    </row>
    <row r="37" spans="1:26" ht="45" x14ac:dyDescent="0.2">
      <c r="A37" s="112"/>
      <c r="B37" s="119" t="s">
        <v>132</v>
      </c>
      <c r="C37" s="251">
        <v>40</v>
      </c>
      <c r="D37" s="233">
        <v>40</v>
      </c>
      <c r="E37" s="1208">
        <f>+D37+D38</f>
        <v>75</v>
      </c>
      <c r="F37" s="77"/>
      <c r="G37" s="77"/>
      <c r="H37" s="77"/>
      <c r="I37" s="92"/>
      <c r="J37" s="92"/>
      <c r="K37" s="92"/>
      <c r="L37" s="92"/>
      <c r="M37" s="92"/>
      <c r="N37" s="93"/>
    </row>
    <row r="38" spans="1:26" ht="75" x14ac:dyDescent="0.2">
      <c r="A38" s="112"/>
      <c r="B38" s="119" t="s">
        <v>133</v>
      </c>
      <c r="C38" s="251">
        <v>60</v>
      </c>
      <c r="D38" s="411">
        <v>35</v>
      </c>
      <c r="E38" s="1209"/>
      <c r="F38" s="77"/>
      <c r="G38" s="77"/>
      <c r="H38" s="77"/>
      <c r="I38" s="92"/>
      <c r="J38" s="92"/>
      <c r="K38" s="92"/>
      <c r="L38" s="92"/>
      <c r="M38" s="92"/>
      <c r="N38" s="93"/>
    </row>
    <row r="39" spans="1:26" ht="15.75" x14ac:dyDescent="0.25">
      <c r="A39" s="112"/>
      <c r="C39" s="113"/>
      <c r="D39" s="97"/>
      <c r="E39" s="114"/>
      <c r="F39" s="110"/>
      <c r="G39" s="110"/>
      <c r="H39" s="110"/>
      <c r="I39" s="111"/>
      <c r="J39" s="111"/>
      <c r="K39" s="111"/>
      <c r="L39" s="111"/>
      <c r="M39" s="111"/>
    </row>
    <row r="40" spans="1:26" ht="15.75" x14ac:dyDescent="0.25">
      <c r="B40" s="115" t="s">
        <v>30</v>
      </c>
      <c r="M40" s="121"/>
      <c r="N40" s="121"/>
    </row>
    <row r="41" spans="1:26" ht="15.75" thickBot="1" x14ac:dyDescent="0.3">
      <c r="M41" s="121"/>
      <c r="N41" s="121"/>
    </row>
    <row r="42" spans="1:26" s="92" customFormat="1" ht="78.75" x14ac:dyDescent="0.25">
      <c r="B42" s="469" t="s">
        <v>134</v>
      </c>
      <c r="C42" s="469" t="s">
        <v>135</v>
      </c>
      <c r="D42" s="469" t="s">
        <v>136</v>
      </c>
      <c r="E42" s="469" t="s">
        <v>45</v>
      </c>
      <c r="F42" s="469" t="s">
        <v>22</v>
      </c>
      <c r="G42" s="469" t="s">
        <v>89</v>
      </c>
      <c r="H42" s="469" t="s">
        <v>17</v>
      </c>
      <c r="I42" s="469" t="s">
        <v>10</v>
      </c>
      <c r="J42" s="469" t="s">
        <v>31</v>
      </c>
      <c r="K42" s="469" t="s">
        <v>61</v>
      </c>
      <c r="L42" s="469" t="s">
        <v>20</v>
      </c>
      <c r="M42" s="470" t="s">
        <v>26</v>
      </c>
      <c r="N42" s="469" t="s">
        <v>137</v>
      </c>
      <c r="O42" s="469" t="s">
        <v>36</v>
      </c>
      <c r="P42" s="244" t="s">
        <v>11</v>
      </c>
      <c r="Q42" s="244" t="s">
        <v>19</v>
      </c>
    </row>
    <row r="43" spans="1:26" s="241" customFormat="1" ht="45" x14ac:dyDescent="0.25">
      <c r="A43" s="124">
        <v>1</v>
      </c>
      <c r="B43" s="252" t="str">
        <f>C6</f>
        <v>FUNDACION PROYECTO VIDA  FUNPROVIDA</v>
      </c>
      <c r="C43" s="252" t="s">
        <v>744</v>
      </c>
      <c r="D43" s="126" t="s">
        <v>745</v>
      </c>
      <c r="E43" s="131" t="s">
        <v>746</v>
      </c>
      <c r="F43" s="126" t="s">
        <v>125</v>
      </c>
      <c r="G43" s="128">
        <v>1</v>
      </c>
      <c r="H43" s="129">
        <v>40970</v>
      </c>
      <c r="I43" s="129">
        <v>41274</v>
      </c>
      <c r="J43" s="130" t="s">
        <v>126</v>
      </c>
      <c r="K43" s="254">
        <v>9.9</v>
      </c>
      <c r="L43" s="170">
        <v>0</v>
      </c>
      <c r="M43" s="170">
        <v>260</v>
      </c>
      <c r="N43" s="131">
        <f>+M43*G43</f>
        <v>260</v>
      </c>
      <c r="O43" s="132">
        <v>410472123</v>
      </c>
      <c r="P43" s="132">
        <v>72</v>
      </c>
      <c r="Q43" s="133"/>
      <c r="R43" s="134"/>
      <c r="S43" s="134"/>
      <c r="T43" s="134"/>
      <c r="U43" s="134"/>
      <c r="V43" s="134"/>
      <c r="W43" s="134"/>
      <c r="X43" s="134"/>
      <c r="Y43" s="134"/>
      <c r="Z43" s="134"/>
    </row>
    <row r="44" spans="1:26" s="241" customFormat="1" ht="49.5" customHeight="1" x14ac:dyDescent="0.25">
      <c r="A44" s="124">
        <f>+A43+1</f>
        <v>2</v>
      </c>
      <c r="B44" s="125"/>
      <c r="C44" s="126" t="s">
        <v>744</v>
      </c>
      <c r="D44" s="125" t="s">
        <v>745</v>
      </c>
      <c r="E44" s="252" t="s">
        <v>747</v>
      </c>
      <c r="F44" s="126" t="s">
        <v>125</v>
      </c>
      <c r="G44" s="128">
        <v>1</v>
      </c>
      <c r="H44" s="129">
        <v>40606</v>
      </c>
      <c r="I44" s="129">
        <v>40908</v>
      </c>
      <c r="J44" s="130" t="s">
        <v>126</v>
      </c>
      <c r="K44" s="254">
        <v>9.9</v>
      </c>
      <c r="L44" s="170">
        <v>0</v>
      </c>
      <c r="M44" s="170">
        <v>240</v>
      </c>
      <c r="N44" s="131">
        <v>240</v>
      </c>
      <c r="O44" s="132">
        <v>340523758</v>
      </c>
      <c r="P44" s="132">
        <v>74</v>
      </c>
      <c r="Q44" s="133"/>
      <c r="R44" s="134"/>
      <c r="S44" s="134"/>
      <c r="T44" s="134"/>
      <c r="U44" s="134"/>
      <c r="V44" s="134"/>
      <c r="W44" s="134"/>
      <c r="X44" s="134"/>
      <c r="Y44" s="134"/>
      <c r="Z44" s="134"/>
    </row>
    <row r="45" spans="1:26" s="241" customFormat="1" ht="30" x14ac:dyDescent="0.25">
      <c r="A45" s="124">
        <f t="shared" ref="A45" si="0">+A44+1</f>
        <v>3</v>
      </c>
      <c r="B45" s="125"/>
      <c r="C45" s="126" t="s">
        <v>744</v>
      </c>
      <c r="D45" s="125" t="s">
        <v>160</v>
      </c>
      <c r="E45" s="131" t="s">
        <v>748</v>
      </c>
      <c r="F45" s="126" t="s">
        <v>125</v>
      </c>
      <c r="G45" s="128">
        <v>1</v>
      </c>
      <c r="H45" s="129">
        <v>40205</v>
      </c>
      <c r="I45" s="129">
        <v>40543</v>
      </c>
      <c r="J45" s="130" t="s">
        <v>126</v>
      </c>
      <c r="K45" s="131">
        <v>11.1</v>
      </c>
      <c r="L45" s="170">
        <v>0</v>
      </c>
      <c r="M45" s="170">
        <v>100</v>
      </c>
      <c r="N45" s="131">
        <v>240</v>
      </c>
      <c r="O45" s="132">
        <v>133218915</v>
      </c>
      <c r="P45" s="132">
        <v>76</v>
      </c>
      <c r="Q45" s="133"/>
      <c r="R45" s="134"/>
      <c r="S45" s="134"/>
      <c r="T45" s="134"/>
      <c r="U45" s="134"/>
      <c r="V45" s="134"/>
      <c r="W45" s="134"/>
      <c r="X45" s="134"/>
      <c r="Y45" s="134"/>
      <c r="Z45" s="134"/>
    </row>
    <row r="46" spans="1:26" s="241" customFormat="1" x14ac:dyDescent="0.25">
      <c r="A46" s="124" t="e">
        <f>+#REF!+1</f>
        <v>#REF!</v>
      </c>
      <c r="B46" s="125"/>
      <c r="C46" s="126"/>
      <c r="D46" s="125"/>
      <c r="E46" s="127"/>
      <c r="F46" s="126"/>
      <c r="G46" s="126"/>
      <c r="H46" s="126"/>
      <c r="I46" s="130"/>
      <c r="J46" s="130"/>
      <c r="K46" s="130"/>
      <c r="L46" s="130"/>
      <c r="M46" s="131"/>
      <c r="N46" s="131"/>
      <c r="O46" s="132"/>
      <c r="P46" s="132"/>
      <c r="Q46" s="133"/>
      <c r="R46" s="134"/>
      <c r="S46" s="134"/>
      <c r="T46" s="134"/>
      <c r="U46" s="134"/>
      <c r="V46" s="134"/>
      <c r="W46" s="134"/>
      <c r="X46" s="134"/>
      <c r="Y46" s="134"/>
      <c r="Z46" s="134"/>
    </row>
    <row r="47" spans="1:26" s="241" customFormat="1" ht="15.75" x14ac:dyDescent="0.25">
      <c r="A47" s="124"/>
      <c r="B47" s="135" t="s">
        <v>16</v>
      </c>
      <c r="C47" s="126"/>
      <c r="D47" s="125"/>
      <c r="E47" s="127"/>
      <c r="F47" s="126"/>
      <c r="G47" s="126"/>
      <c r="H47" s="126"/>
      <c r="I47" s="130"/>
      <c r="J47" s="130"/>
      <c r="K47" s="136">
        <f>SUM(K43:K46)</f>
        <v>30.9</v>
      </c>
      <c r="L47" s="136">
        <f>SUM(L43:L46)</f>
        <v>0</v>
      </c>
      <c r="M47" s="137">
        <f>SUM(M43:M46)</f>
        <v>600</v>
      </c>
      <c r="N47" s="136">
        <f>SUM(N43:N46)</f>
        <v>740</v>
      </c>
      <c r="O47" s="132"/>
      <c r="P47" s="132"/>
      <c r="Q47" s="133"/>
    </row>
    <row r="48" spans="1:26" s="138" customFormat="1" x14ac:dyDescent="0.25">
      <c r="E48" s="139"/>
    </row>
    <row r="49" spans="2:17" s="138" customFormat="1" ht="15.75" x14ac:dyDescent="0.25">
      <c r="B49" s="1238" t="s">
        <v>28</v>
      </c>
      <c r="C49" s="1238" t="s">
        <v>27</v>
      </c>
      <c r="D49" s="1250" t="s">
        <v>34</v>
      </c>
      <c r="E49" s="1250"/>
    </row>
    <row r="50" spans="2:17" s="138" customFormat="1" ht="15.75" x14ac:dyDescent="0.25">
      <c r="B50" s="1239"/>
      <c r="C50" s="1239"/>
      <c r="D50" s="240" t="s">
        <v>23</v>
      </c>
      <c r="E50" s="140" t="s">
        <v>24</v>
      </c>
    </row>
    <row r="51" spans="2:17" s="138" customFormat="1" ht="15.75" x14ac:dyDescent="0.25">
      <c r="B51" s="141" t="s">
        <v>21</v>
      </c>
      <c r="C51" s="142">
        <f>+K47</f>
        <v>30.9</v>
      </c>
      <c r="D51" s="250" t="s">
        <v>292</v>
      </c>
      <c r="E51" s="143"/>
      <c r="F51" s="144"/>
      <c r="G51" s="144"/>
      <c r="H51" s="144"/>
      <c r="I51" s="144"/>
      <c r="J51" s="144"/>
      <c r="K51" s="144"/>
      <c r="L51" s="144"/>
      <c r="M51" s="144"/>
    </row>
    <row r="52" spans="2:17" s="138" customFormat="1" ht="15.75" x14ac:dyDescent="0.25">
      <c r="B52" s="141" t="s">
        <v>25</v>
      </c>
      <c r="C52" s="142">
        <f>+M47</f>
        <v>600</v>
      </c>
      <c r="D52" s="250" t="s">
        <v>292</v>
      </c>
      <c r="E52" s="143"/>
    </row>
    <row r="53" spans="2:17" s="138" customFormat="1" ht="15.75" thickBot="1" x14ac:dyDescent="0.3">
      <c r="B53" s="145"/>
      <c r="C53" s="1242"/>
      <c r="D53" s="1242"/>
      <c r="E53" s="1242"/>
      <c r="F53" s="1242"/>
      <c r="G53" s="1242"/>
      <c r="H53" s="1242"/>
      <c r="I53" s="1242"/>
      <c r="J53" s="1242"/>
      <c r="K53" s="1242"/>
      <c r="L53" s="1242"/>
      <c r="M53" s="1242"/>
      <c r="N53" s="1242"/>
    </row>
    <row r="54" spans="2:17" ht="16.5" thickBot="1" x14ac:dyDescent="0.3">
      <c r="B54" s="1263" t="s">
        <v>90</v>
      </c>
      <c r="C54" s="1263"/>
      <c r="D54" s="1263"/>
      <c r="E54" s="1263"/>
      <c r="F54" s="1263"/>
      <c r="G54" s="1263"/>
      <c r="H54" s="1263"/>
      <c r="I54" s="1263"/>
      <c r="J54" s="1263"/>
      <c r="K54" s="1263"/>
      <c r="L54" s="1263"/>
      <c r="M54" s="1263"/>
      <c r="N54" s="1263"/>
    </row>
    <row r="57" spans="2:17" ht="110.25" x14ac:dyDescent="0.25">
      <c r="B57" s="116" t="s">
        <v>138</v>
      </c>
      <c r="C57" s="146" t="s">
        <v>2</v>
      </c>
      <c r="D57" s="146" t="s">
        <v>92</v>
      </c>
      <c r="E57" s="146" t="s">
        <v>91</v>
      </c>
      <c r="F57" s="146" t="s">
        <v>93</v>
      </c>
      <c r="G57" s="146" t="s">
        <v>94</v>
      </c>
      <c r="H57" s="146" t="s">
        <v>95</v>
      </c>
      <c r="I57" s="146" t="s">
        <v>96</v>
      </c>
      <c r="J57" s="146" t="s">
        <v>97</v>
      </c>
      <c r="K57" s="146" t="s">
        <v>98</v>
      </c>
      <c r="L57" s="146" t="s">
        <v>99</v>
      </c>
      <c r="M57" s="147" t="s">
        <v>100</v>
      </c>
      <c r="N57" s="147" t="s">
        <v>101</v>
      </c>
      <c r="O57" s="1218" t="s">
        <v>3</v>
      </c>
      <c r="P57" s="1220"/>
      <c r="Q57" s="146" t="s">
        <v>18</v>
      </c>
    </row>
    <row r="58" spans="2:17" x14ac:dyDescent="0.2">
      <c r="B58" s="148" t="s">
        <v>235</v>
      </c>
      <c r="C58" s="148" t="s">
        <v>426</v>
      </c>
      <c r="D58" s="149" t="s">
        <v>749</v>
      </c>
      <c r="E58" s="149">
        <v>447</v>
      </c>
      <c r="F58" s="248" t="s">
        <v>474</v>
      </c>
      <c r="G58" s="248" t="s">
        <v>474</v>
      </c>
      <c r="H58" s="248" t="s">
        <v>474</v>
      </c>
      <c r="I58" s="248" t="s">
        <v>125</v>
      </c>
      <c r="J58" s="248" t="s">
        <v>474</v>
      </c>
      <c r="K58" s="248" t="s">
        <v>474</v>
      </c>
      <c r="L58" s="248" t="s">
        <v>474</v>
      </c>
      <c r="M58" s="248" t="s">
        <v>474</v>
      </c>
      <c r="N58" s="117" t="s">
        <v>125</v>
      </c>
      <c r="O58" s="1203"/>
      <c r="P58" s="1204"/>
      <c r="Q58" s="117" t="s">
        <v>125</v>
      </c>
    </row>
    <row r="59" spans="2:17" x14ac:dyDescent="0.2">
      <c r="B59" s="148"/>
      <c r="C59" s="148"/>
      <c r="D59" s="149"/>
      <c r="E59" s="149"/>
      <c r="F59" s="248"/>
      <c r="G59" s="248"/>
      <c r="H59" s="248"/>
      <c r="I59" s="150"/>
      <c r="J59" s="150"/>
      <c r="K59" s="117"/>
      <c r="L59" s="117"/>
      <c r="M59" s="117"/>
      <c r="N59" s="117"/>
      <c r="O59" s="1203"/>
      <c r="P59" s="1204"/>
      <c r="Q59" s="117"/>
    </row>
    <row r="60" spans="2:17" x14ac:dyDescent="0.25">
      <c r="B60" s="117"/>
      <c r="C60" s="117"/>
      <c r="D60" s="117"/>
      <c r="E60" s="117"/>
      <c r="F60" s="117"/>
      <c r="G60" s="117"/>
      <c r="H60" s="117"/>
      <c r="I60" s="117"/>
      <c r="J60" s="117"/>
      <c r="K60" s="117"/>
      <c r="L60" s="117"/>
      <c r="M60" s="117"/>
      <c r="N60" s="117"/>
      <c r="O60" s="1203"/>
      <c r="P60" s="1204"/>
      <c r="Q60" s="117"/>
    </row>
    <row r="61" spans="2:17" x14ac:dyDescent="0.25">
      <c r="B61" s="85" t="s">
        <v>1</v>
      </c>
    </row>
    <row r="62" spans="2:17" x14ac:dyDescent="0.25">
      <c r="B62" s="85" t="s">
        <v>37</v>
      </c>
    </row>
    <row r="63" spans="2:17" x14ac:dyDescent="0.25">
      <c r="B63" s="85" t="s">
        <v>62</v>
      </c>
    </row>
    <row r="65" spans="2:17" ht="15.75" thickBot="1" x14ac:dyDescent="0.3"/>
    <row r="66" spans="2:17" ht="16.5" thickBot="1" x14ac:dyDescent="0.3">
      <c r="B66" s="1256" t="s">
        <v>38</v>
      </c>
      <c r="C66" s="1257"/>
      <c r="D66" s="1257"/>
      <c r="E66" s="1257"/>
      <c r="F66" s="1257"/>
      <c r="G66" s="1257"/>
      <c r="H66" s="1257"/>
      <c r="I66" s="1257"/>
      <c r="J66" s="1257"/>
      <c r="K66" s="1257"/>
      <c r="L66" s="1257"/>
      <c r="M66" s="1257"/>
      <c r="N66" s="1258"/>
    </row>
    <row r="69" spans="2:17" ht="78.75" x14ac:dyDescent="0.25">
      <c r="B69" s="116" t="s">
        <v>0</v>
      </c>
      <c r="C69" s="116" t="s">
        <v>39</v>
      </c>
      <c r="D69" s="116" t="s">
        <v>40</v>
      </c>
      <c r="E69" s="116" t="s">
        <v>102</v>
      </c>
      <c r="F69" s="116" t="s">
        <v>104</v>
      </c>
      <c r="G69" s="116" t="s">
        <v>105</v>
      </c>
      <c r="H69" s="116" t="s">
        <v>106</v>
      </c>
      <c r="I69" s="116" t="s">
        <v>103</v>
      </c>
      <c r="J69" s="1218" t="s">
        <v>107</v>
      </c>
      <c r="K69" s="1219"/>
      <c r="L69" s="1220"/>
      <c r="M69" s="116" t="s">
        <v>111</v>
      </c>
      <c r="N69" s="116" t="s">
        <v>139</v>
      </c>
      <c r="O69" s="116" t="s">
        <v>140</v>
      </c>
      <c r="P69" s="1218" t="s">
        <v>3</v>
      </c>
      <c r="Q69" s="1220"/>
    </row>
    <row r="70" spans="2:17" ht="30" x14ac:dyDescent="0.2">
      <c r="B70" s="151" t="s">
        <v>43</v>
      </c>
      <c r="C70" s="151">
        <v>2</v>
      </c>
      <c r="D70" s="148"/>
      <c r="E70" s="148"/>
      <c r="F70" s="148"/>
      <c r="G70" s="148"/>
      <c r="H70" s="148"/>
      <c r="I70" s="149"/>
      <c r="J70" s="152" t="s">
        <v>108</v>
      </c>
      <c r="K70" s="153" t="s">
        <v>109</v>
      </c>
      <c r="L70" s="150" t="s">
        <v>110</v>
      </c>
      <c r="M70" s="117"/>
      <c r="N70" s="117"/>
      <c r="O70" s="117"/>
      <c r="P70" s="1247"/>
      <c r="Q70" s="1247"/>
    </row>
    <row r="71" spans="2:17" ht="135" x14ac:dyDescent="0.2">
      <c r="B71" s="151"/>
      <c r="C71" s="151"/>
      <c r="D71" s="151" t="s">
        <v>750</v>
      </c>
      <c r="E71" s="148">
        <v>8789087</v>
      </c>
      <c r="F71" s="148" t="s">
        <v>751</v>
      </c>
      <c r="G71" s="151" t="s">
        <v>752</v>
      </c>
      <c r="H71" s="181">
        <v>41782</v>
      </c>
      <c r="I71" s="149">
        <v>244777</v>
      </c>
      <c r="J71" s="151" t="s">
        <v>753</v>
      </c>
      <c r="K71" s="153" t="s">
        <v>754</v>
      </c>
      <c r="L71" s="153" t="s">
        <v>755</v>
      </c>
      <c r="M71" s="117" t="s">
        <v>125</v>
      </c>
      <c r="N71" s="117" t="s">
        <v>125</v>
      </c>
      <c r="O71" s="117" t="s">
        <v>125</v>
      </c>
      <c r="P71" s="1226"/>
      <c r="Q71" s="1227"/>
    </row>
    <row r="72" spans="2:17" ht="210" x14ac:dyDescent="0.2">
      <c r="B72" s="151"/>
      <c r="C72" s="151"/>
      <c r="D72" s="338" t="s">
        <v>756</v>
      </c>
      <c r="E72" s="339">
        <v>7143767</v>
      </c>
      <c r="F72" s="338" t="s">
        <v>208</v>
      </c>
      <c r="G72" s="338" t="s">
        <v>524</v>
      </c>
      <c r="H72" s="340" t="s">
        <v>757</v>
      </c>
      <c r="I72" s="341" t="s">
        <v>478</v>
      </c>
      <c r="J72" s="338" t="s">
        <v>758</v>
      </c>
      <c r="K72" s="342" t="s">
        <v>759</v>
      </c>
      <c r="L72" s="342" t="s">
        <v>760</v>
      </c>
      <c r="M72" s="343" t="s">
        <v>125</v>
      </c>
      <c r="N72" s="343" t="s">
        <v>125</v>
      </c>
      <c r="O72" s="343" t="s">
        <v>125</v>
      </c>
      <c r="P72" s="1319"/>
      <c r="Q72" s="1320"/>
    </row>
    <row r="73" spans="2:17" x14ac:dyDescent="0.2">
      <c r="B73" s="151" t="s">
        <v>44</v>
      </c>
      <c r="C73" s="151">
        <v>4</v>
      </c>
      <c r="D73" s="338"/>
      <c r="E73" s="339"/>
      <c r="F73" s="338"/>
      <c r="G73" s="338"/>
      <c r="H73" s="340"/>
      <c r="I73" s="341"/>
      <c r="J73" s="338"/>
      <c r="K73" s="342"/>
      <c r="L73" s="342"/>
      <c r="M73" s="343"/>
      <c r="N73" s="343"/>
      <c r="O73" s="343"/>
      <c r="P73" s="412"/>
      <c r="Q73" s="413"/>
    </row>
    <row r="74" spans="2:17" ht="45" x14ac:dyDescent="0.2">
      <c r="B74" s="151"/>
      <c r="C74" s="151"/>
      <c r="D74" s="151" t="s">
        <v>761</v>
      </c>
      <c r="E74" s="148">
        <v>57462356</v>
      </c>
      <c r="F74" s="148" t="s">
        <v>551</v>
      </c>
      <c r="G74" s="151" t="s">
        <v>198</v>
      </c>
      <c r="H74" s="181">
        <v>40159</v>
      </c>
      <c r="I74" s="149">
        <v>123466</v>
      </c>
      <c r="J74" s="151" t="s">
        <v>762</v>
      </c>
      <c r="K74" s="153" t="s">
        <v>763</v>
      </c>
      <c r="L74" s="153" t="s">
        <v>764</v>
      </c>
      <c r="M74" s="117" t="s">
        <v>125</v>
      </c>
      <c r="N74" s="117" t="s">
        <v>125</v>
      </c>
      <c r="O74" s="117" t="s">
        <v>125</v>
      </c>
      <c r="P74" s="1226"/>
      <c r="Q74" s="1227"/>
    </row>
    <row r="75" spans="2:17" ht="105" x14ac:dyDescent="0.25">
      <c r="B75" s="151"/>
      <c r="C75" s="151"/>
      <c r="D75" s="229" t="s">
        <v>765</v>
      </c>
      <c r="E75" s="2">
        <v>1082939095</v>
      </c>
      <c r="F75" s="2" t="s">
        <v>551</v>
      </c>
      <c r="G75" s="229" t="s">
        <v>198</v>
      </c>
      <c r="H75" s="377" t="s">
        <v>766</v>
      </c>
      <c r="I75" s="4">
        <v>146317</v>
      </c>
      <c r="J75" s="229" t="s">
        <v>767</v>
      </c>
      <c r="K75" s="53" t="s">
        <v>768</v>
      </c>
      <c r="L75" s="53" t="s">
        <v>769</v>
      </c>
      <c r="M75" s="73" t="s">
        <v>125</v>
      </c>
      <c r="N75" s="73" t="s">
        <v>480</v>
      </c>
      <c r="O75" s="73" t="s">
        <v>125</v>
      </c>
      <c r="P75" s="414"/>
      <c r="Q75" s="415"/>
    </row>
    <row r="76" spans="2:17" ht="75" x14ac:dyDescent="0.25">
      <c r="B76" s="151"/>
      <c r="C76" s="151"/>
      <c r="D76" s="2" t="s">
        <v>770</v>
      </c>
      <c r="E76" s="2">
        <v>56055349</v>
      </c>
      <c r="F76" s="2" t="s">
        <v>551</v>
      </c>
      <c r="G76" s="229" t="s">
        <v>771</v>
      </c>
      <c r="H76" s="377">
        <v>39437</v>
      </c>
      <c r="I76" s="4">
        <v>104305</v>
      </c>
      <c r="J76" s="229" t="s">
        <v>772</v>
      </c>
      <c r="K76" s="53" t="s">
        <v>773</v>
      </c>
      <c r="L76" s="53" t="s">
        <v>774</v>
      </c>
      <c r="M76" s="73" t="s">
        <v>125</v>
      </c>
      <c r="N76" s="73" t="s">
        <v>125</v>
      </c>
      <c r="O76" s="73" t="s">
        <v>125</v>
      </c>
      <c r="P76" s="414"/>
      <c r="Q76" s="415"/>
    </row>
    <row r="77" spans="2:17" ht="165" x14ac:dyDescent="0.25">
      <c r="B77" s="151"/>
      <c r="C77" s="151"/>
      <c r="D77" s="229" t="s">
        <v>775</v>
      </c>
      <c r="E77" s="2">
        <v>1082927978</v>
      </c>
      <c r="F77" s="2" t="s">
        <v>589</v>
      </c>
      <c r="G77" s="229" t="s">
        <v>198</v>
      </c>
      <c r="H77" s="377">
        <v>41397</v>
      </c>
      <c r="I77" s="4" t="s">
        <v>776</v>
      </c>
      <c r="J77" s="229" t="s">
        <v>777</v>
      </c>
      <c r="K77" s="53" t="s">
        <v>778</v>
      </c>
      <c r="L77" s="53" t="s">
        <v>779</v>
      </c>
      <c r="M77" s="73" t="s">
        <v>125</v>
      </c>
      <c r="N77" s="73" t="s">
        <v>125</v>
      </c>
      <c r="O77" s="73" t="s">
        <v>125</v>
      </c>
      <c r="P77" s="1226"/>
      <c r="Q77" s="1227"/>
    </row>
    <row r="78" spans="2:17" x14ac:dyDescent="0.2">
      <c r="B78" s="151"/>
      <c r="C78" s="151"/>
      <c r="D78" s="148"/>
      <c r="E78" s="148"/>
      <c r="F78" s="148"/>
      <c r="G78" s="148"/>
      <c r="H78" s="148"/>
      <c r="I78" s="149"/>
      <c r="J78" s="152"/>
      <c r="K78" s="153"/>
      <c r="L78" s="150"/>
      <c r="M78" s="117"/>
      <c r="N78" s="117"/>
      <c r="O78" s="117"/>
      <c r="P78" s="233"/>
      <c r="Q78" s="233"/>
    </row>
    <row r="79" spans="2:17" ht="15.75" thickBot="1" x14ac:dyDescent="0.3"/>
    <row r="80" spans="2:17" ht="16.5" thickBot="1" x14ac:dyDescent="0.3">
      <c r="B80" s="1256" t="s">
        <v>46</v>
      </c>
      <c r="C80" s="1257"/>
      <c r="D80" s="1257"/>
      <c r="E80" s="1257"/>
      <c r="F80" s="1257"/>
      <c r="G80" s="1257"/>
      <c r="H80" s="1257"/>
      <c r="I80" s="1257"/>
      <c r="J80" s="1257"/>
      <c r="K80" s="1257"/>
      <c r="L80" s="1257"/>
      <c r="M80" s="1257"/>
      <c r="N80" s="1258"/>
    </row>
    <row r="83" spans="1:26" ht="31.5" x14ac:dyDescent="0.25">
      <c r="B83" s="146" t="s">
        <v>33</v>
      </c>
      <c r="C83" s="146" t="s">
        <v>18</v>
      </c>
      <c r="D83" s="1218" t="s">
        <v>3</v>
      </c>
      <c r="E83" s="1220"/>
    </row>
    <row r="84" spans="1:26" ht="30" x14ac:dyDescent="0.25">
      <c r="B84" s="154" t="s">
        <v>112</v>
      </c>
      <c r="C84" s="233" t="s">
        <v>480</v>
      </c>
      <c r="D84" s="1247"/>
      <c r="E84" s="1247"/>
    </row>
    <row r="87" spans="1:26" ht="15.75" x14ac:dyDescent="0.25">
      <c r="B87" s="1210" t="s">
        <v>64</v>
      </c>
      <c r="C87" s="1211"/>
      <c r="D87" s="1211"/>
      <c r="E87" s="1211"/>
      <c r="F87" s="1211"/>
      <c r="G87" s="1211"/>
      <c r="H87" s="1211"/>
      <c r="I87" s="1211"/>
      <c r="J87" s="1211"/>
      <c r="K87" s="1211"/>
      <c r="L87" s="1211"/>
      <c r="M87" s="1211"/>
      <c r="N87" s="1211"/>
      <c r="O87" s="1211"/>
      <c r="P87" s="1211"/>
    </row>
    <row r="89" spans="1:26" ht="15.75" thickBot="1" x14ac:dyDescent="0.3"/>
    <row r="90" spans="1:26" ht="16.5" thickBot="1" x14ac:dyDescent="0.3">
      <c r="B90" s="1256" t="s">
        <v>54</v>
      </c>
      <c r="C90" s="1257"/>
      <c r="D90" s="1257"/>
      <c r="E90" s="1257"/>
      <c r="F90" s="1257"/>
      <c r="G90" s="1257"/>
      <c r="H90" s="1257"/>
      <c r="I90" s="1257"/>
      <c r="J90" s="1257"/>
      <c r="K90" s="1257"/>
      <c r="L90" s="1257"/>
      <c r="M90" s="1257"/>
      <c r="N90" s="1258"/>
    </row>
    <row r="92" spans="1:26" ht="15.75" thickBot="1" x14ac:dyDescent="0.3">
      <c r="M92" s="121"/>
      <c r="N92" s="121"/>
    </row>
    <row r="93" spans="1:26" s="92" customFormat="1" ht="78.75" x14ac:dyDescent="0.25">
      <c r="B93" s="469" t="s">
        <v>134</v>
      </c>
      <c r="C93" s="469" t="s">
        <v>135</v>
      </c>
      <c r="D93" s="469" t="s">
        <v>136</v>
      </c>
      <c r="E93" s="469" t="s">
        <v>45</v>
      </c>
      <c r="F93" s="469" t="s">
        <v>22</v>
      </c>
      <c r="G93" s="469" t="s">
        <v>89</v>
      </c>
      <c r="H93" s="469" t="s">
        <v>17</v>
      </c>
      <c r="I93" s="469" t="s">
        <v>10</v>
      </c>
      <c r="J93" s="469" t="s">
        <v>31</v>
      </c>
      <c r="K93" s="469" t="s">
        <v>61</v>
      </c>
      <c r="L93" s="469" t="s">
        <v>20</v>
      </c>
      <c r="M93" s="470" t="s">
        <v>26</v>
      </c>
      <c r="N93" s="469" t="s">
        <v>137</v>
      </c>
      <c r="O93" s="469" t="s">
        <v>36</v>
      </c>
      <c r="P93" s="244" t="s">
        <v>11</v>
      </c>
      <c r="Q93" s="244" t="s">
        <v>19</v>
      </c>
    </row>
    <row r="94" spans="1:26" s="241" customFormat="1" ht="30" x14ac:dyDescent="0.25">
      <c r="A94" s="124">
        <v>1</v>
      </c>
      <c r="B94" s="252" t="s">
        <v>743</v>
      </c>
      <c r="C94" s="252" t="s">
        <v>744</v>
      </c>
      <c r="D94" s="125" t="s">
        <v>780</v>
      </c>
      <c r="E94" s="127" t="s">
        <v>781</v>
      </c>
      <c r="F94" s="126" t="s">
        <v>125</v>
      </c>
      <c r="G94" s="128">
        <v>1</v>
      </c>
      <c r="H94" s="129">
        <v>41652</v>
      </c>
      <c r="I94" s="129">
        <v>41851</v>
      </c>
      <c r="J94" s="130" t="s">
        <v>126</v>
      </c>
      <c r="K94" s="252">
        <v>6.6</v>
      </c>
      <c r="L94" s="252">
        <v>0</v>
      </c>
      <c r="M94" s="131">
        <v>10</v>
      </c>
      <c r="N94" s="131">
        <f>+M94*G94</f>
        <v>10</v>
      </c>
      <c r="O94" s="132">
        <v>35481150</v>
      </c>
      <c r="P94" s="132">
        <v>80</v>
      </c>
      <c r="Q94" s="133"/>
      <c r="R94" s="134"/>
      <c r="S94" s="134"/>
      <c r="T94" s="134"/>
      <c r="U94" s="134"/>
      <c r="V94" s="134"/>
      <c r="W94" s="134"/>
      <c r="X94" s="134"/>
      <c r="Y94" s="134"/>
      <c r="Z94" s="134"/>
    </row>
    <row r="95" spans="1:26" s="241" customFormat="1" ht="30" x14ac:dyDescent="0.25">
      <c r="A95" s="124">
        <f>+A94+1</f>
        <v>2</v>
      </c>
      <c r="B95" s="252" t="s">
        <v>743</v>
      </c>
      <c r="C95" s="252" t="s">
        <v>744</v>
      </c>
      <c r="D95" s="125" t="s">
        <v>782</v>
      </c>
      <c r="E95" s="127" t="s">
        <v>783</v>
      </c>
      <c r="F95" s="126" t="s">
        <v>125</v>
      </c>
      <c r="G95" s="128">
        <v>1</v>
      </c>
      <c r="H95" s="129">
        <v>41330</v>
      </c>
      <c r="I95" s="129">
        <v>42004</v>
      </c>
      <c r="J95" s="130" t="s">
        <v>126</v>
      </c>
      <c r="K95" s="252">
        <v>7.2</v>
      </c>
      <c r="L95" s="252">
        <v>3</v>
      </c>
      <c r="M95" s="131">
        <v>55</v>
      </c>
      <c r="N95" s="131">
        <f t="shared" ref="N95:N96" si="1">+M95*G95</f>
        <v>55</v>
      </c>
      <c r="O95" s="132">
        <v>135405751</v>
      </c>
      <c r="P95" s="132">
        <v>82</v>
      </c>
      <c r="Q95" s="133"/>
      <c r="R95" s="134"/>
      <c r="S95" s="134"/>
      <c r="T95" s="134"/>
      <c r="U95" s="134"/>
      <c r="V95" s="134"/>
      <c r="W95" s="134"/>
      <c r="X95" s="134"/>
      <c r="Y95" s="134"/>
      <c r="Z95" s="134"/>
    </row>
    <row r="96" spans="1:26" s="241" customFormat="1" ht="30" x14ac:dyDescent="0.25">
      <c r="A96" s="124">
        <f t="shared" ref="A96" si="2">+A95+1</f>
        <v>3</v>
      </c>
      <c r="B96" s="252" t="s">
        <v>743</v>
      </c>
      <c r="C96" s="252" t="s">
        <v>744</v>
      </c>
      <c r="D96" s="125" t="s">
        <v>160</v>
      </c>
      <c r="E96" s="127" t="s">
        <v>784</v>
      </c>
      <c r="F96" s="126" t="s">
        <v>125</v>
      </c>
      <c r="G96" s="128">
        <v>1</v>
      </c>
      <c r="H96" s="129">
        <v>39839</v>
      </c>
      <c r="I96" s="129">
        <v>40178</v>
      </c>
      <c r="J96" s="130" t="s">
        <v>126</v>
      </c>
      <c r="K96" s="252">
        <v>3</v>
      </c>
      <c r="L96" s="252">
        <v>8</v>
      </c>
      <c r="M96" s="131">
        <v>1038</v>
      </c>
      <c r="N96" s="131">
        <f t="shared" si="1"/>
        <v>1038</v>
      </c>
      <c r="O96" s="132">
        <v>302291851</v>
      </c>
      <c r="P96" s="132">
        <v>84</v>
      </c>
      <c r="Q96" s="133"/>
      <c r="R96" s="134"/>
      <c r="S96" s="134"/>
      <c r="T96" s="134"/>
      <c r="U96" s="134"/>
      <c r="V96" s="134"/>
      <c r="W96" s="134"/>
      <c r="X96" s="134"/>
      <c r="Y96" s="134"/>
      <c r="Z96" s="134"/>
    </row>
    <row r="97" spans="1:26" s="241" customFormat="1" x14ac:dyDescent="0.25">
      <c r="A97" s="124" t="e">
        <f>+#REF!+1</f>
        <v>#REF!</v>
      </c>
      <c r="B97" s="125"/>
      <c r="C97" s="126"/>
      <c r="D97" s="125"/>
      <c r="E97" s="127"/>
      <c r="F97" s="126"/>
      <c r="G97" s="126"/>
      <c r="H97" s="126"/>
      <c r="I97" s="130"/>
      <c r="J97" s="130"/>
      <c r="K97" s="130"/>
      <c r="L97" s="130"/>
      <c r="M97" s="131"/>
      <c r="N97" s="131"/>
      <c r="O97" s="132"/>
      <c r="P97" s="132"/>
      <c r="Q97" s="133"/>
      <c r="R97" s="134"/>
      <c r="S97" s="134"/>
      <c r="T97" s="134"/>
      <c r="U97" s="134"/>
      <c r="V97" s="134"/>
      <c r="W97" s="134"/>
      <c r="X97" s="134"/>
      <c r="Y97" s="134"/>
      <c r="Z97" s="134"/>
    </row>
    <row r="98" spans="1:26" s="241" customFormat="1" ht="15.75" x14ac:dyDescent="0.25">
      <c r="A98" s="124"/>
      <c r="B98" s="135" t="s">
        <v>16</v>
      </c>
      <c r="C98" s="126"/>
      <c r="D98" s="125"/>
      <c r="E98" s="127"/>
      <c r="F98" s="126"/>
      <c r="G98" s="126"/>
      <c r="H98" s="126"/>
      <c r="I98" s="130"/>
      <c r="J98" s="130"/>
      <c r="K98" s="136">
        <f>SUM(K94:K97)</f>
        <v>16.8</v>
      </c>
      <c r="L98" s="136">
        <f>SUM(L94:L97)</f>
        <v>11</v>
      </c>
      <c r="M98" s="137">
        <f>SUM(M94:M97)</f>
        <v>1103</v>
      </c>
      <c r="N98" s="136">
        <f>SUM(N94:N97)</f>
        <v>1103</v>
      </c>
      <c r="O98" s="132"/>
      <c r="P98" s="132"/>
      <c r="Q98" s="133"/>
    </row>
    <row r="99" spans="1:26" x14ac:dyDescent="0.25">
      <c r="B99" s="138"/>
      <c r="C99" s="138"/>
      <c r="D99" s="138"/>
      <c r="E99" s="139"/>
      <c r="F99" s="138"/>
      <c r="G99" s="138"/>
      <c r="H99" s="138"/>
      <c r="I99" s="138"/>
      <c r="J99" s="138"/>
      <c r="K99" s="138"/>
      <c r="L99" s="138"/>
      <c r="M99" s="138"/>
      <c r="N99" s="138"/>
      <c r="O99" s="138"/>
      <c r="P99" s="138"/>
    </row>
    <row r="100" spans="1:26" ht="15.75" x14ac:dyDescent="0.25">
      <c r="B100" s="141" t="s">
        <v>32</v>
      </c>
      <c r="C100" s="155">
        <f>+K98</f>
        <v>16.8</v>
      </c>
      <c r="H100" s="144"/>
      <c r="I100" s="144"/>
      <c r="J100" s="144"/>
      <c r="K100" s="144"/>
      <c r="L100" s="144"/>
      <c r="M100" s="144"/>
      <c r="N100" s="138"/>
      <c r="O100" s="138"/>
      <c r="P100" s="138"/>
    </row>
    <row r="102" spans="1:26" ht="15.75" thickBot="1" x14ac:dyDescent="0.3"/>
    <row r="103" spans="1:26" ht="32.25" thickBot="1" x14ac:dyDescent="0.3">
      <c r="B103" s="471" t="s">
        <v>49</v>
      </c>
      <c r="C103" s="472" t="s">
        <v>50</v>
      </c>
      <c r="D103" s="471" t="s">
        <v>51</v>
      </c>
      <c r="E103" s="472" t="s">
        <v>55</v>
      </c>
    </row>
    <row r="104" spans="1:26" x14ac:dyDescent="0.25">
      <c r="B104" s="158" t="s">
        <v>113</v>
      </c>
      <c r="C104" s="473">
        <v>20</v>
      </c>
      <c r="D104" s="473">
        <v>0</v>
      </c>
      <c r="E104" s="1262">
        <f>+D104+D105+D106</f>
        <v>35.5</v>
      </c>
    </row>
    <row r="105" spans="1:26" x14ac:dyDescent="0.25">
      <c r="B105" s="158" t="s">
        <v>114</v>
      </c>
      <c r="C105" s="250">
        <v>30</v>
      </c>
      <c r="D105" s="233">
        <v>35.5</v>
      </c>
      <c r="E105" s="1213"/>
    </row>
    <row r="106" spans="1:26" ht="15.75" thickBot="1" x14ac:dyDescent="0.3">
      <c r="B106" s="158" t="s">
        <v>115</v>
      </c>
      <c r="C106" s="161">
        <v>40</v>
      </c>
      <c r="D106" s="161">
        <v>0</v>
      </c>
      <c r="E106" s="1249"/>
    </row>
    <row r="108" spans="1:26" ht="15.75" thickBot="1" x14ac:dyDescent="0.3"/>
    <row r="109" spans="1:26" ht="16.5" thickBot="1" x14ac:dyDescent="0.3">
      <c r="B109" s="1256" t="s">
        <v>52</v>
      </c>
      <c r="C109" s="1257"/>
      <c r="D109" s="1257"/>
      <c r="E109" s="1257"/>
      <c r="F109" s="1257"/>
      <c r="G109" s="1257"/>
      <c r="H109" s="1257"/>
      <c r="I109" s="1257"/>
      <c r="J109" s="1257"/>
      <c r="K109" s="1257"/>
      <c r="L109" s="1257"/>
      <c r="M109" s="1257"/>
      <c r="N109" s="1258"/>
    </row>
    <row r="111" spans="1:26" ht="78.75" x14ac:dyDescent="0.25">
      <c r="B111" s="116" t="s">
        <v>0</v>
      </c>
      <c r="C111" s="116" t="s">
        <v>39</v>
      </c>
      <c r="D111" s="116" t="s">
        <v>40</v>
      </c>
      <c r="E111" s="116" t="s">
        <v>102</v>
      </c>
      <c r="F111" s="116" t="s">
        <v>104</v>
      </c>
      <c r="G111" s="116" t="s">
        <v>105</v>
      </c>
      <c r="H111" s="116" t="s">
        <v>106</v>
      </c>
      <c r="I111" s="116" t="s">
        <v>103</v>
      </c>
      <c r="J111" s="1218" t="s">
        <v>107</v>
      </c>
      <c r="K111" s="1219"/>
      <c r="L111" s="1220"/>
      <c r="M111" s="116" t="s">
        <v>111</v>
      </c>
      <c r="N111" s="116" t="s">
        <v>139</v>
      </c>
      <c r="O111" s="116" t="s">
        <v>140</v>
      </c>
      <c r="P111" s="1218" t="s">
        <v>3</v>
      </c>
      <c r="Q111" s="1220"/>
    </row>
    <row r="112" spans="1:26" ht="30" x14ac:dyDescent="0.2">
      <c r="B112" s="116"/>
      <c r="C112" s="116"/>
      <c r="D112" s="116"/>
      <c r="E112" s="116"/>
      <c r="F112" s="116"/>
      <c r="G112" s="116"/>
      <c r="H112" s="116"/>
      <c r="I112" s="116"/>
      <c r="J112" s="219" t="s">
        <v>108</v>
      </c>
      <c r="K112" s="220" t="s">
        <v>109</v>
      </c>
      <c r="L112" s="221" t="s">
        <v>110</v>
      </c>
      <c r="M112" s="116"/>
      <c r="N112" s="116"/>
      <c r="O112" s="116"/>
      <c r="P112" s="235"/>
      <c r="Q112" s="236"/>
    </row>
    <row r="113" spans="2:17" ht="90" x14ac:dyDescent="0.2">
      <c r="B113" s="151" t="s">
        <v>119</v>
      </c>
      <c r="C113" s="187">
        <v>1</v>
      </c>
      <c r="D113" s="151" t="s">
        <v>785</v>
      </c>
      <c r="E113" s="148">
        <v>57466769</v>
      </c>
      <c r="F113" s="148" t="s">
        <v>166</v>
      </c>
      <c r="G113" s="151" t="s">
        <v>786</v>
      </c>
      <c r="H113" s="181">
        <v>39340</v>
      </c>
      <c r="I113" s="149">
        <v>107527</v>
      </c>
      <c r="J113" s="151" t="s">
        <v>787</v>
      </c>
      <c r="K113" s="153" t="s">
        <v>788</v>
      </c>
      <c r="L113" s="153" t="s">
        <v>789</v>
      </c>
      <c r="M113" s="117" t="s">
        <v>125</v>
      </c>
      <c r="N113" s="117" t="s">
        <v>125</v>
      </c>
      <c r="O113" s="117" t="s">
        <v>125</v>
      </c>
      <c r="P113" s="1268" t="s">
        <v>1748</v>
      </c>
      <c r="Q113" s="1268"/>
    </row>
    <row r="114" spans="2:17" ht="75" x14ac:dyDescent="0.2">
      <c r="B114" s="151" t="s">
        <v>120</v>
      </c>
      <c r="C114" s="187">
        <v>1</v>
      </c>
      <c r="D114" s="151" t="s">
        <v>790</v>
      </c>
      <c r="E114" s="148">
        <v>1082840540</v>
      </c>
      <c r="F114" s="151" t="s">
        <v>221</v>
      </c>
      <c r="G114" s="151" t="s">
        <v>791</v>
      </c>
      <c r="H114" s="181">
        <v>40753</v>
      </c>
      <c r="I114" s="149" t="s">
        <v>478</v>
      </c>
      <c r="J114" s="151" t="s">
        <v>792</v>
      </c>
      <c r="K114" s="151" t="s">
        <v>793</v>
      </c>
      <c r="L114" s="153" t="s">
        <v>794</v>
      </c>
      <c r="M114" s="117" t="s">
        <v>125</v>
      </c>
      <c r="N114" s="117" t="s">
        <v>125</v>
      </c>
      <c r="O114" s="117" t="s">
        <v>125</v>
      </c>
      <c r="P114" s="1203"/>
      <c r="Q114" s="1204"/>
    </row>
    <row r="115" spans="2:17" ht="165" x14ac:dyDescent="0.25">
      <c r="B115" s="151" t="s">
        <v>121</v>
      </c>
      <c r="C115" s="187">
        <v>1</v>
      </c>
      <c r="D115" s="229" t="s">
        <v>775</v>
      </c>
      <c r="E115" s="2">
        <v>1082927978</v>
      </c>
      <c r="F115" s="2" t="s">
        <v>589</v>
      </c>
      <c r="G115" s="229" t="s">
        <v>198</v>
      </c>
      <c r="H115" s="377">
        <v>41397</v>
      </c>
      <c r="I115" s="4" t="s">
        <v>776</v>
      </c>
      <c r="J115" s="229" t="s">
        <v>777</v>
      </c>
      <c r="K115" s="53" t="s">
        <v>778</v>
      </c>
      <c r="L115" s="53" t="s">
        <v>779</v>
      </c>
      <c r="M115" s="73" t="s">
        <v>125</v>
      </c>
      <c r="N115" s="73" t="s">
        <v>125</v>
      </c>
      <c r="O115" s="73" t="s">
        <v>125</v>
      </c>
      <c r="P115" s="1226"/>
      <c r="Q115" s="1227"/>
    </row>
    <row r="118" spans="2:17" ht="15.75" thickBot="1" x14ac:dyDescent="0.3"/>
    <row r="119" spans="2:17" ht="31.5" x14ac:dyDescent="0.25">
      <c r="B119" s="118" t="s">
        <v>33</v>
      </c>
      <c r="C119" s="118" t="s">
        <v>49</v>
      </c>
      <c r="D119" s="116" t="s">
        <v>50</v>
      </c>
      <c r="E119" s="118" t="s">
        <v>51</v>
      </c>
      <c r="F119" s="472" t="s">
        <v>56</v>
      </c>
      <c r="G119" s="162"/>
    </row>
    <row r="120" spans="2:17" ht="180" x14ac:dyDescent="0.2">
      <c r="B120" s="1246" t="s">
        <v>53</v>
      </c>
      <c r="C120" s="163" t="s">
        <v>116</v>
      </c>
      <c r="D120" s="233">
        <v>25</v>
      </c>
      <c r="E120" s="233">
        <v>0</v>
      </c>
      <c r="F120" s="1205">
        <f>+E120+E121+E122</f>
        <v>35</v>
      </c>
      <c r="G120" s="164"/>
    </row>
    <row r="121" spans="2:17" ht="135" x14ac:dyDescent="0.2">
      <c r="B121" s="1246"/>
      <c r="C121" s="163" t="s">
        <v>117</v>
      </c>
      <c r="D121" s="251">
        <v>25</v>
      </c>
      <c r="E121" s="233">
        <v>25</v>
      </c>
      <c r="F121" s="1206"/>
      <c r="G121" s="164"/>
    </row>
    <row r="122" spans="2:17" ht="105" x14ac:dyDescent="0.2">
      <c r="B122" s="1246"/>
      <c r="C122" s="163" t="s">
        <v>118</v>
      </c>
      <c r="D122" s="233">
        <v>10</v>
      </c>
      <c r="E122" s="233">
        <v>10</v>
      </c>
      <c r="F122" s="1207"/>
      <c r="G122" s="164"/>
    </row>
    <row r="123" spans="2:17" x14ac:dyDescent="0.2">
      <c r="C123" s="77"/>
    </row>
    <row r="126" spans="2:17" ht="15.75" x14ac:dyDescent="0.25">
      <c r="B126" s="115" t="s">
        <v>57</v>
      </c>
    </row>
    <row r="129" spans="2:5" ht="15.75" x14ac:dyDescent="0.25">
      <c r="B129" s="116" t="s">
        <v>33</v>
      </c>
      <c r="C129" s="116" t="s">
        <v>58</v>
      </c>
      <c r="D129" s="118" t="s">
        <v>51</v>
      </c>
      <c r="E129" s="118" t="s">
        <v>16</v>
      </c>
    </row>
    <row r="130" spans="2:5" ht="30" x14ac:dyDescent="0.25">
      <c r="B130" s="119" t="s">
        <v>132</v>
      </c>
      <c r="C130" s="251">
        <v>40</v>
      </c>
      <c r="D130" s="233">
        <f>+E104</f>
        <v>35.5</v>
      </c>
      <c r="E130" s="1208">
        <f>+D130+D131</f>
        <v>70.5</v>
      </c>
    </row>
    <row r="131" spans="2:5" ht="60" x14ac:dyDescent="0.25">
      <c r="B131" s="119" t="s">
        <v>133</v>
      </c>
      <c r="C131" s="251">
        <v>60</v>
      </c>
      <c r="D131" s="233">
        <f>+F120</f>
        <v>35</v>
      </c>
      <c r="E131" s="1209"/>
    </row>
  </sheetData>
  <mergeCells count="42">
    <mergeCell ref="E130:E131"/>
    <mergeCell ref="J111:L111"/>
    <mergeCell ref="P111:Q111"/>
    <mergeCell ref="P113:Q113"/>
    <mergeCell ref="P114:Q114"/>
    <mergeCell ref="P115:Q115"/>
    <mergeCell ref="B120:B122"/>
    <mergeCell ref="F120:F122"/>
    <mergeCell ref="D83:E83"/>
    <mergeCell ref="D84:E84"/>
    <mergeCell ref="B87:P87"/>
    <mergeCell ref="B90:N90"/>
    <mergeCell ref="E104:E106"/>
    <mergeCell ref="B109:N109"/>
    <mergeCell ref="B80:N80"/>
    <mergeCell ref="O60:P60"/>
    <mergeCell ref="B66:N66"/>
    <mergeCell ref="J69:L69"/>
    <mergeCell ref="P69:Q69"/>
    <mergeCell ref="P70:Q70"/>
    <mergeCell ref="P71:Q71"/>
    <mergeCell ref="P72:Q72"/>
    <mergeCell ref="P74:Q74"/>
    <mergeCell ref="P77:Q77"/>
    <mergeCell ref="C53:N53"/>
    <mergeCell ref="B54:N54"/>
    <mergeCell ref="O57:P57"/>
    <mergeCell ref="O58:P58"/>
    <mergeCell ref="O59:P59"/>
    <mergeCell ref="C10:E10"/>
    <mergeCell ref="B14:C21"/>
    <mergeCell ref="B22:C22"/>
    <mergeCell ref="E37:E38"/>
    <mergeCell ref="B49:B50"/>
    <mergeCell ref="C49:C50"/>
    <mergeCell ref="D49:E49"/>
    <mergeCell ref="C9:N9"/>
    <mergeCell ref="B2:P2"/>
    <mergeCell ref="B4:P4"/>
    <mergeCell ref="C6:N6"/>
    <mergeCell ref="C7:N7"/>
    <mergeCell ref="C8:N8"/>
  </mergeCells>
  <dataValidations count="2">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8"/>
  <sheetViews>
    <sheetView topLeftCell="B1" zoomScale="55" zoomScaleNormal="55" workbookViewId="0">
      <selection activeCell="H23" sqref="H23"/>
    </sheetView>
  </sheetViews>
  <sheetFormatPr baseColWidth="10" defaultRowHeight="15" x14ac:dyDescent="0.25"/>
  <cols>
    <col min="1" max="1" width="6.7109375" style="85" customWidth="1"/>
    <col min="2" max="2" width="65.42578125" style="85" customWidth="1"/>
    <col min="3" max="3" width="27.140625" style="85" customWidth="1"/>
    <col min="4" max="4" width="20.42578125" style="85" customWidth="1"/>
    <col min="5" max="5" width="19.7109375" style="85" customWidth="1"/>
    <col min="6" max="7" width="24.28515625" style="85" customWidth="1"/>
    <col min="8" max="9" width="20.7109375" style="85" customWidth="1"/>
    <col min="10" max="14" width="14.7109375" style="85" customWidth="1"/>
    <col min="15" max="15" width="19.28515625" style="85" customWidth="1"/>
    <col min="16" max="16" width="12" style="85"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918" t="s">
        <v>4</v>
      </c>
      <c r="C6" s="1244" t="s">
        <v>1744</v>
      </c>
      <c r="D6" s="1244"/>
      <c r="E6" s="1244"/>
      <c r="F6" s="1244"/>
      <c r="G6" s="1244"/>
      <c r="H6" s="1244"/>
      <c r="I6" s="1244"/>
      <c r="J6" s="1244"/>
      <c r="K6" s="1244"/>
      <c r="L6" s="1244"/>
      <c r="M6" s="1244"/>
      <c r="N6" s="1245"/>
    </row>
    <row r="7" spans="2:16" ht="16.5" thickBot="1" x14ac:dyDescent="0.3">
      <c r="B7" s="918" t="s">
        <v>5</v>
      </c>
      <c r="C7" s="1244" t="s">
        <v>412</v>
      </c>
      <c r="D7" s="1244"/>
      <c r="E7" s="1244"/>
      <c r="F7" s="1244"/>
      <c r="G7" s="1244"/>
      <c r="H7" s="1244"/>
      <c r="I7" s="1244"/>
      <c r="J7" s="1244"/>
      <c r="K7" s="1244"/>
      <c r="L7" s="1244"/>
      <c r="M7" s="1244"/>
      <c r="N7" s="1245"/>
    </row>
    <row r="8" spans="2:16" ht="16.5" thickBot="1" x14ac:dyDescent="0.3">
      <c r="B8" s="918" t="s">
        <v>6</v>
      </c>
      <c r="C8" s="1244" t="s">
        <v>413</v>
      </c>
      <c r="D8" s="1244"/>
      <c r="E8" s="1244"/>
      <c r="F8" s="1244"/>
      <c r="G8" s="1244"/>
      <c r="H8" s="1244"/>
      <c r="I8" s="1244"/>
      <c r="J8" s="1244"/>
      <c r="K8" s="1244"/>
      <c r="L8" s="1244"/>
      <c r="M8" s="1244"/>
      <c r="N8" s="1245"/>
    </row>
    <row r="9" spans="2:16" ht="16.5" thickBot="1" x14ac:dyDescent="0.3">
      <c r="B9" s="918" t="s">
        <v>7</v>
      </c>
      <c r="C9" s="1244" t="s">
        <v>414</v>
      </c>
      <c r="D9" s="1244"/>
      <c r="E9" s="1244"/>
      <c r="F9" s="1244"/>
      <c r="G9" s="1244"/>
      <c r="H9" s="1244"/>
      <c r="I9" s="1244"/>
      <c r="J9" s="1244"/>
      <c r="K9" s="1244"/>
      <c r="L9" s="1244"/>
      <c r="M9" s="1244"/>
      <c r="N9" s="1245"/>
    </row>
    <row r="10" spans="2:16" ht="16.5" thickBot="1" x14ac:dyDescent="0.3">
      <c r="B10" s="918" t="s">
        <v>8</v>
      </c>
      <c r="C10" s="1228" t="s">
        <v>154</v>
      </c>
      <c r="D10" s="1229"/>
      <c r="E10" s="1229"/>
      <c r="F10" s="923"/>
      <c r="G10" s="923"/>
      <c r="H10" s="923"/>
      <c r="I10" s="923"/>
      <c r="J10" s="923"/>
      <c r="K10" s="923"/>
      <c r="L10" s="923"/>
      <c r="M10" s="923"/>
      <c r="N10" s="924"/>
    </row>
    <row r="11" spans="2:16" ht="16.5" thickBot="1" x14ac:dyDescent="0.3">
      <c r="B11" s="925" t="s">
        <v>9</v>
      </c>
      <c r="C11" s="926">
        <v>41974</v>
      </c>
      <c r="D11" s="927"/>
      <c r="E11" s="927"/>
      <c r="F11" s="927"/>
      <c r="G11" s="927"/>
      <c r="H11" s="927"/>
      <c r="I11" s="927"/>
      <c r="J11" s="927"/>
      <c r="K11" s="927"/>
      <c r="L11" s="927"/>
      <c r="M11" s="927"/>
      <c r="N11" s="928"/>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customHeight="1" x14ac:dyDescent="0.25">
      <c r="B14" s="1252" t="s">
        <v>87</v>
      </c>
      <c r="C14" s="1252"/>
      <c r="D14" s="1066" t="s">
        <v>12</v>
      </c>
      <c r="E14" s="1066" t="s">
        <v>13</v>
      </c>
      <c r="F14" s="1066" t="s">
        <v>29</v>
      </c>
      <c r="G14" s="94"/>
      <c r="I14" s="95"/>
      <c r="J14" s="95"/>
      <c r="K14" s="95"/>
      <c r="L14" s="95"/>
      <c r="M14" s="95"/>
      <c r="N14" s="93"/>
    </row>
    <row r="15" spans="2:16" ht="15.75" x14ac:dyDescent="0.25">
      <c r="B15" s="1252"/>
      <c r="C15" s="1252"/>
      <c r="D15" s="1066" t="s">
        <v>154</v>
      </c>
      <c r="E15" s="517">
        <v>2426582522</v>
      </c>
      <c r="F15" s="166">
        <v>1162</v>
      </c>
      <c r="G15" s="96"/>
      <c r="I15" s="97"/>
      <c r="J15" s="97"/>
      <c r="K15" s="97"/>
      <c r="L15" s="97"/>
      <c r="M15" s="97"/>
      <c r="N15" s="93"/>
    </row>
    <row r="16" spans="2:16" ht="15.75" x14ac:dyDescent="0.25">
      <c r="B16" s="1252"/>
      <c r="C16" s="1252"/>
      <c r="D16" s="1066"/>
      <c r="E16" s="167"/>
      <c r="F16" s="166"/>
      <c r="G16" s="96"/>
      <c r="I16" s="97"/>
      <c r="J16" s="97"/>
      <c r="K16" s="97"/>
      <c r="L16" s="97"/>
      <c r="M16" s="97"/>
      <c r="N16" s="93"/>
    </row>
    <row r="17" spans="1:14" ht="15.75" x14ac:dyDescent="0.25">
      <c r="B17" s="1252"/>
      <c r="C17" s="1252"/>
      <c r="D17" s="1066"/>
      <c r="E17" s="167"/>
      <c r="F17" s="166"/>
      <c r="G17" s="96"/>
      <c r="I17" s="97"/>
      <c r="J17" s="97"/>
      <c r="K17" s="97"/>
      <c r="L17" s="97"/>
      <c r="M17" s="97"/>
      <c r="N17" s="93"/>
    </row>
    <row r="18" spans="1:14" ht="15.75" x14ac:dyDescent="0.25">
      <c r="B18" s="1252"/>
      <c r="C18" s="1252"/>
      <c r="D18" s="1066"/>
      <c r="E18" s="168"/>
      <c r="F18" s="166"/>
      <c r="G18" s="96"/>
      <c r="H18" s="99"/>
      <c r="I18" s="97"/>
      <c r="J18" s="97"/>
      <c r="K18" s="97"/>
      <c r="L18" s="97"/>
      <c r="M18" s="97"/>
      <c r="N18" s="100"/>
    </row>
    <row r="19" spans="1:14" ht="15.75" x14ac:dyDescent="0.25">
      <c r="B19" s="1252"/>
      <c r="C19" s="1252"/>
      <c r="D19" s="1066"/>
      <c r="E19" s="168"/>
      <c r="F19" s="166"/>
      <c r="G19" s="96"/>
      <c r="H19" s="99"/>
      <c r="I19" s="101"/>
      <c r="J19" s="101"/>
      <c r="K19" s="101"/>
      <c r="L19" s="101"/>
      <c r="M19" s="101"/>
      <c r="N19" s="100"/>
    </row>
    <row r="20" spans="1:14" ht="15.75" x14ac:dyDescent="0.25">
      <c r="B20" s="1252"/>
      <c r="C20" s="1252"/>
      <c r="D20" s="1066"/>
      <c r="E20" s="98"/>
      <c r="F20" s="166"/>
      <c r="G20" s="96"/>
      <c r="H20" s="99"/>
      <c r="I20" s="92"/>
      <c r="J20" s="92"/>
      <c r="K20" s="92"/>
      <c r="L20" s="92"/>
      <c r="M20" s="92"/>
      <c r="N20" s="100"/>
    </row>
    <row r="21" spans="1:14" ht="15.75" x14ac:dyDescent="0.25">
      <c r="B21" s="1252"/>
      <c r="C21" s="1252"/>
      <c r="D21" s="1066"/>
      <c r="E21" s="98"/>
      <c r="F21" s="166"/>
      <c r="G21" s="96"/>
      <c r="H21" s="99"/>
      <c r="I21" s="92"/>
      <c r="J21" s="92"/>
      <c r="K21" s="92"/>
      <c r="L21" s="92"/>
      <c r="M21" s="92"/>
      <c r="N21" s="100"/>
    </row>
    <row r="22" spans="1:14" ht="16.5" thickBot="1" x14ac:dyDescent="0.3">
      <c r="B22" s="1236" t="s">
        <v>14</v>
      </c>
      <c r="C22" s="1237"/>
      <c r="D22" s="1066"/>
      <c r="E22" s="102">
        <f>SUM(E15:E21)</f>
        <v>2426582522</v>
      </c>
      <c r="F22" s="166">
        <f>SUM(F15:F21)</f>
        <v>1162</v>
      </c>
      <c r="G22" s="96"/>
      <c r="H22" s="99"/>
      <c r="I22" s="92"/>
      <c r="J22" s="92"/>
      <c r="K22" s="92"/>
      <c r="L22" s="92"/>
      <c r="M22" s="92"/>
      <c r="N22" s="100"/>
    </row>
    <row r="23" spans="1:14" ht="45.75" thickBot="1" x14ac:dyDescent="0.3">
      <c r="A23" s="929"/>
      <c r="B23" s="104" t="s">
        <v>15</v>
      </c>
      <c r="C23" s="104" t="s">
        <v>88</v>
      </c>
      <c r="E23" s="95"/>
      <c r="F23" s="95"/>
      <c r="G23" s="95"/>
      <c r="H23" s="95"/>
      <c r="I23" s="105"/>
      <c r="J23" s="105"/>
      <c r="K23" s="105"/>
      <c r="L23" s="105"/>
      <c r="M23" s="105"/>
    </row>
    <row r="24" spans="1:14" ht="16.5" thickBot="1" x14ac:dyDescent="0.3">
      <c r="A24" s="930">
        <v>1</v>
      </c>
      <c r="C24" s="107">
        <f>F22*80/100</f>
        <v>929.6</v>
      </c>
      <c r="D24" s="108"/>
      <c r="E24" s="109">
        <f>E22</f>
        <v>2426582522</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5.75" x14ac:dyDescent="0.2">
      <c r="A30" s="112"/>
      <c r="B30" s="117" t="s">
        <v>127</v>
      </c>
      <c r="C30" s="1060"/>
      <c r="D30" s="1060" t="s">
        <v>292</v>
      </c>
      <c r="E30" s="77"/>
      <c r="F30" s="77"/>
      <c r="G30" s="77"/>
      <c r="H30" s="77"/>
      <c r="I30" s="92"/>
      <c r="J30" s="92"/>
      <c r="K30" s="92"/>
      <c r="L30" s="92"/>
      <c r="M30" s="92"/>
      <c r="N30" s="93"/>
    </row>
    <row r="31" spans="1:14" ht="15.75" x14ac:dyDescent="0.2">
      <c r="A31" s="112"/>
      <c r="B31" s="117" t="s">
        <v>128</v>
      </c>
      <c r="C31" s="1060" t="s">
        <v>292</v>
      </c>
      <c r="D31" s="1060"/>
      <c r="E31" s="77"/>
      <c r="F31" s="77"/>
      <c r="G31" s="77"/>
      <c r="H31" s="77"/>
      <c r="I31" s="92"/>
      <c r="J31" s="92"/>
      <c r="K31" s="92"/>
      <c r="L31" s="92"/>
      <c r="M31" s="92"/>
      <c r="N31" s="93"/>
    </row>
    <row r="32" spans="1:14" ht="15.75" x14ac:dyDescent="0.2">
      <c r="A32" s="112"/>
      <c r="B32" s="117" t="s">
        <v>129</v>
      </c>
      <c r="C32" s="1060" t="s">
        <v>292</v>
      </c>
      <c r="D32" s="1060"/>
      <c r="E32" s="77"/>
      <c r="F32" s="77"/>
      <c r="G32" s="77"/>
      <c r="H32" s="77"/>
      <c r="I32" s="92"/>
      <c r="J32" s="92"/>
      <c r="K32" s="92"/>
      <c r="L32" s="92"/>
      <c r="M32" s="92"/>
      <c r="N32" s="93"/>
    </row>
    <row r="33" spans="1:17" ht="15.75" x14ac:dyDescent="0.2">
      <c r="A33" s="112"/>
      <c r="B33" s="117" t="s">
        <v>130</v>
      </c>
      <c r="C33" s="1069" t="s">
        <v>292</v>
      </c>
      <c r="D33" s="523"/>
      <c r="E33" s="77"/>
      <c r="F33" s="77"/>
      <c r="G33" s="77"/>
      <c r="H33" s="77"/>
      <c r="I33" s="92"/>
      <c r="J33" s="92"/>
      <c r="K33" s="92"/>
      <c r="L33" s="92"/>
      <c r="M33" s="92"/>
      <c r="N33" s="93"/>
    </row>
    <row r="34" spans="1:17" ht="15.75" x14ac:dyDescent="0.2">
      <c r="A34" s="112"/>
      <c r="B34" s="77"/>
      <c r="C34" s="853"/>
      <c r="D34" s="853"/>
      <c r="E34" s="77"/>
      <c r="F34" s="77"/>
      <c r="G34" s="77"/>
      <c r="H34" s="77"/>
      <c r="I34" s="92"/>
      <c r="J34" s="92"/>
      <c r="K34" s="92"/>
      <c r="L34" s="92"/>
      <c r="M34" s="92"/>
      <c r="N34" s="93"/>
    </row>
    <row r="35" spans="1:17" ht="15.75" x14ac:dyDescent="0.2">
      <c r="A35" s="112"/>
      <c r="B35" s="77"/>
      <c r="C35" s="77"/>
      <c r="D35" s="77"/>
      <c r="E35" s="77"/>
      <c r="F35" s="77"/>
      <c r="G35" s="77"/>
      <c r="H35" s="77"/>
      <c r="I35" s="92"/>
      <c r="J35" s="92"/>
      <c r="K35" s="92"/>
      <c r="L35" s="92"/>
      <c r="M35" s="92"/>
      <c r="N35" s="93"/>
    </row>
    <row r="36" spans="1:17" ht="15.75" x14ac:dyDescent="0.2">
      <c r="A36" s="112"/>
      <c r="B36" s="115" t="s">
        <v>131</v>
      </c>
      <c r="C36" s="77"/>
      <c r="D36" s="77"/>
      <c r="E36" s="77"/>
      <c r="F36" s="77"/>
      <c r="G36" s="77"/>
      <c r="H36" s="77"/>
      <c r="I36" s="92"/>
      <c r="J36" s="92"/>
      <c r="K36" s="92"/>
      <c r="L36" s="92"/>
      <c r="M36" s="92"/>
      <c r="N36" s="93"/>
    </row>
    <row r="37" spans="1:17" ht="15.75" x14ac:dyDescent="0.2">
      <c r="A37" s="112"/>
      <c r="B37" s="77"/>
      <c r="C37" s="77"/>
      <c r="D37" s="77"/>
      <c r="E37" s="77"/>
      <c r="F37" s="77"/>
      <c r="G37" s="77"/>
      <c r="H37" s="77"/>
      <c r="I37" s="92"/>
      <c r="J37" s="92"/>
      <c r="K37" s="92"/>
      <c r="L37" s="92"/>
      <c r="M37" s="92"/>
      <c r="N37" s="93"/>
    </row>
    <row r="38" spans="1:17" ht="15.75" x14ac:dyDescent="0.2">
      <c r="A38" s="112"/>
      <c r="B38" s="77"/>
      <c r="C38" s="77"/>
      <c r="D38" s="77"/>
      <c r="E38" s="77"/>
      <c r="F38" s="77"/>
      <c r="G38" s="77"/>
      <c r="H38" s="77"/>
      <c r="I38" s="92"/>
      <c r="J38" s="92"/>
      <c r="K38" s="92"/>
      <c r="L38" s="92"/>
      <c r="M38" s="92"/>
      <c r="N38" s="93"/>
    </row>
    <row r="39" spans="1:17" ht="15.75" x14ac:dyDescent="0.2">
      <c r="A39" s="112"/>
      <c r="B39" s="116" t="s">
        <v>33</v>
      </c>
      <c r="C39" s="116" t="s">
        <v>58</v>
      </c>
      <c r="D39" s="118" t="s">
        <v>51</v>
      </c>
      <c r="E39" s="118" t="s">
        <v>16</v>
      </c>
      <c r="F39" s="77"/>
      <c r="G39" s="77"/>
      <c r="H39" s="77"/>
      <c r="I39" s="92"/>
      <c r="J39" s="92"/>
      <c r="K39" s="92"/>
      <c r="L39" s="92"/>
      <c r="M39" s="92"/>
      <c r="N39" s="93"/>
    </row>
    <row r="40" spans="1:17" ht="30" customHeight="1" x14ac:dyDescent="0.2">
      <c r="A40" s="112"/>
      <c r="B40" s="119" t="s">
        <v>132</v>
      </c>
      <c r="C40" s="1070">
        <v>40</v>
      </c>
      <c r="D40" s="1060">
        <v>0</v>
      </c>
      <c r="E40" s="1208">
        <f>+D40+D41</f>
        <v>0</v>
      </c>
      <c r="F40" s="77"/>
      <c r="G40" s="77"/>
      <c r="H40" s="77"/>
      <c r="I40" s="92"/>
      <c r="J40" s="92"/>
      <c r="K40" s="92"/>
      <c r="L40" s="92"/>
      <c r="M40" s="92"/>
      <c r="N40" s="93"/>
    </row>
    <row r="41" spans="1:17" ht="60" customHeight="1" x14ac:dyDescent="0.2">
      <c r="A41" s="112"/>
      <c r="B41" s="119" t="s">
        <v>133</v>
      </c>
      <c r="C41" s="1070">
        <v>60</v>
      </c>
      <c r="D41" s="1060">
        <f>+F147</f>
        <v>0</v>
      </c>
      <c r="E41" s="1209"/>
      <c r="F41" s="77"/>
      <c r="G41" s="77"/>
      <c r="H41" s="77"/>
      <c r="I41" s="92"/>
      <c r="J41" s="92"/>
      <c r="K41" s="92"/>
      <c r="L41" s="92"/>
      <c r="M41" s="92"/>
      <c r="N41" s="93"/>
    </row>
    <row r="42" spans="1:17" ht="15.75" x14ac:dyDescent="0.25">
      <c r="A42" s="112"/>
      <c r="C42" s="113"/>
      <c r="D42" s="97"/>
      <c r="E42" s="114"/>
      <c r="F42" s="110"/>
      <c r="G42" s="110"/>
      <c r="H42" s="110"/>
      <c r="I42" s="111"/>
      <c r="J42" s="111"/>
      <c r="K42" s="111"/>
      <c r="L42" s="111"/>
      <c r="M42" s="111"/>
    </row>
    <row r="43" spans="1:17" ht="15.75" x14ac:dyDescent="0.25">
      <c r="A43" s="112"/>
      <c r="C43" s="113"/>
      <c r="D43" s="97"/>
      <c r="E43" s="114"/>
      <c r="F43" s="110"/>
      <c r="G43" s="110"/>
      <c r="H43" s="110"/>
      <c r="I43" s="111"/>
      <c r="J43" s="111"/>
      <c r="K43" s="111"/>
      <c r="L43" s="111"/>
      <c r="M43" s="111"/>
    </row>
    <row r="44" spans="1:17" ht="15.75" x14ac:dyDescent="0.25">
      <c r="A44" s="112"/>
      <c r="C44" s="113"/>
      <c r="D44" s="97"/>
      <c r="E44" s="114"/>
      <c r="F44" s="110"/>
      <c r="G44" s="110"/>
      <c r="H44" s="110"/>
      <c r="I44" s="111"/>
      <c r="J44" s="111"/>
      <c r="K44" s="111"/>
      <c r="L44" s="111"/>
      <c r="M44" s="111"/>
    </row>
    <row r="45" spans="1:17" ht="15.75" customHeight="1" thickBot="1" x14ac:dyDescent="0.3">
      <c r="M45" s="1248" t="s">
        <v>35</v>
      </c>
      <c r="N45" s="1248"/>
    </row>
    <row r="46" spans="1:17" ht="15.75" x14ac:dyDescent="0.25">
      <c r="B46" s="115" t="s">
        <v>30</v>
      </c>
      <c r="M46" s="121"/>
      <c r="N46" s="121"/>
    </row>
    <row r="47" spans="1:17" ht="15.75" thickBot="1" x14ac:dyDescent="0.3">
      <c r="M47" s="121"/>
      <c r="N47" s="121"/>
    </row>
    <row r="48" spans="1:17" s="92" customFormat="1" ht="110.25" x14ac:dyDescent="0.25">
      <c r="B48" s="931" t="s">
        <v>134</v>
      </c>
      <c r="C48" s="931" t="s">
        <v>135</v>
      </c>
      <c r="D48" s="931" t="s">
        <v>136</v>
      </c>
      <c r="E48" s="931" t="s">
        <v>45</v>
      </c>
      <c r="F48" s="931" t="s">
        <v>22</v>
      </c>
      <c r="G48" s="931" t="s">
        <v>89</v>
      </c>
      <c r="H48" s="931" t="s">
        <v>17</v>
      </c>
      <c r="I48" s="931" t="s">
        <v>10</v>
      </c>
      <c r="J48" s="931" t="s">
        <v>31</v>
      </c>
      <c r="K48" s="931" t="s">
        <v>61</v>
      </c>
      <c r="L48" s="931" t="s">
        <v>20</v>
      </c>
      <c r="M48" s="932" t="s">
        <v>26</v>
      </c>
      <c r="N48" s="931" t="s">
        <v>137</v>
      </c>
      <c r="O48" s="931" t="s">
        <v>36</v>
      </c>
      <c r="P48" s="1071" t="s">
        <v>11</v>
      </c>
      <c r="Q48" s="1071" t="s">
        <v>19</v>
      </c>
    </row>
    <row r="49" spans="1:26" s="1068" customFormat="1" ht="150" customHeight="1" x14ac:dyDescent="0.25">
      <c r="A49" s="124">
        <v>1</v>
      </c>
      <c r="B49" s="125" t="s">
        <v>415</v>
      </c>
      <c r="C49" s="125" t="s">
        <v>415</v>
      </c>
      <c r="D49" s="125" t="s">
        <v>160</v>
      </c>
      <c r="E49" s="252" t="s">
        <v>420</v>
      </c>
      <c r="F49" s="126" t="s">
        <v>125</v>
      </c>
      <c r="G49" s="128">
        <v>1</v>
      </c>
      <c r="H49" s="129">
        <v>41541</v>
      </c>
      <c r="I49" s="129">
        <v>42003</v>
      </c>
      <c r="J49" s="130" t="s">
        <v>126</v>
      </c>
      <c r="K49" s="252">
        <v>0</v>
      </c>
      <c r="L49" s="252">
        <v>12.5</v>
      </c>
      <c r="M49" s="131">
        <v>2904</v>
      </c>
      <c r="N49" s="131">
        <f>+M49*G49</f>
        <v>2904</v>
      </c>
      <c r="O49" s="132">
        <v>7621715706</v>
      </c>
      <c r="P49" s="253" t="s">
        <v>428</v>
      </c>
      <c r="Q49" s="133" t="s">
        <v>429</v>
      </c>
      <c r="R49" s="134"/>
      <c r="S49" s="134"/>
      <c r="T49" s="134"/>
      <c r="U49" s="134"/>
      <c r="V49" s="134"/>
      <c r="W49" s="134"/>
      <c r="X49" s="134"/>
      <c r="Y49" s="134"/>
      <c r="Z49" s="134"/>
    </row>
    <row r="50" spans="1:26" s="1068" customFormat="1" ht="60" x14ac:dyDescent="0.25">
      <c r="A50" s="124">
        <f>+A49+1</f>
        <v>2</v>
      </c>
      <c r="B50" s="125" t="s">
        <v>415</v>
      </c>
      <c r="C50" s="125" t="s">
        <v>415</v>
      </c>
      <c r="D50" s="125" t="s">
        <v>430</v>
      </c>
      <c r="E50" s="127" t="s">
        <v>431</v>
      </c>
      <c r="F50" s="126" t="s">
        <v>125</v>
      </c>
      <c r="G50" s="128">
        <v>1</v>
      </c>
      <c r="H50" s="129">
        <v>40497</v>
      </c>
      <c r="I50" s="129">
        <v>40866</v>
      </c>
      <c r="J50" s="130" t="s">
        <v>126</v>
      </c>
      <c r="K50" s="252">
        <v>0</v>
      </c>
      <c r="L50" s="252">
        <v>12.1</v>
      </c>
      <c r="M50" s="131">
        <v>5180</v>
      </c>
      <c r="N50" s="131">
        <f>+M50*G50</f>
        <v>5180</v>
      </c>
      <c r="O50" s="132">
        <v>9213576960</v>
      </c>
      <c r="P50" s="253" t="s">
        <v>428</v>
      </c>
      <c r="Q50" s="133" t="s">
        <v>432</v>
      </c>
      <c r="R50" s="134"/>
      <c r="S50" s="134"/>
      <c r="T50" s="134"/>
      <c r="U50" s="134"/>
      <c r="V50" s="134"/>
      <c r="W50" s="134"/>
      <c r="X50" s="134"/>
      <c r="Y50" s="134"/>
      <c r="Z50" s="134"/>
    </row>
    <row r="51" spans="1:26" s="1068" customFormat="1" x14ac:dyDescent="0.25">
      <c r="A51" s="124">
        <f t="shared" ref="A51" si="0">+A50+1</f>
        <v>3</v>
      </c>
      <c r="B51" s="125"/>
      <c r="C51" s="126"/>
      <c r="D51" s="125"/>
      <c r="E51" s="127"/>
      <c r="F51" s="126"/>
      <c r="G51" s="126"/>
      <c r="H51" s="126"/>
      <c r="I51" s="130"/>
      <c r="J51" s="130"/>
      <c r="K51" s="130"/>
      <c r="L51" s="130"/>
      <c r="M51" s="131"/>
      <c r="N51" s="131"/>
      <c r="O51" s="132"/>
      <c r="P51" s="132"/>
      <c r="Q51" s="133"/>
      <c r="R51" s="134"/>
      <c r="S51" s="134"/>
      <c r="T51" s="134"/>
      <c r="U51" s="134"/>
      <c r="V51" s="134"/>
      <c r="W51" s="134"/>
      <c r="X51" s="134"/>
      <c r="Y51" s="134"/>
      <c r="Z51" s="134"/>
    </row>
    <row r="52" spans="1:26" s="1068" customFormat="1" x14ac:dyDescent="0.25">
      <c r="A52" s="124" t="e">
        <f>+#REF!+1</f>
        <v>#REF!</v>
      </c>
      <c r="B52" s="125"/>
      <c r="C52" s="126"/>
      <c r="D52" s="125"/>
      <c r="E52" s="127"/>
      <c r="F52" s="126"/>
      <c r="G52" s="126"/>
      <c r="H52" s="126"/>
      <c r="I52" s="130"/>
      <c r="J52" s="130"/>
      <c r="K52" s="130"/>
      <c r="L52" s="130"/>
      <c r="M52" s="131"/>
      <c r="N52" s="131"/>
      <c r="O52" s="132"/>
      <c r="P52" s="132"/>
      <c r="Q52" s="133"/>
      <c r="R52" s="134"/>
      <c r="S52" s="134"/>
      <c r="T52" s="134"/>
      <c r="U52" s="134"/>
      <c r="V52" s="134"/>
      <c r="W52" s="134"/>
      <c r="X52" s="134"/>
      <c r="Y52" s="134"/>
      <c r="Z52" s="134"/>
    </row>
    <row r="53" spans="1:26" s="1068" customFormat="1" ht="15.75" x14ac:dyDescent="0.25">
      <c r="A53" s="124"/>
      <c r="B53" s="135" t="s">
        <v>16</v>
      </c>
      <c r="C53" s="126"/>
      <c r="D53" s="125"/>
      <c r="E53" s="127"/>
      <c r="F53" s="126"/>
      <c r="G53" s="126"/>
      <c r="H53" s="126"/>
      <c r="I53" s="130"/>
      <c r="J53" s="130"/>
      <c r="K53" s="136">
        <f>SUM(K49:K52)</f>
        <v>0</v>
      </c>
      <c r="L53" s="136">
        <f>SUM(L49:L52)</f>
        <v>24.6</v>
      </c>
      <c r="M53" s="137">
        <f>SUM(M49:M52)</f>
        <v>8084</v>
      </c>
      <c r="N53" s="136">
        <f>SUM(N49:N52)</f>
        <v>8084</v>
      </c>
      <c r="O53" s="132"/>
      <c r="P53" s="132"/>
      <c r="Q53" s="133"/>
    </row>
    <row r="54" spans="1:26" s="138" customFormat="1" x14ac:dyDescent="0.25">
      <c r="E54" s="139"/>
    </row>
    <row r="55" spans="1:26" s="138" customFormat="1" ht="15.75" x14ac:dyDescent="0.25">
      <c r="B55" s="1238" t="s">
        <v>28</v>
      </c>
      <c r="C55" s="1238" t="s">
        <v>27</v>
      </c>
      <c r="D55" s="1250" t="s">
        <v>34</v>
      </c>
      <c r="E55" s="1250"/>
    </row>
    <row r="56" spans="1:26" s="138" customFormat="1" ht="15.75" x14ac:dyDescent="0.25">
      <c r="B56" s="1239"/>
      <c r="C56" s="1239"/>
      <c r="D56" s="1067" t="s">
        <v>23</v>
      </c>
      <c r="E56" s="140" t="s">
        <v>24</v>
      </c>
    </row>
    <row r="57" spans="1:26" s="138" customFormat="1" ht="15.75" x14ac:dyDescent="0.25">
      <c r="B57" s="141" t="s">
        <v>21</v>
      </c>
      <c r="C57" s="142">
        <f>+K53</f>
        <v>0</v>
      </c>
      <c r="D57" s="431"/>
      <c r="E57" s="431" t="s">
        <v>292</v>
      </c>
      <c r="F57" s="144"/>
      <c r="G57" s="144"/>
      <c r="H57" s="144"/>
      <c r="I57" s="144"/>
      <c r="J57" s="144"/>
      <c r="K57" s="144"/>
      <c r="L57" s="144"/>
      <c r="M57" s="144"/>
    </row>
    <row r="58" spans="1:26" s="138" customFormat="1" ht="15.75" x14ac:dyDescent="0.25">
      <c r="B58" s="141" t="s">
        <v>25</v>
      </c>
      <c r="C58" s="142">
        <f>+M53</f>
        <v>8084</v>
      </c>
      <c r="D58" s="431" t="s">
        <v>292</v>
      </c>
      <c r="E58" s="431"/>
    </row>
    <row r="59" spans="1:26" s="138" customFormat="1" x14ac:dyDescent="0.25">
      <c r="B59" s="145"/>
      <c r="C59" s="1242"/>
      <c r="D59" s="1242"/>
      <c r="E59" s="1242"/>
      <c r="F59" s="1242"/>
      <c r="G59" s="1242"/>
      <c r="H59" s="1242"/>
      <c r="I59" s="1242"/>
      <c r="J59" s="1242"/>
      <c r="K59" s="1242"/>
      <c r="L59" s="1242"/>
      <c r="M59" s="1242"/>
      <c r="N59" s="1242"/>
    </row>
    <row r="60" spans="1:26" ht="15.75" thickBot="1" x14ac:dyDescent="0.3"/>
    <row r="61" spans="1:26" ht="16.5" thickBot="1" x14ac:dyDescent="0.3">
      <c r="B61" s="1251" t="s">
        <v>90</v>
      </c>
      <c r="C61" s="1251"/>
      <c r="D61" s="1251"/>
      <c r="E61" s="1251"/>
      <c r="F61" s="1251"/>
      <c r="G61" s="1251"/>
      <c r="H61" s="1251"/>
      <c r="I61" s="1251"/>
      <c r="J61" s="1251"/>
      <c r="K61" s="1251"/>
      <c r="L61" s="1251"/>
      <c r="M61" s="1251"/>
      <c r="N61" s="1251"/>
    </row>
    <row r="64" spans="1:26" ht="189" x14ac:dyDescent="0.25">
      <c r="B64" s="116" t="s">
        <v>138</v>
      </c>
      <c r="C64" s="146" t="s">
        <v>2</v>
      </c>
      <c r="D64" s="146" t="s">
        <v>92</v>
      </c>
      <c r="E64" s="146" t="s">
        <v>91</v>
      </c>
      <c r="F64" s="146" t="s">
        <v>93</v>
      </c>
      <c r="G64" s="146" t="s">
        <v>94</v>
      </c>
      <c r="H64" s="146" t="s">
        <v>95</v>
      </c>
      <c r="I64" s="146" t="s">
        <v>96</v>
      </c>
      <c r="J64" s="146" t="s">
        <v>97</v>
      </c>
      <c r="K64" s="146" t="s">
        <v>98</v>
      </c>
      <c r="L64" s="146" t="s">
        <v>99</v>
      </c>
      <c r="M64" s="147" t="s">
        <v>100</v>
      </c>
      <c r="N64" s="147" t="s">
        <v>101</v>
      </c>
      <c r="O64" s="1218" t="s">
        <v>3</v>
      </c>
      <c r="P64" s="1220"/>
      <c r="Q64" s="146" t="s">
        <v>18</v>
      </c>
    </row>
    <row r="65" spans="2:17" ht="30" x14ac:dyDescent="0.2">
      <c r="B65" s="148" t="s">
        <v>161</v>
      </c>
      <c r="C65" s="148" t="s">
        <v>426</v>
      </c>
      <c r="D65" s="153" t="s">
        <v>433</v>
      </c>
      <c r="E65" s="149">
        <v>1162</v>
      </c>
      <c r="F65" s="248" t="s">
        <v>474</v>
      </c>
      <c r="G65" s="248" t="s">
        <v>474</v>
      </c>
      <c r="H65" s="248" t="s">
        <v>474</v>
      </c>
      <c r="I65" s="248" t="s">
        <v>125</v>
      </c>
      <c r="J65" s="248" t="s">
        <v>474</v>
      </c>
      <c r="K65" s="248" t="s">
        <v>474</v>
      </c>
      <c r="L65" s="248" t="s">
        <v>474</v>
      </c>
      <c r="M65" s="248" t="s">
        <v>474</v>
      </c>
      <c r="N65" s="150" t="s">
        <v>125</v>
      </c>
      <c r="O65" s="1203"/>
      <c r="P65" s="1204"/>
      <c r="Q65" s="117" t="s">
        <v>125</v>
      </c>
    </row>
    <row r="66" spans="2:17" x14ac:dyDescent="0.2">
      <c r="B66" s="148"/>
      <c r="C66" s="148"/>
      <c r="D66" s="149"/>
      <c r="E66" s="149"/>
      <c r="F66" s="248"/>
      <c r="G66" s="248"/>
      <c r="H66" s="248"/>
      <c r="I66" s="150"/>
      <c r="J66" s="150"/>
      <c r="K66" s="117"/>
      <c r="L66" s="117"/>
      <c r="M66" s="117"/>
      <c r="N66" s="117"/>
      <c r="O66" s="1203"/>
      <c r="P66" s="1204"/>
      <c r="Q66" s="117"/>
    </row>
    <row r="67" spans="2:17" x14ac:dyDescent="0.25">
      <c r="B67" s="85" t="s">
        <v>1</v>
      </c>
    </row>
    <row r="68" spans="2:17" x14ac:dyDescent="0.25">
      <c r="B68" s="85" t="s">
        <v>37</v>
      </c>
    </row>
    <row r="69" spans="2:17" x14ac:dyDescent="0.25">
      <c r="B69" s="85" t="s">
        <v>62</v>
      </c>
    </row>
    <row r="71" spans="2:17" ht="15.75" thickBot="1" x14ac:dyDescent="0.3"/>
    <row r="72" spans="2:17" ht="16.5" thickBot="1" x14ac:dyDescent="0.3">
      <c r="B72" s="1215" t="s">
        <v>38</v>
      </c>
      <c r="C72" s="1216"/>
      <c r="D72" s="1216"/>
      <c r="E72" s="1216"/>
      <c r="F72" s="1216"/>
      <c r="G72" s="1216"/>
      <c r="H72" s="1216"/>
      <c r="I72" s="1216"/>
      <c r="J72" s="1216"/>
      <c r="K72" s="1216"/>
      <c r="L72" s="1216"/>
      <c r="M72" s="1216"/>
      <c r="N72" s="1217"/>
    </row>
    <row r="75" spans="2:17" ht="110.25" x14ac:dyDescent="0.25">
      <c r="B75" s="116" t="s">
        <v>0</v>
      </c>
      <c r="C75" s="116" t="s">
        <v>39</v>
      </c>
      <c r="D75" s="116" t="s">
        <v>40</v>
      </c>
      <c r="E75" s="116" t="s">
        <v>102</v>
      </c>
      <c r="F75" s="116" t="s">
        <v>104</v>
      </c>
      <c r="G75" s="116" t="s">
        <v>105</v>
      </c>
      <c r="H75" s="116" t="s">
        <v>106</v>
      </c>
      <c r="I75" s="116" t="s">
        <v>103</v>
      </c>
      <c r="J75" s="1218" t="s">
        <v>107</v>
      </c>
      <c r="K75" s="1219"/>
      <c r="L75" s="1220"/>
      <c r="M75" s="116" t="s">
        <v>111</v>
      </c>
      <c r="N75" s="116" t="s">
        <v>139</v>
      </c>
      <c r="O75" s="116" t="s">
        <v>140</v>
      </c>
      <c r="P75" s="1218" t="s">
        <v>3</v>
      </c>
      <c r="Q75" s="1220"/>
    </row>
    <row r="76" spans="2:17" ht="60" x14ac:dyDescent="0.2">
      <c r="B76" s="151" t="s">
        <v>43</v>
      </c>
      <c r="C76" s="151">
        <v>4</v>
      </c>
      <c r="D76" s="148"/>
      <c r="E76" s="148"/>
      <c r="F76" s="148"/>
      <c r="G76" s="148"/>
      <c r="H76" s="148"/>
      <c r="I76" s="149"/>
      <c r="J76" s="152" t="s">
        <v>108</v>
      </c>
      <c r="K76" s="153" t="s">
        <v>109</v>
      </c>
      <c r="L76" s="150" t="s">
        <v>110</v>
      </c>
      <c r="M76" s="117"/>
      <c r="N76" s="117"/>
      <c r="O76" s="117"/>
      <c r="P76" s="1247"/>
      <c r="Q76" s="1247"/>
    </row>
    <row r="77" spans="2:17" ht="225" x14ac:dyDescent="0.2">
      <c r="B77" s="151"/>
      <c r="C77" s="151"/>
      <c r="D77" s="338" t="s">
        <v>1637</v>
      </c>
      <c r="E77" s="339">
        <v>49735865</v>
      </c>
      <c r="F77" s="338" t="s">
        <v>813</v>
      </c>
      <c r="G77" s="338" t="s">
        <v>503</v>
      </c>
      <c r="H77" s="340">
        <v>40894</v>
      </c>
      <c r="I77" s="341" t="s">
        <v>478</v>
      </c>
      <c r="J77" s="338" t="s">
        <v>1638</v>
      </c>
      <c r="K77" s="342" t="s">
        <v>1639</v>
      </c>
      <c r="L77" s="342" t="s">
        <v>1640</v>
      </c>
      <c r="M77" s="343" t="s">
        <v>125</v>
      </c>
      <c r="N77" s="343" t="s">
        <v>125</v>
      </c>
      <c r="O77" s="343" t="s">
        <v>125</v>
      </c>
      <c r="P77" s="1060"/>
      <c r="Q77" s="1060"/>
    </row>
    <row r="78" spans="2:17" ht="270" x14ac:dyDescent="0.2">
      <c r="B78" s="151"/>
      <c r="C78" s="151"/>
      <c r="D78" s="478" t="s">
        <v>1641</v>
      </c>
      <c r="E78" s="482">
        <v>51737156</v>
      </c>
      <c r="F78" s="478" t="s">
        <v>1642</v>
      </c>
      <c r="G78" s="478" t="s">
        <v>1643</v>
      </c>
      <c r="H78" s="479">
        <v>40774</v>
      </c>
      <c r="I78" s="480" t="s">
        <v>478</v>
      </c>
      <c r="J78" s="338" t="s">
        <v>1644</v>
      </c>
      <c r="K78" s="342" t="s">
        <v>1645</v>
      </c>
      <c r="L78" s="342" t="s">
        <v>1646</v>
      </c>
      <c r="M78" s="343" t="s">
        <v>125</v>
      </c>
      <c r="N78" s="343" t="s">
        <v>125</v>
      </c>
      <c r="O78" s="343" t="s">
        <v>125</v>
      </c>
      <c r="P78" s="1060"/>
      <c r="Q78" s="1060"/>
    </row>
    <row r="79" spans="2:17" ht="150" x14ac:dyDescent="0.2">
      <c r="B79" s="151"/>
      <c r="C79" s="151"/>
      <c r="D79" s="478" t="s">
        <v>1647</v>
      </c>
      <c r="E79" s="482">
        <v>57272171</v>
      </c>
      <c r="F79" s="478" t="s">
        <v>1648</v>
      </c>
      <c r="G79" s="338" t="s">
        <v>814</v>
      </c>
      <c r="H79" s="479">
        <v>41572</v>
      </c>
      <c r="I79" s="480" t="s">
        <v>478</v>
      </c>
      <c r="J79" s="338" t="s">
        <v>1588</v>
      </c>
      <c r="K79" s="342" t="s">
        <v>1649</v>
      </c>
      <c r="L79" s="342" t="s">
        <v>1650</v>
      </c>
      <c r="M79" s="343" t="s">
        <v>125</v>
      </c>
      <c r="N79" s="343" t="s">
        <v>125</v>
      </c>
      <c r="O79" s="343" t="s">
        <v>125</v>
      </c>
      <c r="P79" s="1060"/>
      <c r="Q79" s="1060"/>
    </row>
    <row r="80" spans="2:17" ht="240" x14ac:dyDescent="0.2">
      <c r="B80" s="151"/>
      <c r="C80" s="151"/>
      <c r="D80" s="478" t="s">
        <v>1651</v>
      </c>
      <c r="E80" s="482">
        <v>49605639</v>
      </c>
      <c r="F80" s="478" t="s">
        <v>813</v>
      </c>
      <c r="G80" s="478" t="s">
        <v>1566</v>
      </c>
      <c r="H80" s="479">
        <v>40879</v>
      </c>
      <c r="I80" s="480" t="s">
        <v>478</v>
      </c>
      <c r="J80" s="338" t="s">
        <v>1652</v>
      </c>
      <c r="K80" s="342" t="s">
        <v>1653</v>
      </c>
      <c r="L80" s="342" t="s">
        <v>1654</v>
      </c>
      <c r="M80" s="343" t="s">
        <v>125</v>
      </c>
      <c r="N80" s="343" t="s">
        <v>125</v>
      </c>
      <c r="O80" s="343" t="s">
        <v>125</v>
      </c>
      <c r="P80" s="1060"/>
      <c r="Q80" s="1060"/>
    </row>
    <row r="81" spans="2:17" x14ac:dyDescent="0.2">
      <c r="B81" s="151" t="s">
        <v>44</v>
      </c>
      <c r="C81" s="151">
        <v>8</v>
      </c>
      <c r="D81" s="148"/>
      <c r="E81" s="148"/>
      <c r="F81" s="148"/>
      <c r="G81" s="148"/>
      <c r="H81" s="148"/>
      <c r="I81" s="149"/>
      <c r="J81" s="152"/>
      <c r="K81" s="153"/>
      <c r="L81" s="150"/>
      <c r="M81" s="117"/>
      <c r="N81" s="117"/>
      <c r="O81" s="117"/>
      <c r="P81" s="1060"/>
      <c r="Q81" s="1060"/>
    </row>
    <row r="82" spans="2:17" ht="225" x14ac:dyDescent="0.2">
      <c r="B82" s="151"/>
      <c r="C82" s="151"/>
      <c r="D82" s="847" t="s">
        <v>1655</v>
      </c>
      <c r="E82" s="222">
        <v>49783278</v>
      </c>
      <c r="F82" s="222" t="s">
        <v>1618</v>
      </c>
      <c r="G82" s="847" t="s">
        <v>529</v>
      </c>
      <c r="H82" s="223">
        <v>39332</v>
      </c>
      <c r="I82" s="848">
        <v>109337</v>
      </c>
      <c r="J82" s="478" t="s">
        <v>1656</v>
      </c>
      <c r="K82" s="478" t="s">
        <v>1657</v>
      </c>
      <c r="L82" s="478" t="s">
        <v>1658</v>
      </c>
      <c r="M82" s="523" t="s">
        <v>125</v>
      </c>
      <c r="N82" s="523" t="s">
        <v>125</v>
      </c>
      <c r="O82" s="523" t="s">
        <v>125</v>
      </c>
      <c r="P82" s="1060"/>
      <c r="Q82" s="1060"/>
    </row>
    <row r="83" spans="2:17" ht="180.75" x14ac:dyDescent="0.25">
      <c r="B83" s="151"/>
      <c r="C83" s="151"/>
      <c r="D83" s="483" t="s">
        <v>1659</v>
      </c>
      <c r="E83" s="484">
        <v>1063946454</v>
      </c>
      <c r="F83" s="483" t="s">
        <v>482</v>
      </c>
      <c r="G83" s="483" t="s">
        <v>301</v>
      </c>
      <c r="H83" s="485">
        <v>40816</v>
      </c>
      <c r="I83" s="846" t="s">
        <v>478</v>
      </c>
      <c r="J83" s="338" t="s">
        <v>1592</v>
      </c>
      <c r="K83" s="342" t="s">
        <v>1593</v>
      </c>
      <c r="L83" s="342" t="s">
        <v>1594</v>
      </c>
      <c r="M83" s="343" t="s">
        <v>125</v>
      </c>
      <c r="N83" s="343" t="s">
        <v>125</v>
      </c>
      <c r="O83" s="343" t="s">
        <v>125</v>
      </c>
      <c r="P83" s="1060"/>
      <c r="Q83" s="1060"/>
    </row>
    <row r="84" spans="2:17" ht="195" x14ac:dyDescent="0.2">
      <c r="B84" s="151"/>
      <c r="C84" s="151"/>
      <c r="D84" s="151" t="s">
        <v>1660</v>
      </c>
      <c r="E84" s="148">
        <v>39099800</v>
      </c>
      <c r="F84" s="148" t="s">
        <v>166</v>
      </c>
      <c r="G84" s="151" t="s">
        <v>1661</v>
      </c>
      <c r="H84" s="181">
        <v>38009</v>
      </c>
      <c r="I84" s="149">
        <v>133058</v>
      </c>
      <c r="J84" s="338" t="s">
        <v>1662</v>
      </c>
      <c r="K84" s="342" t="s">
        <v>1663</v>
      </c>
      <c r="L84" s="342" t="s">
        <v>1664</v>
      </c>
      <c r="M84" s="343" t="s">
        <v>125</v>
      </c>
      <c r="N84" s="343" t="s">
        <v>125</v>
      </c>
      <c r="O84" s="343" t="s">
        <v>125</v>
      </c>
      <c r="P84" s="1060"/>
      <c r="Q84" s="1060"/>
    </row>
    <row r="85" spans="2:17" ht="180.75" x14ac:dyDescent="0.25">
      <c r="B85" s="151"/>
      <c r="C85" s="151"/>
      <c r="D85" s="511" t="s">
        <v>1665</v>
      </c>
      <c r="E85" s="515">
        <v>49780819</v>
      </c>
      <c r="F85" s="511" t="s">
        <v>1666</v>
      </c>
      <c r="G85" s="338" t="s">
        <v>503</v>
      </c>
      <c r="H85" s="817">
        <v>38528</v>
      </c>
      <c r="I85" s="514">
        <v>128867</v>
      </c>
      <c r="J85" s="338" t="s">
        <v>1592</v>
      </c>
      <c r="K85" s="342" t="s">
        <v>1667</v>
      </c>
      <c r="L85" s="342" t="s">
        <v>1594</v>
      </c>
      <c r="M85" s="343" t="s">
        <v>125</v>
      </c>
      <c r="N85" s="343" t="s">
        <v>125</v>
      </c>
      <c r="O85" s="343" t="s">
        <v>125</v>
      </c>
      <c r="P85" s="1060"/>
      <c r="Q85" s="1060"/>
    </row>
    <row r="86" spans="2:17" ht="150.75" x14ac:dyDescent="0.25">
      <c r="B86" s="151"/>
      <c r="C86" s="151"/>
      <c r="D86" s="511" t="s">
        <v>1668</v>
      </c>
      <c r="E86" s="515">
        <v>26946234</v>
      </c>
      <c r="F86" s="511" t="s">
        <v>482</v>
      </c>
      <c r="G86" s="338" t="s">
        <v>503</v>
      </c>
      <c r="H86" s="817">
        <v>41257</v>
      </c>
      <c r="I86" s="514" t="s">
        <v>478</v>
      </c>
      <c r="J86" s="338" t="s">
        <v>1669</v>
      </c>
      <c r="K86" s="342" t="s">
        <v>1670</v>
      </c>
      <c r="L86" s="342" t="s">
        <v>1671</v>
      </c>
      <c r="M86" s="343" t="s">
        <v>125</v>
      </c>
      <c r="N86" s="343" t="s">
        <v>125</v>
      </c>
      <c r="O86" s="343" t="s">
        <v>125</v>
      </c>
      <c r="P86" s="1060"/>
      <c r="Q86" s="1060"/>
    </row>
    <row r="87" spans="2:17" ht="180.75" x14ac:dyDescent="0.25">
      <c r="B87" s="151"/>
      <c r="C87" s="151"/>
      <c r="D87" s="511" t="s">
        <v>1672</v>
      </c>
      <c r="E87" s="515">
        <v>49762643</v>
      </c>
      <c r="F87" s="511" t="s">
        <v>1673</v>
      </c>
      <c r="G87" s="338" t="s">
        <v>503</v>
      </c>
      <c r="H87" s="817">
        <v>38163</v>
      </c>
      <c r="I87" s="514" t="s">
        <v>478</v>
      </c>
      <c r="J87" s="338" t="s">
        <v>1592</v>
      </c>
      <c r="K87" s="342" t="s">
        <v>1667</v>
      </c>
      <c r="L87" s="342" t="s">
        <v>1594</v>
      </c>
      <c r="M87" s="343" t="s">
        <v>125</v>
      </c>
      <c r="N87" s="343" t="s">
        <v>125</v>
      </c>
      <c r="O87" s="343" t="s">
        <v>125</v>
      </c>
      <c r="P87" s="1060"/>
      <c r="Q87" s="1060"/>
    </row>
    <row r="88" spans="2:17" ht="180.75" x14ac:dyDescent="0.25">
      <c r="B88" s="151"/>
      <c r="C88" s="151"/>
      <c r="D88" s="511" t="s">
        <v>1674</v>
      </c>
      <c r="E88" s="515">
        <v>1065614632</v>
      </c>
      <c r="F88" s="511" t="s">
        <v>482</v>
      </c>
      <c r="G88" s="338" t="s">
        <v>1675</v>
      </c>
      <c r="H88" s="817">
        <v>41544</v>
      </c>
      <c r="I88" s="514" t="s">
        <v>478</v>
      </c>
      <c r="J88" s="338" t="s">
        <v>1592</v>
      </c>
      <c r="K88" s="342" t="s">
        <v>1667</v>
      </c>
      <c r="L88" s="342" t="s">
        <v>1594</v>
      </c>
      <c r="M88" s="343" t="s">
        <v>125</v>
      </c>
      <c r="N88" s="343" t="s">
        <v>125</v>
      </c>
      <c r="O88" s="343" t="s">
        <v>125</v>
      </c>
      <c r="P88" s="1060"/>
      <c r="Q88" s="1060"/>
    </row>
    <row r="89" spans="2:17" ht="180.75" x14ac:dyDescent="0.25">
      <c r="B89" s="151"/>
      <c r="C89" s="151"/>
      <c r="D89" s="511" t="s">
        <v>1676</v>
      </c>
      <c r="E89" s="515">
        <v>49721895</v>
      </c>
      <c r="F89" s="511" t="s">
        <v>239</v>
      </c>
      <c r="G89" s="338" t="s">
        <v>543</v>
      </c>
      <c r="H89" s="817">
        <v>41262</v>
      </c>
      <c r="I89" s="514" t="s">
        <v>1677</v>
      </c>
      <c r="J89" s="338" t="s">
        <v>1592</v>
      </c>
      <c r="K89" s="342" t="s">
        <v>1667</v>
      </c>
      <c r="L89" s="342" t="s">
        <v>1594</v>
      </c>
      <c r="M89" s="343" t="s">
        <v>125</v>
      </c>
      <c r="N89" s="343" t="s">
        <v>125</v>
      </c>
      <c r="O89" s="343" t="s">
        <v>125</v>
      </c>
      <c r="P89" s="1060"/>
      <c r="Q89" s="1060"/>
    </row>
    <row r="91" spans="2:17" ht="15.75" thickBot="1" x14ac:dyDescent="0.3"/>
    <row r="92" spans="2:17" ht="16.5" thickBot="1" x14ac:dyDescent="0.3">
      <c r="B92" s="1215" t="s">
        <v>46</v>
      </c>
      <c r="C92" s="1216"/>
      <c r="D92" s="1216"/>
      <c r="E92" s="1216"/>
      <c r="F92" s="1216"/>
      <c r="G92" s="1216"/>
      <c r="H92" s="1216"/>
      <c r="I92" s="1216"/>
      <c r="J92" s="1216"/>
      <c r="K92" s="1216"/>
      <c r="L92" s="1216"/>
      <c r="M92" s="1216"/>
      <c r="N92" s="1217"/>
    </row>
    <row r="95" spans="2:17" ht="31.5" x14ac:dyDescent="0.25">
      <c r="B95" s="146" t="s">
        <v>33</v>
      </c>
      <c r="C95" s="146" t="s">
        <v>18</v>
      </c>
      <c r="D95" s="1218" t="s">
        <v>3</v>
      </c>
      <c r="E95" s="1220"/>
    </row>
    <row r="96" spans="2:17" ht="30" x14ac:dyDescent="0.25">
      <c r="B96" s="154" t="s">
        <v>112</v>
      </c>
      <c r="C96" s="1060" t="s">
        <v>125</v>
      </c>
      <c r="D96" s="1247"/>
      <c r="E96" s="1247"/>
    </row>
    <row r="99" spans="1:26" ht="15.75" x14ac:dyDescent="0.25">
      <c r="B99" s="1210" t="s">
        <v>64</v>
      </c>
      <c r="C99" s="1211"/>
      <c r="D99" s="1211"/>
      <c r="E99" s="1211"/>
      <c r="F99" s="1211"/>
      <c r="G99" s="1211"/>
      <c r="H99" s="1211"/>
      <c r="I99" s="1211"/>
      <c r="J99" s="1211"/>
      <c r="K99" s="1211"/>
      <c r="L99" s="1211"/>
      <c r="M99" s="1211"/>
      <c r="N99" s="1211"/>
      <c r="O99" s="1211"/>
      <c r="P99" s="1211"/>
    </row>
    <row r="101" spans="1:26" ht="15.75" thickBot="1" x14ac:dyDescent="0.3"/>
    <row r="102" spans="1:26" ht="16.5" thickBot="1" x14ac:dyDescent="0.3">
      <c r="B102" s="1215" t="s">
        <v>54</v>
      </c>
      <c r="C102" s="1216"/>
      <c r="D102" s="1216"/>
      <c r="E102" s="1216"/>
      <c r="F102" s="1216"/>
      <c r="G102" s="1216"/>
      <c r="H102" s="1216"/>
      <c r="I102" s="1216"/>
      <c r="J102" s="1216"/>
      <c r="K102" s="1216"/>
      <c r="L102" s="1216"/>
      <c r="M102" s="1216"/>
      <c r="N102" s="1217"/>
    </row>
    <row r="104" spans="1:26" ht="15.75" thickBot="1" x14ac:dyDescent="0.3">
      <c r="M104" s="121"/>
      <c r="N104" s="121"/>
    </row>
    <row r="105" spans="1:26" s="92" customFormat="1" ht="110.25" x14ac:dyDescent="0.25">
      <c r="B105" s="931" t="s">
        <v>134</v>
      </c>
      <c r="C105" s="931" t="s">
        <v>135</v>
      </c>
      <c r="D105" s="931" t="s">
        <v>136</v>
      </c>
      <c r="E105" s="931" t="s">
        <v>45</v>
      </c>
      <c r="F105" s="931" t="s">
        <v>22</v>
      </c>
      <c r="G105" s="931" t="s">
        <v>89</v>
      </c>
      <c r="H105" s="931" t="s">
        <v>17</v>
      </c>
      <c r="I105" s="931" t="s">
        <v>10</v>
      </c>
      <c r="J105" s="931" t="s">
        <v>31</v>
      </c>
      <c r="K105" s="931" t="s">
        <v>61</v>
      </c>
      <c r="L105" s="931" t="s">
        <v>20</v>
      </c>
      <c r="M105" s="932" t="s">
        <v>26</v>
      </c>
      <c r="N105" s="931" t="s">
        <v>137</v>
      </c>
      <c r="O105" s="931" t="s">
        <v>36</v>
      </c>
      <c r="P105" s="1071" t="s">
        <v>11</v>
      </c>
      <c r="Q105" s="1071" t="s">
        <v>19</v>
      </c>
    </row>
    <row r="106" spans="1:26" s="1068" customFormat="1" x14ac:dyDescent="0.25">
      <c r="A106" s="124">
        <v>1</v>
      </c>
      <c r="B106" s="125"/>
      <c r="C106" s="126"/>
      <c r="D106" s="125"/>
      <c r="E106" s="127"/>
      <c r="F106" s="126"/>
      <c r="G106" s="128"/>
      <c r="H106" s="129"/>
      <c r="I106" s="130"/>
      <c r="J106" s="130"/>
      <c r="K106" s="130"/>
      <c r="L106" s="130"/>
      <c r="M106" s="131"/>
      <c r="N106" s="131">
        <f>+M106*G106</f>
        <v>0</v>
      </c>
      <c r="O106" s="132"/>
      <c r="P106" s="132"/>
      <c r="Q106" s="133"/>
      <c r="R106" s="134"/>
      <c r="S106" s="134"/>
      <c r="T106" s="134"/>
      <c r="U106" s="134"/>
      <c r="V106" s="134"/>
      <c r="W106" s="134"/>
      <c r="X106" s="134"/>
      <c r="Y106" s="134"/>
      <c r="Z106" s="134"/>
    </row>
    <row r="107" spans="1:26" s="1068" customFormat="1" x14ac:dyDescent="0.25">
      <c r="A107" s="124">
        <f>+A106+1</f>
        <v>2</v>
      </c>
      <c r="B107" s="125"/>
      <c r="C107" s="126"/>
      <c r="D107" s="125"/>
      <c r="E107" s="127"/>
      <c r="F107" s="126"/>
      <c r="G107" s="126"/>
      <c r="H107" s="126"/>
      <c r="I107" s="130"/>
      <c r="J107" s="130"/>
      <c r="K107" s="130"/>
      <c r="L107" s="130"/>
      <c r="M107" s="131"/>
      <c r="N107" s="131"/>
      <c r="O107" s="132"/>
      <c r="P107" s="132"/>
      <c r="Q107" s="133"/>
      <c r="R107" s="134"/>
      <c r="S107" s="134"/>
      <c r="T107" s="134"/>
      <c r="U107" s="134"/>
      <c r="V107" s="134"/>
      <c r="W107" s="134"/>
      <c r="X107" s="134"/>
      <c r="Y107" s="134"/>
      <c r="Z107" s="134"/>
    </row>
    <row r="108" spans="1:26" s="1068" customFormat="1" x14ac:dyDescent="0.25">
      <c r="A108" s="124">
        <f t="shared" ref="A108:A113" si="1">+A107+1</f>
        <v>3</v>
      </c>
      <c r="B108" s="125"/>
      <c r="C108" s="126"/>
      <c r="D108" s="125"/>
      <c r="E108" s="127"/>
      <c r="F108" s="126"/>
      <c r="G108" s="126"/>
      <c r="H108" s="126"/>
      <c r="I108" s="130"/>
      <c r="J108" s="130"/>
      <c r="K108" s="130"/>
      <c r="L108" s="130"/>
      <c r="M108" s="131"/>
      <c r="N108" s="131"/>
      <c r="O108" s="132"/>
      <c r="P108" s="132"/>
      <c r="Q108" s="133"/>
      <c r="R108" s="134"/>
      <c r="S108" s="134"/>
      <c r="T108" s="134"/>
      <c r="U108" s="134"/>
      <c r="V108" s="134"/>
      <c r="W108" s="134"/>
      <c r="X108" s="134"/>
      <c r="Y108" s="134"/>
      <c r="Z108" s="134"/>
    </row>
    <row r="109" spans="1:26" s="1068" customFormat="1" x14ac:dyDescent="0.25">
      <c r="A109" s="124">
        <f t="shared" si="1"/>
        <v>4</v>
      </c>
      <c r="B109" s="125"/>
      <c r="C109" s="126"/>
      <c r="D109" s="125"/>
      <c r="E109" s="127"/>
      <c r="F109" s="126"/>
      <c r="G109" s="126"/>
      <c r="H109" s="126"/>
      <c r="I109" s="130"/>
      <c r="J109" s="130"/>
      <c r="K109" s="130"/>
      <c r="L109" s="130"/>
      <c r="M109" s="131"/>
      <c r="N109" s="131"/>
      <c r="O109" s="132"/>
      <c r="P109" s="132"/>
      <c r="Q109" s="133"/>
      <c r="R109" s="134"/>
      <c r="S109" s="134"/>
      <c r="T109" s="134"/>
      <c r="U109" s="134"/>
      <c r="V109" s="134"/>
      <c r="W109" s="134"/>
      <c r="X109" s="134"/>
      <c r="Y109" s="134"/>
      <c r="Z109" s="134"/>
    </row>
    <row r="110" spans="1:26" s="1068" customFormat="1" x14ac:dyDescent="0.25">
      <c r="A110" s="124">
        <f t="shared" si="1"/>
        <v>5</v>
      </c>
      <c r="B110" s="125"/>
      <c r="C110" s="126"/>
      <c r="D110" s="125"/>
      <c r="E110" s="127"/>
      <c r="F110" s="126"/>
      <c r="G110" s="126"/>
      <c r="H110" s="126"/>
      <c r="I110" s="130"/>
      <c r="J110" s="130"/>
      <c r="K110" s="130"/>
      <c r="L110" s="130"/>
      <c r="M110" s="131"/>
      <c r="N110" s="131"/>
      <c r="O110" s="132"/>
      <c r="P110" s="132"/>
      <c r="Q110" s="133"/>
      <c r="R110" s="134"/>
      <c r="S110" s="134"/>
      <c r="T110" s="134"/>
      <c r="U110" s="134"/>
      <c r="V110" s="134"/>
      <c r="W110" s="134"/>
      <c r="X110" s="134"/>
      <c r="Y110" s="134"/>
      <c r="Z110" s="134"/>
    </row>
    <row r="111" spans="1:26" s="1068" customFormat="1" x14ac:dyDescent="0.25">
      <c r="A111" s="124">
        <f t="shared" si="1"/>
        <v>6</v>
      </c>
      <c r="B111" s="125"/>
      <c r="C111" s="126"/>
      <c r="D111" s="125"/>
      <c r="E111" s="127"/>
      <c r="F111" s="126"/>
      <c r="G111" s="126"/>
      <c r="H111" s="126"/>
      <c r="I111" s="130"/>
      <c r="J111" s="130"/>
      <c r="K111" s="130"/>
      <c r="L111" s="130"/>
      <c r="M111" s="131"/>
      <c r="N111" s="131"/>
      <c r="O111" s="132"/>
      <c r="P111" s="132"/>
      <c r="Q111" s="133"/>
      <c r="R111" s="134"/>
      <c r="S111" s="134"/>
      <c r="T111" s="134"/>
      <c r="U111" s="134"/>
      <c r="V111" s="134"/>
      <c r="W111" s="134"/>
      <c r="X111" s="134"/>
      <c r="Y111" s="134"/>
      <c r="Z111" s="134"/>
    </row>
    <row r="112" spans="1:26" s="1068" customFormat="1" x14ac:dyDescent="0.25">
      <c r="A112" s="124">
        <f t="shared" si="1"/>
        <v>7</v>
      </c>
      <c r="B112" s="125"/>
      <c r="C112" s="126"/>
      <c r="D112" s="125"/>
      <c r="E112" s="127"/>
      <c r="F112" s="126"/>
      <c r="G112" s="126"/>
      <c r="H112" s="126"/>
      <c r="I112" s="130"/>
      <c r="J112" s="130"/>
      <c r="K112" s="130"/>
      <c r="L112" s="130"/>
      <c r="M112" s="131"/>
      <c r="N112" s="131"/>
      <c r="O112" s="132"/>
      <c r="P112" s="132"/>
      <c r="Q112" s="133"/>
      <c r="R112" s="134"/>
      <c r="S112" s="134"/>
      <c r="T112" s="134"/>
      <c r="U112" s="134"/>
      <c r="V112" s="134"/>
      <c r="W112" s="134"/>
      <c r="X112" s="134"/>
      <c r="Y112" s="134"/>
      <c r="Z112" s="134"/>
    </row>
    <row r="113" spans="1:26" s="1068" customFormat="1" x14ac:dyDescent="0.25">
      <c r="A113" s="124">
        <f t="shared" si="1"/>
        <v>8</v>
      </c>
      <c r="B113" s="125"/>
      <c r="C113" s="126"/>
      <c r="D113" s="125"/>
      <c r="E113" s="127"/>
      <c r="F113" s="126"/>
      <c r="G113" s="126"/>
      <c r="H113" s="126"/>
      <c r="I113" s="130"/>
      <c r="J113" s="130"/>
      <c r="K113" s="130"/>
      <c r="L113" s="130"/>
      <c r="M113" s="131"/>
      <c r="N113" s="131"/>
      <c r="O113" s="132"/>
      <c r="P113" s="132"/>
      <c r="Q113" s="133"/>
      <c r="R113" s="134"/>
      <c r="S113" s="134"/>
      <c r="T113" s="134"/>
      <c r="U113" s="134"/>
      <c r="V113" s="134"/>
      <c r="W113" s="134"/>
      <c r="X113" s="134"/>
      <c r="Y113" s="134"/>
      <c r="Z113" s="134"/>
    </row>
    <row r="114" spans="1:26" s="1068" customFormat="1" ht="15.75" x14ac:dyDescent="0.25">
      <c r="A114" s="124"/>
      <c r="B114" s="135" t="s">
        <v>16</v>
      </c>
      <c r="C114" s="126"/>
      <c r="D114" s="125"/>
      <c r="E114" s="127"/>
      <c r="F114" s="126"/>
      <c r="G114" s="126"/>
      <c r="H114" s="126"/>
      <c r="I114" s="130"/>
      <c r="J114" s="130"/>
      <c r="K114" s="136">
        <f>SUM(K106:K113)</f>
        <v>0</v>
      </c>
      <c r="L114" s="136">
        <f>SUM(L106:L113)</f>
        <v>0</v>
      </c>
      <c r="M114" s="137">
        <f>SUM(M106:M113)</f>
        <v>0</v>
      </c>
      <c r="N114" s="136">
        <f>SUM(N106:N113)</f>
        <v>0</v>
      </c>
      <c r="O114" s="132"/>
      <c r="P114" s="132"/>
      <c r="Q114" s="133"/>
    </row>
    <row r="115" spans="1:26" x14ac:dyDescent="0.25">
      <c r="B115" s="138"/>
      <c r="C115" s="138"/>
      <c r="D115" s="138"/>
      <c r="E115" s="139"/>
      <c r="F115" s="138"/>
      <c r="G115" s="138"/>
      <c r="H115" s="138"/>
      <c r="I115" s="138"/>
      <c r="J115" s="138"/>
      <c r="K115" s="138"/>
      <c r="L115" s="138"/>
      <c r="M115" s="138"/>
      <c r="N115" s="138"/>
      <c r="O115" s="138"/>
      <c r="P115" s="138"/>
    </row>
    <row r="116" spans="1:26" ht="15.75" x14ac:dyDescent="0.25">
      <c r="B116" s="141" t="s">
        <v>32</v>
      </c>
      <c r="C116" s="155">
        <f>+K114</f>
        <v>0</v>
      </c>
      <c r="H116" s="144"/>
      <c r="I116" s="144"/>
      <c r="J116" s="144"/>
      <c r="K116" s="144"/>
      <c r="L116" s="144"/>
      <c r="M116" s="144"/>
      <c r="N116" s="138"/>
      <c r="O116" s="138"/>
      <c r="P116" s="138"/>
    </row>
    <row r="118" spans="1:26" ht="15.75" thickBot="1" x14ac:dyDescent="0.3"/>
    <row r="119" spans="1:26" ht="48" thickBot="1" x14ac:dyDescent="0.3">
      <c r="B119" s="976" t="s">
        <v>49</v>
      </c>
      <c r="C119" s="977" t="s">
        <v>50</v>
      </c>
      <c r="D119" s="976" t="s">
        <v>51</v>
      </c>
      <c r="E119" s="977" t="s">
        <v>55</v>
      </c>
    </row>
    <row r="120" spans="1:26" x14ac:dyDescent="0.25">
      <c r="B120" s="158" t="s">
        <v>113</v>
      </c>
      <c r="C120" s="978">
        <v>20</v>
      </c>
      <c r="D120" s="978">
        <v>0</v>
      </c>
      <c r="E120" s="1212">
        <f>+D120+D121+D122</f>
        <v>0</v>
      </c>
    </row>
    <row r="121" spans="1:26" x14ac:dyDescent="0.25">
      <c r="B121" s="158" t="s">
        <v>114</v>
      </c>
      <c r="C121" s="431">
        <v>30</v>
      </c>
      <c r="D121" s="1060">
        <v>0</v>
      </c>
      <c r="E121" s="1213"/>
    </row>
    <row r="122" spans="1:26" ht="15.75" thickBot="1" x14ac:dyDescent="0.3">
      <c r="B122" s="158" t="s">
        <v>115</v>
      </c>
      <c r="C122" s="161">
        <v>40</v>
      </c>
      <c r="D122" s="161">
        <v>0</v>
      </c>
      <c r="E122" s="1249"/>
    </row>
    <row r="124" spans="1:26" ht="15.75" thickBot="1" x14ac:dyDescent="0.3"/>
    <row r="125" spans="1:26" ht="16.5" thickBot="1" x14ac:dyDescent="0.3">
      <c r="B125" s="1215" t="s">
        <v>52</v>
      </c>
      <c r="C125" s="1216"/>
      <c r="D125" s="1216"/>
      <c r="E125" s="1216"/>
      <c r="F125" s="1216"/>
      <c r="G125" s="1216"/>
      <c r="H125" s="1216"/>
      <c r="I125" s="1216"/>
      <c r="J125" s="1216"/>
      <c r="K125" s="1216"/>
      <c r="L125" s="1216"/>
      <c r="M125" s="1216"/>
      <c r="N125" s="1217"/>
    </row>
    <row r="127" spans="1:26" ht="110.25" x14ac:dyDescent="0.25">
      <c r="B127" s="116" t="s">
        <v>0</v>
      </c>
      <c r="C127" s="116" t="s">
        <v>39</v>
      </c>
      <c r="D127" s="116" t="s">
        <v>40</v>
      </c>
      <c r="E127" s="116" t="s">
        <v>102</v>
      </c>
      <c r="F127" s="116" t="s">
        <v>104</v>
      </c>
      <c r="G127" s="116" t="s">
        <v>105</v>
      </c>
      <c r="H127" s="116" t="s">
        <v>106</v>
      </c>
      <c r="I127" s="116" t="s">
        <v>103</v>
      </c>
      <c r="J127" s="1218" t="s">
        <v>107</v>
      </c>
      <c r="K127" s="1219"/>
      <c r="L127" s="1220"/>
      <c r="M127" s="116" t="s">
        <v>111</v>
      </c>
      <c r="N127" s="116" t="s">
        <v>139</v>
      </c>
      <c r="O127" s="116" t="s">
        <v>140</v>
      </c>
      <c r="P127" s="1218" t="s">
        <v>3</v>
      </c>
      <c r="Q127" s="1220"/>
    </row>
    <row r="128" spans="1:26" ht="60" x14ac:dyDescent="0.2">
      <c r="B128" s="151" t="s">
        <v>119</v>
      </c>
      <c r="C128" s="151"/>
      <c r="D128" s="148"/>
      <c r="E128" s="148"/>
      <c r="F128" s="148"/>
      <c r="G128" s="148"/>
      <c r="H128" s="148"/>
      <c r="I128" s="149"/>
      <c r="J128" s="152" t="s">
        <v>108</v>
      </c>
      <c r="K128" s="153" t="s">
        <v>109</v>
      </c>
      <c r="L128" s="150" t="s">
        <v>110</v>
      </c>
      <c r="M128" s="117"/>
      <c r="N128" s="117"/>
      <c r="O128" s="117"/>
      <c r="P128" s="1247"/>
      <c r="Q128" s="1247"/>
    </row>
    <row r="129" spans="2:17" s="854" customFormat="1" ht="150" customHeight="1" x14ac:dyDescent="0.2">
      <c r="B129" s="847"/>
      <c r="C129" s="847">
        <v>1</v>
      </c>
      <c r="D129" s="847" t="s">
        <v>1678</v>
      </c>
      <c r="E129" s="222">
        <v>49745871</v>
      </c>
      <c r="F129" s="847" t="s">
        <v>1679</v>
      </c>
      <c r="G129" s="847" t="s">
        <v>895</v>
      </c>
      <c r="H129" s="223">
        <v>37953</v>
      </c>
      <c r="I129" s="848" t="s">
        <v>898</v>
      </c>
      <c r="J129" s="478" t="s">
        <v>1633</v>
      </c>
      <c r="K129" s="478" t="s">
        <v>1680</v>
      </c>
      <c r="L129" s="478" t="s">
        <v>1634</v>
      </c>
      <c r="M129" s="481" t="s">
        <v>125</v>
      </c>
      <c r="N129" s="481" t="s">
        <v>125</v>
      </c>
      <c r="O129" s="481" t="s">
        <v>125</v>
      </c>
      <c r="P129" s="1199" t="s">
        <v>1635</v>
      </c>
      <c r="Q129" s="1200"/>
    </row>
    <row r="130" spans="2:17" ht="105" x14ac:dyDescent="0.2">
      <c r="B130" s="151" t="s">
        <v>120</v>
      </c>
      <c r="C130" s="151">
        <v>1</v>
      </c>
      <c r="D130" s="151" t="s">
        <v>1681</v>
      </c>
      <c r="E130" s="148">
        <v>49685387</v>
      </c>
      <c r="F130" s="151" t="s">
        <v>944</v>
      </c>
      <c r="G130" s="151" t="s">
        <v>1682</v>
      </c>
      <c r="H130" s="181">
        <v>34475</v>
      </c>
      <c r="I130" s="149" t="s">
        <v>898</v>
      </c>
      <c r="J130" s="478" t="s">
        <v>1683</v>
      </c>
      <c r="K130" s="478" t="s">
        <v>1684</v>
      </c>
      <c r="L130" s="478" t="s">
        <v>1685</v>
      </c>
      <c r="M130" s="481" t="s">
        <v>125</v>
      </c>
      <c r="N130" s="481" t="s">
        <v>125</v>
      </c>
      <c r="O130" s="481" t="s">
        <v>125</v>
      </c>
      <c r="P130" s="1056"/>
      <c r="Q130" s="1057"/>
    </row>
    <row r="131" spans="2:17" ht="15.75" x14ac:dyDescent="0.25">
      <c r="B131" s="151"/>
      <c r="C131" s="151"/>
      <c r="D131" s="1055"/>
      <c r="E131" s="2"/>
      <c r="F131" s="2"/>
      <c r="G131" s="1055"/>
      <c r="H131" s="377"/>
      <c r="I131" s="4"/>
      <c r="J131" s="1055"/>
      <c r="K131" s="53"/>
      <c r="L131" s="53"/>
      <c r="M131" s="73"/>
      <c r="N131" s="73"/>
      <c r="O131" s="73"/>
      <c r="P131" s="1226"/>
      <c r="Q131" s="1227"/>
    </row>
    <row r="132" spans="2:17" ht="30" x14ac:dyDescent="0.2">
      <c r="B132" s="151" t="s">
        <v>121</v>
      </c>
      <c r="C132" s="151">
        <v>1</v>
      </c>
      <c r="P132" s="1064"/>
      <c r="Q132" s="1065"/>
    </row>
    <row r="135" spans="2:17" ht="15.75" thickBot="1" x14ac:dyDescent="0.3"/>
    <row r="136" spans="2:17" ht="31.5" x14ac:dyDescent="0.25">
      <c r="B136" s="118" t="s">
        <v>33</v>
      </c>
      <c r="C136" s="118" t="s">
        <v>49</v>
      </c>
      <c r="D136" s="116" t="s">
        <v>50</v>
      </c>
      <c r="E136" s="118" t="s">
        <v>51</v>
      </c>
      <c r="F136" s="977" t="s">
        <v>56</v>
      </c>
      <c r="G136" s="162"/>
    </row>
    <row r="137" spans="2:17" ht="225" x14ac:dyDescent="0.2">
      <c r="B137" s="1246" t="s">
        <v>53</v>
      </c>
      <c r="C137" s="163" t="s">
        <v>116</v>
      </c>
      <c r="D137" s="1060">
        <v>25</v>
      </c>
      <c r="E137" s="1060">
        <v>0</v>
      </c>
      <c r="F137" s="1205">
        <f>+E137+E138+E139</f>
        <v>0</v>
      </c>
      <c r="G137" s="164"/>
    </row>
    <row r="138" spans="2:17" ht="150" x14ac:dyDescent="0.2">
      <c r="B138" s="1246"/>
      <c r="C138" s="163" t="s">
        <v>117</v>
      </c>
      <c r="D138" s="1070">
        <v>25</v>
      </c>
      <c r="E138" s="1060">
        <v>0</v>
      </c>
      <c r="F138" s="1206"/>
      <c r="G138" s="164"/>
    </row>
    <row r="139" spans="2:17" ht="120" x14ac:dyDescent="0.2">
      <c r="B139" s="1246"/>
      <c r="C139" s="163" t="s">
        <v>118</v>
      </c>
      <c r="D139" s="1060">
        <v>10</v>
      </c>
      <c r="E139" s="1060">
        <v>0</v>
      </c>
      <c r="F139" s="1207"/>
      <c r="G139" s="164"/>
    </row>
    <row r="140" spans="2:17" x14ac:dyDescent="0.2">
      <c r="C140" s="77"/>
    </row>
    <row r="143" spans="2:17" ht="15.75" x14ac:dyDescent="0.25">
      <c r="B143" s="115" t="s">
        <v>57</v>
      </c>
    </row>
    <row r="146" spans="2:5" ht="15.75" x14ac:dyDescent="0.25">
      <c r="B146" s="116" t="s">
        <v>33</v>
      </c>
      <c r="C146" s="116" t="s">
        <v>58</v>
      </c>
      <c r="D146" s="118" t="s">
        <v>51</v>
      </c>
      <c r="E146" s="118" t="s">
        <v>16</v>
      </c>
    </row>
    <row r="147" spans="2:5" ht="30" x14ac:dyDescent="0.25">
      <c r="B147" s="119" t="s">
        <v>132</v>
      </c>
      <c r="C147" s="1070">
        <v>40</v>
      </c>
      <c r="D147" s="1060">
        <f>+E120</f>
        <v>0</v>
      </c>
      <c r="E147" s="1208">
        <f>+D147+D148</f>
        <v>0</v>
      </c>
    </row>
    <row r="148" spans="2:5" ht="60" x14ac:dyDescent="0.25">
      <c r="B148" s="119" t="s">
        <v>133</v>
      </c>
      <c r="C148" s="1070">
        <v>60</v>
      </c>
      <c r="D148" s="1060">
        <f>+F137</f>
        <v>0</v>
      </c>
      <c r="E148" s="1209"/>
    </row>
  </sheetData>
  <mergeCells count="38">
    <mergeCell ref="C10:E10"/>
    <mergeCell ref="B14:C21"/>
    <mergeCell ref="C9:N9"/>
    <mergeCell ref="B2:P2"/>
    <mergeCell ref="B4:P4"/>
    <mergeCell ref="C6:N6"/>
    <mergeCell ref="C7:N7"/>
    <mergeCell ref="C8:N8"/>
    <mergeCell ref="B22:C22"/>
    <mergeCell ref="E40:E41"/>
    <mergeCell ref="M45:N45"/>
    <mergeCell ref="E120:E122"/>
    <mergeCell ref="B72:N72"/>
    <mergeCell ref="J75:L75"/>
    <mergeCell ref="B99:P99"/>
    <mergeCell ref="B102:N102"/>
    <mergeCell ref="O64:P64"/>
    <mergeCell ref="O65:P65"/>
    <mergeCell ref="O66:P66"/>
    <mergeCell ref="B55:B56"/>
    <mergeCell ref="C55:C56"/>
    <mergeCell ref="D55:E55"/>
    <mergeCell ref="C59:N59"/>
    <mergeCell ref="B61:N61"/>
    <mergeCell ref="P75:Q75"/>
    <mergeCell ref="P76:Q76"/>
    <mergeCell ref="B92:N92"/>
    <mergeCell ref="D95:E95"/>
    <mergeCell ref="D96:E96"/>
    <mergeCell ref="P131:Q131"/>
    <mergeCell ref="B137:B139"/>
    <mergeCell ref="F137:F139"/>
    <mergeCell ref="E147:E148"/>
    <mergeCell ref="B125:N125"/>
    <mergeCell ref="J127:L127"/>
    <mergeCell ref="P127:Q127"/>
    <mergeCell ref="P128:Q128"/>
    <mergeCell ref="P129:Q129"/>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141"/>
  <sheetViews>
    <sheetView topLeftCell="C124" zoomScale="50" zoomScaleNormal="50" workbookViewId="0">
      <selection activeCell="D129" sqref="D129:O129"/>
    </sheetView>
  </sheetViews>
  <sheetFormatPr baseColWidth="10" defaultRowHeight="15" x14ac:dyDescent="0.25"/>
  <cols>
    <col min="1" max="1" width="8.42578125" style="85" customWidth="1"/>
    <col min="2" max="2" width="65.42578125" style="85" customWidth="1"/>
    <col min="3" max="3" width="27.140625" style="85" customWidth="1"/>
    <col min="4" max="4" width="20.42578125" style="85" customWidth="1"/>
    <col min="5" max="5" width="20.5703125" style="85" customWidth="1"/>
    <col min="6" max="7" width="24.28515625" style="85" customWidth="1"/>
    <col min="8" max="9" width="20.7109375" style="85" customWidth="1"/>
    <col min="10" max="14" width="14.7109375" style="85" customWidth="1"/>
    <col min="15" max="15" width="20.140625" style="85" customWidth="1"/>
    <col min="16" max="16" width="10.5703125" style="85" customWidth="1"/>
    <col min="17" max="17" width="32.42578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918" t="s">
        <v>4</v>
      </c>
      <c r="C6" s="1244" t="s">
        <v>1744</v>
      </c>
      <c r="D6" s="1244"/>
      <c r="E6" s="1244"/>
      <c r="F6" s="1244"/>
      <c r="G6" s="1244"/>
      <c r="H6" s="1244"/>
      <c r="I6" s="1244"/>
      <c r="J6" s="1244"/>
      <c r="K6" s="1244"/>
      <c r="L6" s="1244"/>
      <c r="M6" s="1244"/>
      <c r="N6" s="1245"/>
    </row>
    <row r="7" spans="2:16" ht="16.5" thickBot="1" x14ac:dyDescent="0.3">
      <c r="B7" s="918" t="s">
        <v>5</v>
      </c>
      <c r="C7" s="1244" t="s">
        <v>412</v>
      </c>
      <c r="D7" s="1244"/>
      <c r="E7" s="1244"/>
      <c r="F7" s="1244"/>
      <c r="G7" s="1244"/>
      <c r="H7" s="1244"/>
      <c r="I7" s="1244"/>
      <c r="J7" s="1244"/>
      <c r="K7" s="1244"/>
      <c r="L7" s="1244"/>
      <c r="M7" s="1244"/>
      <c r="N7" s="1245"/>
    </row>
    <row r="8" spans="2:16" ht="16.5" thickBot="1" x14ac:dyDescent="0.3">
      <c r="B8" s="918" t="s">
        <v>6</v>
      </c>
      <c r="C8" s="1244" t="s">
        <v>413</v>
      </c>
      <c r="D8" s="1244"/>
      <c r="E8" s="1244"/>
      <c r="F8" s="1244"/>
      <c r="G8" s="1244"/>
      <c r="H8" s="1244"/>
      <c r="I8" s="1244"/>
      <c r="J8" s="1244"/>
      <c r="K8" s="1244"/>
      <c r="L8" s="1244"/>
      <c r="M8" s="1244"/>
      <c r="N8" s="1245"/>
    </row>
    <row r="9" spans="2:16" ht="16.5" thickBot="1" x14ac:dyDescent="0.3">
      <c r="B9" s="918" t="s">
        <v>7</v>
      </c>
      <c r="C9" s="1244" t="s">
        <v>414</v>
      </c>
      <c r="D9" s="1244"/>
      <c r="E9" s="1244"/>
      <c r="F9" s="1244"/>
      <c r="G9" s="1244"/>
      <c r="H9" s="1244"/>
      <c r="I9" s="1244"/>
      <c r="J9" s="1244"/>
      <c r="K9" s="1244"/>
      <c r="L9" s="1244"/>
      <c r="M9" s="1244"/>
      <c r="N9" s="1245"/>
    </row>
    <row r="10" spans="2:16" ht="16.5" thickBot="1" x14ac:dyDescent="0.3">
      <c r="B10" s="918" t="s">
        <v>8</v>
      </c>
      <c r="C10" s="1228" t="s">
        <v>152</v>
      </c>
      <c r="D10" s="1229"/>
      <c r="E10" s="1229"/>
      <c r="F10" s="923"/>
      <c r="G10" s="923"/>
      <c r="H10" s="923"/>
      <c r="I10" s="923"/>
      <c r="J10" s="923"/>
      <c r="K10" s="923"/>
      <c r="L10" s="923"/>
      <c r="M10" s="923"/>
      <c r="N10" s="924"/>
    </row>
    <row r="11" spans="2:16" ht="16.5" thickBot="1" x14ac:dyDescent="0.3">
      <c r="B11" s="925" t="s">
        <v>9</v>
      </c>
      <c r="C11" s="926">
        <v>41974</v>
      </c>
      <c r="D11" s="927"/>
      <c r="E11" s="927"/>
      <c r="F11" s="927"/>
      <c r="G11" s="927"/>
      <c r="H11" s="927"/>
      <c r="I11" s="927"/>
      <c r="J11" s="927"/>
      <c r="K11" s="927"/>
      <c r="L11" s="927"/>
      <c r="M11" s="927"/>
      <c r="N11" s="928"/>
    </row>
    <row r="12" spans="2:16" ht="15.75" x14ac:dyDescent="0.25">
      <c r="B12" s="83"/>
      <c r="C12" s="91"/>
      <c r="D12" s="84"/>
      <c r="E12" s="84"/>
      <c r="F12" s="84"/>
      <c r="G12" s="84"/>
      <c r="H12" s="84"/>
      <c r="I12" s="92"/>
      <c r="J12" s="92"/>
      <c r="K12" s="92"/>
      <c r="L12" s="92"/>
      <c r="M12" s="92"/>
      <c r="N12" s="84"/>
    </row>
    <row r="13" spans="2:16" ht="15.75" x14ac:dyDescent="0.25">
      <c r="I13" s="92"/>
      <c r="J13" s="92"/>
      <c r="K13" s="92"/>
      <c r="L13" s="92"/>
      <c r="M13" s="92"/>
      <c r="N13" s="93"/>
    </row>
    <row r="14" spans="2:16" ht="31.5" customHeight="1" x14ac:dyDescent="0.25">
      <c r="B14" s="1252" t="s">
        <v>87</v>
      </c>
      <c r="C14" s="1252"/>
      <c r="D14" s="1066" t="s">
        <v>12</v>
      </c>
      <c r="E14" s="1066" t="s">
        <v>13</v>
      </c>
      <c r="F14" s="1066" t="s">
        <v>29</v>
      </c>
      <c r="G14" s="94"/>
      <c r="I14" s="95"/>
      <c r="J14" s="95"/>
      <c r="K14" s="95"/>
      <c r="L14" s="95"/>
      <c r="M14" s="95"/>
      <c r="N14" s="93"/>
    </row>
    <row r="15" spans="2:16" ht="15.75" x14ac:dyDescent="0.25">
      <c r="B15" s="1252"/>
      <c r="C15" s="1252"/>
      <c r="D15" s="1066" t="s">
        <v>152</v>
      </c>
      <c r="E15" s="517">
        <v>2505937200</v>
      </c>
      <c r="F15" s="166">
        <v>1200</v>
      </c>
      <c r="G15" s="96"/>
      <c r="I15" s="97"/>
      <c r="J15" s="97"/>
      <c r="K15" s="97"/>
      <c r="L15" s="97"/>
      <c r="M15" s="97"/>
      <c r="N15" s="93"/>
    </row>
    <row r="16" spans="2:16" ht="15.75" x14ac:dyDescent="0.25">
      <c r="B16" s="1252"/>
      <c r="C16" s="1252"/>
      <c r="D16" s="1066"/>
      <c r="E16" s="167"/>
      <c r="F16" s="166"/>
      <c r="G16" s="96"/>
      <c r="I16" s="97"/>
      <c r="J16" s="97"/>
      <c r="K16" s="97"/>
      <c r="L16" s="97"/>
      <c r="M16" s="97"/>
      <c r="N16" s="93"/>
    </row>
    <row r="17" spans="1:14" ht="15.75" x14ac:dyDescent="0.25">
      <c r="B17" s="1252"/>
      <c r="C17" s="1252"/>
      <c r="D17" s="1066"/>
      <c r="E17" s="167"/>
      <c r="F17" s="166"/>
      <c r="G17" s="96"/>
      <c r="I17" s="97"/>
      <c r="J17" s="97"/>
      <c r="K17" s="97"/>
      <c r="L17" s="97"/>
      <c r="M17" s="97"/>
      <c r="N17" s="93"/>
    </row>
    <row r="18" spans="1:14" ht="15.75" x14ac:dyDescent="0.25">
      <c r="B18" s="1252"/>
      <c r="C18" s="1252"/>
      <c r="D18" s="1066"/>
      <c r="E18" s="168"/>
      <c r="F18" s="166"/>
      <c r="G18" s="96"/>
      <c r="H18" s="99"/>
      <c r="I18" s="97"/>
      <c r="J18" s="97"/>
      <c r="K18" s="97"/>
      <c r="L18" s="97"/>
      <c r="M18" s="97"/>
      <c r="N18" s="100"/>
    </row>
    <row r="19" spans="1:14" ht="15.75" x14ac:dyDescent="0.25">
      <c r="B19" s="1252"/>
      <c r="C19" s="1252"/>
      <c r="D19" s="1066"/>
      <c r="E19" s="168"/>
      <c r="F19" s="166"/>
      <c r="G19" s="96"/>
      <c r="H19" s="99"/>
      <c r="I19" s="101"/>
      <c r="J19" s="101"/>
      <c r="K19" s="101"/>
      <c r="L19" s="101"/>
      <c r="M19" s="101"/>
      <c r="N19" s="100"/>
    </row>
    <row r="20" spans="1:14" ht="15.75" x14ac:dyDescent="0.25">
      <c r="B20" s="1252"/>
      <c r="C20" s="1252"/>
      <c r="D20" s="1066"/>
      <c r="E20" s="98"/>
      <c r="F20" s="166"/>
      <c r="G20" s="96"/>
      <c r="H20" s="99"/>
      <c r="I20" s="92"/>
      <c r="J20" s="92"/>
      <c r="K20" s="92"/>
      <c r="L20" s="92"/>
      <c r="M20" s="92"/>
      <c r="N20" s="100"/>
    </row>
    <row r="21" spans="1:14" ht="15.75" x14ac:dyDescent="0.25">
      <c r="B21" s="1252"/>
      <c r="C21" s="1252"/>
      <c r="D21" s="1066"/>
      <c r="E21" s="98"/>
      <c r="F21" s="166"/>
      <c r="G21" s="96"/>
      <c r="H21" s="99"/>
      <c r="I21" s="92"/>
      <c r="J21" s="92"/>
      <c r="K21" s="92"/>
      <c r="L21" s="92"/>
      <c r="M21" s="92"/>
      <c r="N21" s="100"/>
    </row>
    <row r="22" spans="1:14" ht="16.5" thickBot="1" x14ac:dyDescent="0.3">
      <c r="B22" s="1236" t="s">
        <v>14</v>
      </c>
      <c r="C22" s="1237"/>
      <c r="D22" s="1066"/>
      <c r="E22" s="102">
        <f>SUM(E15:E21)</f>
        <v>2505937200</v>
      </c>
      <c r="F22" s="166">
        <f>SUM(F15:F21)</f>
        <v>1200</v>
      </c>
      <c r="G22" s="96"/>
      <c r="H22" s="99"/>
      <c r="I22" s="92"/>
      <c r="J22" s="92"/>
      <c r="K22" s="92"/>
      <c r="L22" s="92"/>
      <c r="M22" s="92"/>
      <c r="N22" s="100"/>
    </row>
    <row r="23" spans="1:14" ht="45.75" thickBot="1" x14ac:dyDescent="0.3">
      <c r="A23" s="929"/>
      <c r="B23" s="104" t="s">
        <v>15</v>
      </c>
      <c r="C23" s="104" t="s">
        <v>88</v>
      </c>
      <c r="E23" s="95"/>
      <c r="F23" s="95"/>
      <c r="G23" s="95"/>
      <c r="H23" s="95"/>
      <c r="I23" s="105"/>
      <c r="J23" s="105"/>
      <c r="K23" s="105"/>
      <c r="L23" s="105"/>
      <c r="M23" s="105"/>
    </row>
    <row r="24" spans="1:14" ht="16.5" thickBot="1" x14ac:dyDescent="0.3">
      <c r="A24" s="930">
        <v>1</v>
      </c>
      <c r="C24" s="107">
        <f>F22*80/100</f>
        <v>960</v>
      </c>
      <c r="D24" s="108"/>
      <c r="E24" s="109">
        <f>E22</f>
        <v>2505937200</v>
      </c>
      <c r="F24" s="110"/>
      <c r="G24" s="110"/>
      <c r="H24" s="110"/>
      <c r="I24" s="111"/>
      <c r="J24" s="111"/>
      <c r="K24" s="111"/>
      <c r="L24" s="111"/>
      <c r="M24" s="111"/>
    </row>
    <row r="25" spans="1:14" ht="15.75" x14ac:dyDescent="0.25">
      <c r="A25" s="112"/>
      <c r="C25" s="113"/>
      <c r="D25" s="97"/>
      <c r="E25" s="114"/>
      <c r="F25" s="110"/>
      <c r="G25" s="110"/>
      <c r="H25" s="110"/>
      <c r="I25" s="111"/>
      <c r="J25" s="111"/>
      <c r="K25" s="111"/>
      <c r="L25" s="111"/>
      <c r="M25" s="111"/>
    </row>
    <row r="26" spans="1:14" ht="15.75" x14ac:dyDescent="0.25">
      <c r="A26" s="112"/>
      <c r="C26" s="113"/>
      <c r="D26" s="97"/>
      <c r="E26" s="114"/>
      <c r="F26" s="110"/>
      <c r="G26" s="110"/>
      <c r="H26" s="110"/>
      <c r="I26" s="111"/>
      <c r="J26" s="111"/>
      <c r="K26" s="111"/>
      <c r="L26" s="111"/>
      <c r="M26" s="111"/>
    </row>
    <row r="27" spans="1:14" ht="15.75" x14ac:dyDescent="0.2">
      <c r="A27" s="112"/>
      <c r="B27" s="115" t="s">
        <v>124</v>
      </c>
      <c r="C27" s="77"/>
      <c r="D27" s="77"/>
      <c r="E27" s="77"/>
      <c r="F27" s="77"/>
      <c r="G27" s="77"/>
      <c r="H27" s="77"/>
      <c r="I27" s="92"/>
      <c r="J27" s="92"/>
      <c r="K27" s="92"/>
      <c r="L27" s="92"/>
      <c r="M27" s="92"/>
      <c r="N27" s="93"/>
    </row>
    <row r="28" spans="1:14" ht="15.75" x14ac:dyDescent="0.2">
      <c r="A28" s="112"/>
      <c r="B28" s="77"/>
      <c r="C28" s="77"/>
      <c r="D28" s="77"/>
      <c r="E28" s="77"/>
      <c r="F28" s="77"/>
      <c r="G28" s="77"/>
      <c r="H28" s="77"/>
      <c r="I28" s="92"/>
      <c r="J28" s="92"/>
      <c r="K28" s="92"/>
      <c r="L28" s="92"/>
      <c r="M28" s="92"/>
      <c r="N28" s="93"/>
    </row>
    <row r="29" spans="1:14" ht="15.75" x14ac:dyDescent="0.2">
      <c r="A29" s="112"/>
      <c r="B29" s="116" t="s">
        <v>33</v>
      </c>
      <c r="C29" s="116" t="s">
        <v>125</v>
      </c>
      <c r="D29" s="116" t="s">
        <v>126</v>
      </c>
      <c r="E29" s="77"/>
      <c r="F29" s="77"/>
      <c r="G29" s="77"/>
      <c r="H29" s="77"/>
      <c r="I29" s="92"/>
      <c r="J29" s="92"/>
      <c r="K29" s="92"/>
      <c r="L29" s="92"/>
      <c r="M29" s="92"/>
      <c r="N29" s="93"/>
    </row>
    <row r="30" spans="1:14" ht="15.75" x14ac:dyDescent="0.2">
      <c r="A30" s="112"/>
      <c r="B30" s="117" t="s">
        <v>127</v>
      </c>
      <c r="C30" s="1060" t="s">
        <v>292</v>
      </c>
      <c r="D30" s="1060"/>
      <c r="E30" s="77"/>
      <c r="F30" s="77"/>
      <c r="G30" s="77"/>
      <c r="H30" s="77"/>
      <c r="I30" s="92"/>
      <c r="J30" s="92"/>
      <c r="K30" s="92"/>
      <c r="L30" s="92"/>
      <c r="M30" s="92"/>
      <c r="N30" s="93"/>
    </row>
    <row r="31" spans="1:14" ht="15.75" x14ac:dyDescent="0.2">
      <c r="A31" s="112"/>
      <c r="B31" s="117" t="s">
        <v>128</v>
      </c>
      <c r="C31" s="1060" t="s">
        <v>292</v>
      </c>
      <c r="D31" s="1060"/>
      <c r="E31" s="77"/>
      <c r="F31" s="77"/>
      <c r="G31" s="77"/>
      <c r="H31" s="77"/>
      <c r="I31" s="92"/>
      <c r="J31" s="92"/>
      <c r="K31" s="92"/>
      <c r="L31" s="92"/>
      <c r="M31" s="92"/>
      <c r="N31" s="93"/>
    </row>
    <row r="32" spans="1:14" ht="15.75" x14ac:dyDescent="0.2">
      <c r="A32" s="112"/>
      <c r="B32" s="117" t="s">
        <v>129</v>
      </c>
      <c r="C32" s="1060" t="s">
        <v>292</v>
      </c>
      <c r="D32" s="1060"/>
      <c r="E32" s="77"/>
      <c r="F32" s="77"/>
      <c r="G32" s="77"/>
      <c r="H32" s="77"/>
      <c r="I32" s="92"/>
      <c r="J32" s="92"/>
      <c r="K32" s="92"/>
      <c r="L32" s="92"/>
      <c r="M32" s="92"/>
      <c r="N32" s="93"/>
    </row>
    <row r="33" spans="1:26" ht="15.75" x14ac:dyDescent="0.2">
      <c r="A33" s="112"/>
      <c r="B33" s="117" t="s">
        <v>130</v>
      </c>
      <c r="C33" s="1069" t="s">
        <v>292</v>
      </c>
      <c r="D33" s="523"/>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5" t="s">
        <v>131</v>
      </c>
      <c r="C35" s="77"/>
      <c r="D35" s="77"/>
      <c r="E35" s="77"/>
      <c r="F35" s="77"/>
      <c r="G35" s="77"/>
      <c r="H35" s="77"/>
      <c r="I35" s="92"/>
      <c r="J35" s="92"/>
      <c r="K35" s="92"/>
      <c r="L35" s="92"/>
      <c r="M35" s="92"/>
      <c r="N35" s="93"/>
    </row>
    <row r="36" spans="1:26" ht="15.75" x14ac:dyDescent="0.2">
      <c r="A36" s="112"/>
      <c r="B36" s="77"/>
      <c r="C36" s="77"/>
      <c r="D36" s="77"/>
      <c r="E36" s="77"/>
      <c r="F36" s="77"/>
      <c r="G36" s="77"/>
      <c r="H36" s="77"/>
      <c r="I36" s="92"/>
      <c r="J36" s="92"/>
      <c r="K36" s="92"/>
      <c r="L36" s="92"/>
      <c r="M36" s="92"/>
      <c r="N36" s="93"/>
    </row>
    <row r="37" spans="1:26" ht="15.75" x14ac:dyDescent="0.2">
      <c r="A37" s="112"/>
      <c r="B37" s="77"/>
      <c r="C37" s="77"/>
      <c r="D37" s="77"/>
      <c r="E37" s="77"/>
      <c r="F37" s="77"/>
      <c r="G37" s="77"/>
      <c r="H37" s="77"/>
      <c r="I37" s="92"/>
      <c r="J37" s="92"/>
      <c r="K37" s="92"/>
      <c r="L37" s="92"/>
      <c r="M37" s="92"/>
      <c r="N37" s="93"/>
    </row>
    <row r="38" spans="1:26" ht="15.75" x14ac:dyDescent="0.2">
      <c r="A38" s="112"/>
      <c r="B38" s="116" t="s">
        <v>33</v>
      </c>
      <c r="C38" s="116" t="s">
        <v>58</v>
      </c>
      <c r="D38" s="118" t="s">
        <v>51</v>
      </c>
      <c r="E38" s="118" t="s">
        <v>16</v>
      </c>
      <c r="F38" s="77"/>
      <c r="G38" s="77"/>
      <c r="H38" s="77"/>
      <c r="I38" s="92"/>
      <c r="J38" s="92"/>
      <c r="K38" s="92"/>
      <c r="L38" s="92"/>
      <c r="M38" s="92"/>
      <c r="N38" s="93"/>
    </row>
    <row r="39" spans="1:26" ht="30" customHeight="1" x14ac:dyDescent="0.2">
      <c r="A39" s="112"/>
      <c r="B39" s="119" t="s">
        <v>132</v>
      </c>
      <c r="C39" s="1070">
        <v>40</v>
      </c>
      <c r="D39" s="1060">
        <v>0</v>
      </c>
      <c r="E39" s="1208">
        <f>+D39+D40</f>
        <v>60</v>
      </c>
      <c r="F39" s="77"/>
      <c r="G39" s="77"/>
      <c r="H39" s="77"/>
      <c r="I39" s="92"/>
      <c r="J39" s="92"/>
      <c r="K39" s="92"/>
      <c r="L39" s="92"/>
      <c r="M39" s="92"/>
      <c r="N39" s="93"/>
    </row>
    <row r="40" spans="1:26" ht="60" customHeight="1" x14ac:dyDescent="0.2">
      <c r="A40" s="112"/>
      <c r="B40" s="119" t="s">
        <v>133</v>
      </c>
      <c r="C40" s="1070">
        <v>60</v>
      </c>
      <c r="D40" s="1060">
        <v>60</v>
      </c>
      <c r="E40" s="1209"/>
      <c r="F40" s="77"/>
      <c r="G40" s="77"/>
      <c r="H40" s="77"/>
      <c r="I40" s="92"/>
      <c r="J40" s="92"/>
      <c r="K40" s="92"/>
      <c r="L40" s="92"/>
      <c r="M40" s="92"/>
      <c r="N40" s="93"/>
    </row>
    <row r="41" spans="1:26" ht="15.75" x14ac:dyDescent="0.25">
      <c r="A41" s="112"/>
      <c r="C41" s="113"/>
      <c r="D41" s="97"/>
      <c r="E41" s="114"/>
      <c r="F41" s="110"/>
      <c r="G41" s="110"/>
      <c r="H41" s="110"/>
      <c r="I41" s="111"/>
      <c r="J41" s="111"/>
      <c r="K41" s="111"/>
      <c r="L41" s="111"/>
      <c r="M41" s="111"/>
    </row>
    <row r="42" spans="1:26" ht="15.75" customHeight="1" thickBot="1" x14ac:dyDescent="0.3">
      <c r="M42" s="1248" t="s">
        <v>35</v>
      </c>
      <c r="N42" s="1248"/>
    </row>
    <row r="43" spans="1:26" ht="15.75" x14ac:dyDescent="0.25">
      <c r="B43" s="115" t="s">
        <v>30</v>
      </c>
      <c r="M43" s="121"/>
      <c r="N43" s="121"/>
    </row>
    <row r="44" spans="1:26" ht="15.75" thickBot="1" x14ac:dyDescent="0.3">
      <c r="M44" s="121"/>
      <c r="N44" s="121"/>
    </row>
    <row r="45" spans="1:26" s="92" customFormat="1" ht="110.25" x14ac:dyDescent="0.25">
      <c r="B45" s="931" t="s">
        <v>134</v>
      </c>
      <c r="C45" s="931" t="s">
        <v>135</v>
      </c>
      <c r="D45" s="931" t="s">
        <v>136</v>
      </c>
      <c r="E45" s="931" t="s">
        <v>45</v>
      </c>
      <c r="F45" s="931" t="s">
        <v>22</v>
      </c>
      <c r="G45" s="931" t="s">
        <v>89</v>
      </c>
      <c r="H45" s="931" t="s">
        <v>17</v>
      </c>
      <c r="I45" s="931" t="s">
        <v>10</v>
      </c>
      <c r="J45" s="931" t="s">
        <v>31</v>
      </c>
      <c r="K45" s="931" t="s">
        <v>61</v>
      </c>
      <c r="L45" s="931" t="s">
        <v>20</v>
      </c>
      <c r="M45" s="932" t="s">
        <v>26</v>
      </c>
      <c r="N45" s="931" t="s">
        <v>137</v>
      </c>
      <c r="O45" s="931" t="s">
        <v>36</v>
      </c>
      <c r="P45" s="1071" t="s">
        <v>11</v>
      </c>
      <c r="Q45" s="1071" t="s">
        <v>19</v>
      </c>
    </row>
    <row r="46" spans="1:26" s="1068" customFormat="1" ht="45" x14ac:dyDescent="0.25">
      <c r="A46" s="124"/>
      <c r="B46" s="125" t="s">
        <v>421</v>
      </c>
      <c r="C46" s="126" t="s">
        <v>434</v>
      </c>
      <c r="D46" s="125" t="s">
        <v>160</v>
      </c>
      <c r="E46" s="127" t="s">
        <v>435</v>
      </c>
      <c r="F46" s="126" t="s">
        <v>125</v>
      </c>
      <c r="G46" s="128">
        <v>1</v>
      </c>
      <c r="H46" s="129">
        <v>40937</v>
      </c>
      <c r="I46" s="129">
        <v>41274</v>
      </c>
      <c r="J46" s="130" t="s">
        <v>126</v>
      </c>
      <c r="K46" s="252">
        <v>8.9</v>
      </c>
      <c r="L46" s="252">
        <v>0</v>
      </c>
      <c r="M46" s="131">
        <v>2272</v>
      </c>
      <c r="N46" s="131">
        <f>+M46*G46</f>
        <v>2272</v>
      </c>
      <c r="O46" s="132">
        <v>1317381944</v>
      </c>
      <c r="P46" s="253" t="s">
        <v>419</v>
      </c>
      <c r="Q46" s="133"/>
      <c r="R46" s="134"/>
      <c r="S46" s="134"/>
      <c r="T46" s="134"/>
      <c r="U46" s="134"/>
      <c r="V46" s="134"/>
      <c r="W46" s="134"/>
      <c r="X46" s="134"/>
      <c r="Y46" s="134"/>
      <c r="Z46" s="134"/>
    </row>
    <row r="47" spans="1:26" s="1068" customFormat="1" ht="45" x14ac:dyDescent="0.25">
      <c r="A47" s="124"/>
      <c r="B47" s="125" t="s">
        <v>421</v>
      </c>
      <c r="C47" s="126" t="s">
        <v>434</v>
      </c>
      <c r="D47" s="125" t="s">
        <v>160</v>
      </c>
      <c r="E47" s="127" t="s">
        <v>436</v>
      </c>
      <c r="F47" s="126" t="s">
        <v>125</v>
      </c>
      <c r="G47" s="128">
        <v>1</v>
      </c>
      <c r="H47" s="129">
        <v>41300</v>
      </c>
      <c r="I47" s="129">
        <v>41639</v>
      </c>
      <c r="J47" s="130" t="s">
        <v>126</v>
      </c>
      <c r="K47" s="252">
        <v>4.2</v>
      </c>
      <c r="L47" s="252">
        <v>0</v>
      </c>
      <c r="M47" s="131">
        <v>2272</v>
      </c>
      <c r="N47" s="131">
        <f>+M47*G47</f>
        <v>2272</v>
      </c>
      <c r="O47" s="132">
        <v>1356904760</v>
      </c>
      <c r="P47" s="253" t="s">
        <v>437</v>
      </c>
      <c r="Q47" s="133"/>
      <c r="R47" s="134"/>
      <c r="S47" s="134"/>
      <c r="T47" s="134"/>
      <c r="U47" s="134"/>
      <c r="V47" s="134"/>
      <c r="W47" s="134"/>
      <c r="X47" s="134"/>
      <c r="Y47" s="134"/>
      <c r="Z47" s="134"/>
    </row>
    <row r="48" spans="1:26" s="1068" customFormat="1" ht="60" x14ac:dyDescent="0.25">
      <c r="A48" s="124">
        <f t="shared" ref="A48" si="0">+A47+1</f>
        <v>1</v>
      </c>
      <c r="B48" s="125" t="s">
        <v>438</v>
      </c>
      <c r="C48" s="126" t="s">
        <v>439</v>
      </c>
      <c r="D48" s="125" t="s">
        <v>440</v>
      </c>
      <c r="E48" s="127" t="s">
        <v>441</v>
      </c>
      <c r="F48" s="126" t="s">
        <v>125</v>
      </c>
      <c r="G48" s="128">
        <v>0.9</v>
      </c>
      <c r="H48" s="129">
        <v>39948</v>
      </c>
      <c r="I48" s="129">
        <v>40445</v>
      </c>
      <c r="J48" s="130" t="s">
        <v>126</v>
      </c>
      <c r="K48" s="252">
        <v>14.5</v>
      </c>
      <c r="L48" s="252">
        <v>0</v>
      </c>
      <c r="M48" s="131">
        <v>2839</v>
      </c>
      <c r="N48" s="131">
        <f>+M48*G48</f>
        <v>2555.1</v>
      </c>
      <c r="O48" s="132">
        <v>7338052643</v>
      </c>
      <c r="P48" s="253" t="s">
        <v>419</v>
      </c>
      <c r="Q48" s="133"/>
      <c r="R48" s="134"/>
      <c r="S48" s="134"/>
      <c r="T48" s="134"/>
      <c r="U48" s="134"/>
      <c r="V48" s="134"/>
      <c r="W48" s="134"/>
      <c r="X48" s="134"/>
      <c r="Y48" s="134"/>
      <c r="Z48" s="134"/>
    </row>
    <row r="49" spans="1:26" s="1068" customFormat="1" ht="45" x14ac:dyDescent="0.25">
      <c r="A49" s="124"/>
      <c r="B49" s="125" t="s">
        <v>425</v>
      </c>
      <c r="C49" s="126" t="s">
        <v>1939</v>
      </c>
      <c r="D49" s="125" t="s">
        <v>1940</v>
      </c>
      <c r="E49" s="127" t="s">
        <v>1941</v>
      </c>
      <c r="F49" s="126" t="s">
        <v>125</v>
      </c>
      <c r="G49" s="128">
        <v>0.5</v>
      </c>
      <c r="H49" s="129">
        <v>40882</v>
      </c>
      <c r="I49" s="129">
        <v>41003</v>
      </c>
      <c r="J49" s="130" t="s">
        <v>126</v>
      </c>
      <c r="K49" s="252">
        <v>3.9</v>
      </c>
      <c r="L49" s="252">
        <v>0</v>
      </c>
      <c r="M49" s="131">
        <v>1142</v>
      </c>
      <c r="N49" s="131">
        <f>+M49*G49</f>
        <v>571</v>
      </c>
      <c r="O49" s="132">
        <v>8053510000</v>
      </c>
      <c r="P49" s="253" t="s">
        <v>419</v>
      </c>
      <c r="Q49" s="133"/>
      <c r="R49" s="134"/>
      <c r="S49" s="134"/>
      <c r="T49" s="134"/>
      <c r="U49" s="134"/>
      <c r="V49" s="134"/>
      <c r="W49" s="134"/>
      <c r="X49" s="134"/>
      <c r="Y49" s="134"/>
      <c r="Z49" s="134"/>
    </row>
    <row r="50" spans="1:26" s="1068" customFormat="1" ht="15.75" x14ac:dyDescent="0.25">
      <c r="A50" s="124"/>
      <c r="B50" s="135" t="s">
        <v>16</v>
      </c>
      <c r="C50" s="126"/>
      <c r="D50" s="125"/>
      <c r="E50" s="127"/>
      <c r="F50" s="126"/>
      <c r="G50" s="126"/>
      <c r="H50" s="126"/>
      <c r="I50" s="130"/>
      <c r="J50" s="130"/>
      <c r="K50" s="136">
        <f>SUM(K46:K49)</f>
        <v>31.5</v>
      </c>
      <c r="L50" s="136">
        <f>SUM(L46:L49)</f>
        <v>0</v>
      </c>
      <c r="M50" s="137">
        <f>SUM(M46:M49)</f>
        <v>8525</v>
      </c>
      <c r="N50" s="136">
        <f>SUM(N46:N48)</f>
        <v>7099.1</v>
      </c>
      <c r="O50" s="132"/>
      <c r="P50" s="132"/>
      <c r="Q50" s="133"/>
    </row>
    <row r="51" spans="1:26" s="138" customFormat="1" x14ac:dyDescent="0.25">
      <c r="E51" s="139"/>
    </row>
    <row r="52" spans="1:26" s="138" customFormat="1" ht="15.75" x14ac:dyDescent="0.25">
      <c r="B52" s="1238" t="s">
        <v>28</v>
      </c>
      <c r="C52" s="1238" t="s">
        <v>27</v>
      </c>
      <c r="D52" s="1250" t="s">
        <v>34</v>
      </c>
      <c r="E52" s="1250"/>
    </row>
    <row r="53" spans="1:26" s="138" customFormat="1" ht="15.75" x14ac:dyDescent="0.25">
      <c r="B53" s="1239"/>
      <c r="C53" s="1239"/>
      <c r="D53" s="1067" t="s">
        <v>23</v>
      </c>
      <c r="E53" s="140" t="s">
        <v>24</v>
      </c>
    </row>
    <row r="54" spans="1:26" s="138" customFormat="1" ht="15.75" x14ac:dyDescent="0.25">
      <c r="B54" s="141" t="s">
        <v>21</v>
      </c>
      <c r="C54" s="142">
        <f>+K50</f>
        <v>31.5</v>
      </c>
      <c r="D54" s="431" t="s">
        <v>292</v>
      </c>
      <c r="E54" s="431"/>
      <c r="F54" s="144"/>
      <c r="G54" s="144"/>
      <c r="H54" s="144"/>
      <c r="I54" s="144"/>
      <c r="J54" s="144"/>
      <c r="K54" s="144"/>
      <c r="L54" s="144"/>
      <c r="M54" s="144"/>
    </row>
    <row r="55" spans="1:26" s="138" customFormat="1" ht="15.75" x14ac:dyDescent="0.25">
      <c r="B55" s="141" t="s">
        <v>25</v>
      </c>
      <c r="C55" s="142">
        <f>+M50</f>
        <v>8525</v>
      </c>
      <c r="D55" s="431" t="s">
        <v>292</v>
      </c>
      <c r="E55" s="431"/>
    </row>
    <row r="56" spans="1:26" s="138" customFormat="1" x14ac:dyDescent="0.25">
      <c r="B56" s="145"/>
      <c r="C56" s="1242"/>
      <c r="D56" s="1242"/>
      <c r="E56" s="1242"/>
      <c r="F56" s="1242"/>
      <c r="G56" s="1242"/>
      <c r="H56" s="1242"/>
      <c r="I56" s="1242"/>
      <c r="J56" s="1242"/>
      <c r="K56" s="1242"/>
      <c r="L56" s="1242"/>
      <c r="M56" s="1242"/>
      <c r="N56" s="1242"/>
    </row>
    <row r="57" spans="1:26" ht="60" x14ac:dyDescent="0.2">
      <c r="B57" s="148" t="s">
        <v>161</v>
      </c>
      <c r="C57" s="148" t="s">
        <v>162</v>
      </c>
      <c r="D57" s="153" t="s">
        <v>442</v>
      </c>
      <c r="E57" s="149">
        <v>1200</v>
      </c>
      <c r="F57" s="248" t="s">
        <v>474</v>
      </c>
      <c r="G57" s="248" t="s">
        <v>474</v>
      </c>
      <c r="H57" s="248" t="s">
        <v>474</v>
      </c>
      <c r="I57" s="248" t="s">
        <v>125</v>
      </c>
      <c r="J57" s="248" t="s">
        <v>474</v>
      </c>
      <c r="K57" s="248" t="s">
        <v>474</v>
      </c>
      <c r="L57" s="248" t="s">
        <v>474</v>
      </c>
      <c r="M57" s="248" t="s">
        <v>474</v>
      </c>
      <c r="N57" s="248" t="s">
        <v>474</v>
      </c>
      <c r="O57" s="1203"/>
      <c r="P57" s="1204"/>
      <c r="Q57" s="117" t="s">
        <v>125</v>
      </c>
    </row>
    <row r="58" spans="1:26" x14ac:dyDescent="0.2">
      <c r="B58" s="148"/>
      <c r="C58" s="148"/>
      <c r="D58" s="149"/>
      <c r="E58" s="149"/>
      <c r="F58" s="248"/>
      <c r="G58" s="248"/>
      <c r="H58" s="248"/>
      <c r="I58" s="150"/>
      <c r="J58" s="150"/>
      <c r="K58" s="117"/>
      <c r="L58" s="117"/>
      <c r="M58" s="117"/>
      <c r="N58" s="117"/>
      <c r="O58" s="1203"/>
      <c r="P58" s="1204"/>
      <c r="Q58" s="117"/>
    </row>
    <row r="59" spans="1:26" x14ac:dyDescent="0.25">
      <c r="B59" s="117"/>
      <c r="C59" s="117"/>
      <c r="D59" s="117"/>
      <c r="E59" s="117"/>
      <c r="F59" s="117"/>
      <c r="G59" s="117"/>
      <c r="H59" s="117"/>
      <c r="I59" s="117"/>
      <c r="J59" s="117"/>
      <c r="K59" s="117"/>
      <c r="L59" s="117"/>
      <c r="M59" s="117"/>
      <c r="N59" s="117"/>
      <c r="O59" s="1203"/>
      <c r="P59" s="1204"/>
      <c r="Q59" s="117"/>
    </row>
    <row r="60" spans="1:26" x14ac:dyDescent="0.25">
      <c r="B60" s="85" t="s">
        <v>1</v>
      </c>
    </row>
    <row r="61" spans="1:26" x14ac:dyDescent="0.25">
      <c r="B61" s="85" t="s">
        <v>37</v>
      </c>
    </row>
    <row r="62" spans="1:26" x14ac:dyDescent="0.25">
      <c r="B62" s="85" t="s">
        <v>62</v>
      </c>
    </row>
    <row r="64" spans="1:26" ht="15.75" thickBot="1" x14ac:dyDescent="0.3"/>
    <row r="65" spans="2:17" ht="16.5" thickBot="1" x14ac:dyDescent="0.3">
      <c r="B65" s="1215" t="s">
        <v>38</v>
      </c>
      <c r="C65" s="1216"/>
      <c r="D65" s="1216"/>
      <c r="E65" s="1216"/>
      <c r="F65" s="1216"/>
      <c r="G65" s="1216"/>
      <c r="H65" s="1216"/>
      <c r="I65" s="1216"/>
      <c r="J65" s="1216"/>
      <c r="K65" s="1216"/>
      <c r="L65" s="1216"/>
      <c r="M65" s="1216"/>
      <c r="N65" s="1217"/>
    </row>
    <row r="68" spans="2:17" ht="110.25" customHeight="1" x14ac:dyDescent="0.25">
      <c r="B68" s="116" t="s">
        <v>0</v>
      </c>
      <c r="C68" s="116" t="s">
        <v>39</v>
      </c>
      <c r="D68" s="116" t="s">
        <v>40</v>
      </c>
      <c r="E68" s="116" t="s">
        <v>102</v>
      </c>
      <c r="F68" s="116" t="s">
        <v>104</v>
      </c>
      <c r="G68" s="116" t="s">
        <v>105</v>
      </c>
      <c r="H68" s="116" t="s">
        <v>106</v>
      </c>
      <c r="I68" s="116" t="s">
        <v>103</v>
      </c>
      <c r="J68" s="1218" t="s">
        <v>107</v>
      </c>
      <c r="K68" s="1219"/>
      <c r="L68" s="1220"/>
      <c r="M68" s="116" t="s">
        <v>111</v>
      </c>
      <c r="N68" s="116" t="s">
        <v>139</v>
      </c>
      <c r="O68" s="116" t="s">
        <v>140</v>
      </c>
      <c r="P68" s="1218" t="s">
        <v>3</v>
      </c>
      <c r="Q68" s="1220"/>
    </row>
    <row r="69" spans="2:17" ht="60" x14ac:dyDescent="0.2">
      <c r="B69" s="151" t="s">
        <v>43</v>
      </c>
      <c r="C69" s="151">
        <v>4</v>
      </c>
      <c r="D69" s="148"/>
      <c r="E69" s="148"/>
      <c r="F69" s="148"/>
      <c r="G69" s="148"/>
      <c r="H69" s="148"/>
      <c r="I69" s="149"/>
      <c r="J69" s="152" t="s">
        <v>108</v>
      </c>
      <c r="K69" s="153" t="s">
        <v>109</v>
      </c>
      <c r="L69" s="150" t="s">
        <v>110</v>
      </c>
      <c r="M69" s="117"/>
      <c r="N69" s="117"/>
      <c r="O69" s="117"/>
      <c r="P69" s="1247"/>
      <c r="Q69" s="1247"/>
    </row>
    <row r="70" spans="2:17" ht="150" x14ac:dyDescent="0.2">
      <c r="B70" s="151"/>
      <c r="C70" s="151"/>
      <c r="D70" s="338" t="s">
        <v>1686</v>
      </c>
      <c r="E70" s="339">
        <v>42404424</v>
      </c>
      <c r="F70" s="338" t="s">
        <v>1687</v>
      </c>
      <c r="G70" s="338" t="s">
        <v>503</v>
      </c>
      <c r="H70" s="340">
        <v>38891</v>
      </c>
      <c r="I70" s="341" t="s">
        <v>478</v>
      </c>
      <c r="J70" s="338" t="s">
        <v>1592</v>
      </c>
      <c r="K70" s="342" t="s">
        <v>1688</v>
      </c>
      <c r="L70" s="342" t="s">
        <v>1650</v>
      </c>
      <c r="M70" s="343" t="s">
        <v>125</v>
      </c>
      <c r="N70" s="343" t="s">
        <v>125</v>
      </c>
      <c r="O70" s="343" t="s">
        <v>125</v>
      </c>
      <c r="P70" s="1060"/>
      <c r="Q70" s="1060"/>
    </row>
    <row r="71" spans="2:17" ht="150" x14ac:dyDescent="0.2">
      <c r="B71" s="151"/>
      <c r="C71" s="151"/>
      <c r="D71" s="478" t="s">
        <v>1689</v>
      </c>
      <c r="E71" s="482">
        <v>77187037</v>
      </c>
      <c r="F71" s="478" t="s">
        <v>1011</v>
      </c>
      <c r="G71" s="478" t="s">
        <v>619</v>
      </c>
      <c r="H71" s="479">
        <v>36280</v>
      </c>
      <c r="I71" s="480" t="s">
        <v>478</v>
      </c>
      <c r="J71" s="338" t="s">
        <v>1592</v>
      </c>
      <c r="K71" s="342" t="s">
        <v>1688</v>
      </c>
      <c r="L71" s="342" t="s">
        <v>1650</v>
      </c>
      <c r="M71" s="343" t="s">
        <v>125</v>
      </c>
      <c r="N71" s="343" t="s">
        <v>125</v>
      </c>
      <c r="O71" s="343" t="s">
        <v>125</v>
      </c>
      <c r="P71" s="1060"/>
      <c r="Q71" s="1060"/>
    </row>
    <row r="72" spans="2:17" ht="180" x14ac:dyDescent="0.2">
      <c r="B72" s="151"/>
      <c r="C72" s="151"/>
      <c r="D72" s="478" t="s">
        <v>1690</v>
      </c>
      <c r="E72" s="482">
        <v>77177282</v>
      </c>
      <c r="F72" s="478" t="s">
        <v>1011</v>
      </c>
      <c r="G72" s="338" t="s">
        <v>503</v>
      </c>
      <c r="H72" s="479">
        <v>40894</v>
      </c>
      <c r="I72" s="480" t="s">
        <v>478</v>
      </c>
      <c r="J72" s="338" t="s">
        <v>1691</v>
      </c>
      <c r="K72" s="342" t="s">
        <v>1692</v>
      </c>
      <c r="L72" s="342" t="s">
        <v>1693</v>
      </c>
      <c r="M72" s="343" t="s">
        <v>125</v>
      </c>
      <c r="N72" s="343" t="s">
        <v>125</v>
      </c>
      <c r="O72" s="343" t="s">
        <v>125</v>
      </c>
      <c r="P72" s="1060"/>
      <c r="Q72" s="1060"/>
    </row>
    <row r="73" spans="2:17" ht="180" x14ac:dyDescent="0.2">
      <c r="B73" s="151"/>
      <c r="C73" s="151"/>
      <c r="D73" s="478" t="s">
        <v>1694</v>
      </c>
      <c r="E73" s="482">
        <v>1067713088</v>
      </c>
      <c r="F73" s="478" t="s">
        <v>1695</v>
      </c>
      <c r="G73" s="478" t="s">
        <v>619</v>
      </c>
      <c r="H73" s="479">
        <v>41234</v>
      </c>
      <c r="I73" s="480" t="s">
        <v>478</v>
      </c>
      <c r="J73" s="338" t="s">
        <v>1696</v>
      </c>
      <c r="K73" s="342" t="s">
        <v>1697</v>
      </c>
      <c r="L73" s="342" t="s">
        <v>1693</v>
      </c>
      <c r="M73" s="343" t="s">
        <v>125</v>
      </c>
      <c r="N73" s="343" t="s">
        <v>125</v>
      </c>
      <c r="O73" s="343" t="s">
        <v>125</v>
      </c>
      <c r="P73" s="1060"/>
      <c r="Q73" s="1060"/>
    </row>
    <row r="74" spans="2:17" x14ac:dyDescent="0.2">
      <c r="B74" s="151"/>
      <c r="C74" s="151"/>
      <c r="D74" s="148"/>
      <c r="E74" s="148"/>
      <c r="F74" s="148"/>
      <c r="G74" s="148"/>
      <c r="H74" s="148"/>
      <c r="I74" s="149"/>
      <c r="J74" s="152"/>
      <c r="K74" s="153"/>
      <c r="L74" s="150"/>
      <c r="M74" s="117"/>
      <c r="N74" s="117"/>
      <c r="O74" s="117"/>
      <c r="P74" s="1060"/>
      <c r="Q74" s="1060"/>
    </row>
    <row r="75" spans="2:17" ht="150" x14ac:dyDescent="0.2">
      <c r="B75" s="151" t="s">
        <v>44</v>
      </c>
      <c r="C75" s="151"/>
      <c r="D75" s="847" t="s">
        <v>1698</v>
      </c>
      <c r="E75" s="222">
        <v>49773628</v>
      </c>
      <c r="F75" s="222" t="s">
        <v>1618</v>
      </c>
      <c r="G75" s="847" t="s">
        <v>503</v>
      </c>
      <c r="H75" s="223">
        <v>41257</v>
      </c>
      <c r="I75" s="848">
        <v>13564</v>
      </c>
      <c r="J75" s="478" t="s">
        <v>1592</v>
      </c>
      <c r="K75" s="478" t="s">
        <v>1688</v>
      </c>
      <c r="L75" s="478" t="s">
        <v>1650</v>
      </c>
      <c r="M75" s="481" t="s">
        <v>125</v>
      </c>
      <c r="N75" s="481" t="s">
        <v>125</v>
      </c>
      <c r="O75" s="481" t="s">
        <v>125</v>
      </c>
      <c r="P75" s="1060"/>
      <c r="Q75" s="1060"/>
    </row>
    <row r="76" spans="2:17" ht="180.75" x14ac:dyDescent="0.25">
      <c r="B76" s="151"/>
      <c r="C76" s="151"/>
      <c r="D76" s="483" t="s">
        <v>1699</v>
      </c>
      <c r="E76" s="484">
        <v>49739993</v>
      </c>
      <c r="F76" s="483" t="s">
        <v>336</v>
      </c>
      <c r="G76" s="483" t="s">
        <v>1700</v>
      </c>
      <c r="H76" s="485">
        <v>39073</v>
      </c>
      <c r="I76" s="846">
        <v>112858</v>
      </c>
      <c r="J76" s="338" t="s">
        <v>1592</v>
      </c>
      <c r="K76" s="342" t="s">
        <v>1701</v>
      </c>
      <c r="L76" s="342" t="s">
        <v>1594</v>
      </c>
      <c r="M76" s="343" t="s">
        <v>125</v>
      </c>
      <c r="N76" s="343" t="s">
        <v>125</v>
      </c>
      <c r="O76" s="343" t="s">
        <v>125</v>
      </c>
      <c r="P76" s="1060"/>
      <c r="Q76" s="1060"/>
    </row>
    <row r="77" spans="2:17" ht="180" x14ac:dyDescent="0.2">
      <c r="B77" s="151"/>
      <c r="C77" s="151"/>
      <c r="D77" s="151" t="s">
        <v>1702</v>
      </c>
      <c r="E77" s="148">
        <v>1020763756</v>
      </c>
      <c r="F77" s="148" t="s">
        <v>166</v>
      </c>
      <c r="G77" s="151" t="s">
        <v>1703</v>
      </c>
      <c r="H77" s="181">
        <v>41326</v>
      </c>
      <c r="I77" s="149" t="s">
        <v>478</v>
      </c>
      <c r="J77" s="338" t="s">
        <v>1592</v>
      </c>
      <c r="K77" s="342" t="s">
        <v>1704</v>
      </c>
      <c r="L77" s="342" t="s">
        <v>1594</v>
      </c>
      <c r="M77" s="343" t="s">
        <v>125</v>
      </c>
      <c r="N77" s="343" t="s">
        <v>125</v>
      </c>
      <c r="O77" s="343" t="s">
        <v>125</v>
      </c>
      <c r="P77" s="1060"/>
      <c r="Q77" s="1060"/>
    </row>
    <row r="78" spans="2:17" ht="180.75" x14ac:dyDescent="0.25">
      <c r="B78" s="151"/>
      <c r="C78" s="151"/>
      <c r="D78" s="511" t="s">
        <v>1705</v>
      </c>
      <c r="E78" s="515">
        <v>23560599</v>
      </c>
      <c r="F78" s="515" t="s">
        <v>551</v>
      </c>
      <c r="G78" s="511" t="s">
        <v>1706</v>
      </c>
      <c r="H78" s="817">
        <v>40095</v>
      </c>
      <c r="I78" s="514" t="s">
        <v>478</v>
      </c>
      <c r="J78" s="338" t="s">
        <v>1592</v>
      </c>
      <c r="K78" s="342" t="s">
        <v>1707</v>
      </c>
      <c r="L78" s="342" t="s">
        <v>1594</v>
      </c>
      <c r="M78" s="343" t="s">
        <v>125</v>
      </c>
      <c r="N78" s="343" t="s">
        <v>125</v>
      </c>
      <c r="O78" s="343" t="s">
        <v>125</v>
      </c>
      <c r="P78" s="1060"/>
      <c r="Q78" s="1060"/>
    </row>
    <row r="79" spans="2:17" ht="210.75" x14ac:dyDescent="0.25">
      <c r="B79" s="151"/>
      <c r="C79" s="151"/>
      <c r="D79" s="1055" t="s">
        <v>1708</v>
      </c>
      <c r="E79" s="2">
        <v>49777949</v>
      </c>
      <c r="F79" s="2" t="s">
        <v>1618</v>
      </c>
      <c r="G79" s="483" t="s">
        <v>1700</v>
      </c>
      <c r="H79" s="377">
        <v>39256</v>
      </c>
      <c r="I79" s="53" t="s">
        <v>478</v>
      </c>
      <c r="J79" s="338" t="s">
        <v>1709</v>
      </c>
      <c r="K79" s="342" t="s">
        <v>1710</v>
      </c>
      <c r="L79" s="342" t="s">
        <v>1711</v>
      </c>
      <c r="M79" s="343" t="s">
        <v>125</v>
      </c>
      <c r="N79" s="343" t="s">
        <v>125</v>
      </c>
      <c r="O79" s="343" t="s">
        <v>125</v>
      </c>
      <c r="P79" s="1060"/>
      <c r="Q79" s="1060"/>
    </row>
    <row r="80" spans="2:17" ht="375.75" x14ac:dyDescent="0.25">
      <c r="B80" s="151"/>
      <c r="C80" s="151"/>
      <c r="D80" s="1055" t="s">
        <v>1712</v>
      </c>
      <c r="E80" s="2">
        <v>32821446</v>
      </c>
      <c r="F80" s="2" t="s">
        <v>239</v>
      </c>
      <c r="G80" s="483" t="s">
        <v>1713</v>
      </c>
      <c r="H80" s="377">
        <v>34481</v>
      </c>
      <c r="I80" s="53" t="s">
        <v>1714</v>
      </c>
      <c r="J80" s="338" t="s">
        <v>1715</v>
      </c>
      <c r="K80" s="342" t="s">
        <v>1716</v>
      </c>
      <c r="L80" s="342" t="s">
        <v>1717</v>
      </c>
      <c r="M80" s="343" t="s">
        <v>125</v>
      </c>
      <c r="N80" s="343" t="s">
        <v>125</v>
      </c>
      <c r="O80" s="343" t="s">
        <v>125</v>
      </c>
      <c r="P80" s="1060"/>
      <c r="Q80" s="1060"/>
    </row>
    <row r="81" spans="2:17" ht="180.75" x14ac:dyDescent="0.25">
      <c r="B81" s="151"/>
      <c r="C81" s="151"/>
      <c r="D81" s="1055" t="s">
        <v>1718</v>
      </c>
      <c r="E81" s="2">
        <v>1065578914</v>
      </c>
      <c r="F81" s="1055" t="s">
        <v>482</v>
      </c>
      <c r="G81" s="483" t="s">
        <v>1700</v>
      </c>
      <c r="H81" s="377">
        <v>40165</v>
      </c>
      <c r="I81" s="53">
        <v>130671</v>
      </c>
      <c r="J81" s="338" t="s">
        <v>1592</v>
      </c>
      <c r="K81" s="342" t="s">
        <v>1719</v>
      </c>
      <c r="L81" s="342" t="s">
        <v>1594</v>
      </c>
      <c r="M81" s="343" t="s">
        <v>125</v>
      </c>
      <c r="N81" s="343" t="s">
        <v>125</v>
      </c>
      <c r="O81" s="343" t="s">
        <v>125</v>
      </c>
      <c r="P81" s="1060"/>
      <c r="Q81" s="1060"/>
    </row>
    <row r="82" spans="2:17" ht="135" x14ac:dyDescent="0.25">
      <c r="B82" s="151"/>
      <c r="C82" s="151"/>
      <c r="D82" s="1055" t="s">
        <v>1720</v>
      </c>
      <c r="E82" s="2">
        <v>49717291</v>
      </c>
      <c r="F82" s="2" t="s">
        <v>482</v>
      </c>
      <c r="G82" s="1055" t="s">
        <v>529</v>
      </c>
      <c r="H82" s="377">
        <v>39696</v>
      </c>
      <c r="I82" s="4">
        <v>124416</v>
      </c>
      <c r="J82" s="1055" t="s">
        <v>1721</v>
      </c>
      <c r="K82" s="53" t="s">
        <v>1722</v>
      </c>
      <c r="L82" s="53" t="s">
        <v>1723</v>
      </c>
      <c r="M82" s="73" t="s">
        <v>125</v>
      </c>
      <c r="N82" s="73" t="s">
        <v>125</v>
      </c>
      <c r="O82" s="73" t="s">
        <v>480</v>
      </c>
      <c r="P82" s="1060"/>
      <c r="Q82" s="1060"/>
    </row>
    <row r="83" spans="2:17" x14ac:dyDescent="0.2">
      <c r="B83" s="151"/>
      <c r="C83" s="151"/>
      <c r="D83" s="148"/>
      <c r="E83" s="148"/>
      <c r="F83" s="148"/>
      <c r="G83" s="148"/>
      <c r="H83" s="148"/>
      <c r="I83" s="149"/>
      <c r="J83" s="152"/>
      <c r="K83" s="153"/>
      <c r="L83" s="150"/>
      <c r="M83" s="117"/>
      <c r="N83" s="117"/>
      <c r="O83" s="117"/>
      <c r="P83" s="1060"/>
      <c r="Q83" s="1060"/>
    </row>
    <row r="85" spans="2:17" ht="15.75" thickBot="1" x14ac:dyDescent="0.3"/>
    <row r="86" spans="2:17" ht="16.5" thickBot="1" x14ac:dyDescent="0.3">
      <c r="B86" s="1215" t="s">
        <v>46</v>
      </c>
      <c r="C86" s="1216"/>
      <c r="D86" s="1216"/>
      <c r="E86" s="1216"/>
      <c r="F86" s="1216"/>
      <c r="G86" s="1216"/>
      <c r="H86" s="1216"/>
      <c r="I86" s="1216"/>
      <c r="J86" s="1216"/>
      <c r="K86" s="1216"/>
      <c r="L86" s="1216"/>
      <c r="M86" s="1216"/>
      <c r="N86" s="1217"/>
    </row>
    <row r="89" spans="2:17" ht="31.5" x14ac:dyDescent="0.25">
      <c r="B89" s="146" t="s">
        <v>33</v>
      </c>
      <c r="C89" s="146" t="s">
        <v>18</v>
      </c>
      <c r="D89" s="1218" t="s">
        <v>3</v>
      </c>
      <c r="E89" s="1220"/>
    </row>
    <row r="90" spans="2:17" ht="30" x14ac:dyDescent="0.25">
      <c r="B90" s="154" t="s">
        <v>112</v>
      </c>
      <c r="C90" s="1060" t="s">
        <v>125</v>
      </c>
      <c r="D90" s="1247"/>
      <c r="E90" s="1247"/>
    </row>
    <row r="92" spans="2:17" ht="15.75" x14ac:dyDescent="0.25">
      <c r="B92" s="1210" t="s">
        <v>64</v>
      </c>
      <c r="C92" s="1211"/>
      <c r="D92" s="1211"/>
      <c r="E92" s="1211"/>
      <c r="F92" s="1211"/>
      <c r="G92" s="1211"/>
      <c r="H92" s="1211"/>
      <c r="I92" s="1211"/>
      <c r="J92" s="1211"/>
      <c r="K92" s="1211"/>
      <c r="L92" s="1211"/>
      <c r="M92" s="1211"/>
      <c r="N92" s="1211"/>
      <c r="O92" s="1211"/>
      <c r="P92" s="1211"/>
    </row>
    <row r="94" spans="2:17" ht="15.75" thickBot="1" x14ac:dyDescent="0.3"/>
    <row r="95" spans="2:17" ht="16.5" thickBot="1" x14ac:dyDescent="0.3">
      <c r="B95" s="1215" t="s">
        <v>54</v>
      </c>
      <c r="C95" s="1216"/>
      <c r="D95" s="1216"/>
      <c r="E95" s="1216"/>
      <c r="F95" s="1216"/>
      <c r="G95" s="1216"/>
      <c r="H95" s="1216"/>
      <c r="I95" s="1216"/>
      <c r="J95" s="1216"/>
      <c r="K95" s="1216"/>
      <c r="L95" s="1216"/>
      <c r="M95" s="1216"/>
      <c r="N95" s="1217"/>
    </row>
    <row r="97" spans="1:26" ht="15.75" thickBot="1" x14ac:dyDescent="0.3">
      <c r="M97" s="121"/>
      <c r="N97" s="121"/>
    </row>
    <row r="98" spans="1:26" s="92" customFormat="1" ht="110.25" x14ac:dyDescent="0.25">
      <c r="B98" s="931" t="s">
        <v>134</v>
      </c>
      <c r="C98" s="931" t="s">
        <v>135</v>
      </c>
      <c r="D98" s="931" t="s">
        <v>136</v>
      </c>
      <c r="E98" s="931" t="s">
        <v>45</v>
      </c>
      <c r="F98" s="931" t="s">
        <v>22</v>
      </c>
      <c r="G98" s="931" t="s">
        <v>89</v>
      </c>
      <c r="H98" s="931" t="s">
        <v>17</v>
      </c>
      <c r="I98" s="931" t="s">
        <v>10</v>
      </c>
      <c r="J98" s="931" t="s">
        <v>31</v>
      </c>
      <c r="K98" s="931" t="s">
        <v>61</v>
      </c>
      <c r="L98" s="931" t="s">
        <v>20</v>
      </c>
      <c r="M98" s="932" t="s">
        <v>26</v>
      </c>
      <c r="N98" s="931" t="s">
        <v>137</v>
      </c>
      <c r="O98" s="931" t="s">
        <v>36</v>
      </c>
      <c r="P98" s="1071" t="s">
        <v>11</v>
      </c>
      <c r="Q98" s="1071" t="s">
        <v>19</v>
      </c>
    </row>
    <row r="99" spans="1:26" s="1068" customFormat="1" x14ac:dyDescent="0.25">
      <c r="A99" s="124">
        <v>1</v>
      </c>
      <c r="B99" s="125"/>
      <c r="C99" s="126"/>
      <c r="D99" s="125"/>
      <c r="E99" s="127"/>
      <c r="F99" s="126"/>
      <c r="G99" s="128"/>
      <c r="H99" s="129"/>
      <c r="I99" s="130"/>
      <c r="J99" s="130"/>
      <c r="K99" s="130"/>
      <c r="L99" s="130"/>
      <c r="M99" s="131"/>
      <c r="N99" s="131">
        <f>+M99*G99</f>
        <v>0</v>
      </c>
      <c r="O99" s="132"/>
      <c r="P99" s="132"/>
      <c r="Q99" s="133"/>
      <c r="R99" s="134"/>
      <c r="S99" s="134"/>
      <c r="T99" s="134"/>
      <c r="U99" s="134"/>
      <c r="V99" s="134"/>
      <c r="W99" s="134"/>
      <c r="X99" s="134"/>
      <c r="Y99" s="134"/>
      <c r="Z99" s="134"/>
    </row>
    <row r="100" spans="1:26" s="1068" customFormat="1" x14ac:dyDescent="0.25">
      <c r="A100" s="124">
        <f>+A99+1</f>
        <v>2</v>
      </c>
      <c r="B100" s="125"/>
      <c r="C100" s="126"/>
      <c r="D100" s="125"/>
      <c r="E100" s="127"/>
      <c r="F100" s="126"/>
      <c r="G100" s="126"/>
      <c r="H100" s="126"/>
      <c r="I100" s="130"/>
      <c r="J100" s="130"/>
      <c r="K100" s="130"/>
      <c r="L100" s="130"/>
      <c r="M100" s="131"/>
      <c r="N100" s="131"/>
      <c r="O100" s="132"/>
      <c r="P100" s="132"/>
      <c r="Q100" s="133"/>
      <c r="R100" s="134"/>
      <c r="S100" s="134"/>
      <c r="T100" s="134"/>
      <c r="U100" s="134"/>
      <c r="V100" s="134"/>
      <c r="W100" s="134"/>
      <c r="X100" s="134"/>
      <c r="Y100" s="134"/>
      <c r="Z100" s="134"/>
    </row>
    <row r="101" spans="1:26" s="1068" customFormat="1" x14ac:dyDescent="0.25">
      <c r="A101" s="124">
        <f t="shared" ref="A101:A106" si="1">+A100+1</f>
        <v>3</v>
      </c>
      <c r="B101" s="125"/>
      <c r="C101" s="126"/>
      <c r="D101" s="125"/>
      <c r="E101" s="127"/>
      <c r="F101" s="126"/>
      <c r="G101" s="126"/>
      <c r="H101" s="126"/>
      <c r="I101" s="130"/>
      <c r="J101" s="130"/>
      <c r="K101" s="130"/>
      <c r="L101" s="130"/>
      <c r="M101" s="131"/>
      <c r="N101" s="131"/>
      <c r="O101" s="132"/>
      <c r="P101" s="132"/>
      <c r="Q101" s="133"/>
      <c r="R101" s="134"/>
      <c r="S101" s="134"/>
      <c r="T101" s="134"/>
      <c r="U101" s="134"/>
      <c r="V101" s="134"/>
      <c r="W101" s="134"/>
      <c r="X101" s="134"/>
      <c r="Y101" s="134"/>
      <c r="Z101" s="134"/>
    </row>
    <row r="102" spans="1:26" s="1068" customFormat="1" x14ac:dyDescent="0.25">
      <c r="A102" s="124">
        <f t="shared" si="1"/>
        <v>4</v>
      </c>
      <c r="B102" s="125"/>
      <c r="C102" s="126"/>
      <c r="D102" s="125"/>
      <c r="E102" s="127"/>
      <c r="F102" s="126"/>
      <c r="G102" s="126"/>
      <c r="H102" s="126"/>
      <c r="I102" s="130"/>
      <c r="J102" s="130"/>
      <c r="K102" s="130"/>
      <c r="L102" s="130"/>
      <c r="M102" s="131"/>
      <c r="N102" s="131"/>
      <c r="O102" s="132"/>
      <c r="P102" s="132"/>
      <c r="Q102" s="133"/>
      <c r="R102" s="134"/>
      <c r="S102" s="134"/>
      <c r="T102" s="134"/>
      <c r="U102" s="134"/>
      <c r="V102" s="134"/>
      <c r="W102" s="134"/>
      <c r="X102" s="134"/>
      <c r="Y102" s="134"/>
      <c r="Z102" s="134"/>
    </row>
    <row r="103" spans="1:26" s="1068" customFormat="1" x14ac:dyDescent="0.25">
      <c r="A103" s="124">
        <f t="shared" si="1"/>
        <v>5</v>
      </c>
      <c r="B103" s="125"/>
      <c r="C103" s="126"/>
      <c r="D103" s="125"/>
      <c r="E103" s="127"/>
      <c r="F103" s="126"/>
      <c r="G103" s="126"/>
      <c r="H103" s="126"/>
      <c r="I103" s="130"/>
      <c r="J103" s="130"/>
      <c r="K103" s="130"/>
      <c r="L103" s="130"/>
      <c r="M103" s="131"/>
      <c r="N103" s="131"/>
      <c r="O103" s="132"/>
      <c r="P103" s="132"/>
      <c r="Q103" s="133"/>
      <c r="R103" s="134"/>
      <c r="S103" s="134"/>
      <c r="T103" s="134"/>
      <c r="U103" s="134"/>
      <c r="V103" s="134"/>
      <c r="W103" s="134"/>
      <c r="X103" s="134"/>
      <c r="Y103" s="134"/>
      <c r="Z103" s="134"/>
    </row>
    <row r="104" spans="1:26" s="1068" customFormat="1" x14ac:dyDescent="0.25">
      <c r="A104" s="124">
        <f t="shared" si="1"/>
        <v>6</v>
      </c>
      <c r="B104" s="125"/>
      <c r="C104" s="126"/>
      <c r="D104" s="125"/>
      <c r="E104" s="127"/>
      <c r="F104" s="126"/>
      <c r="G104" s="126"/>
      <c r="H104" s="126"/>
      <c r="I104" s="130"/>
      <c r="J104" s="130"/>
      <c r="K104" s="130"/>
      <c r="L104" s="130"/>
      <c r="M104" s="131"/>
      <c r="N104" s="131"/>
      <c r="O104" s="132"/>
      <c r="P104" s="132"/>
      <c r="Q104" s="133"/>
      <c r="R104" s="134"/>
      <c r="S104" s="134"/>
      <c r="T104" s="134"/>
      <c r="U104" s="134"/>
      <c r="V104" s="134"/>
      <c r="W104" s="134"/>
      <c r="X104" s="134"/>
      <c r="Y104" s="134"/>
      <c r="Z104" s="134"/>
    </row>
    <row r="105" spans="1:26" s="1068" customFormat="1" x14ac:dyDescent="0.25">
      <c r="A105" s="124">
        <f t="shared" si="1"/>
        <v>7</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1068" customFormat="1" x14ac:dyDescent="0.25">
      <c r="A106" s="124">
        <f t="shared" si="1"/>
        <v>8</v>
      </c>
      <c r="B106" s="125"/>
      <c r="C106" s="126"/>
      <c r="D106" s="125"/>
      <c r="E106" s="127"/>
      <c r="F106" s="126"/>
      <c r="G106" s="126"/>
      <c r="H106" s="126"/>
      <c r="I106" s="130"/>
      <c r="J106" s="130"/>
      <c r="K106" s="130"/>
      <c r="L106" s="130"/>
      <c r="M106" s="131"/>
      <c r="N106" s="131"/>
      <c r="O106" s="132"/>
      <c r="P106" s="132"/>
      <c r="Q106" s="133"/>
      <c r="R106" s="134"/>
      <c r="S106" s="134"/>
      <c r="T106" s="134"/>
      <c r="U106" s="134"/>
      <c r="V106" s="134"/>
      <c r="W106" s="134"/>
      <c r="X106" s="134"/>
      <c r="Y106" s="134"/>
      <c r="Z106" s="134"/>
    </row>
    <row r="107" spans="1:26" s="1068" customFormat="1" ht="15.75" x14ac:dyDescent="0.25">
      <c r="A107" s="124"/>
      <c r="B107" s="135" t="s">
        <v>16</v>
      </c>
      <c r="C107" s="126"/>
      <c r="D107" s="125"/>
      <c r="E107" s="127"/>
      <c r="F107" s="126"/>
      <c r="G107" s="126"/>
      <c r="H107" s="126"/>
      <c r="I107" s="130"/>
      <c r="J107" s="130"/>
      <c r="K107" s="136">
        <f>SUM(K99:K106)</f>
        <v>0</v>
      </c>
      <c r="L107" s="136">
        <f>SUM(L99:L106)</f>
        <v>0</v>
      </c>
      <c r="M107" s="137">
        <f>SUM(M99:M106)</f>
        <v>0</v>
      </c>
      <c r="N107" s="136">
        <f>SUM(N99:N106)</f>
        <v>0</v>
      </c>
      <c r="O107" s="132"/>
      <c r="P107" s="132"/>
      <c r="Q107" s="133"/>
    </row>
    <row r="108" spans="1:26" x14ac:dyDescent="0.25">
      <c r="B108" s="138"/>
      <c r="C108" s="138"/>
      <c r="D108" s="138"/>
      <c r="E108" s="139"/>
      <c r="F108" s="138"/>
      <c r="G108" s="138"/>
      <c r="H108" s="138"/>
      <c r="I108" s="138"/>
      <c r="J108" s="138"/>
      <c r="K108" s="138"/>
      <c r="L108" s="138"/>
      <c r="M108" s="138"/>
      <c r="N108" s="138"/>
      <c r="O108" s="138"/>
      <c r="P108" s="138"/>
    </row>
    <row r="109" spans="1:26" ht="15.75" x14ac:dyDescent="0.25">
      <c r="B109" s="141" t="s">
        <v>32</v>
      </c>
      <c r="C109" s="155">
        <f>+K107</f>
        <v>0</v>
      </c>
      <c r="H109" s="144"/>
      <c r="I109" s="144"/>
      <c r="J109" s="144"/>
      <c r="K109" s="144"/>
      <c r="L109" s="144"/>
      <c r="M109" s="144"/>
      <c r="N109" s="138"/>
      <c r="O109" s="138"/>
      <c r="P109" s="138"/>
    </row>
    <row r="111" spans="1:26" ht="15.75" thickBot="1" x14ac:dyDescent="0.3"/>
    <row r="112" spans="1:26" ht="32.25" thickBot="1" x14ac:dyDescent="0.3">
      <c r="B112" s="976" t="s">
        <v>49</v>
      </c>
      <c r="C112" s="977" t="s">
        <v>50</v>
      </c>
      <c r="D112" s="976" t="s">
        <v>51</v>
      </c>
      <c r="E112" s="977" t="s">
        <v>55</v>
      </c>
    </row>
    <row r="113" spans="2:17" x14ac:dyDescent="0.25">
      <c r="B113" s="158" t="s">
        <v>113</v>
      </c>
      <c r="C113" s="978">
        <v>20</v>
      </c>
      <c r="D113" s="978">
        <v>0</v>
      </c>
      <c r="E113" s="1212">
        <f>+D113+D114+D115</f>
        <v>0</v>
      </c>
    </row>
    <row r="114" spans="2:17" x14ac:dyDescent="0.25">
      <c r="B114" s="158" t="s">
        <v>114</v>
      </c>
      <c r="C114" s="431">
        <v>30</v>
      </c>
      <c r="D114" s="1060">
        <v>0</v>
      </c>
      <c r="E114" s="1213"/>
    </row>
    <row r="115" spans="2:17" ht="15.75" thickBot="1" x14ac:dyDescent="0.3">
      <c r="B115" s="158" t="s">
        <v>115</v>
      </c>
      <c r="C115" s="161">
        <v>40</v>
      </c>
      <c r="D115" s="161">
        <v>0</v>
      </c>
      <c r="E115" s="1249"/>
    </row>
    <row r="117" spans="2:17" ht="15.75" thickBot="1" x14ac:dyDescent="0.3"/>
    <row r="118" spans="2:17" ht="16.5" thickBot="1" x14ac:dyDescent="0.3">
      <c r="B118" s="1215" t="s">
        <v>52</v>
      </c>
      <c r="C118" s="1216"/>
      <c r="D118" s="1216"/>
      <c r="E118" s="1216"/>
      <c r="F118" s="1216"/>
      <c r="G118" s="1216"/>
      <c r="H118" s="1216"/>
      <c r="I118" s="1216"/>
      <c r="J118" s="1216"/>
      <c r="K118" s="1216"/>
      <c r="L118" s="1216"/>
      <c r="M118" s="1216"/>
      <c r="N118" s="1217"/>
    </row>
    <row r="120" spans="2:17" ht="110.25" x14ac:dyDescent="0.25">
      <c r="B120" s="116" t="s">
        <v>0</v>
      </c>
      <c r="C120" s="116" t="s">
        <v>39</v>
      </c>
      <c r="D120" s="116" t="s">
        <v>40</v>
      </c>
      <c r="E120" s="116" t="s">
        <v>102</v>
      </c>
      <c r="F120" s="116" t="s">
        <v>104</v>
      </c>
      <c r="G120" s="116" t="s">
        <v>105</v>
      </c>
      <c r="H120" s="116" t="s">
        <v>106</v>
      </c>
      <c r="I120" s="116" t="s">
        <v>103</v>
      </c>
      <c r="J120" s="1218" t="s">
        <v>107</v>
      </c>
      <c r="K120" s="1219"/>
      <c r="L120" s="1220"/>
      <c r="M120" s="116" t="s">
        <v>111</v>
      </c>
      <c r="N120" s="116" t="s">
        <v>139</v>
      </c>
      <c r="O120" s="116" t="s">
        <v>140</v>
      </c>
      <c r="P120" s="1218" t="s">
        <v>3</v>
      </c>
      <c r="Q120" s="1220"/>
    </row>
    <row r="121" spans="2:17" ht="60" x14ac:dyDescent="0.2">
      <c r="B121" s="151" t="s">
        <v>119</v>
      </c>
      <c r="C121" s="151">
        <v>2</v>
      </c>
      <c r="D121" s="148"/>
      <c r="E121" s="148"/>
      <c r="F121" s="148"/>
      <c r="G121" s="148"/>
      <c r="H121" s="148"/>
      <c r="I121" s="149"/>
      <c r="J121" s="152" t="s">
        <v>108</v>
      </c>
      <c r="K121" s="153" t="s">
        <v>109</v>
      </c>
      <c r="L121" s="150" t="s">
        <v>110</v>
      </c>
      <c r="M121" s="117"/>
      <c r="N121" s="117"/>
      <c r="O121" s="117"/>
      <c r="P121" s="1247"/>
      <c r="Q121" s="1247"/>
    </row>
    <row r="122" spans="2:17" s="854" customFormat="1" ht="150" x14ac:dyDescent="0.2">
      <c r="B122" s="847"/>
      <c r="C122" s="847"/>
      <c r="D122" s="847" t="s">
        <v>1724</v>
      </c>
      <c r="E122" s="222">
        <v>49796831</v>
      </c>
      <c r="F122" s="847" t="s">
        <v>855</v>
      </c>
      <c r="G122" s="847" t="s">
        <v>1725</v>
      </c>
      <c r="H122" s="223">
        <v>39402</v>
      </c>
      <c r="I122" s="848" t="s">
        <v>898</v>
      </c>
      <c r="J122" s="478" t="s">
        <v>1633</v>
      </c>
      <c r="K122" s="478" t="s">
        <v>1726</v>
      </c>
      <c r="L122" s="478" t="s">
        <v>1634</v>
      </c>
      <c r="M122" s="481" t="s">
        <v>125</v>
      </c>
      <c r="N122" s="481" t="s">
        <v>125</v>
      </c>
      <c r="O122" s="481" t="s">
        <v>125</v>
      </c>
      <c r="P122" s="1199"/>
      <c r="Q122" s="1200"/>
    </row>
    <row r="123" spans="2:17" s="854" customFormat="1" ht="150" x14ac:dyDescent="0.2">
      <c r="B123" s="847"/>
      <c r="C123" s="847"/>
      <c r="D123" s="847" t="s">
        <v>1727</v>
      </c>
      <c r="E123" s="222">
        <v>49766189</v>
      </c>
      <c r="F123" s="847" t="s">
        <v>487</v>
      </c>
      <c r="G123" s="847" t="s">
        <v>529</v>
      </c>
      <c r="H123" s="223">
        <v>36427</v>
      </c>
      <c r="I123" s="848" t="s">
        <v>898</v>
      </c>
      <c r="J123" s="478" t="s">
        <v>1633</v>
      </c>
      <c r="K123" s="478" t="s">
        <v>1726</v>
      </c>
      <c r="L123" s="478" t="s">
        <v>1634</v>
      </c>
      <c r="M123" s="481" t="s">
        <v>125</v>
      </c>
      <c r="N123" s="481" t="s">
        <v>125</v>
      </c>
      <c r="O123" s="481" t="s">
        <v>125</v>
      </c>
      <c r="P123" s="1199"/>
      <c r="Q123" s="1200"/>
    </row>
    <row r="124" spans="2:17" x14ac:dyDescent="0.2">
      <c r="B124" s="151"/>
      <c r="C124" s="151"/>
      <c r="D124" s="148"/>
      <c r="E124" s="148"/>
      <c r="F124" s="148"/>
      <c r="G124" s="148"/>
      <c r="H124" s="148"/>
      <c r="I124" s="149"/>
      <c r="J124" s="152"/>
      <c r="K124" s="153"/>
      <c r="L124" s="150"/>
      <c r="M124" s="117"/>
      <c r="N124" s="117"/>
      <c r="O124" s="117"/>
      <c r="P124" s="1060"/>
      <c r="Q124" s="1060"/>
    </row>
    <row r="125" spans="2:17" ht="30" x14ac:dyDescent="0.2">
      <c r="B125" s="151" t="s">
        <v>120</v>
      </c>
      <c r="C125" s="151">
        <v>2</v>
      </c>
      <c r="D125" s="148"/>
      <c r="E125" s="148"/>
      <c r="F125" s="148"/>
      <c r="G125" s="148"/>
      <c r="H125" s="148"/>
      <c r="I125" s="149"/>
      <c r="J125" s="152"/>
      <c r="K125" s="153"/>
      <c r="L125" s="150"/>
      <c r="M125" s="117"/>
      <c r="N125" s="117"/>
      <c r="O125" s="117"/>
      <c r="P125" s="1060"/>
      <c r="Q125" s="1060"/>
    </row>
    <row r="126" spans="2:17" ht="90" x14ac:dyDescent="0.2">
      <c r="B126" s="151"/>
      <c r="C126" s="151"/>
      <c r="D126" s="151" t="s">
        <v>1728</v>
      </c>
      <c r="E126" s="148">
        <v>49781332</v>
      </c>
      <c r="F126" s="151" t="s">
        <v>1729</v>
      </c>
      <c r="G126" s="151" t="s">
        <v>503</v>
      </c>
      <c r="H126" s="181">
        <v>40530</v>
      </c>
      <c r="I126" s="149" t="s">
        <v>898</v>
      </c>
      <c r="J126" s="478" t="s">
        <v>1730</v>
      </c>
      <c r="K126" s="478" t="s">
        <v>1731</v>
      </c>
      <c r="L126" s="478" t="s">
        <v>1636</v>
      </c>
      <c r="M126" s="481" t="s">
        <v>125</v>
      </c>
      <c r="N126" s="481" t="s">
        <v>125</v>
      </c>
      <c r="O126" s="481" t="s">
        <v>125</v>
      </c>
      <c r="P126" s="1056"/>
      <c r="Q126" s="1057"/>
    </row>
    <row r="127" spans="2:17" ht="90" x14ac:dyDescent="0.2">
      <c r="B127" s="151"/>
      <c r="C127" s="151"/>
      <c r="D127" s="151" t="s">
        <v>1732</v>
      </c>
      <c r="E127" s="148">
        <v>1124365505</v>
      </c>
      <c r="F127" s="151" t="s">
        <v>1632</v>
      </c>
      <c r="G127" s="151" t="s">
        <v>619</v>
      </c>
      <c r="H127" s="376">
        <v>40381</v>
      </c>
      <c r="I127" s="149" t="s">
        <v>898</v>
      </c>
      <c r="J127" s="151" t="s">
        <v>1733</v>
      </c>
      <c r="K127" s="151" t="s">
        <v>1734</v>
      </c>
      <c r="L127" s="153" t="s">
        <v>1735</v>
      </c>
      <c r="M127" s="117" t="s">
        <v>125</v>
      </c>
      <c r="N127" s="117" t="s">
        <v>125</v>
      </c>
      <c r="O127" s="117" t="s">
        <v>125</v>
      </c>
      <c r="P127" s="1253"/>
      <c r="Q127" s="1254"/>
    </row>
    <row r="128" spans="2:17" x14ac:dyDescent="0.2">
      <c r="B128" s="151"/>
      <c r="C128" s="151"/>
      <c r="D128" s="148"/>
      <c r="E128" s="148"/>
      <c r="F128" s="148"/>
      <c r="G128" s="148"/>
      <c r="H128" s="148"/>
      <c r="I128" s="149"/>
      <c r="J128" s="152"/>
      <c r="K128" s="153"/>
      <c r="L128" s="150"/>
      <c r="M128" s="117"/>
      <c r="N128" s="117"/>
      <c r="O128" s="117"/>
      <c r="P128" s="1060"/>
      <c r="Q128" s="1060"/>
    </row>
    <row r="129" spans="2:17" ht="120" x14ac:dyDescent="0.25">
      <c r="B129" s="151" t="s">
        <v>121</v>
      </c>
      <c r="C129" s="151"/>
      <c r="D129" s="1055" t="s">
        <v>1736</v>
      </c>
      <c r="E129" s="2">
        <v>1062397091</v>
      </c>
      <c r="F129" s="2" t="s">
        <v>328</v>
      </c>
      <c r="G129" s="1055" t="s">
        <v>619</v>
      </c>
      <c r="H129" s="377">
        <v>41628</v>
      </c>
      <c r="I129" s="4" t="s">
        <v>898</v>
      </c>
      <c r="J129" s="1055" t="s">
        <v>899</v>
      </c>
      <c r="K129" s="53" t="s">
        <v>1737</v>
      </c>
      <c r="L129" s="53" t="s">
        <v>1738</v>
      </c>
      <c r="M129" s="73" t="s">
        <v>125</v>
      </c>
      <c r="N129" s="73" t="s">
        <v>125</v>
      </c>
      <c r="O129" s="73" t="s">
        <v>125</v>
      </c>
      <c r="P129" s="1226"/>
      <c r="Q129" s="1227"/>
    </row>
    <row r="130" spans="2:17" x14ac:dyDescent="0.2">
      <c r="B130" s="151"/>
      <c r="C130" s="151"/>
      <c r="D130" s="148"/>
      <c r="E130" s="148"/>
      <c r="F130" s="148"/>
      <c r="G130" s="148"/>
      <c r="H130" s="148"/>
      <c r="I130" s="149"/>
      <c r="J130" s="152"/>
      <c r="K130" s="153"/>
      <c r="L130" s="150"/>
      <c r="M130" s="117"/>
      <c r="N130" s="117"/>
      <c r="O130" s="117"/>
      <c r="P130" s="1060"/>
      <c r="Q130" s="1060"/>
    </row>
    <row r="131" spans="2:17" ht="15.75" thickBot="1" x14ac:dyDescent="0.3"/>
    <row r="132" spans="2:17" ht="31.5" x14ac:dyDescent="0.25">
      <c r="B132" s="118" t="s">
        <v>33</v>
      </c>
      <c r="C132" s="118" t="s">
        <v>49</v>
      </c>
      <c r="D132" s="116" t="s">
        <v>50</v>
      </c>
      <c r="E132" s="118" t="s">
        <v>51</v>
      </c>
      <c r="F132" s="977" t="s">
        <v>56</v>
      </c>
      <c r="G132" s="162"/>
    </row>
    <row r="133" spans="2:17" ht="225" x14ac:dyDescent="0.2">
      <c r="B133" s="1246" t="s">
        <v>53</v>
      </c>
      <c r="C133" s="163" t="s">
        <v>116</v>
      </c>
      <c r="D133" s="1060">
        <v>25</v>
      </c>
      <c r="E133" s="1060">
        <v>25</v>
      </c>
      <c r="F133" s="1205">
        <f>+E133+E134+E135</f>
        <v>60</v>
      </c>
      <c r="G133" s="164"/>
    </row>
    <row r="134" spans="2:17" ht="150" x14ac:dyDescent="0.2">
      <c r="B134" s="1246"/>
      <c r="C134" s="163" t="s">
        <v>117</v>
      </c>
      <c r="D134" s="1070">
        <v>25</v>
      </c>
      <c r="E134" s="1060">
        <v>25</v>
      </c>
      <c r="F134" s="1206"/>
      <c r="G134" s="164"/>
    </row>
    <row r="135" spans="2:17" ht="120" x14ac:dyDescent="0.2">
      <c r="B135" s="1246"/>
      <c r="C135" s="163" t="s">
        <v>118</v>
      </c>
      <c r="D135" s="1060">
        <v>10</v>
      </c>
      <c r="E135" s="1060">
        <v>10</v>
      </c>
      <c r="F135" s="1207"/>
      <c r="G135" s="164"/>
    </row>
    <row r="136" spans="2:17" x14ac:dyDescent="0.2">
      <c r="C136" s="77"/>
    </row>
    <row r="137" spans="2:17" ht="15.75" x14ac:dyDescent="0.25">
      <c r="B137" s="115" t="s">
        <v>57</v>
      </c>
    </row>
    <row r="139" spans="2:17" ht="15.75" x14ac:dyDescent="0.25">
      <c r="B139" s="116" t="s">
        <v>33</v>
      </c>
      <c r="C139" s="116" t="s">
        <v>58</v>
      </c>
      <c r="D139" s="118" t="s">
        <v>51</v>
      </c>
      <c r="E139" s="118" t="s">
        <v>16</v>
      </c>
    </row>
    <row r="140" spans="2:17" ht="45" x14ac:dyDescent="0.25">
      <c r="B140" s="119" t="s">
        <v>132</v>
      </c>
      <c r="C140" s="1070">
        <v>40</v>
      </c>
      <c r="D140" s="1060">
        <f>+E113</f>
        <v>0</v>
      </c>
      <c r="E140" s="1208">
        <f>+D140+D141</f>
        <v>60</v>
      </c>
    </row>
    <row r="141" spans="2:17" ht="75" x14ac:dyDescent="0.25">
      <c r="B141" s="119" t="s">
        <v>133</v>
      </c>
      <c r="C141" s="1070">
        <v>60</v>
      </c>
      <c r="D141" s="1060">
        <f>+F133</f>
        <v>60</v>
      </c>
      <c r="E141" s="1209"/>
    </row>
  </sheetData>
  <mergeCells count="39">
    <mergeCell ref="D52:E52"/>
    <mergeCell ref="C56:N56"/>
    <mergeCell ref="B65:N65"/>
    <mergeCell ref="O57:P57"/>
    <mergeCell ref="O58:P58"/>
    <mergeCell ref="B52:B53"/>
    <mergeCell ref="C52:C53"/>
    <mergeCell ref="O59:P59"/>
    <mergeCell ref="C9:N9"/>
    <mergeCell ref="B2:P2"/>
    <mergeCell ref="B4:P4"/>
    <mergeCell ref="C6:N6"/>
    <mergeCell ref="C7:N7"/>
    <mergeCell ref="C8:N8"/>
    <mergeCell ref="C10:E10"/>
    <mergeCell ref="B14:C21"/>
    <mergeCell ref="B22:C22"/>
    <mergeCell ref="E39:E40"/>
    <mergeCell ref="M42:N42"/>
    <mergeCell ref="P122:Q122"/>
    <mergeCell ref="P123:Q123"/>
    <mergeCell ref="P69:Q69"/>
    <mergeCell ref="J68:L68"/>
    <mergeCell ref="P68:Q68"/>
    <mergeCell ref="B86:N86"/>
    <mergeCell ref="D89:E89"/>
    <mergeCell ref="D90:E90"/>
    <mergeCell ref="B92:P92"/>
    <mergeCell ref="B95:N95"/>
    <mergeCell ref="E113:E115"/>
    <mergeCell ref="B118:N118"/>
    <mergeCell ref="J120:L120"/>
    <mergeCell ref="P120:Q120"/>
    <mergeCell ref="P121:Q121"/>
    <mergeCell ref="E140:E141"/>
    <mergeCell ref="P127:Q127"/>
    <mergeCell ref="P129:Q129"/>
    <mergeCell ref="B133:B135"/>
    <mergeCell ref="F133:F135"/>
  </mergeCells>
  <dataValidations count="2">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3"/>
  <sheetViews>
    <sheetView topLeftCell="A24" zoomScale="53" zoomScaleNormal="53" workbookViewId="0">
      <selection activeCell="G120" sqref="G120"/>
    </sheetView>
  </sheetViews>
  <sheetFormatPr baseColWidth="10" defaultRowHeight="15" x14ac:dyDescent="0.25"/>
  <cols>
    <col min="1" max="1" width="6.7109375" style="85" customWidth="1"/>
    <col min="2" max="2" width="65.42578125" style="85" customWidth="1"/>
    <col min="3" max="3" width="27.140625" style="85" customWidth="1"/>
    <col min="4" max="4" width="20.42578125" style="85" customWidth="1"/>
    <col min="5" max="5" width="19" style="85" customWidth="1"/>
    <col min="6" max="7" width="24.28515625" style="85" customWidth="1"/>
    <col min="8" max="9" width="20.7109375" style="85" customWidth="1"/>
    <col min="10" max="14" width="14.7109375" style="85" customWidth="1"/>
    <col min="15" max="15" width="18.42578125" style="85" customWidth="1"/>
    <col min="16" max="16" width="19.5703125" style="85" bestFit="1"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899</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156</v>
      </c>
      <c r="D10" s="1264"/>
      <c r="E10" s="1265"/>
      <c r="F10" s="461"/>
      <c r="G10" s="461"/>
      <c r="H10" s="461"/>
      <c r="I10" s="461"/>
      <c r="J10" s="461"/>
      <c r="K10" s="461"/>
      <c r="L10" s="461"/>
      <c r="M10" s="461"/>
      <c r="N10" s="462"/>
    </row>
    <row r="11" spans="2:16" ht="16.5" thickBot="1" x14ac:dyDescent="0.3">
      <c r="B11" s="463" t="s">
        <v>9</v>
      </c>
      <c r="C11" s="464">
        <v>41974</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31.5" x14ac:dyDescent="0.25">
      <c r="B13" s="1252" t="s">
        <v>87</v>
      </c>
      <c r="C13" s="1252"/>
      <c r="D13" s="239" t="s">
        <v>12</v>
      </c>
      <c r="E13" s="239" t="s">
        <v>13</v>
      </c>
      <c r="F13" s="239" t="s">
        <v>29</v>
      </c>
      <c r="G13" s="94"/>
      <c r="I13" s="95"/>
      <c r="J13" s="95"/>
      <c r="K13" s="95"/>
      <c r="L13" s="95"/>
      <c r="M13" s="95"/>
      <c r="N13" s="93"/>
    </row>
    <row r="14" spans="2:16" ht="15.75" x14ac:dyDescent="0.25">
      <c r="B14" s="1252"/>
      <c r="C14" s="1252"/>
      <c r="D14" s="239">
        <v>14</v>
      </c>
      <c r="E14" s="517">
        <v>2297109100</v>
      </c>
      <c r="F14" s="166">
        <v>1100</v>
      </c>
      <c r="G14" s="96"/>
      <c r="I14" s="97"/>
      <c r="J14" s="97"/>
      <c r="K14" s="97"/>
      <c r="L14" s="97"/>
      <c r="M14" s="97"/>
      <c r="N14" s="93"/>
    </row>
    <row r="15" spans="2:16" ht="15.75" x14ac:dyDescent="0.25">
      <c r="B15" s="1252"/>
      <c r="C15" s="1252"/>
      <c r="D15" s="239"/>
      <c r="E15" s="167"/>
      <c r="F15" s="166"/>
      <c r="G15" s="96"/>
      <c r="I15" s="97"/>
      <c r="J15" s="97"/>
      <c r="K15" s="97"/>
      <c r="L15" s="97"/>
      <c r="M15" s="97"/>
      <c r="N15" s="93"/>
    </row>
    <row r="16" spans="2:16" ht="15.75" x14ac:dyDescent="0.25">
      <c r="B16" s="1252"/>
      <c r="C16" s="1252"/>
      <c r="D16" s="239"/>
      <c r="E16" s="167"/>
      <c r="F16" s="166"/>
      <c r="G16" s="96"/>
      <c r="I16" s="97"/>
      <c r="J16" s="97"/>
      <c r="K16" s="97"/>
      <c r="L16" s="97"/>
      <c r="M16" s="97"/>
      <c r="N16" s="93"/>
    </row>
    <row r="17" spans="1:14" ht="15.75" x14ac:dyDescent="0.25">
      <c r="B17" s="1252"/>
      <c r="C17" s="1252"/>
      <c r="D17" s="239"/>
      <c r="E17" s="168"/>
      <c r="F17" s="166"/>
      <c r="G17" s="96"/>
      <c r="H17" s="99"/>
      <c r="I17" s="97"/>
      <c r="J17" s="97"/>
      <c r="K17" s="97"/>
      <c r="L17" s="97"/>
      <c r="M17" s="97"/>
      <c r="N17" s="100"/>
    </row>
    <row r="18" spans="1:14" ht="15.75" x14ac:dyDescent="0.25">
      <c r="B18" s="1252"/>
      <c r="C18" s="1252"/>
      <c r="D18" s="239"/>
      <c r="E18" s="168"/>
      <c r="F18" s="166"/>
      <c r="G18" s="96"/>
      <c r="H18" s="99"/>
      <c r="I18" s="101"/>
      <c r="J18" s="101"/>
      <c r="K18" s="101"/>
      <c r="L18" s="101"/>
      <c r="M18" s="101"/>
      <c r="N18" s="100"/>
    </row>
    <row r="19" spans="1:14" ht="15.75" x14ac:dyDescent="0.25">
      <c r="B19" s="1252"/>
      <c r="C19" s="1252"/>
      <c r="D19" s="239"/>
      <c r="E19" s="98"/>
      <c r="F19" s="166"/>
      <c r="G19" s="96"/>
      <c r="H19" s="99"/>
      <c r="I19" s="92"/>
      <c r="J19" s="92"/>
      <c r="K19" s="92"/>
      <c r="L19" s="92"/>
      <c r="M19" s="92"/>
      <c r="N19" s="100"/>
    </row>
    <row r="20" spans="1:14" ht="15.75" x14ac:dyDescent="0.25">
      <c r="B20" s="1252"/>
      <c r="C20" s="1252"/>
      <c r="D20" s="239"/>
      <c r="E20" s="98"/>
      <c r="F20" s="166"/>
      <c r="G20" s="96"/>
      <c r="H20" s="99"/>
      <c r="I20" s="92"/>
      <c r="J20" s="92"/>
      <c r="K20" s="92"/>
      <c r="L20" s="92"/>
      <c r="M20" s="92"/>
      <c r="N20" s="100"/>
    </row>
    <row r="21" spans="1:14" ht="16.5" thickBot="1" x14ac:dyDescent="0.3">
      <c r="B21" s="1236" t="s">
        <v>14</v>
      </c>
      <c r="C21" s="1237"/>
      <c r="D21" s="239"/>
      <c r="E21" s="102">
        <f>SUM(E14:E20)</f>
        <v>2297109100</v>
      </c>
      <c r="F21" s="166">
        <f>SUM(F14:F20)</f>
        <v>1100</v>
      </c>
      <c r="G21" s="96"/>
      <c r="H21" s="99"/>
      <c r="I21" s="92"/>
      <c r="J21" s="92"/>
      <c r="K21" s="92"/>
      <c r="L21" s="92"/>
      <c r="M21" s="92"/>
      <c r="N21" s="100"/>
    </row>
    <row r="22" spans="1:14" ht="45.75" thickBot="1" x14ac:dyDescent="0.3">
      <c r="A22" s="467"/>
      <c r="B22" s="104" t="s">
        <v>15</v>
      </c>
      <c r="C22" s="104" t="s">
        <v>88</v>
      </c>
      <c r="E22" s="95"/>
      <c r="F22" s="95"/>
      <c r="G22" s="95"/>
      <c r="H22" s="95"/>
      <c r="I22" s="105"/>
      <c r="J22" s="105"/>
      <c r="K22" s="105"/>
      <c r="L22" s="105"/>
      <c r="M22" s="105"/>
    </row>
    <row r="23" spans="1:14" ht="16.5" thickBot="1" x14ac:dyDescent="0.3">
      <c r="A23" s="468">
        <v>1</v>
      </c>
      <c r="C23" s="107">
        <f>F21*80/100</f>
        <v>880</v>
      </c>
      <c r="D23" s="108"/>
      <c r="E23" s="109">
        <f>E21</f>
        <v>2297109100</v>
      </c>
      <c r="F23" s="110"/>
      <c r="G23" s="110"/>
      <c r="H23" s="110"/>
      <c r="I23" s="111"/>
      <c r="J23" s="111"/>
      <c r="K23" s="111"/>
      <c r="L23" s="111"/>
      <c r="M23" s="111"/>
    </row>
    <row r="24" spans="1:14" ht="15.75" x14ac:dyDescent="0.25">
      <c r="A24" s="112"/>
      <c r="C24" s="113"/>
      <c r="D24" s="97"/>
      <c r="E24" s="114"/>
      <c r="F24" s="110"/>
      <c r="G24" s="110"/>
      <c r="H24" s="110"/>
      <c r="I24" s="111"/>
      <c r="J24" s="111"/>
      <c r="K24" s="111"/>
      <c r="L24" s="111"/>
      <c r="M24" s="111"/>
    </row>
    <row r="25" spans="1:14" ht="15.75" x14ac:dyDescent="0.2">
      <c r="A25" s="112"/>
      <c r="B25" s="115" t="s">
        <v>124</v>
      </c>
      <c r="C25" s="77"/>
      <c r="D25" s="77"/>
      <c r="E25" s="77"/>
      <c r="F25" s="77"/>
      <c r="G25" s="77"/>
      <c r="H25" s="77"/>
      <c r="I25" s="92"/>
      <c r="J25" s="92"/>
      <c r="K25" s="92"/>
      <c r="L25" s="92"/>
      <c r="M25" s="92"/>
      <c r="N25" s="93"/>
    </row>
    <row r="26" spans="1:14" ht="15.75" x14ac:dyDescent="0.2">
      <c r="A26" s="112"/>
      <c r="B26" s="77"/>
      <c r="C26" s="77"/>
      <c r="D26" s="77"/>
      <c r="E26" s="77"/>
      <c r="F26" s="77"/>
      <c r="G26" s="77"/>
      <c r="H26" s="77"/>
      <c r="I26" s="92"/>
      <c r="J26" s="92"/>
      <c r="K26" s="92"/>
      <c r="L26" s="92"/>
      <c r="M26" s="92"/>
      <c r="N26" s="93"/>
    </row>
    <row r="27" spans="1:14" ht="15.75" x14ac:dyDescent="0.2">
      <c r="A27" s="112"/>
      <c r="B27" s="116" t="s">
        <v>33</v>
      </c>
      <c r="C27" s="116" t="s">
        <v>125</v>
      </c>
      <c r="D27" s="116" t="s">
        <v>126</v>
      </c>
      <c r="E27" s="77"/>
      <c r="F27" s="77"/>
      <c r="G27" s="77"/>
      <c r="H27" s="77"/>
      <c r="I27" s="92"/>
      <c r="J27" s="92"/>
      <c r="K27" s="92"/>
      <c r="L27" s="92"/>
      <c r="M27" s="92"/>
      <c r="N27" s="93"/>
    </row>
    <row r="28" spans="1:14" ht="15.75" x14ac:dyDescent="0.2">
      <c r="A28" s="112"/>
      <c r="B28" s="117" t="s">
        <v>127</v>
      </c>
      <c r="C28" s="233" t="s">
        <v>292</v>
      </c>
      <c r="D28" s="117"/>
      <c r="E28" s="77"/>
      <c r="F28" s="77"/>
      <c r="G28" s="77"/>
      <c r="H28" s="77"/>
      <c r="I28" s="92"/>
      <c r="J28" s="92"/>
      <c r="K28" s="92"/>
      <c r="L28" s="92"/>
      <c r="M28" s="92"/>
      <c r="N28" s="93"/>
    </row>
    <row r="29" spans="1:14" ht="15.75" x14ac:dyDescent="0.2">
      <c r="A29" s="112"/>
      <c r="B29" s="117" t="s">
        <v>128</v>
      </c>
      <c r="C29" s="233" t="s">
        <v>292</v>
      </c>
      <c r="D29" s="117"/>
      <c r="E29" s="77"/>
      <c r="F29" s="77"/>
      <c r="G29" s="77"/>
      <c r="H29" s="77"/>
      <c r="I29" s="92"/>
      <c r="J29" s="92"/>
      <c r="K29" s="92"/>
      <c r="L29" s="92"/>
      <c r="M29" s="92"/>
      <c r="N29" s="93"/>
    </row>
    <row r="30" spans="1:14" ht="15.75" x14ac:dyDescent="0.2">
      <c r="A30" s="112"/>
      <c r="B30" s="117" t="s">
        <v>129</v>
      </c>
      <c r="C30" s="233" t="s">
        <v>292</v>
      </c>
      <c r="D30" s="117"/>
      <c r="E30" s="77"/>
      <c r="F30" s="77"/>
      <c r="G30" s="77"/>
      <c r="H30" s="77"/>
      <c r="I30" s="92"/>
      <c r="J30" s="92"/>
      <c r="K30" s="92"/>
      <c r="L30" s="92"/>
      <c r="M30" s="92"/>
      <c r="N30" s="93"/>
    </row>
    <row r="31" spans="1:14" ht="15.75" x14ac:dyDescent="0.2">
      <c r="A31" s="112"/>
      <c r="B31" s="117" t="s">
        <v>130</v>
      </c>
      <c r="C31" s="233" t="s">
        <v>292</v>
      </c>
      <c r="D31" s="117"/>
      <c r="E31" s="77"/>
      <c r="F31" s="77"/>
      <c r="G31" s="77"/>
      <c r="H31" s="77"/>
      <c r="I31" s="92"/>
      <c r="J31" s="92"/>
      <c r="K31" s="92"/>
      <c r="L31" s="92"/>
      <c r="M31" s="92"/>
      <c r="N31" s="93"/>
    </row>
    <row r="32" spans="1:14" ht="15.75" x14ac:dyDescent="0.2">
      <c r="A32" s="112"/>
      <c r="B32" s="77"/>
      <c r="C32" s="77"/>
      <c r="D32" s="77"/>
      <c r="E32" s="77"/>
      <c r="F32" s="77"/>
      <c r="G32" s="77"/>
      <c r="H32" s="77"/>
      <c r="I32" s="92"/>
      <c r="J32" s="92"/>
      <c r="K32" s="92"/>
      <c r="L32" s="92"/>
      <c r="M32" s="92"/>
      <c r="N32" s="93"/>
    </row>
    <row r="33" spans="1:26" ht="15.75" x14ac:dyDescent="0.2">
      <c r="A33" s="112"/>
      <c r="B33" s="115" t="s">
        <v>131</v>
      </c>
      <c r="C33" s="77"/>
      <c r="D33" s="77"/>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6" t="s">
        <v>33</v>
      </c>
      <c r="C35" s="116" t="s">
        <v>58</v>
      </c>
      <c r="D35" s="118" t="s">
        <v>51</v>
      </c>
      <c r="E35" s="118" t="s">
        <v>16</v>
      </c>
      <c r="F35" s="77"/>
      <c r="G35" s="77"/>
      <c r="H35" s="77"/>
      <c r="I35" s="92"/>
      <c r="J35" s="92"/>
      <c r="K35" s="92"/>
      <c r="L35" s="92"/>
      <c r="M35" s="92"/>
      <c r="N35" s="93"/>
    </row>
    <row r="36" spans="1:26" ht="30" x14ac:dyDescent="0.2">
      <c r="A36" s="112"/>
      <c r="B36" s="119" t="s">
        <v>132</v>
      </c>
      <c r="C36" s="251">
        <v>40</v>
      </c>
      <c r="D36" s="233">
        <v>0</v>
      </c>
      <c r="E36" s="1208">
        <f>+D36+D37</f>
        <v>25</v>
      </c>
      <c r="F36" s="77"/>
      <c r="G36" s="77"/>
      <c r="H36" s="77"/>
      <c r="I36" s="92"/>
      <c r="J36" s="92"/>
      <c r="K36" s="92"/>
      <c r="L36" s="92"/>
      <c r="M36" s="92"/>
      <c r="N36" s="93"/>
    </row>
    <row r="37" spans="1:26" ht="63" customHeight="1" x14ac:dyDescent="0.2">
      <c r="A37" s="112"/>
      <c r="B37" s="119" t="s">
        <v>133</v>
      </c>
      <c r="C37" s="251">
        <v>60</v>
      </c>
      <c r="D37" s="233">
        <v>25</v>
      </c>
      <c r="E37" s="1209"/>
      <c r="F37" s="77"/>
      <c r="G37" s="77"/>
      <c r="H37" s="77"/>
      <c r="I37" s="92"/>
      <c r="J37" s="92"/>
      <c r="K37" s="92"/>
      <c r="L37" s="92"/>
      <c r="M37" s="92"/>
      <c r="N37" s="93"/>
    </row>
    <row r="38" spans="1:26" ht="15.75" x14ac:dyDescent="0.25">
      <c r="A38" s="112"/>
      <c r="C38" s="113"/>
      <c r="D38" s="97"/>
      <c r="E38" s="114"/>
      <c r="F38" s="110"/>
      <c r="G38" s="110"/>
      <c r="H38" s="110"/>
      <c r="I38" s="111"/>
      <c r="J38" s="111"/>
      <c r="K38" s="111"/>
      <c r="L38" s="111"/>
      <c r="M38" s="111"/>
    </row>
    <row r="39" spans="1:26" ht="15.75" customHeight="1" thickBot="1" x14ac:dyDescent="0.3">
      <c r="M39" s="1248" t="s">
        <v>35</v>
      </c>
      <c r="N39" s="1248"/>
    </row>
    <row r="40" spans="1:26" ht="15.75" x14ac:dyDescent="0.25">
      <c r="B40" s="115" t="s">
        <v>30</v>
      </c>
      <c r="M40" s="121"/>
      <c r="N40" s="121"/>
    </row>
    <row r="41" spans="1:26" ht="15.75" thickBot="1" x14ac:dyDescent="0.3">
      <c r="M41" s="121"/>
      <c r="N41" s="121"/>
    </row>
    <row r="42" spans="1:26" s="92" customFormat="1" ht="110.25" x14ac:dyDescent="0.25">
      <c r="B42" s="469" t="s">
        <v>134</v>
      </c>
      <c r="C42" s="469" t="s">
        <v>135</v>
      </c>
      <c r="D42" s="469" t="s">
        <v>136</v>
      </c>
      <c r="E42" s="469" t="s">
        <v>45</v>
      </c>
      <c r="F42" s="469" t="s">
        <v>22</v>
      </c>
      <c r="G42" s="469" t="s">
        <v>89</v>
      </c>
      <c r="H42" s="469" t="s">
        <v>17</v>
      </c>
      <c r="I42" s="469" t="s">
        <v>10</v>
      </c>
      <c r="J42" s="469" t="s">
        <v>31</v>
      </c>
      <c r="K42" s="469" t="s">
        <v>61</v>
      </c>
      <c r="L42" s="469" t="s">
        <v>20</v>
      </c>
      <c r="M42" s="470" t="s">
        <v>26</v>
      </c>
      <c r="N42" s="469" t="s">
        <v>137</v>
      </c>
      <c r="O42" s="469" t="s">
        <v>36</v>
      </c>
      <c r="P42" s="244" t="s">
        <v>11</v>
      </c>
      <c r="Q42" s="244" t="s">
        <v>19</v>
      </c>
    </row>
    <row r="43" spans="1:26" s="241" customFormat="1" ht="60" x14ac:dyDescent="0.25">
      <c r="A43" s="124">
        <v>1</v>
      </c>
      <c r="B43" s="125" t="s">
        <v>923</v>
      </c>
      <c r="C43" s="126" t="s">
        <v>923</v>
      </c>
      <c r="D43" s="125" t="s">
        <v>954</v>
      </c>
      <c r="E43" s="127" t="s">
        <v>441</v>
      </c>
      <c r="F43" s="126" t="s">
        <v>125</v>
      </c>
      <c r="G43" s="128">
        <v>1</v>
      </c>
      <c r="H43" s="129">
        <v>39948</v>
      </c>
      <c r="I43" s="129">
        <v>40445</v>
      </c>
      <c r="J43" s="130" t="s">
        <v>126</v>
      </c>
      <c r="K43" s="252">
        <v>12</v>
      </c>
      <c r="L43" s="252">
        <v>4</v>
      </c>
      <c r="M43" s="131">
        <v>2839</v>
      </c>
      <c r="N43" s="131">
        <f>+M43*G43</f>
        <v>2839</v>
      </c>
      <c r="O43" s="132">
        <v>7338052643</v>
      </c>
      <c r="P43" s="774">
        <v>134</v>
      </c>
      <c r="Q43" s="133"/>
      <c r="R43" s="134"/>
      <c r="S43" s="134"/>
      <c r="T43" s="134"/>
      <c r="U43" s="134"/>
      <c r="V43" s="134"/>
      <c r="W43" s="134"/>
      <c r="X43" s="134"/>
      <c r="Y43" s="134"/>
      <c r="Z43" s="134"/>
    </row>
    <row r="44" spans="1:26" s="241" customFormat="1" ht="30" x14ac:dyDescent="0.25">
      <c r="A44" s="124">
        <f>+A43+1</f>
        <v>2</v>
      </c>
      <c r="B44" s="125" t="s">
        <v>923</v>
      </c>
      <c r="C44" s="126" t="s">
        <v>923</v>
      </c>
      <c r="D44" s="125" t="s">
        <v>955</v>
      </c>
      <c r="E44" s="252" t="s">
        <v>431</v>
      </c>
      <c r="F44" s="126" t="s">
        <v>125</v>
      </c>
      <c r="G44" s="128">
        <v>1</v>
      </c>
      <c r="H44" s="129">
        <v>40497</v>
      </c>
      <c r="I44" s="129">
        <v>40866</v>
      </c>
      <c r="J44" s="130" t="s">
        <v>126</v>
      </c>
      <c r="K44" s="252">
        <v>12.2</v>
      </c>
      <c r="L44" s="252">
        <v>0</v>
      </c>
      <c r="M44" s="131">
        <v>5180</v>
      </c>
      <c r="N44" s="131">
        <f>+M44*G44</f>
        <v>5180</v>
      </c>
      <c r="O44" s="132">
        <v>8981416750</v>
      </c>
      <c r="P44" s="774">
        <v>99</v>
      </c>
      <c r="Q44" s="133"/>
      <c r="R44" s="134"/>
      <c r="S44" s="134"/>
      <c r="T44" s="134"/>
      <c r="U44" s="134"/>
      <c r="V44" s="134"/>
      <c r="W44" s="134"/>
      <c r="X44" s="134"/>
      <c r="Y44" s="134"/>
      <c r="Z44" s="134"/>
    </row>
    <row r="45" spans="1:26" s="241" customFormat="1" ht="15.75" x14ac:dyDescent="0.25">
      <c r="A45" s="124"/>
      <c r="B45" s="135" t="s">
        <v>16</v>
      </c>
      <c r="C45" s="126"/>
      <c r="D45" s="125"/>
      <c r="E45" s="127"/>
      <c r="F45" s="126"/>
      <c r="G45" s="126"/>
      <c r="H45" s="126"/>
      <c r="I45" s="130"/>
      <c r="J45" s="130"/>
      <c r="K45" s="136">
        <f>SUM(K43:K44)</f>
        <v>24.2</v>
      </c>
      <c r="L45" s="136">
        <f>SUM(L43:L44)</f>
        <v>4</v>
      </c>
      <c r="M45" s="137">
        <f>SUM(M43:M44)</f>
        <v>8019</v>
      </c>
      <c r="N45" s="136">
        <f>SUM(N43:N44)</f>
        <v>8019</v>
      </c>
      <c r="O45" s="132"/>
      <c r="P45" s="132"/>
      <c r="Q45" s="133"/>
    </row>
    <row r="46" spans="1:26" s="138" customFormat="1" x14ac:dyDescent="0.25">
      <c r="E46" s="139"/>
    </row>
    <row r="47" spans="1:26" s="138" customFormat="1" ht="15.75" x14ac:dyDescent="0.25">
      <c r="B47" s="1238" t="s">
        <v>28</v>
      </c>
      <c r="C47" s="1238" t="s">
        <v>27</v>
      </c>
      <c r="D47" s="1250" t="s">
        <v>34</v>
      </c>
      <c r="E47" s="1250"/>
    </row>
    <row r="48" spans="1:26" s="138" customFormat="1" ht="15.75" x14ac:dyDescent="0.25">
      <c r="B48" s="1239"/>
      <c r="C48" s="1239"/>
      <c r="D48" s="240" t="s">
        <v>23</v>
      </c>
      <c r="E48" s="140" t="s">
        <v>24</v>
      </c>
    </row>
    <row r="49" spans="2:17" s="138" customFormat="1" ht="15.75" x14ac:dyDescent="0.25">
      <c r="B49" s="141" t="s">
        <v>21</v>
      </c>
      <c r="C49" s="142">
        <f>+K45</f>
        <v>24.2</v>
      </c>
      <c r="D49" s="250" t="s">
        <v>292</v>
      </c>
      <c r="E49" s="143"/>
      <c r="F49" s="144"/>
      <c r="G49" s="144"/>
      <c r="H49" s="144"/>
      <c r="I49" s="144"/>
      <c r="J49" s="144"/>
      <c r="K49" s="144"/>
      <c r="L49" s="144"/>
      <c r="M49" s="144"/>
    </row>
    <row r="50" spans="2:17" s="138" customFormat="1" ht="15.75" x14ac:dyDescent="0.25">
      <c r="B50" s="141" t="s">
        <v>25</v>
      </c>
      <c r="C50" s="142">
        <f>+M45</f>
        <v>8019</v>
      </c>
      <c r="D50" s="250" t="s">
        <v>292</v>
      </c>
      <c r="E50" s="143"/>
    </row>
    <row r="51" spans="2:17" s="138" customFormat="1" x14ac:dyDescent="0.25">
      <c r="B51" s="145"/>
      <c r="C51" s="1242"/>
      <c r="D51" s="1242"/>
      <c r="E51" s="1242"/>
      <c r="F51" s="1242"/>
      <c r="G51" s="1242"/>
      <c r="H51" s="1242"/>
      <c r="I51" s="1242"/>
      <c r="J51" s="1242"/>
      <c r="K51" s="1242"/>
      <c r="L51" s="1242"/>
      <c r="M51" s="1242"/>
      <c r="N51" s="1242"/>
    </row>
    <row r="52" spans="2:17" ht="15.75" thickBot="1" x14ac:dyDescent="0.3"/>
    <row r="53" spans="2:17" ht="16.5" thickBot="1" x14ac:dyDescent="0.3">
      <c r="B53" s="1263" t="s">
        <v>90</v>
      </c>
      <c r="C53" s="1263"/>
      <c r="D53" s="1263"/>
      <c r="E53" s="1263"/>
      <c r="F53" s="1263"/>
      <c r="G53" s="1263"/>
      <c r="H53" s="1263"/>
      <c r="I53" s="1263"/>
      <c r="J53" s="1263"/>
      <c r="K53" s="1263"/>
      <c r="L53" s="1263"/>
      <c r="M53" s="1263"/>
      <c r="N53" s="1263"/>
    </row>
    <row r="56" spans="2:17" ht="189" x14ac:dyDescent="0.25">
      <c r="B56" s="116" t="s">
        <v>138</v>
      </c>
      <c r="C56" s="146" t="s">
        <v>2</v>
      </c>
      <c r="D56" s="146" t="s">
        <v>92</v>
      </c>
      <c r="E56" s="146" t="s">
        <v>91</v>
      </c>
      <c r="F56" s="146" t="s">
        <v>93</v>
      </c>
      <c r="G56" s="146" t="s">
        <v>94</v>
      </c>
      <c r="H56" s="146" t="s">
        <v>95</v>
      </c>
      <c r="I56" s="146" t="s">
        <v>96</v>
      </c>
      <c r="J56" s="146" t="s">
        <v>97</v>
      </c>
      <c r="K56" s="146" t="s">
        <v>98</v>
      </c>
      <c r="L56" s="146" t="s">
        <v>99</v>
      </c>
      <c r="M56" s="147" t="s">
        <v>100</v>
      </c>
      <c r="N56" s="147" t="s">
        <v>101</v>
      </c>
      <c r="O56" s="1218" t="s">
        <v>3</v>
      </c>
      <c r="P56" s="1220"/>
      <c r="Q56" s="146" t="s">
        <v>18</v>
      </c>
    </row>
    <row r="57" spans="2:17" x14ac:dyDescent="0.2">
      <c r="B57" s="148" t="s">
        <v>161</v>
      </c>
      <c r="C57" s="148" t="s">
        <v>162</v>
      </c>
      <c r="D57" s="149" t="s">
        <v>956</v>
      </c>
      <c r="E57" s="149">
        <v>1100</v>
      </c>
      <c r="F57" s="248" t="s">
        <v>474</v>
      </c>
      <c r="G57" s="248" t="s">
        <v>474</v>
      </c>
      <c r="H57" s="248" t="s">
        <v>474</v>
      </c>
      <c r="I57" s="150" t="s">
        <v>125</v>
      </c>
      <c r="J57" s="248" t="s">
        <v>474</v>
      </c>
      <c r="K57" s="248" t="s">
        <v>474</v>
      </c>
      <c r="L57" s="248" t="s">
        <v>474</v>
      </c>
      <c r="M57" s="248" t="s">
        <v>474</v>
      </c>
      <c r="N57" s="248" t="s">
        <v>474</v>
      </c>
      <c r="O57" s="1203"/>
      <c r="P57" s="1204"/>
      <c r="Q57" s="117" t="s">
        <v>125</v>
      </c>
    </row>
    <row r="58" spans="2:17" x14ac:dyDescent="0.2">
      <c r="B58" s="148"/>
      <c r="C58" s="148"/>
      <c r="D58" s="149"/>
      <c r="E58" s="149"/>
      <c r="F58" s="248"/>
      <c r="G58" s="248"/>
      <c r="H58" s="248"/>
      <c r="I58" s="150"/>
      <c r="J58" s="150"/>
      <c r="K58" s="117"/>
      <c r="L58" s="117"/>
      <c r="M58" s="117"/>
      <c r="N58" s="117"/>
      <c r="O58" s="1203"/>
      <c r="P58" s="1204"/>
      <c r="Q58" s="117"/>
    </row>
    <row r="59" spans="2:17" x14ac:dyDescent="0.25">
      <c r="B59" s="85" t="s">
        <v>1</v>
      </c>
    </row>
    <row r="60" spans="2:17" x14ac:dyDescent="0.25">
      <c r="B60" s="85" t="s">
        <v>37</v>
      </c>
    </row>
    <row r="61" spans="2:17" x14ac:dyDescent="0.25">
      <c r="B61" s="85" t="s">
        <v>62</v>
      </c>
    </row>
    <row r="63" spans="2:17" ht="15.75" thickBot="1" x14ac:dyDescent="0.3"/>
    <row r="64" spans="2:17" ht="16.5" thickBot="1" x14ac:dyDescent="0.3">
      <c r="B64" s="1256" t="s">
        <v>38</v>
      </c>
      <c r="C64" s="1257"/>
      <c r="D64" s="1257"/>
      <c r="E64" s="1257"/>
      <c r="F64" s="1257"/>
      <c r="G64" s="1257"/>
      <c r="H64" s="1257"/>
      <c r="I64" s="1257"/>
      <c r="J64" s="1257"/>
      <c r="K64" s="1257"/>
      <c r="L64" s="1257"/>
      <c r="M64" s="1257"/>
      <c r="N64" s="1258"/>
    </row>
    <row r="66" spans="2:17" ht="126" x14ac:dyDescent="0.25">
      <c r="B66" s="116" t="s">
        <v>0</v>
      </c>
      <c r="C66" s="116" t="s">
        <v>39</v>
      </c>
      <c r="D66" s="116" t="s">
        <v>40</v>
      </c>
      <c r="E66" s="116" t="s">
        <v>102</v>
      </c>
      <c r="F66" s="116" t="s">
        <v>104</v>
      </c>
      <c r="G66" s="116" t="s">
        <v>105</v>
      </c>
      <c r="H66" s="116" t="s">
        <v>106</v>
      </c>
      <c r="I66" s="116" t="s">
        <v>103</v>
      </c>
      <c r="J66" s="1218" t="s">
        <v>107</v>
      </c>
      <c r="K66" s="1219"/>
      <c r="L66" s="1220"/>
      <c r="M66" s="116" t="s">
        <v>111</v>
      </c>
      <c r="N66" s="116" t="s">
        <v>139</v>
      </c>
      <c r="O66" s="116" t="s">
        <v>140</v>
      </c>
      <c r="P66" s="1218" t="s">
        <v>3</v>
      </c>
      <c r="Q66" s="1220"/>
    </row>
    <row r="67" spans="2:17" ht="60" x14ac:dyDescent="0.2">
      <c r="B67" s="151" t="s">
        <v>43</v>
      </c>
      <c r="C67" s="151">
        <v>4</v>
      </c>
      <c r="D67" s="148"/>
      <c r="E67" s="148"/>
      <c r="F67" s="148"/>
      <c r="G67" s="148"/>
      <c r="H67" s="148"/>
      <c r="I67" s="149"/>
      <c r="J67" s="152" t="s">
        <v>108</v>
      </c>
      <c r="K67" s="153" t="s">
        <v>109</v>
      </c>
      <c r="L67" s="150" t="s">
        <v>110</v>
      </c>
      <c r="M67" s="117"/>
      <c r="N67" s="117"/>
      <c r="O67" s="117"/>
      <c r="P67" s="1247"/>
      <c r="Q67" s="1247"/>
    </row>
    <row r="68" spans="2:17" ht="409.5" x14ac:dyDescent="0.2">
      <c r="B68" s="151"/>
      <c r="C68" s="151"/>
      <c r="D68" s="476" t="s">
        <v>957</v>
      </c>
      <c r="E68" s="477">
        <v>1124007661</v>
      </c>
      <c r="F68" s="478" t="s">
        <v>239</v>
      </c>
      <c r="G68" s="478" t="s">
        <v>543</v>
      </c>
      <c r="H68" s="479">
        <v>41047</v>
      </c>
      <c r="I68" s="480" t="s">
        <v>958</v>
      </c>
      <c r="J68" s="478" t="s">
        <v>959</v>
      </c>
      <c r="K68" s="478" t="s">
        <v>960</v>
      </c>
      <c r="L68" s="478" t="s">
        <v>961</v>
      </c>
      <c r="M68" s="481" t="s">
        <v>125</v>
      </c>
      <c r="N68" s="481" t="s">
        <v>125</v>
      </c>
      <c r="O68" s="481" t="s">
        <v>125</v>
      </c>
      <c r="P68" s="1224"/>
      <c r="Q68" s="1225"/>
    </row>
    <row r="69" spans="2:17" ht="45" customHeight="1" x14ac:dyDescent="0.2">
      <c r="B69" s="151"/>
      <c r="C69" s="151"/>
      <c r="D69" s="478" t="s">
        <v>962</v>
      </c>
      <c r="E69" s="482">
        <v>49763771</v>
      </c>
      <c r="F69" s="478" t="s">
        <v>963</v>
      </c>
      <c r="G69" s="478" t="s">
        <v>964</v>
      </c>
      <c r="H69" s="479">
        <v>36147</v>
      </c>
      <c r="I69" s="480" t="s">
        <v>898</v>
      </c>
      <c r="J69" s="478" t="s">
        <v>899</v>
      </c>
      <c r="K69" s="478" t="s">
        <v>900</v>
      </c>
      <c r="L69" s="478" t="s">
        <v>901</v>
      </c>
      <c r="M69" s="481" t="s">
        <v>125</v>
      </c>
      <c r="N69" s="481" t="s">
        <v>125</v>
      </c>
      <c r="O69" s="481" t="s">
        <v>125</v>
      </c>
      <c r="P69" s="1224"/>
      <c r="Q69" s="1225"/>
    </row>
    <row r="70" spans="2:17" ht="180" x14ac:dyDescent="0.2">
      <c r="B70" s="151"/>
      <c r="C70" s="151"/>
      <c r="D70" s="476" t="s">
        <v>965</v>
      </c>
      <c r="E70" s="477">
        <v>42722005</v>
      </c>
      <c r="F70" s="478" t="s">
        <v>551</v>
      </c>
      <c r="G70" s="478" t="s">
        <v>503</v>
      </c>
      <c r="H70" s="479">
        <v>40165</v>
      </c>
      <c r="I70" s="480" t="s">
        <v>725</v>
      </c>
      <c r="J70" s="478" t="s">
        <v>899</v>
      </c>
      <c r="K70" s="478" t="s">
        <v>966</v>
      </c>
      <c r="L70" s="478" t="s">
        <v>967</v>
      </c>
      <c r="M70" s="481" t="s">
        <v>125</v>
      </c>
      <c r="N70" s="481" t="s">
        <v>125</v>
      </c>
      <c r="O70" s="481" t="s">
        <v>125</v>
      </c>
      <c r="P70" s="1224"/>
      <c r="Q70" s="1225"/>
    </row>
    <row r="71" spans="2:17" ht="195" x14ac:dyDescent="0.2">
      <c r="B71" s="151"/>
      <c r="C71" s="151"/>
      <c r="D71" s="478" t="s">
        <v>968</v>
      </c>
      <c r="E71" s="482">
        <v>49791384</v>
      </c>
      <c r="F71" s="478" t="s">
        <v>166</v>
      </c>
      <c r="G71" s="478" t="s">
        <v>637</v>
      </c>
      <c r="H71" s="479">
        <v>41436</v>
      </c>
      <c r="I71" s="480" t="s">
        <v>725</v>
      </c>
      <c r="J71" s="478" t="s">
        <v>899</v>
      </c>
      <c r="K71" s="478" t="s">
        <v>900</v>
      </c>
      <c r="L71" s="478" t="s">
        <v>901</v>
      </c>
      <c r="M71" s="481" t="s">
        <v>125</v>
      </c>
      <c r="N71" s="481" t="s">
        <v>125</v>
      </c>
      <c r="O71" s="481" t="s">
        <v>125</v>
      </c>
      <c r="P71" s="1224"/>
      <c r="Q71" s="1225"/>
    </row>
    <row r="72" spans="2:17" x14ac:dyDescent="0.2">
      <c r="B72" s="151" t="s">
        <v>44</v>
      </c>
      <c r="C72" s="151">
        <v>8</v>
      </c>
      <c r="D72" s="148"/>
      <c r="E72" s="148"/>
      <c r="F72" s="148"/>
      <c r="G72" s="148"/>
      <c r="H72" s="148"/>
      <c r="I72" s="149"/>
      <c r="J72" s="152"/>
      <c r="K72" s="153"/>
      <c r="L72" s="150"/>
      <c r="M72" s="117"/>
      <c r="N72" s="117"/>
      <c r="O72" s="117"/>
      <c r="P72" s="233"/>
      <c r="Q72" s="233"/>
    </row>
    <row r="73" spans="2:17" ht="150" x14ac:dyDescent="0.25">
      <c r="B73" s="151"/>
      <c r="C73" s="151"/>
      <c r="D73" s="489" t="s">
        <v>969</v>
      </c>
      <c r="E73" s="490">
        <v>26762872</v>
      </c>
      <c r="F73" s="490" t="s">
        <v>166</v>
      </c>
      <c r="G73" s="489" t="s">
        <v>503</v>
      </c>
      <c r="H73" s="491">
        <v>41257</v>
      </c>
      <c r="I73" s="489">
        <v>136676</v>
      </c>
      <c r="J73" s="489" t="s">
        <v>890</v>
      </c>
      <c r="K73" s="478" t="s">
        <v>916</v>
      </c>
      <c r="L73" s="489" t="s">
        <v>917</v>
      </c>
      <c r="M73" s="492" t="s">
        <v>125</v>
      </c>
      <c r="N73" s="493" t="s">
        <v>125</v>
      </c>
      <c r="O73" s="493" t="s">
        <v>125</v>
      </c>
      <c r="P73" s="488"/>
      <c r="Q73" s="494"/>
    </row>
    <row r="74" spans="2:17" ht="150" x14ac:dyDescent="0.25">
      <c r="B74" s="151"/>
      <c r="C74" s="151"/>
      <c r="D74" s="483" t="s">
        <v>970</v>
      </c>
      <c r="E74" s="484">
        <v>1052947632</v>
      </c>
      <c r="F74" s="484" t="s">
        <v>482</v>
      </c>
      <c r="G74" s="483" t="s">
        <v>529</v>
      </c>
      <c r="H74" s="485">
        <v>40627</v>
      </c>
      <c r="I74" s="486">
        <v>125737</v>
      </c>
      <c r="J74" s="489" t="s">
        <v>890</v>
      </c>
      <c r="K74" s="478" t="s">
        <v>916</v>
      </c>
      <c r="L74" s="489" t="s">
        <v>917</v>
      </c>
      <c r="M74" s="492" t="s">
        <v>125</v>
      </c>
      <c r="N74" s="493" t="s">
        <v>125</v>
      </c>
      <c r="O74" s="493" t="s">
        <v>125</v>
      </c>
      <c r="P74" s="414"/>
      <c r="Q74" s="415"/>
    </row>
    <row r="75" spans="2:17" ht="150" x14ac:dyDescent="0.25">
      <c r="B75" s="151"/>
      <c r="C75" s="151"/>
      <c r="D75" s="229" t="s">
        <v>971</v>
      </c>
      <c r="E75" s="2">
        <v>56078107</v>
      </c>
      <c r="F75" s="2" t="s">
        <v>239</v>
      </c>
      <c r="G75" s="229" t="s">
        <v>543</v>
      </c>
      <c r="H75" s="377">
        <v>39442</v>
      </c>
      <c r="I75" s="53" t="s">
        <v>972</v>
      </c>
      <c r="J75" s="489" t="s">
        <v>890</v>
      </c>
      <c r="K75" s="478" t="s">
        <v>916</v>
      </c>
      <c r="L75" s="489" t="s">
        <v>917</v>
      </c>
      <c r="M75" s="492" t="s">
        <v>125</v>
      </c>
      <c r="N75" s="493" t="s">
        <v>125</v>
      </c>
      <c r="O75" s="493" t="s">
        <v>125</v>
      </c>
      <c r="P75" s="414"/>
      <c r="Q75" s="415"/>
    </row>
    <row r="76" spans="2:17" ht="135" x14ac:dyDescent="0.25">
      <c r="B76" s="151"/>
      <c r="C76" s="151"/>
      <c r="D76" s="483" t="s">
        <v>973</v>
      </c>
      <c r="E76" s="484">
        <v>1067809551</v>
      </c>
      <c r="F76" s="484" t="s">
        <v>482</v>
      </c>
      <c r="G76" s="483" t="s">
        <v>301</v>
      </c>
      <c r="H76" s="485">
        <v>40082</v>
      </c>
      <c r="I76" s="487">
        <v>113298</v>
      </c>
      <c r="J76" s="229" t="s">
        <v>974</v>
      </c>
      <c r="K76" s="342" t="s">
        <v>975</v>
      </c>
      <c r="L76" s="53" t="s">
        <v>976</v>
      </c>
      <c r="M76" s="453" t="s">
        <v>125</v>
      </c>
      <c r="N76" s="73" t="s">
        <v>125</v>
      </c>
      <c r="O76" s="73" t="s">
        <v>125</v>
      </c>
      <c r="P76" s="449"/>
      <c r="Q76" s="450"/>
    </row>
    <row r="77" spans="2:17" ht="90.75" x14ac:dyDescent="0.25">
      <c r="B77" s="151"/>
      <c r="C77" s="151"/>
      <c r="D77" s="229" t="s">
        <v>977</v>
      </c>
      <c r="E77" s="2">
        <v>39515664</v>
      </c>
      <c r="F77" s="2" t="s">
        <v>978</v>
      </c>
      <c r="G77" s="229" t="s">
        <v>543</v>
      </c>
      <c r="H77" s="377">
        <v>39442</v>
      </c>
      <c r="I77" s="53" t="s">
        <v>979</v>
      </c>
      <c r="J77" s="229" t="s">
        <v>980</v>
      </c>
      <c r="K77" s="342" t="s">
        <v>981</v>
      </c>
      <c r="L77" s="53" t="s">
        <v>982</v>
      </c>
      <c r="M77" s="453" t="s">
        <v>125</v>
      </c>
      <c r="N77" s="73" t="s">
        <v>125</v>
      </c>
      <c r="O77" s="73" t="s">
        <v>125</v>
      </c>
      <c r="P77" s="414"/>
      <c r="Q77" s="415"/>
    </row>
    <row r="78" spans="2:17" ht="150" x14ac:dyDescent="0.25">
      <c r="B78" s="151"/>
      <c r="C78" s="151"/>
      <c r="D78" s="229" t="s">
        <v>983</v>
      </c>
      <c r="E78" s="2">
        <v>49752526</v>
      </c>
      <c r="F78" s="2" t="s">
        <v>239</v>
      </c>
      <c r="G78" s="229" t="s">
        <v>356</v>
      </c>
      <c r="H78" s="377">
        <v>34687</v>
      </c>
      <c r="I78" s="53" t="s">
        <v>984</v>
      </c>
      <c r="J78" s="489" t="s">
        <v>890</v>
      </c>
      <c r="K78" s="478" t="s">
        <v>916</v>
      </c>
      <c r="L78" s="489" t="s">
        <v>917</v>
      </c>
      <c r="M78" s="492" t="s">
        <v>125</v>
      </c>
      <c r="N78" s="493" t="s">
        <v>125</v>
      </c>
      <c r="O78" s="493" t="s">
        <v>125</v>
      </c>
      <c r="P78" s="414"/>
      <c r="Q78" s="415"/>
    </row>
    <row r="79" spans="2:17" ht="150" x14ac:dyDescent="0.25">
      <c r="B79" s="151"/>
      <c r="C79" s="151"/>
      <c r="D79" s="229" t="s">
        <v>985</v>
      </c>
      <c r="E79" s="2">
        <v>49798333</v>
      </c>
      <c r="F79" s="2" t="s">
        <v>166</v>
      </c>
      <c r="G79" s="229" t="s">
        <v>526</v>
      </c>
      <c r="H79" s="377">
        <v>41447</v>
      </c>
      <c r="I79" s="53" t="s">
        <v>725</v>
      </c>
      <c r="J79" s="489" t="s">
        <v>890</v>
      </c>
      <c r="K79" s="478" t="s">
        <v>916</v>
      </c>
      <c r="L79" s="489" t="s">
        <v>917</v>
      </c>
      <c r="M79" s="492" t="s">
        <v>125</v>
      </c>
      <c r="N79" s="493" t="s">
        <v>125</v>
      </c>
      <c r="O79" s="493" t="s">
        <v>125</v>
      </c>
      <c r="P79" s="488"/>
      <c r="Q79" s="415"/>
    </row>
    <row r="80" spans="2:17" ht="150" x14ac:dyDescent="0.25">
      <c r="B80" s="151"/>
      <c r="C80" s="151"/>
      <c r="D80" s="229" t="s">
        <v>986</v>
      </c>
      <c r="E80" s="2">
        <v>1065604892</v>
      </c>
      <c r="F80" s="2" t="s">
        <v>987</v>
      </c>
      <c r="G80" s="229" t="s">
        <v>209</v>
      </c>
      <c r="H80" s="377">
        <v>41817</v>
      </c>
      <c r="I80" s="53" t="s">
        <v>725</v>
      </c>
      <c r="J80" s="489" t="s">
        <v>890</v>
      </c>
      <c r="K80" s="478" t="s">
        <v>916</v>
      </c>
      <c r="L80" s="489" t="s">
        <v>917</v>
      </c>
      <c r="M80" s="492" t="s">
        <v>125</v>
      </c>
      <c r="N80" s="493" t="s">
        <v>125</v>
      </c>
      <c r="O80" s="493" t="s">
        <v>125</v>
      </c>
      <c r="P80" s="414"/>
      <c r="Q80" s="415"/>
    </row>
    <row r="81" spans="2:17" ht="150" x14ac:dyDescent="0.25">
      <c r="B81" s="117"/>
      <c r="C81" s="151"/>
      <c r="D81" s="489" t="s">
        <v>988</v>
      </c>
      <c r="E81" s="490">
        <v>49735811</v>
      </c>
      <c r="F81" s="490" t="s">
        <v>166</v>
      </c>
      <c r="G81" s="489" t="s">
        <v>503</v>
      </c>
      <c r="H81" s="491">
        <v>41447</v>
      </c>
      <c r="I81" s="489" t="s">
        <v>725</v>
      </c>
      <c r="J81" s="489" t="s">
        <v>890</v>
      </c>
      <c r="K81" s="478" t="s">
        <v>916</v>
      </c>
      <c r="L81" s="489" t="s">
        <v>917</v>
      </c>
      <c r="M81" s="492" t="s">
        <v>125</v>
      </c>
      <c r="N81" s="493" t="s">
        <v>125</v>
      </c>
      <c r="O81" s="493" t="s">
        <v>125</v>
      </c>
      <c r="P81" s="488"/>
      <c r="Q81" s="494"/>
    </row>
    <row r="82" spans="2:17" ht="150" x14ac:dyDescent="0.25">
      <c r="B82" s="117"/>
      <c r="C82" s="117"/>
      <c r="D82" s="229" t="s">
        <v>989</v>
      </c>
      <c r="E82" s="2">
        <v>56078008</v>
      </c>
      <c r="F82" s="2" t="s">
        <v>482</v>
      </c>
      <c r="G82" s="229" t="s">
        <v>526</v>
      </c>
      <c r="H82" s="377">
        <v>40530</v>
      </c>
      <c r="I82" s="4">
        <v>139157</v>
      </c>
      <c r="J82" s="489" t="s">
        <v>890</v>
      </c>
      <c r="K82" s="478" t="s">
        <v>990</v>
      </c>
      <c r="L82" s="489" t="s">
        <v>917</v>
      </c>
      <c r="M82" s="492" t="s">
        <v>125</v>
      </c>
      <c r="N82" s="493" t="s">
        <v>125</v>
      </c>
      <c r="O82" s="493" t="s">
        <v>125</v>
      </c>
      <c r="P82" s="1260"/>
      <c r="Q82" s="1261"/>
    </row>
    <row r="83" spans="2:17" ht="15.75" thickBot="1" x14ac:dyDescent="0.3">
      <c r="D83" s="229"/>
      <c r="E83" s="2"/>
      <c r="F83" s="2"/>
      <c r="G83" s="229"/>
      <c r="H83" s="377"/>
      <c r="I83" s="4"/>
      <c r="J83" s="229"/>
      <c r="K83" s="53"/>
      <c r="L83" s="53"/>
      <c r="M83" s="73"/>
      <c r="N83" s="73"/>
      <c r="O83" s="73"/>
      <c r="P83" s="488"/>
      <c r="Q83" s="415"/>
    </row>
    <row r="84" spans="2:17" ht="16.5" thickBot="1" x14ac:dyDescent="0.3">
      <c r="B84" s="1256" t="s">
        <v>46</v>
      </c>
      <c r="C84" s="1257"/>
      <c r="D84" s="1257"/>
      <c r="E84" s="1257"/>
      <c r="F84" s="1257"/>
      <c r="G84" s="1257"/>
      <c r="H84" s="1257"/>
      <c r="I84" s="1257"/>
      <c r="J84" s="1257"/>
      <c r="K84" s="1257"/>
      <c r="L84" s="1257"/>
      <c r="M84" s="1257"/>
      <c r="N84" s="1258"/>
    </row>
    <row r="87" spans="2:17" ht="31.5" x14ac:dyDescent="0.25">
      <c r="B87" s="146" t="s">
        <v>33</v>
      </c>
      <c r="C87" s="146" t="s">
        <v>18</v>
      </c>
      <c r="D87" s="1218" t="s">
        <v>3</v>
      </c>
      <c r="E87" s="1220"/>
    </row>
    <row r="88" spans="2:17" ht="30" x14ac:dyDescent="0.25">
      <c r="B88" s="154" t="s">
        <v>112</v>
      </c>
      <c r="C88" s="233" t="s">
        <v>23</v>
      </c>
      <c r="D88" s="1247"/>
      <c r="E88" s="1247"/>
    </row>
    <row r="90" spans="2:17" ht="15.75" x14ac:dyDescent="0.25">
      <c r="B90" s="1210" t="s">
        <v>64</v>
      </c>
      <c r="C90" s="1211"/>
      <c r="D90" s="1211"/>
      <c r="E90" s="1211"/>
      <c r="F90" s="1211"/>
      <c r="G90" s="1211"/>
      <c r="H90" s="1211"/>
      <c r="I90" s="1211"/>
      <c r="J90" s="1211"/>
      <c r="K90" s="1211"/>
      <c r="L90" s="1211"/>
      <c r="M90" s="1211"/>
      <c r="N90" s="1211"/>
      <c r="O90" s="1211"/>
      <c r="P90" s="1211"/>
    </row>
    <row r="92" spans="2:17" ht="15.75" thickBot="1" x14ac:dyDescent="0.3"/>
    <row r="93" spans="2:17" ht="16.5" thickBot="1" x14ac:dyDescent="0.3">
      <c r="B93" s="1256" t="s">
        <v>54</v>
      </c>
      <c r="C93" s="1257"/>
      <c r="D93" s="1257"/>
      <c r="E93" s="1257"/>
      <c r="F93" s="1257"/>
      <c r="G93" s="1257"/>
      <c r="H93" s="1257"/>
      <c r="I93" s="1257"/>
      <c r="J93" s="1257"/>
      <c r="K93" s="1257"/>
      <c r="L93" s="1257"/>
      <c r="M93" s="1257"/>
      <c r="N93" s="1258"/>
    </row>
    <row r="95" spans="2:17" ht="15.75" thickBot="1" x14ac:dyDescent="0.3">
      <c r="M95" s="121"/>
      <c r="N95" s="121"/>
    </row>
    <row r="96" spans="2:17" s="92" customFormat="1" ht="110.25" x14ac:dyDescent="0.25">
      <c r="B96" s="469" t="s">
        <v>134</v>
      </c>
      <c r="C96" s="469" t="s">
        <v>135</v>
      </c>
      <c r="D96" s="469" t="s">
        <v>136</v>
      </c>
      <c r="E96" s="469" t="s">
        <v>45</v>
      </c>
      <c r="F96" s="469" t="s">
        <v>22</v>
      </c>
      <c r="G96" s="469" t="s">
        <v>89</v>
      </c>
      <c r="H96" s="469" t="s">
        <v>17</v>
      </c>
      <c r="I96" s="469" t="s">
        <v>10</v>
      </c>
      <c r="J96" s="469" t="s">
        <v>31</v>
      </c>
      <c r="K96" s="469" t="s">
        <v>61</v>
      </c>
      <c r="L96" s="469" t="s">
        <v>20</v>
      </c>
      <c r="M96" s="470" t="s">
        <v>26</v>
      </c>
      <c r="N96" s="469" t="s">
        <v>137</v>
      </c>
      <c r="O96" s="469" t="s">
        <v>36</v>
      </c>
      <c r="P96" s="244" t="s">
        <v>11</v>
      </c>
      <c r="Q96" s="244" t="s">
        <v>19</v>
      </c>
    </row>
    <row r="97" spans="1:26" s="241" customFormat="1" x14ac:dyDescent="0.25">
      <c r="A97" s="124">
        <v>1</v>
      </c>
      <c r="B97" s="125"/>
      <c r="C97" s="126"/>
      <c r="D97" s="125"/>
      <c r="E97" s="127"/>
      <c r="F97" s="126"/>
      <c r="G97" s="128"/>
      <c r="H97" s="129"/>
      <c r="I97" s="130"/>
      <c r="J97" s="130"/>
      <c r="K97" s="130"/>
      <c r="L97" s="130"/>
      <c r="M97" s="131"/>
      <c r="N97" s="131">
        <f>+M97*G97</f>
        <v>0</v>
      </c>
      <c r="O97" s="132"/>
      <c r="P97" s="132"/>
      <c r="Q97" s="133"/>
      <c r="R97" s="134"/>
      <c r="S97" s="134"/>
      <c r="T97" s="134"/>
      <c r="U97" s="134"/>
      <c r="V97" s="134"/>
      <c r="W97" s="134"/>
      <c r="X97" s="134"/>
      <c r="Y97" s="134"/>
      <c r="Z97" s="134"/>
    </row>
    <row r="98" spans="1:26" s="241" customFormat="1" x14ac:dyDescent="0.25">
      <c r="A98" s="124">
        <f>+A97+1</f>
        <v>2</v>
      </c>
      <c r="B98" s="125"/>
      <c r="C98" s="126"/>
      <c r="D98" s="125"/>
      <c r="E98" s="127"/>
      <c r="F98" s="126"/>
      <c r="G98" s="126"/>
      <c r="H98" s="126"/>
      <c r="I98" s="130"/>
      <c r="J98" s="130"/>
      <c r="K98" s="130"/>
      <c r="L98" s="130"/>
      <c r="M98" s="131"/>
      <c r="N98" s="131"/>
      <c r="O98" s="132"/>
      <c r="P98" s="132"/>
      <c r="Q98" s="133"/>
      <c r="R98" s="134"/>
      <c r="S98" s="134"/>
      <c r="T98" s="134"/>
      <c r="U98" s="134"/>
      <c r="V98" s="134"/>
      <c r="W98" s="134"/>
      <c r="X98" s="134"/>
      <c r="Y98" s="134"/>
      <c r="Z98" s="134"/>
    </row>
    <row r="99" spans="1:26" s="241" customFormat="1" x14ac:dyDescent="0.25">
      <c r="A99" s="124">
        <f t="shared" ref="A99:A104" si="0">+A98+1</f>
        <v>3</v>
      </c>
      <c r="B99" s="125"/>
      <c r="C99" s="126"/>
      <c r="D99" s="125"/>
      <c r="E99" s="127"/>
      <c r="F99" s="126"/>
      <c r="G99" s="126"/>
      <c r="H99" s="126"/>
      <c r="I99" s="130"/>
      <c r="J99" s="130"/>
      <c r="K99" s="130"/>
      <c r="L99" s="130"/>
      <c r="M99" s="131"/>
      <c r="N99" s="131"/>
      <c r="O99" s="132"/>
      <c r="P99" s="132"/>
      <c r="Q99" s="133"/>
      <c r="R99" s="134"/>
      <c r="S99" s="134"/>
      <c r="T99" s="134"/>
      <c r="U99" s="134"/>
      <c r="V99" s="134"/>
      <c r="W99" s="134"/>
      <c r="X99" s="134"/>
      <c r="Y99" s="134"/>
      <c r="Z99" s="134"/>
    </row>
    <row r="100" spans="1:26" s="241" customFormat="1" x14ac:dyDescent="0.25">
      <c r="A100" s="124">
        <f t="shared" si="0"/>
        <v>4</v>
      </c>
      <c r="B100" s="125"/>
      <c r="C100" s="126"/>
      <c r="D100" s="125"/>
      <c r="E100" s="127"/>
      <c r="F100" s="126"/>
      <c r="G100" s="126"/>
      <c r="H100" s="126"/>
      <c r="I100" s="130"/>
      <c r="J100" s="130"/>
      <c r="K100" s="130"/>
      <c r="L100" s="130"/>
      <c r="M100" s="131"/>
      <c r="N100" s="131"/>
      <c r="O100" s="132"/>
      <c r="P100" s="132"/>
      <c r="Q100" s="133"/>
      <c r="R100" s="134"/>
      <c r="S100" s="134"/>
      <c r="T100" s="134"/>
      <c r="U100" s="134"/>
      <c r="V100" s="134"/>
      <c r="W100" s="134"/>
      <c r="X100" s="134"/>
      <c r="Y100" s="134"/>
      <c r="Z100" s="134"/>
    </row>
    <row r="101" spans="1:26" s="241" customFormat="1" x14ac:dyDescent="0.25">
      <c r="A101" s="124">
        <f t="shared" si="0"/>
        <v>5</v>
      </c>
      <c r="B101" s="125"/>
      <c r="C101" s="126"/>
      <c r="D101" s="125"/>
      <c r="E101" s="127"/>
      <c r="F101" s="126"/>
      <c r="G101" s="126"/>
      <c r="H101" s="126"/>
      <c r="I101" s="130"/>
      <c r="J101" s="130"/>
      <c r="K101" s="130"/>
      <c r="L101" s="130"/>
      <c r="M101" s="131"/>
      <c r="N101" s="131"/>
      <c r="O101" s="132"/>
      <c r="P101" s="132"/>
      <c r="Q101" s="133"/>
      <c r="R101" s="134"/>
      <c r="S101" s="134"/>
      <c r="T101" s="134"/>
      <c r="U101" s="134"/>
      <c r="V101" s="134"/>
      <c r="W101" s="134"/>
      <c r="X101" s="134"/>
      <c r="Y101" s="134"/>
      <c r="Z101" s="134"/>
    </row>
    <row r="102" spans="1:26" s="241" customFormat="1" x14ac:dyDescent="0.25">
      <c r="A102" s="124">
        <f t="shared" si="0"/>
        <v>6</v>
      </c>
      <c r="B102" s="125"/>
      <c r="C102" s="126"/>
      <c r="D102" s="125"/>
      <c r="E102" s="127"/>
      <c r="F102" s="126"/>
      <c r="G102" s="126"/>
      <c r="H102" s="126"/>
      <c r="I102" s="130"/>
      <c r="J102" s="130"/>
      <c r="K102" s="130"/>
      <c r="L102" s="130"/>
      <c r="M102" s="131"/>
      <c r="N102" s="131"/>
      <c r="O102" s="132"/>
      <c r="P102" s="132"/>
      <c r="Q102" s="133"/>
      <c r="R102" s="134"/>
      <c r="S102" s="134"/>
      <c r="T102" s="134"/>
      <c r="U102" s="134"/>
      <c r="V102" s="134"/>
      <c r="W102" s="134"/>
      <c r="X102" s="134"/>
      <c r="Y102" s="134"/>
      <c r="Z102" s="134"/>
    </row>
    <row r="103" spans="1:26" s="241" customFormat="1" x14ac:dyDescent="0.25">
      <c r="A103" s="124">
        <f t="shared" si="0"/>
        <v>7</v>
      </c>
      <c r="B103" s="125"/>
      <c r="C103" s="126"/>
      <c r="D103" s="125"/>
      <c r="E103" s="127"/>
      <c r="F103" s="126"/>
      <c r="G103" s="126"/>
      <c r="H103" s="126"/>
      <c r="I103" s="130"/>
      <c r="J103" s="130"/>
      <c r="K103" s="130"/>
      <c r="L103" s="130"/>
      <c r="M103" s="131"/>
      <c r="N103" s="131"/>
      <c r="O103" s="132"/>
      <c r="P103" s="132"/>
      <c r="Q103" s="133"/>
      <c r="R103" s="134"/>
      <c r="S103" s="134"/>
      <c r="T103" s="134"/>
      <c r="U103" s="134"/>
      <c r="V103" s="134"/>
      <c r="W103" s="134"/>
      <c r="X103" s="134"/>
      <c r="Y103" s="134"/>
      <c r="Z103" s="134"/>
    </row>
    <row r="104" spans="1:26" s="241" customFormat="1" x14ac:dyDescent="0.25">
      <c r="A104" s="124">
        <f t="shared" si="0"/>
        <v>8</v>
      </c>
      <c r="B104" s="125"/>
      <c r="C104" s="126"/>
      <c r="D104" s="125"/>
      <c r="E104" s="127"/>
      <c r="F104" s="126"/>
      <c r="G104" s="126"/>
      <c r="H104" s="126"/>
      <c r="I104" s="130"/>
      <c r="J104" s="130"/>
      <c r="K104" s="130"/>
      <c r="L104" s="130"/>
      <c r="M104" s="131"/>
      <c r="N104" s="131"/>
      <c r="O104" s="132"/>
      <c r="P104" s="132"/>
      <c r="Q104" s="133"/>
      <c r="R104" s="134"/>
      <c r="S104" s="134"/>
      <c r="T104" s="134"/>
      <c r="U104" s="134"/>
      <c r="V104" s="134"/>
      <c r="W104" s="134"/>
      <c r="X104" s="134"/>
      <c r="Y104" s="134"/>
      <c r="Z104" s="134"/>
    </row>
    <row r="105" spans="1:26" s="241" customFormat="1" ht="15.75" x14ac:dyDescent="0.25">
      <c r="A105" s="124"/>
      <c r="B105" s="135" t="s">
        <v>16</v>
      </c>
      <c r="C105" s="126"/>
      <c r="D105" s="125"/>
      <c r="E105" s="127"/>
      <c r="F105" s="126"/>
      <c r="G105" s="126"/>
      <c r="H105" s="126"/>
      <c r="I105" s="130"/>
      <c r="J105" s="130"/>
      <c r="K105" s="136">
        <f>SUM(K97:K104)</f>
        <v>0</v>
      </c>
      <c r="L105" s="136">
        <f>SUM(L97:L104)</f>
        <v>0</v>
      </c>
      <c r="M105" s="137">
        <f>SUM(M97:M104)</f>
        <v>0</v>
      </c>
      <c r="N105" s="136">
        <f>SUM(N97:N104)</f>
        <v>0</v>
      </c>
      <c r="O105" s="132"/>
      <c r="P105" s="132"/>
      <c r="Q105" s="133"/>
    </row>
    <row r="106" spans="1:26" x14ac:dyDescent="0.25">
      <c r="B106" s="138"/>
      <c r="C106" s="138"/>
      <c r="D106" s="138"/>
      <c r="E106" s="139"/>
      <c r="F106" s="138"/>
      <c r="G106" s="138"/>
      <c r="H106" s="138"/>
      <c r="I106" s="138"/>
      <c r="J106" s="138"/>
      <c r="K106" s="138"/>
      <c r="L106" s="138"/>
      <c r="M106" s="138"/>
      <c r="N106" s="138"/>
      <c r="O106" s="138"/>
      <c r="P106" s="138"/>
    </row>
    <row r="107" spans="1:26" ht="15.75" x14ac:dyDescent="0.25">
      <c r="B107" s="141" t="s">
        <v>32</v>
      </c>
      <c r="C107" s="155">
        <f>+K105</f>
        <v>0</v>
      </c>
      <c r="H107" s="144"/>
      <c r="I107" s="144"/>
      <c r="J107" s="144"/>
      <c r="K107" s="144"/>
      <c r="L107" s="144"/>
      <c r="M107" s="144"/>
      <c r="N107" s="138"/>
      <c r="O107" s="138"/>
      <c r="P107" s="138"/>
    </row>
    <row r="109" spans="1:26" ht="15.75" thickBot="1" x14ac:dyDescent="0.3"/>
    <row r="110" spans="1:26" ht="48" thickBot="1" x14ac:dyDescent="0.3">
      <c r="B110" s="471" t="s">
        <v>49</v>
      </c>
      <c r="C110" s="472" t="s">
        <v>50</v>
      </c>
      <c r="D110" s="471" t="s">
        <v>51</v>
      </c>
      <c r="E110" s="472" t="s">
        <v>55</v>
      </c>
    </row>
    <row r="111" spans="1:26" x14ac:dyDescent="0.25">
      <c r="B111" s="158" t="s">
        <v>113</v>
      </c>
      <c r="C111" s="473">
        <v>20</v>
      </c>
      <c r="D111" s="473">
        <v>0</v>
      </c>
      <c r="E111" s="1262">
        <f>+D111+D112+D113</f>
        <v>0</v>
      </c>
    </row>
    <row r="112" spans="1:26" x14ac:dyDescent="0.25">
      <c r="B112" s="158" t="s">
        <v>114</v>
      </c>
      <c r="C112" s="250">
        <v>30</v>
      </c>
      <c r="D112" s="233">
        <v>0</v>
      </c>
      <c r="E112" s="1213"/>
    </row>
    <row r="113" spans="2:17" ht="15.75" thickBot="1" x14ac:dyDescent="0.3">
      <c r="B113" s="158" t="s">
        <v>115</v>
      </c>
      <c r="C113" s="161">
        <v>40</v>
      </c>
      <c r="D113" s="161">
        <v>0</v>
      </c>
      <c r="E113" s="1249"/>
    </row>
    <row r="115" spans="2:17" ht="15.75" thickBot="1" x14ac:dyDescent="0.3"/>
    <row r="116" spans="2:17" ht="16.5" thickBot="1" x14ac:dyDescent="0.3">
      <c r="B116" s="1256" t="s">
        <v>52</v>
      </c>
      <c r="C116" s="1257"/>
      <c r="D116" s="1257"/>
      <c r="E116" s="1257"/>
      <c r="F116" s="1257"/>
      <c r="G116" s="1257"/>
      <c r="H116" s="1257"/>
      <c r="I116" s="1257"/>
      <c r="J116" s="1257"/>
      <c r="K116" s="1257"/>
      <c r="L116" s="1257"/>
      <c r="M116" s="1257"/>
      <c r="N116" s="1258"/>
    </row>
    <row r="118" spans="2:17" ht="110.25" x14ac:dyDescent="0.25">
      <c r="B118" s="116" t="s">
        <v>0</v>
      </c>
      <c r="C118" s="116" t="s">
        <v>39</v>
      </c>
      <c r="D118" s="116" t="s">
        <v>40</v>
      </c>
      <c r="E118" s="116" t="s">
        <v>102</v>
      </c>
      <c r="F118" s="116" t="s">
        <v>104</v>
      </c>
      <c r="G118" s="116" t="s">
        <v>105</v>
      </c>
      <c r="H118" s="116" t="s">
        <v>106</v>
      </c>
      <c r="I118" s="116" t="s">
        <v>103</v>
      </c>
      <c r="J118" s="1218" t="s">
        <v>107</v>
      </c>
      <c r="K118" s="1219"/>
      <c r="L118" s="1220"/>
      <c r="M118" s="116" t="s">
        <v>111</v>
      </c>
      <c r="N118" s="116" t="s">
        <v>139</v>
      </c>
      <c r="O118" s="116" t="s">
        <v>140</v>
      </c>
      <c r="P118" s="1218" t="s">
        <v>3</v>
      </c>
      <c r="Q118" s="1220"/>
    </row>
    <row r="119" spans="2:17" ht="60" x14ac:dyDescent="0.2">
      <c r="B119" s="151" t="s">
        <v>119</v>
      </c>
      <c r="C119" s="151">
        <v>2</v>
      </c>
      <c r="D119" s="148"/>
      <c r="E119" s="148"/>
      <c r="F119" s="148"/>
      <c r="G119" s="148"/>
      <c r="H119" s="148"/>
      <c r="I119" s="149"/>
      <c r="J119" s="152" t="s">
        <v>108</v>
      </c>
      <c r="K119" s="153" t="s">
        <v>109</v>
      </c>
      <c r="L119" s="150" t="s">
        <v>110</v>
      </c>
      <c r="M119" s="117"/>
      <c r="N119" s="117"/>
      <c r="O119" s="117"/>
      <c r="P119" s="1247"/>
      <c r="Q119" s="1247"/>
    </row>
    <row r="120" spans="2:17" s="854" customFormat="1" ht="300" x14ac:dyDescent="0.2">
      <c r="B120" s="847"/>
      <c r="C120" s="847"/>
      <c r="D120" s="847" t="s">
        <v>991</v>
      </c>
      <c r="E120" s="222">
        <v>52869136</v>
      </c>
      <c r="F120" s="847" t="s">
        <v>813</v>
      </c>
      <c r="G120" s="847" t="s">
        <v>992</v>
      </c>
      <c r="H120" s="223">
        <v>39207</v>
      </c>
      <c r="I120" s="848" t="s">
        <v>898</v>
      </c>
      <c r="J120" s="478" t="s">
        <v>899</v>
      </c>
      <c r="K120" s="478" t="s">
        <v>929</v>
      </c>
      <c r="L120" s="478" t="s">
        <v>930</v>
      </c>
      <c r="M120" s="481" t="s">
        <v>125</v>
      </c>
      <c r="N120" s="481" t="s">
        <v>522</v>
      </c>
      <c r="O120" s="481" t="s">
        <v>125</v>
      </c>
      <c r="P120" s="1255" t="s">
        <v>931</v>
      </c>
      <c r="Q120" s="1255"/>
    </row>
    <row r="121" spans="2:17" s="854" customFormat="1" ht="285" x14ac:dyDescent="0.2">
      <c r="B121" s="847"/>
      <c r="C121" s="847"/>
      <c r="D121" s="847" t="s">
        <v>993</v>
      </c>
      <c r="E121" s="860">
        <v>39462434</v>
      </c>
      <c r="F121" s="847" t="s">
        <v>994</v>
      </c>
      <c r="G121" s="861" t="s">
        <v>619</v>
      </c>
      <c r="H121" s="223">
        <v>40998</v>
      </c>
      <c r="I121" s="848">
        <v>220063</v>
      </c>
      <c r="J121" s="478" t="s">
        <v>928</v>
      </c>
      <c r="K121" s="478" t="s">
        <v>929</v>
      </c>
      <c r="L121" s="478" t="s">
        <v>995</v>
      </c>
      <c r="M121" s="523" t="s">
        <v>125</v>
      </c>
      <c r="N121" s="523" t="s">
        <v>522</v>
      </c>
      <c r="O121" s="523" t="s">
        <v>125</v>
      </c>
      <c r="P121" s="1255" t="s">
        <v>931</v>
      </c>
      <c r="Q121" s="1255"/>
    </row>
    <row r="122" spans="2:17" s="854" customFormat="1" ht="30" x14ac:dyDescent="0.2">
      <c r="B122" s="847" t="s">
        <v>120</v>
      </c>
      <c r="C122" s="847">
        <v>2</v>
      </c>
      <c r="D122" s="222"/>
      <c r="E122" s="222"/>
      <c r="F122" s="222"/>
      <c r="G122" s="222"/>
      <c r="H122" s="222"/>
      <c r="I122" s="848"/>
      <c r="J122" s="848"/>
      <c r="K122" s="847"/>
      <c r="L122" s="222"/>
      <c r="M122" s="523"/>
      <c r="N122" s="523"/>
      <c r="O122" s="523"/>
      <c r="P122" s="411"/>
      <c r="Q122" s="411"/>
    </row>
    <row r="123" spans="2:17" s="854" customFormat="1" ht="105" customHeight="1" x14ac:dyDescent="0.2">
      <c r="B123" s="847"/>
      <c r="C123" s="847"/>
      <c r="D123" s="847" t="s">
        <v>996</v>
      </c>
      <c r="E123" s="222">
        <v>36709604</v>
      </c>
      <c r="F123" s="847" t="s">
        <v>944</v>
      </c>
      <c r="G123" s="847" t="s">
        <v>529</v>
      </c>
      <c r="H123" s="861">
        <v>35734</v>
      </c>
      <c r="I123" s="848" t="s">
        <v>898</v>
      </c>
      <c r="J123" s="847" t="s">
        <v>899</v>
      </c>
      <c r="K123" s="847" t="s">
        <v>997</v>
      </c>
      <c r="L123" s="847" t="s">
        <v>998</v>
      </c>
      <c r="M123" s="523" t="s">
        <v>125</v>
      </c>
      <c r="N123" s="523" t="s">
        <v>125</v>
      </c>
      <c r="O123" s="523" t="s">
        <v>126</v>
      </c>
      <c r="P123" s="1199" t="s">
        <v>999</v>
      </c>
      <c r="Q123" s="1200"/>
    </row>
    <row r="124" spans="2:17" s="854" customFormat="1" ht="285" x14ac:dyDescent="0.2">
      <c r="B124" s="847"/>
      <c r="C124" s="847"/>
      <c r="D124" s="847" t="s">
        <v>1000</v>
      </c>
      <c r="E124" s="222">
        <v>49777089</v>
      </c>
      <c r="F124" s="847" t="s">
        <v>1001</v>
      </c>
      <c r="G124" s="847" t="s">
        <v>1002</v>
      </c>
      <c r="H124" s="861">
        <v>40263</v>
      </c>
      <c r="I124" s="848" t="s">
        <v>898</v>
      </c>
      <c r="J124" s="847" t="s">
        <v>1003</v>
      </c>
      <c r="K124" s="847" t="s">
        <v>1004</v>
      </c>
      <c r="L124" s="847" t="s">
        <v>1005</v>
      </c>
      <c r="M124" s="523" t="s">
        <v>125</v>
      </c>
      <c r="N124" s="523" t="s">
        <v>125</v>
      </c>
      <c r="O124" s="523" t="s">
        <v>125</v>
      </c>
      <c r="P124" s="1199"/>
      <c r="Q124" s="1200"/>
    </row>
    <row r="125" spans="2:17" s="854" customFormat="1" ht="30" x14ac:dyDescent="0.2">
      <c r="B125" s="847" t="s">
        <v>121</v>
      </c>
      <c r="C125" s="847">
        <v>1</v>
      </c>
      <c r="D125" s="222"/>
      <c r="E125" s="222"/>
      <c r="F125" s="222"/>
      <c r="G125" s="222"/>
      <c r="H125" s="222"/>
      <c r="I125" s="848"/>
      <c r="J125" s="848"/>
      <c r="K125" s="847"/>
      <c r="L125" s="222"/>
      <c r="M125" s="523"/>
      <c r="N125" s="523"/>
      <c r="O125" s="523"/>
    </row>
    <row r="126" spans="2:17" s="854" customFormat="1" ht="165" x14ac:dyDescent="0.25">
      <c r="B126" s="847"/>
      <c r="C126" s="847"/>
      <c r="D126" s="489" t="s">
        <v>1006</v>
      </c>
      <c r="E126" s="490">
        <v>49769981</v>
      </c>
      <c r="F126" s="490" t="s">
        <v>868</v>
      </c>
      <c r="G126" s="489" t="s">
        <v>619</v>
      </c>
      <c r="H126" s="491">
        <v>37071</v>
      </c>
      <c r="I126" s="852" t="s">
        <v>725</v>
      </c>
      <c r="J126" s="489" t="s">
        <v>951</v>
      </c>
      <c r="K126" s="489" t="s">
        <v>952</v>
      </c>
      <c r="L126" s="489" t="s">
        <v>953</v>
      </c>
      <c r="M126" s="493" t="s">
        <v>125</v>
      </c>
      <c r="N126" s="493" t="s">
        <v>125</v>
      </c>
      <c r="O126" s="493" t="s">
        <v>126</v>
      </c>
      <c r="P126" s="1226" t="s">
        <v>1007</v>
      </c>
      <c r="Q126" s="1227"/>
    </row>
    <row r="127" spans="2:17" s="854" customFormat="1" x14ac:dyDescent="0.2">
      <c r="B127" s="523"/>
      <c r="C127" s="523"/>
      <c r="D127" s="222"/>
      <c r="E127" s="222"/>
      <c r="F127" s="222"/>
      <c r="G127" s="222"/>
      <c r="H127" s="222"/>
      <c r="I127" s="848"/>
      <c r="J127" s="848"/>
      <c r="K127" s="222"/>
      <c r="L127" s="222"/>
      <c r="M127" s="523"/>
      <c r="N127" s="523"/>
      <c r="O127" s="523"/>
      <c r="P127" s="1259"/>
      <c r="Q127" s="1259"/>
    </row>
    <row r="128" spans="2:17" s="854" customFormat="1" x14ac:dyDescent="0.25"/>
    <row r="129" spans="2:7" s="854" customFormat="1" x14ac:dyDescent="0.25"/>
    <row r="130" spans="2:7" s="854" customFormat="1" ht="15.75" thickBot="1" x14ac:dyDescent="0.3"/>
    <row r="131" spans="2:7" ht="31.5" x14ac:dyDescent="0.25">
      <c r="B131" s="118" t="s">
        <v>33</v>
      </c>
      <c r="C131" s="118" t="s">
        <v>49</v>
      </c>
      <c r="D131" s="116" t="s">
        <v>50</v>
      </c>
      <c r="E131" s="118" t="s">
        <v>51</v>
      </c>
      <c r="F131" s="472" t="s">
        <v>56</v>
      </c>
      <c r="G131" s="162"/>
    </row>
    <row r="132" spans="2:7" ht="225" x14ac:dyDescent="0.2">
      <c r="B132" s="1246" t="s">
        <v>53</v>
      </c>
      <c r="C132" s="163" t="s">
        <v>116</v>
      </c>
      <c r="D132" s="233">
        <v>25</v>
      </c>
      <c r="E132" s="233">
        <v>0</v>
      </c>
      <c r="F132" s="1205">
        <f>+E132+E133+E134</f>
        <v>0</v>
      </c>
      <c r="G132" s="164"/>
    </row>
    <row r="133" spans="2:7" ht="150" x14ac:dyDescent="0.2">
      <c r="B133" s="1246"/>
      <c r="C133" s="163" t="s">
        <v>117</v>
      </c>
      <c r="D133" s="251">
        <v>25</v>
      </c>
      <c r="E133" s="233">
        <v>0</v>
      </c>
      <c r="F133" s="1206"/>
      <c r="G133" s="164"/>
    </row>
    <row r="134" spans="2:7" ht="120" x14ac:dyDescent="0.2">
      <c r="B134" s="1246"/>
      <c r="C134" s="163" t="s">
        <v>118</v>
      </c>
      <c r="D134" s="233">
        <v>10</v>
      </c>
      <c r="E134" s="233">
        <v>0</v>
      </c>
      <c r="F134" s="1207"/>
      <c r="G134" s="164"/>
    </row>
    <row r="135" spans="2:7" x14ac:dyDescent="0.2">
      <c r="C135" s="77"/>
    </row>
    <row r="138" spans="2:7" ht="15.75" x14ac:dyDescent="0.25">
      <c r="B138" s="115" t="s">
        <v>57</v>
      </c>
    </row>
    <row r="141" spans="2:7" ht="15.75" x14ac:dyDescent="0.25">
      <c r="B141" s="116" t="s">
        <v>33</v>
      </c>
      <c r="C141" s="116" t="s">
        <v>58</v>
      </c>
      <c r="D141" s="118" t="s">
        <v>51</v>
      </c>
      <c r="E141" s="118" t="s">
        <v>16</v>
      </c>
    </row>
    <row r="142" spans="2:7" ht="30" x14ac:dyDescent="0.25">
      <c r="B142" s="119" t="s">
        <v>132</v>
      </c>
      <c r="C142" s="251">
        <v>40</v>
      </c>
      <c r="D142" s="233">
        <f>+E111</f>
        <v>0</v>
      </c>
      <c r="E142" s="1208">
        <f>+D142+D143</f>
        <v>0</v>
      </c>
    </row>
    <row r="143" spans="2:7" ht="60" x14ac:dyDescent="0.25">
      <c r="B143" s="119" t="s">
        <v>133</v>
      </c>
      <c r="C143" s="251">
        <v>60</v>
      </c>
      <c r="D143" s="233">
        <f>+F132</f>
        <v>0</v>
      </c>
      <c r="E143" s="1209"/>
    </row>
  </sheetData>
  <mergeCells count="47">
    <mergeCell ref="C10:E10"/>
    <mergeCell ref="B13:C20"/>
    <mergeCell ref="C9:N9"/>
    <mergeCell ref="B2:P2"/>
    <mergeCell ref="B4:P4"/>
    <mergeCell ref="C6:N6"/>
    <mergeCell ref="C7:N7"/>
    <mergeCell ref="C8:N8"/>
    <mergeCell ref="B21:C21"/>
    <mergeCell ref="E36:E37"/>
    <mergeCell ref="M39:N39"/>
    <mergeCell ref="B93:N93"/>
    <mergeCell ref="B64:N64"/>
    <mergeCell ref="J66:L66"/>
    <mergeCell ref="B90:P90"/>
    <mergeCell ref="O56:P56"/>
    <mergeCell ref="O57:P57"/>
    <mergeCell ref="O58:P58"/>
    <mergeCell ref="B47:B48"/>
    <mergeCell ref="C47:C48"/>
    <mergeCell ref="D47:E47"/>
    <mergeCell ref="C51:N51"/>
    <mergeCell ref="B53:N53"/>
    <mergeCell ref="P66:Q66"/>
    <mergeCell ref="P67:Q67"/>
    <mergeCell ref="P68:Q68"/>
    <mergeCell ref="P69:Q69"/>
    <mergeCell ref="P70:Q70"/>
    <mergeCell ref="P71:Q71"/>
    <mergeCell ref="P82:Q82"/>
    <mergeCell ref="B84:N84"/>
    <mergeCell ref="D87:E87"/>
    <mergeCell ref="D88:E88"/>
    <mergeCell ref="E111:E113"/>
    <mergeCell ref="B116:N116"/>
    <mergeCell ref="J118:L118"/>
    <mergeCell ref="P118:Q118"/>
    <mergeCell ref="P119:Q119"/>
    <mergeCell ref="P127:Q127"/>
    <mergeCell ref="B132:B134"/>
    <mergeCell ref="F132:F134"/>
    <mergeCell ref="E142:E143"/>
    <mergeCell ref="P120:Q120"/>
    <mergeCell ref="P121:Q121"/>
    <mergeCell ref="P123:Q123"/>
    <mergeCell ref="P124:Q124"/>
    <mergeCell ref="P126:Q126"/>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s>
  <printOptions horizontalCentered="1"/>
  <pageMargins left="0.78740157480314965" right="0" top="0.74803149606299213" bottom="0.74803149606299213" header="0.31496062992125984" footer="0.31496062992125984"/>
  <pageSetup paperSize="5"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Z142"/>
  <sheetViews>
    <sheetView topLeftCell="B22" zoomScale="66" zoomScaleNormal="66" workbookViewId="0">
      <selection activeCell="E40" sqref="E40"/>
    </sheetView>
  </sheetViews>
  <sheetFormatPr baseColWidth="10" defaultRowHeight="15" x14ac:dyDescent="0.25"/>
  <cols>
    <col min="1" max="1" width="6.7109375" style="85" customWidth="1"/>
    <col min="2" max="2" width="65.42578125" style="85" customWidth="1"/>
    <col min="3" max="3" width="27.140625" style="85" customWidth="1"/>
    <col min="4" max="4" width="20.42578125" style="85" customWidth="1"/>
    <col min="5" max="5" width="19" style="85" customWidth="1"/>
    <col min="6" max="7" width="24.28515625" style="85" customWidth="1"/>
    <col min="8" max="9" width="20.7109375" style="85" customWidth="1"/>
    <col min="10" max="14" width="14.7109375" style="85" customWidth="1"/>
    <col min="15" max="15" width="16.7109375" style="85" customWidth="1"/>
    <col min="16" max="16" width="8.7109375" style="85"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899</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157</v>
      </c>
      <c r="D10" s="1264"/>
      <c r="E10" s="1265"/>
      <c r="F10" s="461"/>
      <c r="G10" s="461"/>
      <c r="H10" s="461"/>
      <c r="I10" s="461"/>
      <c r="J10" s="461"/>
      <c r="K10" s="461"/>
      <c r="L10" s="461"/>
      <c r="M10" s="461"/>
      <c r="N10" s="462"/>
    </row>
    <row r="11" spans="2:16" ht="16.5" thickBot="1" x14ac:dyDescent="0.3">
      <c r="B11" s="463" t="s">
        <v>9</v>
      </c>
      <c r="C11" s="464">
        <v>41974</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31.5" x14ac:dyDescent="0.25">
      <c r="B13" s="1252" t="s">
        <v>87</v>
      </c>
      <c r="C13" s="1252"/>
      <c r="D13" s="239" t="s">
        <v>12</v>
      </c>
      <c r="E13" s="239" t="s">
        <v>13</v>
      </c>
      <c r="F13" s="239" t="s">
        <v>29</v>
      </c>
      <c r="G13" s="94"/>
      <c r="I13" s="95"/>
      <c r="J13" s="95"/>
      <c r="K13" s="95"/>
      <c r="L13" s="95"/>
      <c r="M13" s="95"/>
      <c r="N13" s="93"/>
    </row>
    <row r="14" spans="2:16" ht="15.75" x14ac:dyDescent="0.25">
      <c r="B14" s="1252"/>
      <c r="C14" s="1252"/>
      <c r="D14" s="239">
        <v>15</v>
      </c>
      <c r="E14" s="855">
        <v>2453730175</v>
      </c>
      <c r="F14" s="474">
        <v>1175</v>
      </c>
      <c r="G14" s="96"/>
      <c r="I14" s="97"/>
      <c r="J14" s="97"/>
      <c r="K14" s="97"/>
      <c r="L14" s="97"/>
      <c r="M14" s="97"/>
      <c r="N14" s="93"/>
    </row>
    <row r="15" spans="2:16" ht="15.75" x14ac:dyDescent="0.25">
      <c r="B15" s="1252"/>
      <c r="C15" s="1252"/>
      <c r="D15" s="239"/>
      <c r="E15" s="167"/>
      <c r="F15" s="166"/>
      <c r="G15" s="96"/>
      <c r="I15" s="97"/>
      <c r="J15" s="97"/>
      <c r="K15" s="97"/>
      <c r="L15" s="97"/>
      <c r="M15" s="97"/>
      <c r="N15" s="93"/>
    </row>
    <row r="16" spans="2:16" ht="15.75" x14ac:dyDescent="0.25">
      <c r="B16" s="1252"/>
      <c r="C16" s="1252"/>
      <c r="D16" s="239"/>
      <c r="E16" s="167"/>
      <c r="F16" s="166"/>
      <c r="G16" s="96"/>
      <c r="I16" s="97"/>
      <c r="J16" s="97"/>
      <c r="K16" s="97"/>
      <c r="L16" s="97"/>
      <c r="M16" s="97"/>
      <c r="N16" s="93"/>
    </row>
    <row r="17" spans="1:14" ht="15.75" x14ac:dyDescent="0.25">
      <c r="B17" s="1252"/>
      <c r="C17" s="1252"/>
      <c r="D17" s="239"/>
      <c r="E17" s="168"/>
      <c r="F17" s="166"/>
      <c r="G17" s="96"/>
      <c r="H17" s="99"/>
      <c r="I17" s="97"/>
      <c r="J17" s="97"/>
      <c r="K17" s="97"/>
      <c r="L17" s="97"/>
      <c r="M17" s="97"/>
      <c r="N17" s="100"/>
    </row>
    <row r="18" spans="1:14" ht="15.75" x14ac:dyDescent="0.25">
      <c r="B18" s="1252"/>
      <c r="C18" s="1252"/>
      <c r="D18" s="239"/>
      <c r="E18" s="168"/>
      <c r="F18" s="166"/>
      <c r="G18" s="96"/>
      <c r="H18" s="99"/>
      <c r="I18" s="101"/>
      <c r="J18" s="101"/>
      <c r="K18" s="101"/>
      <c r="L18" s="101"/>
      <c r="M18" s="101"/>
      <c r="N18" s="100"/>
    </row>
    <row r="19" spans="1:14" ht="15.75" x14ac:dyDescent="0.25">
      <c r="B19" s="1252"/>
      <c r="C19" s="1252"/>
      <c r="D19" s="239"/>
      <c r="E19" s="98"/>
      <c r="F19" s="166"/>
      <c r="G19" s="96"/>
      <c r="H19" s="99"/>
      <c r="I19" s="92"/>
      <c r="J19" s="92"/>
      <c r="K19" s="92"/>
      <c r="L19" s="92"/>
      <c r="M19" s="92"/>
      <c r="N19" s="100"/>
    </row>
    <row r="20" spans="1:14" ht="15.75" x14ac:dyDescent="0.25">
      <c r="B20" s="1252"/>
      <c r="C20" s="1252"/>
      <c r="D20" s="239"/>
      <c r="E20" s="98"/>
      <c r="F20" s="166"/>
      <c r="G20" s="96"/>
      <c r="H20" s="99"/>
      <c r="I20" s="92"/>
      <c r="J20" s="92"/>
      <c r="K20" s="92"/>
      <c r="L20" s="92"/>
      <c r="M20" s="92"/>
      <c r="N20" s="100"/>
    </row>
    <row r="21" spans="1:14" ht="16.5" thickBot="1" x14ac:dyDescent="0.3">
      <c r="B21" s="1236" t="s">
        <v>14</v>
      </c>
      <c r="C21" s="1237"/>
      <c r="D21" s="239"/>
      <c r="E21" s="102">
        <f>SUM(E14:E20)</f>
        <v>2453730175</v>
      </c>
      <c r="F21" s="475">
        <f>SUM(F14:F20)</f>
        <v>1175</v>
      </c>
      <c r="G21" s="96"/>
      <c r="H21" s="99"/>
      <c r="I21" s="92"/>
      <c r="J21" s="92"/>
      <c r="K21" s="92"/>
      <c r="L21" s="92"/>
      <c r="M21" s="92"/>
      <c r="N21" s="100"/>
    </row>
    <row r="22" spans="1:14" ht="45.75" thickBot="1" x14ac:dyDescent="0.3">
      <c r="A22" s="467"/>
      <c r="B22" s="104" t="s">
        <v>15</v>
      </c>
      <c r="C22" s="104" t="s">
        <v>88</v>
      </c>
      <c r="E22" s="95"/>
      <c r="F22" s="95"/>
      <c r="G22" s="95"/>
      <c r="H22" s="95"/>
      <c r="I22" s="105"/>
      <c r="J22" s="105"/>
      <c r="K22" s="105"/>
      <c r="L22" s="105"/>
      <c r="M22" s="105"/>
    </row>
    <row r="23" spans="1:14" ht="16.5" thickBot="1" x14ac:dyDescent="0.3">
      <c r="A23" s="468">
        <v>1</v>
      </c>
      <c r="C23" s="107">
        <f>F21*80/100</f>
        <v>940</v>
      </c>
      <c r="D23" s="108"/>
      <c r="E23" s="109">
        <f>E21</f>
        <v>2453730175</v>
      </c>
      <c r="F23" s="110"/>
      <c r="G23" s="110"/>
      <c r="H23" s="110"/>
      <c r="I23" s="111"/>
      <c r="J23" s="111"/>
      <c r="K23" s="111"/>
      <c r="L23" s="111"/>
      <c r="M23" s="111"/>
    </row>
    <row r="24" spans="1:14" ht="15.75" x14ac:dyDescent="0.25">
      <c r="A24" s="112"/>
      <c r="C24" s="113"/>
      <c r="D24" s="97"/>
      <c r="E24" s="114"/>
      <c r="F24" s="110"/>
      <c r="G24" s="110"/>
      <c r="H24" s="110"/>
      <c r="I24" s="111"/>
      <c r="J24" s="111"/>
      <c r="K24" s="111"/>
      <c r="L24" s="111"/>
      <c r="M24" s="111"/>
    </row>
    <row r="25" spans="1:14" ht="15.75" x14ac:dyDescent="0.2">
      <c r="A25" s="112"/>
      <c r="B25" s="115" t="s">
        <v>124</v>
      </c>
      <c r="C25" s="77"/>
      <c r="D25" s="77"/>
      <c r="E25" s="77"/>
      <c r="F25" s="77"/>
      <c r="G25" s="77"/>
      <c r="H25" s="77"/>
      <c r="I25" s="92"/>
      <c r="J25" s="92"/>
      <c r="K25" s="92"/>
      <c r="L25" s="92"/>
      <c r="M25" s="92"/>
      <c r="N25" s="93"/>
    </row>
    <row r="26" spans="1:14" ht="15.75" x14ac:dyDescent="0.2">
      <c r="A26" s="112"/>
      <c r="B26" s="77"/>
      <c r="C26" s="77"/>
      <c r="D26" s="77"/>
      <c r="E26" s="77"/>
      <c r="F26" s="77"/>
      <c r="G26" s="77"/>
      <c r="H26" s="77"/>
      <c r="I26" s="92"/>
      <c r="J26" s="92"/>
      <c r="K26" s="92"/>
      <c r="L26" s="92"/>
      <c r="M26" s="92"/>
      <c r="N26" s="93"/>
    </row>
    <row r="27" spans="1:14" ht="15.75" x14ac:dyDescent="0.2">
      <c r="A27" s="112"/>
      <c r="B27" s="116" t="s">
        <v>33</v>
      </c>
      <c r="C27" s="116" t="s">
        <v>125</v>
      </c>
      <c r="D27" s="116" t="s">
        <v>126</v>
      </c>
      <c r="E27" s="77"/>
      <c r="F27" s="77"/>
      <c r="G27" s="77"/>
      <c r="H27" s="77"/>
      <c r="I27" s="92"/>
      <c r="J27" s="92"/>
      <c r="K27" s="92"/>
      <c r="L27" s="92"/>
      <c r="M27" s="92"/>
      <c r="N27" s="93"/>
    </row>
    <row r="28" spans="1:14" ht="15.75" x14ac:dyDescent="0.2">
      <c r="A28" s="112"/>
      <c r="B28" s="117" t="s">
        <v>127</v>
      </c>
      <c r="C28" s="233" t="s">
        <v>292</v>
      </c>
      <c r="D28" s="233"/>
      <c r="E28" s="77"/>
      <c r="F28" s="77"/>
      <c r="G28" s="77"/>
      <c r="H28" s="77"/>
      <c r="I28" s="92"/>
      <c r="J28" s="92"/>
      <c r="K28" s="92"/>
      <c r="L28" s="92"/>
      <c r="M28" s="92"/>
      <c r="N28" s="93"/>
    </row>
    <row r="29" spans="1:14" ht="15.75" x14ac:dyDescent="0.2">
      <c r="A29" s="112"/>
      <c r="B29" s="117" t="s">
        <v>128</v>
      </c>
      <c r="C29" s="233" t="s">
        <v>292</v>
      </c>
      <c r="D29" s="233"/>
      <c r="E29" s="77"/>
      <c r="F29" s="77"/>
      <c r="G29" s="77"/>
      <c r="H29" s="77"/>
      <c r="I29" s="92"/>
      <c r="J29" s="92"/>
      <c r="K29" s="92"/>
      <c r="L29" s="92"/>
      <c r="M29" s="92"/>
      <c r="N29" s="93"/>
    </row>
    <row r="30" spans="1:14" ht="15.75" x14ac:dyDescent="0.2">
      <c r="A30" s="112"/>
      <c r="B30" s="117" t="s">
        <v>129</v>
      </c>
      <c r="C30" s="233" t="s">
        <v>292</v>
      </c>
      <c r="D30" s="233"/>
      <c r="E30" s="77"/>
      <c r="F30" s="77"/>
      <c r="G30" s="77"/>
      <c r="H30" s="77"/>
      <c r="I30" s="92"/>
      <c r="J30" s="92"/>
      <c r="K30" s="92"/>
      <c r="L30" s="92"/>
      <c r="M30" s="92"/>
      <c r="N30" s="93"/>
    </row>
    <row r="31" spans="1:14" ht="15.75" x14ac:dyDescent="0.2">
      <c r="A31" s="112"/>
      <c r="B31" s="117" t="s">
        <v>130</v>
      </c>
      <c r="C31" s="233" t="s">
        <v>292</v>
      </c>
      <c r="D31" s="233"/>
      <c r="E31" s="77"/>
      <c r="F31" s="77"/>
      <c r="G31" s="77"/>
      <c r="H31" s="77"/>
      <c r="I31" s="92"/>
      <c r="J31" s="92"/>
      <c r="K31" s="92"/>
      <c r="L31" s="92"/>
      <c r="M31" s="92"/>
      <c r="N31" s="93"/>
    </row>
    <row r="32" spans="1:14" ht="15.75" x14ac:dyDescent="0.2">
      <c r="A32" s="112"/>
      <c r="B32" s="77"/>
      <c r="C32" s="77"/>
      <c r="D32" s="77"/>
      <c r="E32" s="77"/>
      <c r="F32" s="77"/>
      <c r="G32" s="77"/>
      <c r="H32" s="77"/>
      <c r="I32" s="92"/>
      <c r="J32" s="92"/>
      <c r="K32" s="92"/>
      <c r="L32" s="92"/>
      <c r="M32" s="92"/>
      <c r="N32" s="93"/>
    </row>
    <row r="33" spans="1:26" ht="15.75" x14ac:dyDescent="0.2">
      <c r="A33" s="112"/>
      <c r="B33" s="115" t="s">
        <v>131</v>
      </c>
      <c r="C33" s="77"/>
      <c r="D33" s="77"/>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6" t="s">
        <v>33</v>
      </c>
      <c r="C35" s="116" t="s">
        <v>58</v>
      </c>
      <c r="D35" s="118" t="s">
        <v>51</v>
      </c>
      <c r="E35" s="118" t="s">
        <v>16</v>
      </c>
      <c r="F35" s="77"/>
      <c r="G35" s="77"/>
      <c r="H35" s="77"/>
      <c r="I35" s="92"/>
      <c r="J35" s="92"/>
      <c r="K35" s="92"/>
      <c r="L35" s="92"/>
      <c r="M35" s="92"/>
      <c r="N35" s="93"/>
    </row>
    <row r="36" spans="1:26" ht="55.5" customHeight="1" x14ac:dyDescent="0.2">
      <c r="A36" s="112"/>
      <c r="B36" s="119" t="s">
        <v>132</v>
      </c>
      <c r="C36" s="251">
        <v>40</v>
      </c>
      <c r="D36" s="233">
        <v>27.5</v>
      </c>
      <c r="E36" s="1208">
        <f>+D36+D37</f>
        <v>37.5</v>
      </c>
      <c r="F36" s="77"/>
      <c r="G36" s="77"/>
      <c r="H36" s="77"/>
      <c r="I36" s="92"/>
      <c r="J36" s="92"/>
      <c r="K36" s="92"/>
      <c r="L36" s="92"/>
      <c r="M36" s="92"/>
      <c r="N36" s="93"/>
    </row>
    <row r="37" spans="1:26" ht="72.75" customHeight="1" x14ac:dyDescent="0.2">
      <c r="A37" s="112"/>
      <c r="B37" s="119" t="s">
        <v>133</v>
      </c>
      <c r="C37" s="251">
        <v>60</v>
      </c>
      <c r="D37" s="233">
        <v>10</v>
      </c>
      <c r="E37" s="1209"/>
      <c r="F37" s="77"/>
      <c r="G37" s="77"/>
      <c r="H37" s="77"/>
      <c r="I37" s="92"/>
      <c r="J37" s="92"/>
      <c r="K37" s="92"/>
      <c r="L37" s="92"/>
      <c r="M37" s="92"/>
      <c r="N37" s="93"/>
    </row>
    <row r="38" spans="1:26" ht="15.75" x14ac:dyDescent="0.25">
      <c r="A38" s="112"/>
      <c r="C38" s="113"/>
      <c r="D38" s="97"/>
      <c r="E38" s="114"/>
      <c r="F38" s="110"/>
      <c r="G38" s="110"/>
      <c r="H38" s="110"/>
      <c r="I38" s="111"/>
      <c r="J38" s="111"/>
      <c r="K38" s="111"/>
      <c r="L38" s="111"/>
      <c r="M38" s="111"/>
    </row>
    <row r="39" spans="1:26" ht="15.75" x14ac:dyDescent="0.25">
      <c r="B39" s="115" t="s">
        <v>30</v>
      </c>
      <c r="M39" s="121"/>
      <c r="N39" s="121"/>
    </row>
    <row r="40" spans="1:26" ht="15.75" thickBot="1" x14ac:dyDescent="0.3">
      <c r="M40" s="121"/>
      <c r="N40" s="121"/>
    </row>
    <row r="41" spans="1:26" s="92" customFormat="1" ht="110.25" x14ac:dyDescent="0.25">
      <c r="B41" s="469" t="s">
        <v>134</v>
      </c>
      <c r="C41" s="469" t="s">
        <v>135</v>
      </c>
      <c r="D41" s="469" t="s">
        <v>136</v>
      </c>
      <c r="E41" s="469" t="s">
        <v>45</v>
      </c>
      <c r="F41" s="469" t="s">
        <v>22</v>
      </c>
      <c r="G41" s="469" t="s">
        <v>89</v>
      </c>
      <c r="H41" s="469" t="s">
        <v>17</v>
      </c>
      <c r="I41" s="469" t="s">
        <v>10</v>
      </c>
      <c r="J41" s="469" t="s">
        <v>31</v>
      </c>
      <c r="K41" s="469" t="s">
        <v>61</v>
      </c>
      <c r="L41" s="469" t="s">
        <v>20</v>
      </c>
      <c r="M41" s="470" t="s">
        <v>26</v>
      </c>
      <c r="N41" s="469" t="s">
        <v>137</v>
      </c>
      <c r="O41" s="469" t="s">
        <v>36</v>
      </c>
      <c r="P41" s="244" t="s">
        <v>11</v>
      </c>
      <c r="Q41" s="244" t="s">
        <v>19</v>
      </c>
    </row>
    <row r="42" spans="1:26" s="241" customFormat="1" ht="75" x14ac:dyDescent="0.25">
      <c r="A42" s="124"/>
      <c r="B42" s="126" t="s">
        <v>874</v>
      </c>
      <c r="C42" s="126" t="s">
        <v>874</v>
      </c>
      <c r="D42" s="125" t="s">
        <v>875</v>
      </c>
      <c r="E42" s="127" t="s">
        <v>418</v>
      </c>
      <c r="F42" s="126" t="s">
        <v>125</v>
      </c>
      <c r="G42" s="128">
        <v>1</v>
      </c>
      <c r="H42" s="129">
        <v>40360</v>
      </c>
      <c r="I42" s="129">
        <v>40904</v>
      </c>
      <c r="J42" s="130" t="s">
        <v>126</v>
      </c>
      <c r="K42" s="254">
        <v>17.899999999999999</v>
      </c>
      <c r="L42" s="131">
        <v>0</v>
      </c>
      <c r="M42" s="170">
        <v>4225</v>
      </c>
      <c r="N42" s="128">
        <v>1</v>
      </c>
      <c r="O42" s="132">
        <v>3471092427</v>
      </c>
      <c r="P42" s="132">
        <v>140</v>
      </c>
      <c r="Q42" s="133"/>
      <c r="R42" s="134"/>
      <c r="S42" s="134"/>
      <c r="T42" s="134"/>
      <c r="U42" s="134"/>
      <c r="V42" s="134"/>
      <c r="W42" s="134"/>
      <c r="X42" s="134"/>
      <c r="Y42" s="134"/>
      <c r="Z42" s="134"/>
    </row>
    <row r="43" spans="1:26" s="241" customFormat="1" ht="30" x14ac:dyDescent="0.25">
      <c r="A43" s="124"/>
      <c r="B43" s="126" t="s">
        <v>874</v>
      </c>
      <c r="C43" s="126" t="s">
        <v>874</v>
      </c>
      <c r="D43" s="125" t="s">
        <v>160</v>
      </c>
      <c r="E43" s="127" t="s">
        <v>876</v>
      </c>
      <c r="F43" s="126" t="s">
        <v>125</v>
      </c>
      <c r="G43" s="128">
        <v>1</v>
      </c>
      <c r="H43" s="129">
        <v>41303</v>
      </c>
      <c r="I43" s="129">
        <v>41639</v>
      </c>
      <c r="J43" s="130" t="s">
        <v>126</v>
      </c>
      <c r="K43" s="252">
        <v>11</v>
      </c>
      <c r="L43" s="254">
        <v>0</v>
      </c>
      <c r="M43" s="170">
        <v>4389</v>
      </c>
      <c r="N43" s="128">
        <v>1</v>
      </c>
      <c r="O43" s="132">
        <v>3471092427</v>
      </c>
      <c r="P43" s="132">
        <v>120</v>
      </c>
      <c r="Q43" s="133"/>
      <c r="R43" s="134"/>
      <c r="S43" s="134"/>
      <c r="T43" s="134"/>
      <c r="U43" s="134"/>
      <c r="V43" s="134"/>
      <c r="W43" s="134"/>
      <c r="X43" s="134"/>
      <c r="Y43" s="134"/>
      <c r="Z43" s="134"/>
    </row>
    <row r="44" spans="1:26" s="241" customFormat="1" ht="30" x14ac:dyDescent="0.25">
      <c r="A44" s="124"/>
      <c r="B44" s="126" t="s">
        <v>874</v>
      </c>
      <c r="C44" s="126" t="s">
        <v>874</v>
      </c>
      <c r="D44" s="125" t="s">
        <v>160</v>
      </c>
      <c r="E44" s="252" t="s">
        <v>877</v>
      </c>
      <c r="F44" s="126" t="s">
        <v>125</v>
      </c>
      <c r="G44" s="126">
        <v>100</v>
      </c>
      <c r="H44" s="129">
        <v>41688</v>
      </c>
      <c r="I44" s="129">
        <v>41922</v>
      </c>
      <c r="J44" s="130" t="s">
        <v>126</v>
      </c>
      <c r="K44" s="252">
        <v>7.4</v>
      </c>
      <c r="L44" s="170">
        <v>1</v>
      </c>
      <c r="M44" s="131">
        <v>4389</v>
      </c>
      <c r="N44" s="131">
        <f>+M44*G44</f>
        <v>438900</v>
      </c>
      <c r="O44" s="132">
        <v>25541188</v>
      </c>
      <c r="P44" s="253">
        <v>102</v>
      </c>
      <c r="Q44" s="133"/>
      <c r="R44" s="134"/>
      <c r="S44" s="134"/>
      <c r="T44" s="134"/>
      <c r="U44" s="134"/>
      <c r="V44" s="134"/>
      <c r="W44" s="134"/>
      <c r="X44" s="134"/>
      <c r="Y44" s="134"/>
      <c r="Z44" s="134"/>
    </row>
    <row r="45" spans="1:26" s="241" customFormat="1" ht="15.75" x14ac:dyDescent="0.25">
      <c r="A45" s="124"/>
      <c r="B45" s="135" t="s">
        <v>16</v>
      </c>
      <c r="C45" s="126"/>
      <c r="D45" s="125"/>
      <c r="E45" s="127"/>
      <c r="F45" s="126"/>
      <c r="G45" s="126"/>
      <c r="H45" s="126"/>
      <c r="I45" s="130"/>
      <c r="J45" s="130"/>
      <c r="K45" s="136">
        <f>SUM(K42:K44)</f>
        <v>36.299999999999997</v>
      </c>
      <c r="L45" s="136">
        <f>SUM(L42:L44)</f>
        <v>1</v>
      </c>
      <c r="M45" s="137">
        <f>SUM(M42:M44)</f>
        <v>13003</v>
      </c>
      <c r="N45" s="136">
        <f>SUM(N42:N44)</f>
        <v>438902</v>
      </c>
      <c r="O45" s="132"/>
      <c r="P45" s="132"/>
      <c r="Q45" s="133"/>
    </row>
    <row r="46" spans="1:26" s="138" customFormat="1" x14ac:dyDescent="0.25">
      <c r="E46" s="139"/>
    </row>
    <row r="47" spans="1:26" s="138" customFormat="1" ht="15.75" x14ac:dyDescent="0.25">
      <c r="B47" s="1238" t="s">
        <v>28</v>
      </c>
      <c r="C47" s="1238" t="s">
        <v>27</v>
      </c>
      <c r="D47" s="1240" t="s">
        <v>34</v>
      </c>
      <c r="E47" s="1241"/>
    </row>
    <row r="48" spans="1:26" s="138" customFormat="1" ht="15.75" x14ac:dyDescent="0.25">
      <c r="B48" s="1239"/>
      <c r="C48" s="1239"/>
      <c r="D48" s="240" t="s">
        <v>23</v>
      </c>
      <c r="E48" s="140" t="s">
        <v>24</v>
      </c>
    </row>
    <row r="49" spans="2:17" s="138" customFormat="1" ht="15.75" x14ac:dyDescent="0.25">
      <c r="B49" s="141" t="s">
        <v>21</v>
      </c>
      <c r="C49" s="142">
        <f>+K45</f>
        <v>36.299999999999997</v>
      </c>
      <c r="D49" s="250" t="s">
        <v>292</v>
      </c>
      <c r="E49" s="143"/>
      <c r="F49" s="144"/>
      <c r="G49" s="144"/>
      <c r="H49" s="144"/>
      <c r="I49" s="144"/>
      <c r="J49" s="144"/>
      <c r="K49" s="144"/>
      <c r="L49" s="144"/>
      <c r="M49" s="144"/>
    </row>
    <row r="50" spans="2:17" s="138" customFormat="1" ht="15.75" x14ac:dyDescent="0.25">
      <c r="B50" s="141" t="s">
        <v>25</v>
      </c>
      <c r="C50" s="142">
        <f>+M45</f>
        <v>13003</v>
      </c>
      <c r="D50" s="250" t="s">
        <v>292</v>
      </c>
      <c r="E50" s="143"/>
    </row>
    <row r="51" spans="2:17" s="138" customFormat="1" x14ac:dyDescent="0.25">
      <c r="B51" s="145"/>
      <c r="C51" s="1242"/>
      <c r="D51" s="1242"/>
      <c r="E51" s="1242"/>
      <c r="F51" s="1242"/>
      <c r="G51" s="1242"/>
      <c r="H51" s="1242"/>
      <c r="I51" s="1242"/>
      <c r="J51" s="1242"/>
      <c r="K51" s="1242"/>
      <c r="L51" s="1242"/>
      <c r="M51" s="1242"/>
      <c r="N51" s="1242"/>
    </row>
    <row r="52" spans="2:17" s="138" customFormat="1" x14ac:dyDescent="0.25">
      <c r="B52" s="145"/>
      <c r="C52" s="241"/>
      <c r="D52" s="241"/>
      <c r="E52" s="241"/>
      <c r="F52" s="241"/>
      <c r="G52" s="241"/>
      <c r="H52" s="241"/>
      <c r="I52" s="241"/>
      <c r="J52" s="241"/>
      <c r="K52" s="241"/>
      <c r="L52" s="241"/>
      <c r="M52" s="241"/>
      <c r="N52" s="241"/>
    </row>
    <row r="53" spans="2:17" s="138" customFormat="1" x14ac:dyDescent="0.25">
      <c r="B53" s="145"/>
      <c r="C53" s="241"/>
      <c r="D53" s="241"/>
      <c r="E53" s="241"/>
      <c r="F53" s="241"/>
      <c r="G53" s="241"/>
      <c r="H53" s="241"/>
      <c r="I53" s="241"/>
      <c r="J53" s="241"/>
      <c r="K53" s="241"/>
      <c r="L53" s="241"/>
      <c r="M53" s="241"/>
      <c r="N53" s="241"/>
    </row>
    <row r="54" spans="2:17" s="138" customFormat="1" x14ac:dyDescent="0.25">
      <c r="B54" s="145"/>
      <c r="C54" s="241"/>
      <c r="D54" s="241"/>
      <c r="E54" s="241"/>
      <c r="F54" s="241"/>
      <c r="G54" s="241"/>
      <c r="H54" s="241"/>
      <c r="I54" s="241"/>
      <c r="J54" s="241"/>
      <c r="K54" s="241"/>
      <c r="L54" s="241"/>
      <c r="M54" s="241"/>
      <c r="N54" s="241"/>
    </row>
    <row r="55" spans="2:17" s="138" customFormat="1" x14ac:dyDescent="0.25">
      <c r="B55" s="145"/>
      <c r="C55" s="241"/>
      <c r="D55" s="241"/>
      <c r="E55" s="241"/>
      <c r="F55" s="241"/>
      <c r="G55" s="241"/>
      <c r="H55" s="241"/>
      <c r="I55" s="241"/>
      <c r="J55" s="241"/>
      <c r="K55" s="241"/>
      <c r="L55" s="241"/>
      <c r="M55" s="241"/>
      <c r="N55" s="241"/>
    </row>
    <row r="56" spans="2:17" s="138" customFormat="1" x14ac:dyDescent="0.25">
      <c r="B56" s="145"/>
      <c r="C56" s="241"/>
      <c r="D56" s="241"/>
      <c r="E56" s="241"/>
      <c r="F56" s="241"/>
      <c r="G56" s="241"/>
      <c r="H56" s="241"/>
      <c r="I56" s="241"/>
      <c r="J56" s="241"/>
      <c r="K56" s="241"/>
      <c r="L56" s="241"/>
      <c r="M56" s="241"/>
      <c r="N56" s="241"/>
    </row>
    <row r="57" spans="2:17" ht="15.75" thickBot="1" x14ac:dyDescent="0.3"/>
    <row r="58" spans="2:17" ht="16.5" thickBot="1" x14ac:dyDescent="0.3">
      <c r="B58" s="1263" t="s">
        <v>90</v>
      </c>
      <c r="C58" s="1263"/>
      <c r="D58" s="1263"/>
      <c r="E58" s="1263"/>
      <c r="F58" s="1263"/>
      <c r="G58" s="1263"/>
      <c r="H58" s="1263"/>
      <c r="I58" s="1263"/>
      <c r="J58" s="1263"/>
      <c r="K58" s="1263"/>
      <c r="L58" s="1263"/>
      <c r="M58" s="1263"/>
      <c r="N58" s="1263"/>
    </row>
    <row r="61" spans="2:17" ht="189" x14ac:dyDescent="0.25">
      <c r="B61" s="116" t="s">
        <v>138</v>
      </c>
      <c r="C61" s="146" t="s">
        <v>2</v>
      </c>
      <c r="D61" s="146" t="s">
        <v>92</v>
      </c>
      <c r="E61" s="146" t="s">
        <v>91</v>
      </c>
      <c r="F61" s="146" t="s">
        <v>93</v>
      </c>
      <c r="G61" s="146" t="s">
        <v>94</v>
      </c>
      <c r="H61" s="146" t="s">
        <v>95</v>
      </c>
      <c r="I61" s="146" t="s">
        <v>96</v>
      </c>
      <c r="J61" s="146" t="s">
        <v>97</v>
      </c>
      <c r="K61" s="146" t="s">
        <v>98</v>
      </c>
      <c r="L61" s="146" t="s">
        <v>99</v>
      </c>
      <c r="M61" s="147" t="s">
        <v>100</v>
      </c>
      <c r="N61" s="147" t="s">
        <v>101</v>
      </c>
      <c r="O61" s="1218" t="s">
        <v>3</v>
      </c>
      <c r="P61" s="1220"/>
      <c r="Q61" s="146" t="s">
        <v>18</v>
      </c>
    </row>
    <row r="62" spans="2:17" x14ac:dyDescent="0.2">
      <c r="B62" s="148" t="s">
        <v>161</v>
      </c>
      <c r="C62" s="148" t="s">
        <v>162</v>
      </c>
      <c r="D62" s="149" t="s">
        <v>878</v>
      </c>
      <c r="E62" s="149">
        <v>1175</v>
      </c>
      <c r="F62" s="248" t="s">
        <v>474</v>
      </c>
      <c r="G62" s="248" t="s">
        <v>474</v>
      </c>
      <c r="H62" s="248" t="s">
        <v>474</v>
      </c>
      <c r="I62" s="150" t="s">
        <v>125</v>
      </c>
      <c r="J62" s="248" t="s">
        <v>474</v>
      </c>
      <c r="K62" s="248" t="s">
        <v>474</v>
      </c>
      <c r="L62" s="248" t="s">
        <v>474</v>
      </c>
      <c r="M62" s="248" t="s">
        <v>474</v>
      </c>
      <c r="N62" s="248" t="s">
        <v>474</v>
      </c>
      <c r="O62" s="1203"/>
      <c r="P62" s="1204"/>
      <c r="Q62" s="117" t="s">
        <v>125</v>
      </c>
    </row>
    <row r="63" spans="2:17" x14ac:dyDescent="0.2">
      <c r="B63" s="148"/>
      <c r="C63" s="148"/>
      <c r="D63" s="149"/>
      <c r="E63" s="149"/>
      <c r="F63" s="248"/>
      <c r="G63" s="248"/>
      <c r="H63" s="248"/>
      <c r="I63" s="150"/>
      <c r="J63" s="150"/>
      <c r="K63" s="117"/>
      <c r="L63" s="117"/>
      <c r="M63" s="117"/>
      <c r="N63" s="117"/>
      <c r="O63" s="1203"/>
      <c r="P63" s="1204"/>
      <c r="Q63" s="117"/>
    </row>
    <row r="64" spans="2:17" x14ac:dyDescent="0.25">
      <c r="B64" s="85" t="s">
        <v>1</v>
      </c>
    </row>
    <row r="65" spans="2:17" x14ac:dyDescent="0.25">
      <c r="B65" s="85" t="s">
        <v>37</v>
      </c>
    </row>
    <row r="66" spans="2:17" x14ac:dyDescent="0.25">
      <c r="B66" s="85" t="s">
        <v>62</v>
      </c>
    </row>
    <row r="68" spans="2:17" ht="15.75" thickBot="1" x14ac:dyDescent="0.3"/>
    <row r="69" spans="2:17" ht="16.5" thickBot="1" x14ac:dyDescent="0.3">
      <c r="B69" s="1256" t="s">
        <v>38</v>
      </c>
      <c r="C69" s="1257"/>
      <c r="D69" s="1257"/>
      <c r="E69" s="1257"/>
      <c r="F69" s="1257"/>
      <c r="G69" s="1257"/>
      <c r="H69" s="1257"/>
      <c r="I69" s="1257"/>
      <c r="J69" s="1257"/>
      <c r="K69" s="1257"/>
      <c r="L69" s="1257"/>
      <c r="M69" s="1257"/>
      <c r="N69" s="1258"/>
    </row>
    <row r="72" spans="2:17" ht="110.25" x14ac:dyDescent="0.25">
      <c r="B72" s="116" t="s">
        <v>0</v>
      </c>
      <c r="C72" s="116" t="s">
        <v>39</v>
      </c>
      <c r="D72" s="116" t="s">
        <v>40</v>
      </c>
      <c r="E72" s="116" t="s">
        <v>102</v>
      </c>
      <c r="F72" s="116" t="s">
        <v>104</v>
      </c>
      <c r="G72" s="116" t="s">
        <v>105</v>
      </c>
      <c r="H72" s="116" t="s">
        <v>106</v>
      </c>
      <c r="I72" s="116" t="s">
        <v>103</v>
      </c>
      <c r="J72" s="1218" t="s">
        <v>107</v>
      </c>
      <c r="K72" s="1219"/>
      <c r="L72" s="1220"/>
      <c r="M72" s="116" t="s">
        <v>111</v>
      </c>
      <c r="N72" s="116" t="s">
        <v>139</v>
      </c>
      <c r="O72" s="116" t="s">
        <v>140</v>
      </c>
      <c r="P72" s="1218" t="s">
        <v>3</v>
      </c>
      <c r="Q72" s="1220"/>
    </row>
    <row r="73" spans="2:17" ht="60" x14ac:dyDescent="0.2">
      <c r="B73" s="151" t="s">
        <v>43</v>
      </c>
      <c r="C73" s="151">
        <v>4</v>
      </c>
      <c r="D73" s="148"/>
      <c r="E73" s="148"/>
      <c r="F73" s="148"/>
      <c r="G73" s="148"/>
      <c r="H73" s="148"/>
      <c r="I73" s="149"/>
      <c r="J73" s="152" t="s">
        <v>108</v>
      </c>
      <c r="K73" s="153" t="s">
        <v>109</v>
      </c>
      <c r="L73" s="150" t="s">
        <v>110</v>
      </c>
      <c r="M73" s="117"/>
      <c r="N73" s="117"/>
      <c r="O73" s="117"/>
      <c r="P73" s="1247"/>
      <c r="Q73" s="1247"/>
    </row>
    <row r="74" spans="2:17" ht="165" x14ac:dyDescent="0.2">
      <c r="B74" s="151"/>
      <c r="C74" s="151"/>
      <c r="D74" s="151" t="s">
        <v>879</v>
      </c>
      <c r="E74" s="148">
        <v>49743633</v>
      </c>
      <c r="F74" s="151" t="s">
        <v>880</v>
      </c>
      <c r="G74" s="151" t="s">
        <v>881</v>
      </c>
      <c r="H74" s="181">
        <v>35090</v>
      </c>
      <c r="I74" s="149" t="s">
        <v>478</v>
      </c>
      <c r="J74" s="151" t="s">
        <v>874</v>
      </c>
      <c r="K74" s="153" t="s">
        <v>882</v>
      </c>
      <c r="L74" s="336" t="s">
        <v>883</v>
      </c>
      <c r="M74" s="117" t="s">
        <v>125</v>
      </c>
      <c r="N74" s="117" t="s">
        <v>125</v>
      </c>
      <c r="O74" s="117" t="s">
        <v>125</v>
      </c>
      <c r="P74" s="1226"/>
      <c r="Q74" s="1227"/>
    </row>
    <row r="75" spans="2:17" ht="225" x14ac:dyDescent="0.2">
      <c r="B75" s="151"/>
      <c r="C75" s="151"/>
      <c r="D75" s="338" t="s">
        <v>884</v>
      </c>
      <c r="E75" s="339">
        <v>52716803</v>
      </c>
      <c r="F75" s="338" t="s">
        <v>166</v>
      </c>
      <c r="G75" s="338" t="s">
        <v>885</v>
      </c>
      <c r="H75" s="340">
        <v>39135</v>
      </c>
      <c r="I75" s="341">
        <v>100476</v>
      </c>
      <c r="J75" s="338" t="s">
        <v>886</v>
      </c>
      <c r="K75" s="342" t="s">
        <v>887</v>
      </c>
      <c r="L75" s="342" t="s">
        <v>888</v>
      </c>
      <c r="M75" s="343" t="s">
        <v>125</v>
      </c>
      <c r="N75" s="343" t="s">
        <v>125</v>
      </c>
      <c r="O75" s="343" t="s">
        <v>125</v>
      </c>
      <c r="P75" s="414"/>
      <c r="Q75" s="415"/>
    </row>
    <row r="76" spans="2:17" ht="180" x14ac:dyDescent="0.2">
      <c r="B76" s="151"/>
      <c r="C76" s="151"/>
      <c r="D76" s="338" t="s">
        <v>889</v>
      </c>
      <c r="E76" s="339">
        <v>1065607380</v>
      </c>
      <c r="F76" s="338" t="s">
        <v>166</v>
      </c>
      <c r="G76" s="338" t="s">
        <v>529</v>
      </c>
      <c r="H76" s="340">
        <v>40774</v>
      </c>
      <c r="I76" s="341">
        <v>125677</v>
      </c>
      <c r="J76" s="338" t="s">
        <v>890</v>
      </c>
      <c r="K76" s="342" t="s">
        <v>891</v>
      </c>
      <c r="L76" s="342" t="s">
        <v>892</v>
      </c>
      <c r="M76" s="343" t="s">
        <v>125</v>
      </c>
      <c r="N76" s="343" t="s">
        <v>125</v>
      </c>
      <c r="O76" s="343" t="s">
        <v>125</v>
      </c>
      <c r="P76" s="414"/>
      <c r="Q76" s="415"/>
    </row>
    <row r="77" spans="2:17" ht="180" x14ac:dyDescent="0.2">
      <c r="B77" s="151"/>
      <c r="C77" s="151"/>
      <c r="D77" s="338" t="s">
        <v>893</v>
      </c>
      <c r="E77" s="339">
        <v>56098906</v>
      </c>
      <c r="F77" s="338" t="s">
        <v>894</v>
      </c>
      <c r="G77" s="338" t="s">
        <v>895</v>
      </c>
      <c r="H77" s="340">
        <v>40407</v>
      </c>
      <c r="I77" s="341">
        <v>195941</v>
      </c>
      <c r="J77" s="338" t="s">
        <v>890</v>
      </c>
      <c r="K77" s="342" t="s">
        <v>891</v>
      </c>
      <c r="L77" s="342" t="s">
        <v>892</v>
      </c>
      <c r="M77" s="343" t="s">
        <v>125</v>
      </c>
      <c r="N77" s="343" t="s">
        <v>125</v>
      </c>
      <c r="O77" s="343" t="s">
        <v>125</v>
      </c>
      <c r="P77" s="414"/>
      <c r="Q77" s="415"/>
    </row>
    <row r="78" spans="2:17" ht="195" x14ac:dyDescent="0.2">
      <c r="B78" s="151"/>
      <c r="C78" s="151"/>
      <c r="D78" s="476" t="s">
        <v>896</v>
      </c>
      <c r="E78" s="477">
        <v>77182721</v>
      </c>
      <c r="F78" s="478" t="s">
        <v>532</v>
      </c>
      <c r="G78" s="478" t="s">
        <v>897</v>
      </c>
      <c r="H78" s="479">
        <v>37032</v>
      </c>
      <c r="I78" s="480" t="s">
        <v>898</v>
      </c>
      <c r="J78" s="478" t="s">
        <v>899</v>
      </c>
      <c r="K78" s="478" t="s">
        <v>900</v>
      </c>
      <c r="L78" s="478" t="s">
        <v>901</v>
      </c>
      <c r="M78" s="481" t="s">
        <v>125</v>
      </c>
      <c r="N78" s="481" t="s">
        <v>125</v>
      </c>
      <c r="O78" s="481" t="s">
        <v>125</v>
      </c>
      <c r="P78" s="1224"/>
      <c r="Q78" s="1225"/>
    </row>
    <row r="79" spans="2:17" ht="195" x14ac:dyDescent="0.2">
      <c r="B79" s="151"/>
      <c r="C79" s="151"/>
      <c r="D79" s="478" t="s">
        <v>902</v>
      </c>
      <c r="E79" s="482">
        <v>49787174</v>
      </c>
      <c r="F79" s="478" t="s">
        <v>903</v>
      </c>
      <c r="G79" s="478" t="s">
        <v>904</v>
      </c>
      <c r="H79" s="479">
        <v>41628</v>
      </c>
      <c r="I79" s="480" t="s">
        <v>898</v>
      </c>
      <c r="J79" s="478" t="s">
        <v>899</v>
      </c>
      <c r="K79" s="478" t="s">
        <v>900</v>
      </c>
      <c r="L79" s="478" t="s">
        <v>901</v>
      </c>
      <c r="M79" s="481" t="s">
        <v>125</v>
      </c>
      <c r="N79" s="481" t="s">
        <v>125</v>
      </c>
      <c r="O79" s="481" t="s">
        <v>125</v>
      </c>
      <c r="P79" s="1224"/>
      <c r="Q79" s="1225"/>
    </row>
    <row r="80" spans="2:17" x14ac:dyDescent="0.2">
      <c r="B80" s="151" t="s">
        <v>44</v>
      </c>
      <c r="C80" s="151">
        <v>8</v>
      </c>
      <c r="D80" s="148"/>
      <c r="E80" s="148"/>
      <c r="F80" s="148"/>
      <c r="G80" s="148"/>
      <c r="H80" s="148"/>
      <c r="I80" s="149"/>
      <c r="J80" s="152"/>
      <c r="K80" s="153"/>
      <c r="L80" s="150"/>
      <c r="M80" s="117"/>
      <c r="N80" s="117"/>
      <c r="O80" s="117"/>
      <c r="P80" s="233"/>
      <c r="Q80" s="233"/>
    </row>
    <row r="81" spans="2:17" ht="210.75" x14ac:dyDescent="0.25">
      <c r="B81" s="151"/>
      <c r="C81" s="151"/>
      <c r="D81" s="229" t="s">
        <v>905</v>
      </c>
      <c r="E81" s="2">
        <v>1065563390</v>
      </c>
      <c r="F81" s="229" t="s">
        <v>166</v>
      </c>
      <c r="G81" s="229" t="s">
        <v>503</v>
      </c>
      <c r="H81" s="377">
        <v>40165</v>
      </c>
      <c r="I81" s="53">
        <v>113925</v>
      </c>
      <c r="J81" s="338" t="s">
        <v>899</v>
      </c>
      <c r="K81" s="342" t="s">
        <v>900</v>
      </c>
      <c r="L81" s="342" t="s">
        <v>906</v>
      </c>
      <c r="M81" s="343" t="s">
        <v>125</v>
      </c>
      <c r="N81" s="343" t="s">
        <v>125</v>
      </c>
      <c r="O81" s="343" t="s">
        <v>125</v>
      </c>
      <c r="P81" s="414"/>
      <c r="Q81" s="415"/>
    </row>
    <row r="82" spans="2:17" ht="210.75" x14ac:dyDescent="0.25">
      <c r="B82" s="151"/>
      <c r="C82" s="151"/>
      <c r="D82" s="483" t="s">
        <v>907</v>
      </c>
      <c r="E82" s="484">
        <v>49773797</v>
      </c>
      <c r="F82" s="484" t="s">
        <v>908</v>
      </c>
      <c r="G82" s="483" t="s">
        <v>909</v>
      </c>
      <c r="H82" s="485">
        <v>35831</v>
      </c>
      <c r="I82" s="486" t="s">
        <v>898</v>
      </c>
      <c r="J82" s="338" t="s">
        <v>899</v>
      </c>
      <c r="K82" s="342" t="s">
        <v>900</v>
      </c>
      <c r="L82" s="342" t="s">
        <v>906</v>
      </c>
      <c r="M82" s="343" t="s">
        <v>125</v>
      </c>
      <c r="N82" s="343" t="s">
        <v>125</v>
      </c>
      <c r="O82" s="343" t="s">
        <v>125</v>
      </c>
      <c r="P82" s="414"/>
      <c r="Q82" s="415"/>
    </row>
    <row r="83" spans="2:17" ht="225" x14ac:dyDescent="0.25">
      <c r="B83" s="151"/>
      <c r="C83" s="151"/>
      <c r="D83" s="229" t="s">
        <v>910</v>
      </c>
      <c r="E83" s="2">
        <v>49721724</v>
      </c>
      <c r="F83" s="2" t="s">
        <v>166</v>
      </c>
      <c r="G83" s="229" t="s">
        <v>503</v>
      </c>
      <c r="H83" s="377">
        <v>39437</v>
      </c>
      <c r="I83" s="53">
        <v>143818</v>
      </c>
      <c r="J83" s="229" t="s">
        <v>911</v>
      </c>
      <c r="K83" s="342" t="s">
        <v>912</v>
      </c>
      <c r="L83" s="53" t="s">
        <v>913</v>
      </c>
      <c r="M83" s="453" t="s">
        <v>125</v>
      </c>
      <c r="N83" s="73" t="s">
        <v>125</v>
      </c>
      <c r="O83" s="73" t="s">
        <v>125</v>
      </c>
      <c r="P83" s="414"/>
      <c r="Q83" s="415"/>
    </row>
    <row r="84" spans="2:17" ht="150" x14ac:dyDescent="0.25">
      <c r="B84" s="151"/>
      <c r="C84" s="151"/>
      <c r="D84" s="483" t="s">
        <v>914</v>
      </c>
      <c r="E84" s="484">
        <v>49779886</v>
      </c>
      <c r="F84" s="484" t="s">
        <v>166</v>
      </c>
      <c r="G84" s="483" t="s">
        <v>503</v>
      </c>
      <c r="H84" s="485">
        <v>39437</v>
      </c>
      <c r="I84" s="487" t="s">
        <v>915</v>
      </c>
      <c r="J84" s="229" t="s">
        <v>890</v>
      </c>
      <c r="K84" s="342" t="s">
        <v>916</v>
      </c>
      <c r="L84" s="53" t="s">
        <v>917</v>
      </c>
      <c r="M84" s="453" t="s">
        <v>125</v>
      </c>
      <c r="N84" s="73" t="s">
        <v>125</v>
      </c>
      <c r="O84" s="73" t="s">
        <v>125</v>
      </c>
      <c r="P84" s="449"/>
      <c r="Q84" s="450"/>
    </row>
    <row r="85" spans="2:17" ht="150" x14ac:dyDescent="0.25">
      <c r="B85" s="151"/>
      <c r="C85" s="151"/>
      <c r="D85" s="229" t="s">
        <v>918</v>
      </c>
      <c r="E85" s="2">
        <v>1065618370</v>
      </c>
      <c r="F85" s="2" t="s">
        <v>166</v>
      </c>
      <c r="G85" s="229" t="s">
        <v>503</v>
      </c>
      <c r="H85" s="377">
        <v>40894</v>
      </c>
      <c r="I85" s="53">
        <v>125670</v>
      </c>
      <c r="J85" s="229" t="s">
        <v>890</v>
      </c>
      <c r="K85" s="342" t="s">
        <v>916</v>
      </c>
      <c r="L85" s="53" t="s">
        <v>917</v>
      </c>
      <c r="M85" s="453" t="s">
        <v>125</v>
      </c>
      <c r="N85" s="73" t="s">
        <v>125</v>
      </c>
      <c r="O85" s="73" t="s">
        <v>125</v>
      </c>
      <c r="P85" s="414"/>
      <c r="Q85" s="415"/>
    </row>
    <row r="86" spans="2:17" ht="150" x14ac:dyDescent="0.25">
      <c r="B86" s="151"/>
      <c r="C86" s="151"/>
      <c r="D86" s="229" t="s">
        <v>919</v>
      </c>
      <c r="E86" s="2">
        <v>42742217</v>
      </c>
      <c r="F86" s="2" t="s">
        <v>166</v>
      </c>
      <c r="G86" s="229" t="s">
        <v>565</v>
      </c>
      <c r="H86" s="377">
        <v>38035</v>
      </c>
      <c r="I86" s="53">
        <v>102464</v>
      </c>
      <c r="J86" s="229" t="s">
        <v>890</v>
      </c>
      <c r="K86" s="342" t="s">
        <v>916</v>
      </c>
      <c r="L86" s="53" t="s">
        <v>917</v>
      </c>
      <c r="M86" s="453" t="s">
        <v>125</v>
      </c>
      <c r="N86" s="73" t="s">
        <v>125</v>
      </c>
      <c r="O86" s="73" t="s">
        <v>125</v>
      </c>
      <c r="P86" s="414"/>
      <c r="Q86" s="415"/>
    </row>
    <row r="87" spans="2:17" ht="150" x14ac:dyDescent="0.25">
      <c r="B87" s="151"/>
      <c r="C87" s="151"/>
      <c r="D87" s="229" t="s">
        <v>920</v>
      </c>
      <c r="E87" s="2">
        <v>1082902920</v>
      </c>
      <c r="F87" s="2" t="s">
        <v>166</v>
      </c>
      <c r="G87" s="229" t="s">
        <v>198</v>
      </c>
      <c r="H87" s="377">
        <v>41544</v>
      </c>
      <c r="I87" s="53" t="s">
        <v>725</v>
      </c>
      <c r="J87" s="229" t="s">
        <v>890</v>
      </c>
      <c r="K87" s="342" t="s">
        <v>916</v>
      </c>
      <c r="L87" s="53" t="s">
        <v>917</v>
      </c>
      <c r="M87" s="453" t="s">
        <v>125</v>
      </c>
      <c r="N87" s="73" t="s">
        <v>125</v>
      </c>
      <c r="O87" s="73" t="s">
        <v>125</v>
      </c>
      <c r="P87" s="488"/>
      <c r="Q87" s="415"/>
    </row>
    <row r="88" spans="2:17" ht="225" x14ac:dyDescent="0.25">
      <c r="B88" s="151"/>
      <c r="C88" s="151"/>
      <c r="D88" s="229" t="s">
        <v>921</v>
      </c>
      <c r="E88" s="2">
        <v>49720418</v>
      </c>
      <c r="F88" s="2" t="s">
        <v>166</v>
      </c>
      <c r="G88" s="229" t="s">
        <v>637</v>
      </c>
      <c r="H88" s="377">
        <v>38848</v>
      </c>
      <c r="I88" s="53">
        <v>101906</v>
      </c>
      <c r="J88" s="229" t="s">
        <v>911</v>
      </c>
      <c r="K88" s="342" t="s">
        <v>912</v>
      </c>
      <c r="L88" s="53" t="s">
        <v>913</v>
      </c>
      <c r="M88" s="453" t="s">
        <v>125</v>
      </c>
      <c r="N88" s="73" t="s">
        <v>125</v>
      </c>
      <c r="O88" s="73" t="s">
        <v>125</v>
      </c>
      <c r="P88" s="414"/>
      <c r="Q88" s="415"/>
    </row>
    <row r="89" spans="2:17" ht="150" x14ac:dyDescent="0.25">
      <c r="B89" s="151"/>
      <c r="C89" s="151"/>
      <c r="D89" s="489" t="s">
        <v>922</v>
      </c>
      <c r="E89" s="490">
        <v>49769725</v>
      </c>
      <c r="F89" s="490" t="s">
        <v>166</v>
      </c>
      <c r="G89" s="489" t="s">
        <v>503</v>
      </c>
      <c r="H89" s="491">
        <v>40530</v>
      </c>
      <c r="I89" s="489">
        <v>120289</v>
      </c>
      <c r="J89" s="489" t="s">
        <v>890</v>
      </c>
      <c r="K89" s="478" t="s">
        <v>916</v>
      </c>
      <c r="L89" s="489" t="s">
        <v>917</v>
      </c>
      <c r="M89" s="492" t="s">
        <v>125</v>
      </c>
      <c r="N89" s="493" t="s">
        <v>125</v>
      </c>
      <c r="O89" s="493" t="s">
        <v>125</v>
      </c>
      <c r="P89" s="488"/>
      <c r="Q89" s="494"/>
    </row>
    <row r="90" spans="2:17" ht="15.75" thickBot="1" x14ac:dyDescent="0.3"/>
    <row r="91" spans="2:17" ht="16.5" thickBot="1" x14ac:dyDescent="0.3">
      <c r="B91" s="1256" t="s">
        <v>46</v>
      </c>
      <c r="C91" s="1257"/>
      <c r="D91" s="1257"/>
      <c r="E91" s="1257"/>
      <c r="F91" s="1257"/>
      <c r="G91" s="1257"/>
      <c r="H91" s="1257"/>
      <c r="I91" s="1257"/>
      <c r="J91" s="1257"/>
      <c r="K91" s="1257"/>
      <c r="L91" s="1257"/>
      <c r="M91" s="1257"/>
      <c r="N91" s="1258"/>
    </row>
    <row r="94" spans="2:17" ht="31.5" x14ac:dyDescent="0.25">
      <c r="B94" s="146" t="s">
        <v>33</v>
      </c>
      <c r="C94" s="146" t="s">
        <v>18</v>
      </c>
      <c r="D94" s="1218" t="s">
        <v>3</v>
      </c>
      <c r="E94" s="1220"/>
    </row>
    <row r="95" spans="2:17" ht="30" x14ac:dyDescent="0.25">
      <c r="B95" s="154" t="s">
        <v>112</v>
      </c>
      <c r="C95" s="233" t="s">
        <v>125</v>
      </c>
      <c r="D95" s="1247"/>
      <c r="E95" s="1247"/>
    </row>
    <row r="97" spans="1:26" ht="15.75" x14ac:dyDescent="0.25">
      <c r="B97" s="1210" t="s">
        <v>64</v>
      </c>
      <c r="C97" s="1211"/>
      <c r="D97" s="1211"/>
      <c r="E97" s="1211"/>
      <c r="F97" s="1211"/>
      <c r="G97" s="1211"/>
      <c r="H97" s="1211"/>
      <c r="I97" s="1211"/>
      <c r="J97" s="1211"/>
      <c r="K97" s="1211"/>
      <c r="L97" s="1211"/>
      <c r="M97" s="1211"/>
      <c r="N97" s="1211"/>
      <c r="O97" s="1211"/>
      <c r="P97" s="1211"/>
    </row>
    <row r="99" spans="1:26" ht="15.75" thickBot="1" x14ac:dyDescent="0.3"/>
    <row r="100" spans="1:26" ht="16.5" thickBot="1" x14ac:dyDescent="0.3">
      <c r="B100" s="1256" t="s">
        <v>54</v>
      </c>
      <c r="C100" s="1257"/>
      <c r="D100" s="1257"/>
      <c r="E100" s="1257"/>
      <c r="F100" s="1257"/>
      <c r="G100" s="1257"/>
      <c r="H100" s="1257"/>
      <c r="I100" s="1257"/>
      <c r="J100" s="1257"/>
      <c r="K100" s="1257"/>
      <c r="L100" s="1257"/>
      <c r="M100" s="1257"/>
      <c r="N100" s="1258"/>
    </row>
    <row r="101" spans="1:26" ht="15.75" thickBot="1" x14ac:dyDescent="0.3"/>
    <row r="102" spans="1:26" s="92" customFormat="1" ht="110.25" x14ac:dyDescent="0.25">
      <c r="B102" s="469" t="s">
        <v>134</v>
      </c>
      <c r="C102" s="469" t="s">
        <v>135</v>
      </c>
      <c r="D102" s="469" t="s">
        <v>136</v>
      </c>
      <c r="E102" s="469" t="s">
        <v>45</v>
      </c>
      <c r="F102" s="469" t="s">
        <v>22</v>
      </c>
      <c r="G102" s="469" t="s">
        <v>89</v>
      </c>
      <c r="H102" s="469" t="s">
        <v>17</v>
      </c>
      <c r="I102" s="469" t="s">
        <v>10</v>
      </c>
      <c r="J102" s="469" t="s">
        <v>31</v>
      </c>
      <c r="K102" s="469" t="s">
        <v>61</v>
      </c>
      <c r="L102" s="469" t="s">
        <v>20</v>
      </c>
      <c r="M102" s="470" t="s">
        <v>26</v>
      </c>
      <c r="N102" s="469" t="s">
        <v>137</v>
      </c>
      <c r="O102" s="469" t="s">
        <v>36</v>
      </c>
      <c r="P102" s="244" t="s">
        <v>11</v>
      </c>
      <c r="Q102" s="244" t="s">
        <v>19</v>
      </c>
    </row>
    <row r="103" spans="1:26" s="241" customFormat="1" x14ac:dyDescent="0.25">
      <c r="A103" s="124">
        <v>1</v>
      </c>
      <c r="B103" s="125" t="s">
        <v>923</v>
      </c>
      <c r="C103" s="126" t="s">
        <v>923</v>
      </c>
      <c r="D103" s="125" t="s">
        <v>160</v>
      </c>
      <c r="E103" s="127" t="s">
        <v>924</v>
      </c>
      <c r="F103" s="126" t="s">
        <v>125</v>
      </c>
      <c r="G103" s="128">
        <v>1</v>
      </c>
      <c r="H103" s="129">
        <v>40911</v>
      </c>
      <c r="I103" s="129">
        <v>41274</v>
      </c>
      <c r="J103" s="130" t="s">
        <v>126</v>
      </c>
      <c r="K103" s="252">
        <v>11</v>
      </c>
      <c r="L103" s="252">
        <v>0</v>
      </c>
      <c r="M103" s="131">
        <v>2065</v>
      </c>
      <c r="N103" s="131">
        <f>+M103*G103</f>
        <v>2065</v>
      </c>
      <c r="O103" s="132">
        <v>1198305176</v>
      </c>
      <c r="P103" s="132">
        <v>74</v>
      </c>
      <c r="Q103" s="133"/>
      <c r="R103" s="134"/>
      <c r="S103" s="134"/>
      <c r="T103" s="134"/>
      <c r="U103" s="134"/>
      <c r="V103" s="134"/>
      <c r="W103" s="134"/>
      <c r="X103" s="134"/>
      <c r="Y103" s="134"/>
      <c r="Z103" s="134"/>
    </row>
    <row r="104" spans="1:26" s="241" customFormat="1" x14ac:dyDescent="0.25">
      <c r="A104" s="124">
        <f>+A103+1</f>
        <v>2</v>
      </c>
      <c r="B104" s="125"/>
      <c r="C104" s="126"/>
      <c r="D104" s="125"/>
      <c r="E104" s="127"/>
      <c r="F104" s="126"/>
      <c r="G104" s="126"/>
      <c r="H104" s="126"/>
      <c r="I104" s="130"/>
      <c r="J104" s="130"/>
      <c r="K104" s="130"/>
      <c r="L104" s="130"/>
      <c r="M104" s="131"/>
      <c r="N104" s="131"/>
      <c r="O104" s="132"/>
      <c r="P104" s="132"/>
      <c r="Q104" s="133"/>
      <c r="R104" s="134"/>
      <c r="S104" s="134"/>
      <c r="T104" s="134"/>
      <c r="U104" s="134"/>
      <c r="V104" s="134"/>
      <c r="W104" s="134"/>
      <c r="X104" s="134"/>
      <c r="Y104" s="134"/>
      <c r="Z104" s="134"/>
    </row>
    <row r="105" spans="1:26" s="241" customFormat="1" x14ac:dyDescent="0.25">
      <c r="A105" s="124">
        <f t="shared" ref="A105:A110" si="0">+A104+1</f>
        <v>3</v>
      </c>
      <c r="B105" s="125"/>
      <c r="C105" s="126"/>
      <c r="D105" s="125"/>
      <c r="E105" s="127"/>
      <c r="F105" s="126"/>
      <c r="G105" s="126"/>
      <c r="H105" s="126"/>
      <c r="I105" s="130"/>
      <c r="J105" s="130"/>
      <c r="K105" s="130"/>
      <c r="L105" s="130"/>
      <c r="M105" s="131"/>
      <c r="N105" s="131"/>
      <c r="O105" s="132"/>
      <c r="P105" s="132"/>
      <c r="Q105" s="133"/>
      <c r="R105" s="134"/>
      <c r="S105" s="134"/>
      <c r="T105" s="134"/>
      <c r="U105" s="134"/>
      <c r="V105" s="134"/>
      <c r="W105" s="134"/>
      <c r="X105" s="134"/>
      <c r="Y105" s="134"/>
      <c r="Z105" s="134"/>
    </row>
    <row r="106" spans="1:26" s="241" customFormat="1" x14ac:dyDescent="0.25">
      <c r="A106" s="124">
        <f t="shared" si="0"/>
        <v>4</v>
      </c>
      <c r="B106" s="125"/>
      <c r="C106" s="126"/>
      <c r="D106" s="125"/>
      <c r="E106" s="127"/>
      <c r="F106" s="126"/>
      <c r="G106" s="126"/>
      <c r="H106" s="126"/>
      <c r="I106" s="130"/>
      <c r="J106" s="130"/>
      <c r="K106" s="130"/>
      <c r="L106" s="130"/>
      <c r="M106" s="131"/>
      <c r="N106" s="131"/>
      <c r="O106" s="132"/>
      <c r="P106" s="132"/>
      <c r="Q106" s="133"/>
      <c r="R106" s="134"/>
      <c r="S106" s="134"/>
      <c r="T106" s="134"/>
      <c r="U106" s="134"/>
      <c r="V106" s="134"/>
      <c r="W106" s="134"/>
      <c r="X106" s="134"/>
      <c r="Y106" s="134"/>
      <c r="Z106" s="134"/>
    </row>
    <row r="107" spans="1:26" s="241" customFormat="1" x14ac:dyDescent="0.25">
      <c r="A107" s="124">
        <f t="shared" si="0"/>
        <v>5</v>
      </c>
      <c r="B107" s="125"/>
      <c r="C107" s="126"/>
      <c r="D107" s="125"/>
      <c r="E107" s="127"/>
      <c r="F107" s="126"/>
      <c r="G107" s="126"/>
      <c r="H107" s="126"/>
      <c r="I107" s="130"/>
      <c r="J107" s="130"/>
      <c r="K107" s="130"/>
      <c r="L107" s="130"/>
      <c r="M107" s="131"/>
      <c r="N107" s="131"/>
      <c r="O107" s="132"/>
      <c r="P107" s="132"/>
      <c r="Q107" s="133"/>
      <c r="R107" s="134"/>
      <c r="S107" s="134"/>
      <c r="T107" s="134"/>
      <c r="U107" s="134"/>
      <c r="V107" s="134"/>
      <c r="W107" s="134"/>
      <c r="X107" s="134"/>
      <c r="Y107" s="134"/>
      <c r="Z107" s="134"/>
    </row>
    <row r="108" spans="1:26" s="241" customFormat="1" x14ac:dyDescent="0.25">
      <c r="A108" s="124">
        <f t="shared" si="0"/>
        <v>6</v>
      </c>
      <c r="B108" s="125"/>
      <c r="C108" s="126"/>
      <c r="D108" s="125"/>
      <c r="E108" s="127"/>
      <c r="F108" s="126"/>
      <c r="G108" s="126"/>
      <c r="H108" s="126"/>
      <c r="I108" s="130"/>
      <c r="J108" s="130"/>
      <c r="K108" s="130"/>
      <c r="L108" s="130"/>
      <c r="M108" s="131"/>
      <c r="N108" s="131"/>
      <c r="O108" s="132"/>
      <c r="P108" s="132"/>
      <c r="Q108" s="133"/>
      <c r="R108" s="134"/>
      <c r="S108" s="134"/>
      <c r="T108" s="134"/>
      <c r="U108" s="134"/>
      <c r="V108" s="134"/>
      <c r="W108" s="134"/>
      <c r="X108" s="134"/>
      <c r="Y108" s="134"/>
      <c r="Z108" s="134"/>
    </row>
    <row r="109" spans="1:26" s="241" customFormat="1" x14ac:dyDescent="0.25">
      <c r="A109" s="124">
        <f t="shared" si="0"/>
        <v>7</v>
      </c>
      <c r="B109" s="125"/>
      <c r="C109" s="126"/>
      <c r="D109" s="125"/>
      <c r="E109" s="127"/>
      <c r="F109" s="126"/>
      <c r="G109" s="126"/>
      <c r="H109" s="126"/>
      <c r="I109" s="130"/>
      <c r="J109" s="130"/>
      <c r="K109" s="130"/>
      <c r="L109" s="130"/>
      <c r="M109" s="131"/>
      <c r="N109" s="131"/>
      <c r="O109" s="132"/>
      <c r="P109" s="132"/>
      <c r="Q109" s="133"/>
      <c r="R109" s="134"/>
      <c r="S109" s="134"/>
      <c r="T109" s="134"/>
      <c r="U109" s="134"/>
      <c r="V109" s="134"/>
      <c r="W109" s="134"/>
      <c r="X109" s="134"/>
      <c r="Y109" s="134"/>
      <c r="Z109" s="134"/>
    </row>
    <row r="110" spans="1:26" s="241" customFormat="1" x14ac:dyDescent="0.25">
      <c r="A110" s="124">
        <f t="shared" si="0"/>
        <v>8</v>
      </c>
      <c r="B110" s="125"/>
      <c r="C110" s="126"/>
      <c r="D110" s="125"/>
      <c r="E110" s="127"/>
      <c r="F110" s="126"/>
      <c r="G110" s="126"/>
      <c r="H110" s="126"/>
      <c r="I110" s="130"/>
      <c r="J110" s="130"/>
      <c r="K110" s="130"/>
      <c r="L110" s="130"/>
      <c r="M110" s="131"/>
      <c r="N110" s="131"/>
      <c r="O110" s="132"/>
      <c r="P110" s="132"/>
      <c r="Q110" s="133"/>
      <c r="R110" s="134"/>
      <c r="S110" s="134"/>
      <c r="T110" s="134"/>
      <c r="U110" s="134"/>
      <c r="V110" s="134"/>
      <c r="W110" s="134"/>
      <c r="X110" s="134"/>
      <c r="Y110" s="134"/>
      <c r="Z110" s="134"/>
    </row>
    <row r="111" spans="1:26" s="241" customFormat="1" ht="15.75" x14ac:dyDescent="0.25">
      <c r="A111" s="124"/>
      <c r="B111" s="135" t="s">
        <v>16</v>
      </c>
      <c r="C111" s="126"/>
      <c r="D111" s="125"/>
      <c r="E111" s="127"/>
      <c r="F111" s="126"/>
      <c r="G111" s="126"/>
      <c r="H111" s="126"/>
      <c r="I111" s="130"/>
      <c r="J111" s="130"/>
      <c r="K111" s="136">
        <f>SUM(K103:K110)</f>
        <v>11</v>
      </c>
      <c r="L111" s="136">
        <f>SUM(L103:L110)</f>
        <v>0</v>
      </c>
      <c r="M111" s="137">
        <f>SUM(M103:M110)</f>
        <v>2065</v>
      </c>
      <c r="N111" s="136">
        <f>SUM(N103:N110)</f>
        <v>2065</v>
      </c>
      <c r="O111" s="132"/>
      <c r="P111" s="132"/>
      <c r="Q111" s="133"/>
    </row>
    <row r="112" spans="1:26" x14ac:dyDescent="0.25">
      <c r="B112" s="138"/>
      <c r="C112" s="138"/>
      <c r="D112" s="138"/>
      <c r="E112" s="139"/>
      <c r="F112" s="138"/>
      <c r="G112" s="138"/>
      <c r="H112" s="138"/>
      <c r="I112" s="138"/>
      <c r="J112" s="138"/>
      <c r="K112" s="138"/>
      <c r="L112" s="138"/>
      <c r="M112" s="138"/>
      <c r="N112" s="138"/>
      <c r="O112" s="138"/>
      <c r="P112" s="138"/>
    </row>
    <row r="113" spans="2:17" ht="15.75" x14ac:dyDescent="0.25">
      <c r="B113" s="141" t="s">
        <v>32</v>
      </c>
      <c r="C113" s="155">
        <f>+K111</f>
        <v>11</v>
      </c>
      <c r="H113" s="144"/>
      <c r="I113" s="144"/>
      <c r="J113" s="144"/>
      <c r="K113" s="144"/>
      <c r="L113" s="144"/>
      <c r="M113" s="144"/>
      <c r="N113" s="138"/>
      <c r="O113" s="138"/>
      <c r="P113" s="138"/>
    </row>
    <row r="114" spans="2:17" ht="15.75" thickBot="1" x14ac:dyDescent="0.3"/>
    <row r="115" spans="2:17" ht="48" thickBot="1" x14ac:dyDescent="0.3">
      <c r="B115" s="471" t="s">
        <v>49</v>
      </c>
      <c r="C115" s="472" t="s">
        <v>50</v>
      </c>
      <c r="D115" s="471" t="s">
        <v>51</v>
      </c>
      <c r="E115" s="472" t="s">
        <v>55</v>
      </c>
    </row>
    <row r="116" spans="2:17" x14ac:dyDescent="0.25">
      <c r="B116" s="158" t="s">
        <v>113</v>
      </c>
      <c r="C116" s="473">
        <v>20</v>
      </c>
      <c r="D116" s="473">
        <v>27.5</v>
      </c>
      <c r="E116" s="1262">
        <f>+D116+D117+D118</f>
        <v>27.5</v>
      </c>
    </row>
    <row r="117" spans="2:17" x14ac:dyDescent="0.25">
      <c r="B117" s="158" t="s">
        <v>114</v>
      </c>
      <c r="C117" s="250">
        <v>30</v>
      </c>
      <c r="D117" s="233">
        <v>0</v>
      </c>
      <c r="E117" s="1213"/>
    </row>
    <row r="118" spans="2:17" ht="15.75" thickBot="1" x14ac:dyDescent="0.3">
      <c r="B118" s="158" t="s">
        <v>115</v>
      </c>
      <c r="C118" s="161">
        <v>40</v>
      </c>
      <c r="D118" s="161">
        <v>0</v>
      </c>
      <c r="E118" s="1249"/>
    </row>
    <row r="120" spans="2:17" ht="15.75" thickBot="1" x14ac:dyDescent="0.3"/>
    <row r="121" spans="2:17" ht="16.5" thickBot="1" x14ac:dyDescent="0.3">
      <c r="B121" s="1256" t="s">
        <v>52</v>
      </c>
      <c r="C121" s="1257"/>
      <c r="D121" s="1257"/>
      <c r="E121" s="1257"/>
      <c r="F121" s="1257"/>
      <c r="G121" s="1257"/>
      <c r="H121" s="1257"/>
      <c r="I121" s="1257"/>
      <c r="J121" s="1257"/>
      <c r="K121" s="1257"/>
      <c r="L121" s="1257"/>
      <c r="M121" s="1257"/>
      <c r="N121" s="1258"/>
    </row>
    <row r="123" spans="2:17" ht="110.25" x14ac:dyDescent="0.25">
      <c r="B123" s="116" t="s">
        <v>0</v>
      </c>
      <c r="C123" s="116" t="s">
        <v>39</v>
      </c>
      <c r="D123" s="116" t="s">
        <v>40</v>
      </c>
      <c r="E123" s="116" t="s">
        <v>102</v>
      </c>
      <c r="F123" s="116" t="s">
        <v>104</v>
      </c>
      <c r="G123" s="116" t="s">
        <v>105</v>
      </c>
      <c r="H123" s="116" t="s">
        <v>106</v>
      </c>
      <c r="I123" s="116" t="s">
        <v>103</v>
      </c>
      <c r="J123" s="1218" t="s">
        <v>107</v>
      </c>
      <c r="K123" s="1219"/>
      <c r="L123" s="1220"/>
      <c r="M123" s="116" t="s">
        <v>111</v>
      </c>
      <c r="N123" s="116" t="s">
        <v>139</v>
      </c>
      <c r="O123" s="116" t="s">
        <v>140</v>
      </c>
      <c r="P123" s="1218" t="s">
        <v>3</v>
      </c>
      <c r="Q123" s="1220"/>
    </row>
    <row r="124" spans="2:17" s="854" customFormat="1" ht="60" x14ac:dyDescent="0.2">
      <c r="B124" s="847" t="s">
        <v>119</v>
      </c>
      <c r="C124" s="847">
        <v>2</v>
      </c>
      <c r="D124" s="222"/>
      <c r="E124" s="222"/>
      <c r="F124" s="222"/>
      <c r="G124" s="222"/>
      <c r="H124" s="222"/>
      <c r="I124" s="848"/>
      <c r="J124" s="848" t="s">
        <v>108</v>
      </c>
      <c r="K124" s="847" t="s">
        <v>109</v>
      </c>
      <c r="L124" s="222" t="s">
        <v>110</v>
      </c>
      <c r="M124" s="523"/>
      <c r="N124" s="523"/>
      <c r="O124" s="523"/>
      <c r="P124" s="1259"/>
      <c r="Q124" s="1259"/>
    </row>
    <row r="125" spans="2:17" s="854" customFormat="1" ht="300" x14ac:dyDescent="0.2">
      <c r="B125" s="847"/>
      <c r="C125" s="847"/>
      <c r="D125" s="847" t="s">
        <v>925</v>
      </c>
      <c r="E125" s="222">
        <v>1010192249</v>
      </c>
      <c r="F125" s="847" t="s">
        <v>926</v>
      </c>
      <c r="G125" s="847" t="s">
        <v>927</v>
      </c>
      <c r="H125" s="223">
        <v>41775</v>
      </c>
      <c r="I125" s="848" t="s">
        <v>898</v>
      </c>
      <c r="J125" s="478" t="s">
        <v>928</v>
      </c>
      <c r="K125" s="478" t="s">
        <v>929</v>
      </c>
      <c r="L125" s="478" t="s">
        <v>930</v>
      </c>
      <c r="M125" s="481" t="s">
        <v>125</v>
      </c>
      <c r="N125" s="481" t="s">
        <v>125</v>
      </c>
      <c r="O125" s="481" t="s">
        <v>126</v>
      </c>
      <c r="P125" s="1255" t="s">
        <v>931</v>
      </c>
      <c r="Q125" s="1255"/>
    </row>
    <row r="126" spans="2:17" ht="315" x14ac:dyDescent="0.2">
      <c r="B126" s="847"/>
      <c r="C126" s="847"/>
      <c r="D126" s="847" t="s">
        <v>932</v>
      </c>
      <c r="E126" s="860" t="s">
        <v>933</v>
      </c>
      <c r="F126" s="847" t="s">
        <v>166</v>
      </c>
      <c r="G126" s="861">
        <v>37813</v>
      </c>
      <c r="H126" s="223" t="s">
        <v>478</v>
      </c>
      <c r="I126" s="149" t="s">
        <v>898</v>
      </c>
      <c r="J126" s="478" t="s">
        <v>934</v>
      </c>
      <c r="K126" s="478" t="s">
        <v>935</v>
      </c>
      <c r="L126" s="478" t="s">
        <v>936</v>
      </c>
      <c r="M126" s="117" t="s">
        <v>125</v>
      </c>
      <c r="N126" s="117" t="s">
        <v>125</v>
      </c>
      <c r="O126" s="117" t="s">
        <v>125</v>
      </c>
      <c r="P126" s="1268"/>
      <c r="Q126" s="1268"/>
    </row>
    <row r="127" spans="2:17" ht="405" x14ac:dyDescent="0.2">
      <c r="B127" s="847" t="s">
        <v>120</v>
      </c>
      <c r="C127" s="847">
        <v>2</v>
      </c>
      <c r="D127" s="847" t="s">
        <v>937</v>
      </c>
      <c r="E127" s="222">
        <v>49772376</v>
      </c>
      <c r="F127" s="847" t="s">
        <v>938</v>
      </c>
      <c r="G127" s="847" t="s">
        <v>939</v>
      </c>
      <c r="H127" s="861">
        <v>36392</v>
      </c>
      <c r="I127" s="848" t="s">
        <v>898</v>
      </c>
      <c r="J127" s="847" t="s">
        <v>940</v>
      </c>
      <c r="K127" s="847" t="s">
        <v>941</v>
      </c>
      <c r="L127" s="847" t="s">
        <v>942</v>
      </c>
      <c r="M127" s="117" t="s">
        <v>125</v>
      </c>
      <c r="N127" s="117" t="s">
        <v>125</v>
      </c>
      <c r="O127" s="117" t="s">
        <v>125</v>
      </c>
      <c r="P127" s="237"/>
      <c r="Q127" s="238"/>
    </row>
    <row r="128" spans="2:17" s="854" customFormat="1" ht="60" customHeight="1" x14ac:dyDescent="0.2">
      <c r="B128" s="847"/>
      <c r="C128" s="847"/>
      <c r="D128" s="847" t="s">
        <v>943</v>
      </c>
      <c r="E128" s="222">
        <v>30652987</v>
      </c>
      <c r="F128" s="847" t="s">
        <v>944</v>
      </c>
      <c r="G128" s="847" t="s">
        <v>945</v>
      </c>
      <c r="H128" s="861">
        <v>35531</v>
      </c>
      <c r="I128" s="848" t="s">
        <v>898</v>
      </c>
      <c r="J128" s="847" t="s">
        <v>946</v>
      </c>
      <c r="K128" s="847" t="s">
        <v>947</v>
      </c>
      <c r="L128" s="847" t="s">
        <v>948</v>
      </c>
      <c r="M128" s="523" t="s">
        <v>125</v>
      </c>
      <c r="N128" s="523" t="s">
        <v>522</v>
      </c>
      <c r="O128" s="523" t="s">
        <v>126</v>
      </c>
      <c r="P128" s="1199" t="s">
        <v>949</v>
      </c>
      <c r="Q128" s="1200"/>
    </row>
    <row r="129" spans="2:17" ht="30" x14ac:dyDescent="0.2">
      <c r="B129" s="151" t="s">
        <v>121</v>
      </c>
      <c r="C129" s="151">
        <v>1</v>
      </c>
      <c r="D129" s="148"/>
      <c r="E129" s="148"/>
      <c r="F129" s="148"/>
      <c r="G129" s="148"/>
      <c r="H129" s="148"/>
      <c r="I129" s="149"/>
      <c r="J129" s="152"/>
      <c r="K129" s="153"/>
      <c r="L129" s="150"/>
      <c r="M129" s="117"/>
      <c r="N129" s="117"/>
      <c r="O129" s="117"/>
      <c r="P129" s="233"/>
      <c r="Q129" s="233"/>
    </row>
    <row r="130" spans="2:17" ht="165" x14ac:dyDescent="0.25">
      <c r="B130" s="117"/>
      <c r="C130" s="151"/>
      <c r="D130" s="229" t="s">
        <v>950</v>
      </c>
      <c r="E130" s="2">
        <v>49769981</v>
      </c>
      <c r="F130" s="2" t="s">
        <v>868</v>
      </c>
      <c r="G130" s="229" t="s">
        <v>619</v>
      </c>
      <c r="H130" s="377">
        <v>37071</v>
      </c>
      <c r="I130" s="4" t="s">
        <v>725</v>
      </c>
      <c r="J130" s="229" t="s">
        <v>951</v>
      </c>
      <c r="K130" s="53" t="s">
        <v>952</v>
      </c>
      <c r="L130" s="53" t="s">
        <v>953</v>
      </c>
      <c r="M130" s="73" t="s">
        <v>125</v>
      </c>
      <c r="N130" s="73" t="s">
        <v>125</v>
      </c>
      <c r="O130" s="73" t="s">
        <v>125</v>
      </c>
      <c r="P130" s="1226"/>
      <c r="Q130" s="1227"/>
    </row>
    <row r="131" spans="2:17" x14ac:dyDescent="0.2">
      <c r="B131" s="117"/>
      <c r="C131" s="151"/>
      <c r="D131" s="148"/>
      <c r="E131" s="148"/>
      <c r="F131" s="148"/>
      <c r="G131" s="148"/>
      <c r="H131" s="148"/>
      <c r="I131" s="149"/>
      <c r="J131" s="152"/>
      <c r="K131" s="150"/>
      <c r="L131" s="150"/>
      <c r="M131" s="117"/>
      <c r="N131" s="117"/>
      <c r="O131" s="117"/>
      <c r="P131" s="1247"/>
      <c r="Q131" s="1247"/>
    </row>
    <row r="132" spans="2:17" ht="15.75" thickBot="1" x14ac:dyDescent="0.3"/>
    <row r="133" spans="2:17" ht="31.5" x14ac:dyDescent="0.25">
      <c r="B133" s="118" t="s">
        <v>33</v>
      </c>
      <c r="C133" s="118" t="s">
        <v>49</v>
      </c>
      <c r="D133" s="116" t="s">
        <v>50</v>
      </c>
      <c r="E133" s="118" t="s">
        <v>51</v>
      </c>
      <c r="F133" s="472" t="s">
        <v>56</v>
      </c>
      <c r="G133" s="162"/>
    </row>
    <row r="134" spans="2:17" ht="225" x14ac:dyDescent="0.2">
      <c r="B134" s="1246" t="s">
        <v>53</v>
      </c>
      <c r="C134" s="163" t="s">
        <v>116</v>
      </c>
      <c r="D134" s="233">
        <v>25</v>
      </c>
      <c r="E134" s="233">
        <v>0</v>
      </c>
      <c r="F134" s="1205">
        <f>+E134+E135+E136</f>
        <v>10</v>
      </c>
      <c r="G134" s="164"/>
    </row>
    <row r="135" spans="2:17" ht="150" x14ac:dyDescent="0.2">
      <c r="B135" s="1246"/>
      <c r="C135" s="163" t="s">
        <v>117</v>
      </c>
      <c r="D135" s="251">
        <v>25</v>
      </c>
      <c r="E135" s="233">
        <v>0</v>
      </c>
      <c r="F135" s="1206"/>
      <c r="G135" s="164"/>
    </row>
    <row r="136" spans="2:17" ht="120" x14ac:dyDescent="0.2">
      <c r="B136" s="1246"/>
      <c r="C136" s="163" t="s">
        <v>118</v>
      </c>
      <c r="D136" s="233">
        <v>10</v>
      </c>
      <c r="E136" s="233">
        <v>10</v>
      </c>
      <c r="F136" s="1207"/>
      <c r="G136" s="164"/>
    </row>
    <row r="137" spans="2:17" x14ac:dyDescent="0.2">
      <c r="C137" s="77"/>
    </row>
    <row r="138" spans="2:17" ht="15.75" x14ac:dyDescent="0.25">
      <c r="B138" s="115" t="s">
        <v>57</v>
      </c>
    </row>
    <row r="140" spans="2:17" ht="15.75" x14ac:dyDescent="0.25">
      <c r="B140" s="116" t="s">
        <v>33</v>
      </c>
      <c r="C140" s="116" t="s">
        <v>58</v>
      </c>
      <c r="D140" s="118" t="s">
        <v>51</v>
      </c>
      <c r="E140" s="118" t="s">
        <v>16</v>
      </c>
    </row>
    <row r="141" spans="2:17" ht="30" x14ac:dyDescent="0.25">
      <c r="B141" s="119" t="s">
        <v>132</v>
      </c>
      <c r="C141" s="251">
        <v>40</v>
      </c>
      <c r="D141" s="233">
        <f>+E116</f>
        <v>27.5</v>
      </c>
      <c r="E141" s="1208">
        <f>+D141+D142</f>
        <v>37.5</v>
      </c>
    </row>
    <row r="142" spans="2:17" ht="75" customHeight="1" x14ac:dyDescent="0.25">
      <c r="B142" s="119" t="s">
        <v>133</v>
      </c>
      <c r="C142" s="251">
        <v>60</v>
      </c>
      <c r="D142" s="233">
        <f>+F134</f>
        <v>10</v>
      </c>
      <c r="E142" s="1209"/>
    </row>
  </sheetData>
  <mergeCells count="43">
    <mergeCell ref="C9:N9"/>
    <mergeCell ref="B2:P2"/>
    <mergeCell ref="B4:P4"/>
    <mergeCell ref="C6:N6"/>
    <mergeCell ref="C7:N7"/>
    <mergeCell ref="C8:N8"/>
    <mergeCell ref="C10:E10"/>
    <mergeCell ref="B13:C20"/>
    <mergeCell ref="B21:C21"/>
    <mergeCell ref="E36:E37"/>
    <mergeCell ref="O63:P63"/>
    <mergeCell ref="B47:B48"/>
    <mergeCell ref="C47:C48"/>
    <mergeCell ref="D47:E47"/>
    <mergeCell ref="C51:N51"/>
    <mergeCell ref="B58:N58"/>
    <mergeCell ref="O61:P61"/>
    <mergeCell ref="O62:P62"/>
    <mergeCell ref="J123:L123"/>
    <mergeCell ref="P74:Q74"/>
    <mergeCell ref="B69:N69"/>
    <mergeCell ref="J72:L72"/>
    <mergeCell ref="P72:Q72"/>
    <mergeCell ref="D95:E95"/>
    <mergeCell ref="B97:P97"/>
    <mergeCell ref="B100:N100"/>
    <mergeCell ref="E116:E118"/>
    <mergeCell ref="B121:N121"/>
    <mergeCell ref="P73:Q73"/>
    <mergeCell ref="P78:Q78"/>
    <mergeCell ref="P79:Q79"/>
    <mergeCell ref="B91:N91"/>
    <mergeCell ref="D94:E94"/>
    <mergeCell ref="P123:Q123"/>
    <mergeCell ref="P131:Q131"/>
    <mergeCell ref="B134:B136"/>
    <mergeCell ref="F134:F136"/>
    <mergeCell ref="E141:E142"/>
    <mergeCell ref="P124:Q124"/>
    <mergeCell ref="P125:Q125"/>
    <mergeCell ref="P126:Q126"/>
    <mergeCell ref="P128:Q128"/>
    <mergeCell ref="P130:Q130"/>
  </mergeCells>
  <dataValidations count="2">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8740157480314965" right="0" top="0.74803149606299213" bottom="0.74803149606299213" header="0.31496062992125984" footer="0.31496062992125984"/>
  <pageSetup paperSize="5"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71" zoomScaleNormal="71" workbookViewId="0">
      <selection activeCell="F136" sqref="F136"/>
    </sheetView>
  </sheetViews>
  <sheetFormatPr baseColWidth="10" defaultRowHeight="15" x14ac:dyDescent="0.25"/>
  <cols>
    <col min="1" max="1" width="6.7109375" style="85" customWidth="1"/>
    <col min="2" max="2" width="65.42578125" style="85" customWidth="1"/>
    <col min="3" max="3" width="27.140625" style="85" customWidth="1"/>
    <col min="4" max="4" width="20.42578125" style="85" customWidth="1"/>
    <col min="5" max="5" width="19.5703125" style="85" customWidth="1"/>
    <col min="6" max="7" width="24.28515625" style="85" customWidth="1"/>
    <col min="8" max="9" width="20.7109375" style="85" customWidth="1"/>
    <col min="10" max="10" width="20.28515625" style="85" customWidth="1"/>
    <col min="11" max="11" width="14.7109375" style="85" bestFit="1" customWidth="1"/>
    <col min="12" max="13" width="18.7109375" style="85" customWidth="1"/>
    <col min="14" max="14" width="14.7109375" style="85" customWidth="1"/>
    <col min="15" max="15" width="16.7109375" style="85" customWidth="1"/>
    <col min="16" max="16" width="7.7109375" style="85" customWidth="1"/>
    <col min="17" max="17" width="14.570312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460" t="s">
        <v>4</v>
      </c>
      <c r="C6" s="1266" t="s">
        <v>874</v>
      </c>
      <c r="D6" s="1266"/>
      <c r="E6" s="1266"/>
      <c r="F6" s="1266"/>
      <c r="G6" s="1266"/>
      <c r="H6" s="1266"/>
      <c r="I6" s="1266"/>
      <c r="J6" s="1266"/>
      <c r="K6" s="1266"/>
      <c r="L6" s="1266"/>
      <c r="M6" s="1266"/>
      <c r="N6" s="1267"/>
    </row>
    <row r="7" spans="2:16" ht="16.5" thickBot="1" x14ac:dyDescent="0.3">
      <c r="B7" s="460" t="s">
        <v>5</v>
      </c>
      <c r="C7" s="1266"/>
      <c r="D7" s="1266"/>
      <c r="E7" s="1266"/>
      <c r="F7" s="1266"/>
      <c r="G7" s="1266"/>
      <c r="H7" s="1266"/>
      <c r="I7" s="1266"/>
      <c r="J7" s="1266"/>
      <c r="K7" s="1266"/>
      <c r="L7" s="1266"/>
      <c r="M7" s="1266"/>
      <c r="N7" s="1267"/>
    </row>
    <row r="8" spans="2:16" ht="16.5" thickBot="1" x14ac:dyDescent="0.3">
      <c r="B8" s="460" t="s">
        <v>6</v>
      </c>
      <c r="C8" s="1266"/>
      <c r="D8" s="1266"/>
      <c r="E8" s="1266"/>
      <c r="F8" s="1266"/>
      <c r="G8" s="1266"/>
      <c r="H8" s="1266"/>
      <c r="I8" s="1266"/>
      <c r="J8" s="1266"/>
      <c r="K8" s="1266"/>
      <c r="L8" s="1266"/>
      <c r="M8" s="1266"/>
      <c r="N8" s="1267"/>
    </row>
    <row r="9" spans="2:16" ht="16.5" thickBot="1" x14ac:dyDescent="0.3">
      <c r="B9" s="460" t="s">
        <v>7</v>
      </c>
      <c r="C9" s="1266"/>
      <c r="D9" s="1266"/>
      <c r="E9" s="1266"/>
      <c r="F9" s="1266"/>
      <c r="G9" s="1266"/>
      <c r="H9" s="1266"/>
      <c r="I9" s="1266"/>
      <c r="J9" s="1266"/>
      <c r="K9" s="1266"/>
      <c r="L9" s="1266"/>
      <c r="M9" s="1266"/>
      <c r="N9" s="1267"/>
    </row>
    <row r="10" spans="2:16" ht="16.5" thickBot="1" x14ac:dyDescent="0.3">
      <c r="B10" s="460" t="s">
        <v>8</v>
      </c>
      <c r="C10" s="1264" t="s">
        <v>158</v>
      </c>
      <c r="D10" s="1264"/>
      <c r="E10" s="1265"/>
      <c r="F10" s="461"/>
      <c r="G10" s="461"/>
      <c r="H10" s="461"/>
      <c r="I10" s="461"/>
      <c r="J10" s="461"/>
      <c r="K10" s="461"/>
      <c r="L10" s="461"/>
      <c r="M10" s="461"/>
      <c r="N10" s="462"/>
    </row>
    <row r="11" spans="2:16" ht="16.5" thickBot="1" x14ac:dyDescent="0.3">
      <c r="B11" s="463" t="s">
        <v>9</v>
      </c>
      <c r="C11" s="464">
        <v>41974</v>
      </c>
      <c r="D11" s="465"/>
      <c r="E11" s="465"/>
      <c r="F11" s="465"/>
      <c r="G11" s="465"/>
      <c r="H11" s="465"/>
      <c r="I11" s="465"/>
      <c r="J11" s="465"/>
      <c r="K11" s="465"/>
      <c r="L11" s="465"/>
      <c r="M11" s="465"/>
      <c r="N11" s="466"/>
    </row>
    <row r="12" spans="2:16" ht="15.75" x14ac:dyDescent="0.25">
      <c r="B12" s="83"/>
      <c r="C12" s="91"/>
      <c r="D12" s="84"/>
      <c r="E12" s="84"/>
      <c r="F12" s="84"/>
      <c r="G12" s="84"/>
      <c r="H12" s="84"/>
      <c r="I12" s="92"/>
      <c r="J12" s="92"/>
      <c r="K12" s="92"/>
      <c r="L12" s="92"/>
      <c r="M12" s="92"/>
      <c r="N12" s="84"/>
    </row>
    <row r="13" spans="2:16" ht="31.5" x14ac:dyDescent="0.25">
      <c r="B13" s="1252" t="s">
        <v>87</v>
      </c>
      <c r="C13" s="1252"/>
      <c r="D13" s="239" t="s">
        <v>12</v>
      </c>
      <c r="E13" s="239" t="s">
        <v>13</v>
      </c>
      <c r="F13" s="239" t="s">
        <v>29</v>
      </c>
      <c r="G13" s="94"/>
      <c r="I13" s="95"/>
      <c r="J13" s="95"/>
      <c r="K13" s="95"/>
      <c r="L13" s="95"/>
      <c r="M13" s="95"/>
      <c r="N13" s="93"/>
    </row>
    <row r="14" spans="2:16" ht="15.75" x14ac:dyDescent="0.25">
      <c r="B14" s="1252"/>
      <c r="C14" s="1252"/>
      <c r="D14" s="239">
        <v>17</v>
      </c>
      <c r="E14" s="855">
        <v>1647653709</v>
      </c>
      <c r="F14" s="474">
        <v>789</v>
      </c>
      <c r="G14" s="96"/>
      <c r="I14" s="97"/>
      <c r="J14" s="97"/>
      <c r="K14" s="97"/>
      <c r="L14" s="97"/>
      <c r="M14" s="97"/>
      <c r="N14" s="93"/>
    </row>
    <row r="15" spans="2:16" ht="15.75" x14ac:dyDescent="0.25">
      <c r="B15" s="1252"/>
      <c r="C15" s="1252"/>
      <c r="D15" s="239"/>
      <c r="E15" s="167"/>
      <c r="F15" s="166"/>
      <c r="G15" s="96"/>
      <c r="I15" s="97"/>
      <c r="J15" s="97"/>
      <c r="K15" s="97"/>
      <c r="L15" s="97"/>
      <c r="M15" s="97"/>
      <c r="N15" s="93"/>
    </row>
    <row r="16" spans="2:16" ht="15.75" x14ac:dyDescent="0.25">
      <c r="B16" s="1252"/>
      <c r="C16" s="1252"/>
      <c r="D16" s="239"/>
      <c r="E16" s="167"/>
      <c r="F16" s="166"/>
      <c r="G16" s="96"/>
      <c r="I16" s="97"/>
      <c r="J16" s="97"/>
      <c r="K16" s="97"/>
      <c r="L16" s="97"/>
      <c r="M16" s="97"/>
      <c r="N16" s="93"/>
    </row>
    <row r="17" spans="1:14" ht="15.75" x14ac:dyDescent="0.25">
      <c r="B17" s="1252"/>
      <c r="C17" s="1252"/>
      <c r="D17" s="239"/>
      <c r="E17" s="168"/>
      <c r="F17" s="166"/>
      <c r="G17" s="96"/>
      <c r="H17" s="99"/>
      <c r="I17" s="97"/>
      <c r="J17" s="97"/>
      <c r="K17" s="97"/>
      <c r="L17" s="97"/>
      <c r="M17" s="97"/>
      <c r="N17" s="100"/>
    </row>
    <row r="18" spans="1:14" ht="15.75" x14ac:dyDescent="0.25">
      <c r="B18" s="1252"/>
      <c r="C18" s="1252"/>
      <c r="D18" s="239"/>
      <c r="E18" s="168"/>
      <c r="F18" s="166"/>
      <c r="G18" s="96"/>
      <c r="H18" s="99"/>
      <c r="I18" s="101"/>
      <c r="J18" s="101"/>
      <c r="K18" s="101"/>
      <c r="L18" s="101"/>
      <c r="M18" s="101"/>
      <c r="N18" s="100"/>
    </row>
    <row r="19" spans="1:14" ht="15.75" x14ac:dyDescent="0.25">
      <c r="B19" s="1252"/>
      <c r="C19" s="1252"/>
      <c r="D19" s="239"/>
      <c r="E19" s="98"/>
      <c r="F19" s="166"/>
      <c r="G19" s="96"/>
      <c r="H19" s="99"/>
      <c r="I19" s="92"/>
      <c r="J19" s="92"/>
      <c r="K19" s="92"/>
      <c r="L19" s="92"/>
      <c r="M19" s="92"/>
      <c r="N19" s="100"/>
    </row>
    <row r="20" spans="1:14" ht="15.75" x14ac:dyDescent="0.25">
      <c r="B20" s="1252"/>
      <c r="C20" s="1252"/>
      <c r="D20" s="239"/>
      <c r="E20" s="98"/>
      <c r="F20" s="166"/>
      <c r="G20" s="96"/>
      <c r="H20" s="99"/>
      <c r="I20" s="92"/>
      <c r="J20" s="92"/>
      <c r="K20" s="92"/>
      <c r="L20" s="92"/>
      <c r="M20" s="92"/>
      <c r="N20" s="100"/>
    </row>
    <row r="21" spans="1:14" ht="16.5" thickBot="1" x14ac:dyDescent="0.3">
      <c r="B21" s="1236" t="s">
        <v>14</v>
      </c>
      <c r="C21" s="1237"/>
      <c r="D21" s="239"/>
      <c r="E21" s="102">
        <f>SUM(E14:E20)</f>
        <v>1647653709</v>
      </c>
      <c r="F21" s="166">
        <f>SUM(F14:F20)</f>
        <v>789</v>
      </c>
      <c r="G21" s="96"/>
      <c r="H21" s="99"/>
      <c r="I21" s="92"/>
      <c r="J21" s="92"/>
      <c r="K21" s="92"/>
      <c r="L21" s="92"/>
      <c r="M21" s="92"/>
      <c r="N21" s="100"/>
    </row>
    <row r="22" spans="1:14" ht="45.75" thickBot="1" x14ac:dyDescent="0.3">
      <c r="A22" s="467"/>
      <c r="B22" s="104" t="s">
        <v>15</v>
      </c>
      <c r="C22" s="104" t="s">
        <v>88</v>
      </c>
      <c r="E22" s="95"/>
      <c r="F22" s="95"/>
      <c r="G22" s="95"/>
      <c r="H22" s="95"/>
      <c r="I22" s="105"/>
      <c r="J22" s="105"/>
      <c r="K22" s="105"/>
      <c r="L22" s="105"/>
      <c r="M22" s="105"/>
    </row>
    <row r="23" spans="1:14" ht="16.5" thickBot="1" x14ac:dyDescent="0.3">
      <c r="A23" s="468">
        <v>1</v>
      </c>
      <c r="C23" s="107">
        <f>F21*80/100</f>
        <v>631.20000000000005</v>
      </c>
      <c r="D23" s="108"/>
      <c r="E23" s="109">
        <f>E21</f>
        <v>1647653709</v>
      </c>
      <c r="F23" s="110"/>
      <c r="G23" s="110"/>
      <c r="H23" s="110"/>
      <c r="I23" s="111"/>
      <c r="J23" s="111"/>
      <c r="K23" s="111"/>
      <c r="L23" s="111"/>
      <c r="M23" s="111"/>
    </row>
    <row r="24" spans="1:14" ht="15.75" x14ac:dyDescent="0.25">
      <c r="A24" s="112"/>
      <c r="C24" s="113"/>
      <c r="D24" s="97"/>
      <c r="E24" s="114"/>
      <c r="F24" s="110"/>
      <c r="G24" s="110"/>
      <c r="H24" s="110"/>
      <c r="I24" s="111"/>
      <c r="J24" s="111"/>
      <c r="K24" s="111"/>
      <c r="L24" s="111"/>
      <c r="M24" s="111"/>
    </row>
    <row r="25" spans="1:14" ht="15.75" x14ac:dyDescent="0.2">
      <c r="A25" s="112"/>
      <c r="B25" s="115" t="s">
        <v>124</v>
      </c>
      <c r="C25" s="77"/>
      <c r="D25" s="77"/>
      <c r="E25" s="77"/>
      <c r="F25" s="77"/>
      <c r="G25" s="77"/>
      <c r="H25" s="77"/>
      <c r="I25" s="92"/>
      <c r="J25" s="92"/>
      <c r="K25" s="92"/>
      <c r="L25" s="92"/>
      <c r="M25" s="92"/>
      <c r="N25" s="93"/>
    </row>
    <row r="26" spans="1:14" ht="15.75" x14ac:dyDescent="0.2">
      <c r="A26" s="112"/>
      <c r="B26" s="77"/>
      <c r="C26" s="77"/>
      <c r="D26" s="77"/>
      <c r="E26" s="77"/>
      <c r="F26" s="77"/>
      <c r="G26" s="77"/>
      <c r="H26" s="77"/>
      <c r="I26" s="92"/>
      <c r="J26" s="92"/>
      <c r="K26" s="92"/>
      <c r="L26" s="92"/>
      <c r="M26" s="92"/>
      <c r="N26" s="93"/>
    </row>
    <row r="27" spans="1:14" ht="15.75" x14ac:dyDescent="0.2">
      <c r="A27" s="112"/>
      <c r="B27" s="116" t="s">
        <v>33</v>
      </c>
      <c r="C27" s="116" t="s">
        <v>125</v>
      </c>
      <c r="D27" s="116" t="s">
        <v>126</v>
      </c>
      <c r="E27" s="77"/>
      <c r="F27" s="77"/>
      <c r="G27" s="77"/>
      <c r="H27" s="77"/>
      <c r="I27" s="92"/>
      <c r="J27" s="92"/>
      <c r="K27" s="92"/>
      <c r="L27" s="92"/>
      <c r="M27" s="92"/>
      <c r="N27" s="93"/>
    </row>
    <row r="28" spans="1:14" ht="15.75" x14ac:dyDescent="0.2">
      <c r="A28" s="112"/>
      <c r="B28" s="117" t="s">
        <v>127</v>
      </c>
      <c r="C28" s="233"/>
      <c r="D28" s="233" t="s">
        <v>292</v>
      </c>
      <c r="E28" s="77"/>
      <c r="F28" s="77"/>
      <c r="G28" s="77"/>
      <c r="H28" s="77"/>
      <c r="I28" s="92"/>
      <c r="J28" s="92"/>
      <c r="K28" s="92"/>
      <c r="L28" s="92"/>
      <c r="M28" s="92"/>
      <c r="N28" s="93"/>
    </row>
    <row r="29" spans="1:14" ht="15.75" x14ac:dyDescent="0.2">
      <c r="A29" s="112"/>
      <c r="B29" s="117" t="s">
        <v>128</v>
      </c>
      <c r="C29" s="233" t="s">
        <v>292</v>
      </c>
      <c r="D29" s="233"/>
      <c r="E29" s="77"/>
      <c r="F29" s="77"/>
      <c r="G29" s="77"/>
      <c r="H29" s="77"/>
      <c r="I29" s="92"/>
      <c r="J29" s="92"/>
      <c r="K29" s="92"/>
      <c r="L29" s="92"/>
      <c r="M29" s="92"/>
      <c r="N29" s="93"/>
    </row>
    <row r="30" spans="1:14" ht="15.75" x14ac:dyDescent="0.2">
      <c r="A30" s="112"/>
      <c r="B30" s="117" t="s">
        <v>129</v>
      </c>
      <c r="C30" s="233" t="s">
        <v>292</v>
      </c>
      <c r="D30" s="233"/>
      <c r="E30" s="77"/>
      <c r="F30" s="77"/>
      <c r="G30" s="77"/>
      <c r="H30" s="77"/>
      <c r="I30" s="92"/>
      <c r="J30" s="92"/>
      <c r="K30" s="92"/>
      <c r="L30" s="92"/>
      <c r="M30" s="92"/>
      <c r="N30" s="93"/>
    </row>
    <row r="31" spans="1:14" ht="15.75" x14ac:dyDescent="0.2">
      <c r="A31" s="112"/>
      <c r="B31" s="117" t="s">
        <v>130</v>
      </c>
      <c r="C31" s="233"/>
      <c r="D31" s="233" t="s">
        <v>292</v>
      </c>
      <c r="E31" s="77"/>
      <c r="F31" s="77"/>
      <c r="G31" s="77"/>
      <c r="H31" s="77"/>
      <c r="I31" s="92"/>
      <c r="J31" s="92"/>
      <c r="K31" s="92"/>
      <c r="L31" s="92"/>
      <c r="M31" s="92"/>
      <c r="N31" s="93"/>
    </row>
    <row r="32" spans="1:14" ht="15.75" x14ac:dyDescent="0.2">
      <c r="A32" s="112"/>
      <c r="B32" s="77"/>
      <c r="C32" s="77"/>
      <c r="D32" s="77"/>
      <c r="E32" s="77"/>
      <c r="F32" s="77"/>
      <c r="G32" s="77"/>
      <c r="H32" s="77"/>
      <c r="I32" s="92"/>
      <c r="J32" s="92"/>
      <c r="K32" s="92"/>
      <c r="L32" s="92"/>
      <c r="M32" s="92"/>
      <c r="N32" s="93"/>
    </row>
    <row r="33" spans="1:26" ht="15.75" x14ac:dyDescent="0.2">
      <c r="A33" s="112"/>
      <c r="B33" s="115" t="s">
        <v>131</v>
      </c>
      <c r="C33" s="77"/>
      <c r="D33" s="77"/>
      <c r="E33" s="77"/>
      <c r="F33" s="77"/>
      <c r="G33" s="77"/>
      <c r="H33" s="77"/>
      <c r="I33" s="92"/>
      <c r="J33" s="92"/>
      <c r="K33" s="92"/>
      <c r="L33" s="92"/>
      <c r="M33" s="92"/>
      <c r="N33" s="93"/>
    </row>
    <row r="34" spans="1:26" ht="15.75" x14ac:dyDescent="0.2">
      <c r="A34" s="112"/>
      <c r="B34" s="77"/>
      <c r="C34" s="77"/>
      <c r="D34" s="77"/>
      <c r="E34" s="77"/>
      <c r="F34" s="77"/>
      <c r="G34" s="77"/>
      <c r="H34" s="77"/>
      <c r="I34" s="92"/>
      <c r="J34" s="92"/>
      <c r="K34" s="92"/>
      <c r="L34" s="92"/>
      <c r="M34" s="92"/>
      <c r="N34" s="93"/>
    </row>
    <row r="35" spans="1:26" ht="15.75" x14ac:dyDescent="0.2">
      <c r="A35" s="112"/>
      <c r="B35" s="116" t="s">
        <v>33</v>
      </c>
      <c r="C35" s="116" t="s">
        <v>58</v>
      </c>
      <c r="D35" s="118" t="s">
        <v>51</v>
      </c>
      <c r="E35" s="118" t="s">
        <v>16</v>
      </c>
      <c r="F35" s="77"/>
      <c r="G35" s="77"/>
      <c r="H35" s="77"/>
      <c r="I35" s="92"/>
      <c r="J35" s="92"/>
      <c r="K35" s="92"/>
      <c r="L35" s="92"/>
      <c r="M35" s="92"/>
      <c r="N35" s="93"/>
    </row>
    <row r="36" spans="1:26" ht="30" x14ac:dyDescent="0.2">
      <c r="A36" s="112"/>
      <c r="B36" s="119" t="s">
        <v>132</v>
      </c>
      <c r="C36" s="251">
        <v>40</v>
      </c>
      <c r="D36" s="233">
        <v>0</v>
      </c>
      <c r="E36" s="1208">
        <v>0</v>
      </c>
      <c r="F36" s="77"/>
      <c r="G36" s="77"/>
      <c r="H36" s="77"/>
      <c r="I36" s="92"/>
      <c r="J36" s="92"/>
      <c r="K36" s="92"/>
      <c r="L36" s="92"/>
      <c r="M36" s="92"/>
      <c r="N36" s="93"/>
    </row>
    <row r="37" spans="1:26" ht="58.5" customHeight="1" x14ac:dyDescent="0.2">
      <c r="A37" s="112"/>
      <c r="B37" s="119" t="s">
        <v>133</v>
      </c>
      <c r="C37" s="251">
        <v>60</v>
      </c>
      <c r="D37" s="233">
        <v>0</v>
      </c>
      <c r="E37" s="1209"/>
      <c r="F37" s="77"/>
      <c r="G37" s="77"/>
      <c r="H37" s="77"/>
      <c r="I37" s="92"/>
      <c r="J37" s="92"/>
      <c r="K37" s="92"/>
      <c r="L37" s="92"/>
      <c r="M37" s="92"/>
      <c r="N37" s="93"/>
    </row>
    <row r="38" spans="1:26" ht="15.75" x14ac:dyDescent="0.25">
      <c r="A38" s="112"/>
      <c r="C38" s="113"/>
      <c r="D38" s="97"/>
      <c r="E38" s="114"/>
      <c r="F38" s="110"/>
      <c r="G38" s="110"/>
      <c r="H38" s="110"/>
      <c r="I38" s="111"/>
      <c r="J38" s="111"/>
      <c r="K38" s="111"/>
      <c r="L38" s="111"/>
      <c r="M38" s="111"/>
    </row>
    <row r="39" spans="1:26" ht="15.75" x14ac:dyDescent="0.25">
      <c r="B39" s="115" t="s">
        <v>30</v>
      </c>
      <c r="M39" s="121"/>
      <c r="N39" s="121"/>
    </row>
    <row r="40" spans="1:26" ht="15.75" thickBot="1" x14ac:dyDescent="0.3">
      <c r="M40" s="121"/>
      <c r="N40" s="121"/>
    </row>
    <row r="41" spans="1:26" s="92" customFormat="1" ht="110.25" x14ac:dyDescent="0.25">
      <c r="B41" s="469" t="s">
        <v>134</v>
      </c>
      <c r="C41" s="469" t="s">
        <v>135</v>
      </c>
      <c r="D41" s="469" t="s">
        <v>136</v>
      </c>
      <c r="E41" s="469" t="s">
        <v>45</v>
      </c>
      <c r="F41" s="469" t="s">
        <v>22</v>
      </c>
      <c r="G41" s="469" t="s">
        <v>89</v>
      </c>
      <c r="H41" s="469" t="s">
        <v>17</v>
      </c>
      <c r="I41" s="469" t="s">
        <v>10</v>
      </c>
      <c r="J41" s="469" t="s">
        <v>31</v>
      </c>
      <c r="K41" s="469" t="s">
        <v>61</v>
      </c>
      <c r="L41" s="469" t="s">
        <v>20</v>
      </c>
      <c r="M41" s="470" t="s">
        <v>26</v>
      </c>
      <c r="N41" s="469" t="s">
        <v>137</v>
      </c>
      <c r="O41" s="469" t="s">
        <v>36</v>
      </c>
      <c r="P41" s="244" t="s">
        <v>11</v>
      </c>
      <c r="Q41" s="244" t="s">
        <v>19</v>
      </c>
    </row>
    <row r="42" spans="1:26" s="241" customFormat="1" x14ac:dyDescent="0.25">
      <c r="A42" s="124">
        <v>1</v>
      </c>
      <c r="B42" s="125" t="s">
        <v>923</v>
      </c>
      <c r="C42" s="126" t="s">
        <v>923</v>
      </c>
      <c r="D42" s="125" t="s">
        <v>160</v>
      </c>
      <c r="E42" s="252">
        <v>104</v>
      </c>
      <c r="F42" s="126" t="s">
        <v>125</v>
      </c>
      <c r="G42" s="128">
        <v>1</v>
      </c>
      <c r="H42" s="129">
        <v>41761</v>
      </c>
      <c r="I42" s="129">
        <v>42004</v>
      </c>
      <c r="J42" s="130" t="s">
        <v>126</v>
      </c>
      <c r="K42" s="252">
        <v>4.9000000000000004</v>
      </c>
      <c r="L42" s="252">
        <v>3</v>
      </c>
      <c r="M42" s="131">
        <v>2989</v>
      </c>
      <c r="N42" s="131">
        <f t="shared" ref="N42:N44" si="0">+M42*G42</f>
        <v>2989</v>
      </c>
      <c r="O42" s="132">
        <v>975800896</v>
      </c>
      <c r="P42" s="253">
        <v>68</v>
      </c>
      <c r="Q42" s="133"/>
      <c r="R42" s="134"/>
      <c r="S42" s="134"/>
      <c r="T42" s="134"/>
      <c r="U42" s="134"/>
      <c r="V42" s="134"/>
      <c r="W42" s="134"/>
      <c r="X42" s="134"/>
      <c r="Y42" s="134"/>
      <c r="Z42" s="134"/>
    </row>
    <row r="43" spans="1:26" s="241" customFormat="1" ht="30" x14ac:dyDescent="0.25">
      <c r="A43" s="124">
        <f>+A42+1</f>
        <v>2</v>
      </c>
      <c r="B43" s="125" t="s">
        <v>923</v>
      </c>
      <c r="C43" s="126" t="s">
        <v>923</v>
      </c>
      <c r="D43" s="125" t="s">
        <v>1008</v>
      </c>
      <c r="E43" s="252">
        <v>199</v>
      </c>
      <c r="F43" s="126" t="s">
        <v>125</v>
      </c>
      <c r="G43" s="128">
        <v>1</v>
      </c>
      <c r="H43" s="129">
        <v>41429</v>
      </c>
      <c r="I43" s="129">
        <v>41881</v>
      </c>
      <c r="J43" s="130" t="s">
        <v>126</v>
      </c>
      <c r="K43" s="252">
        <v>14.9</v>
      </c>
      <c r="L43" s="252">
        <v>0</v>
      </c>
      <c r="M43" s="131">
        <v>10631</v>
      </c>
      <c r="N43" s="131">
        <f t="shared" si="0"/>
        <v>10631</v>
      </c>
      <c r="O43" s="132">
        <v>27045870517</v>
      </c>
      <c r="P43" s="253">
        <v>104</v>
      </c>
      <c r="Q43" s="133"/>
      <c r="R43" s="134"/>
      <c r="S43" s="134"/>
      <c r="T43" s="134"/>
      <c r="U43" s="134"/>
      <c r="V43" s="134"/>
      <c r="W43" s="134"/>
      <c r="X43" s="134"/>
      <c r="Y43" s="134"/>
      <c r="Z43" s="134"/>
    </row>
    <row r="44" spans="1:26" s="241" customFormat="1" x14ac:dyDescent="0.25">
      <c r="A44" s="124">
        <f t="shared" ref="A44" si="1">+A43+1</f>
        <v>3</v>
      </c>
      <c r="B44" s="125" t="s">
        <v>923</v>
      </c>
      <c r="C44" s="126" t="s">
        <v>923</v>
      </c>
      <c r="D44" s="125" t="s">
        <v>160</v>
      </c>
      <c r="E44" s="252">
        <v>173</v>
      </c>
      <c r="F44" s="126" t="s">
        <v>125</v>
      </c>
      <c r="G44" s="126">
        <v>100</v>
      </c>
      <c r="H44" s="129">
        <v>41688</v>
      </c>
      <c r="I44" s="129">
        <v>41922</v>
      </c>
      <c r="J44" s="130" t="s">
        <v>126</v>
      </c>
      <c r="K44" s="252">
        <v>0</v>
      </c>
      <c r="L44" s="170">
        <v>1</v>
      </c>
      <c r="M44" s="131">
        <v>4389</v>
      </c>
      <c r="N44" s="131">
        <f t="shared" si="0"/>
        <v>438900</v>
      </c>
      <c r="O44" s="132">
        <v>25541188</v>
      </c>
      <c r="P44" s="253">
        <v>102</v>
      </c>
      <c r="Q44" s="133"/>
      <c r="R44" s="134"/>
      <c r="S44" s="134"/>
      <c r="T44" s="134"/>
      <c r="U44" s="134"/>
      <c r="V44" s="134"/>
      <c r="W44" s="134"/>
      <c r="X44" s="134"/>
      <c r="Y44" s="134"/>
      <c r="Z44" s="134"/>
    </row>
    <row r="45" spans="1:26" s="241" customFormat="1" ht="15.75" x14ac:dyDescent="0.25">
      <c r="A45" s="124"/>
      <c r="B45" s="135" t="s">
        <v>16</v>
      </c>
      <c r="C45" s="126"/>
      <c r="D45" s="125"/>
      <c r="E45" s="127"/>
      <c r="F45" s="126"/>
      <c r="G45" s="126"/>
      <c r="H45" s="126"/>
      <c r="I45" s="130"/>
      <c r="J45" s="130"/>
      <c r="K45" s="136">
        <f>SUM(K42:K44)</f>
        <v>19.8</v>
      </c>
      <c r="L45" s="136">
        <f>SUM(L42:L44)</f>
        <v>4</v>
      </c>
      <c r="M45" s="137">
        <f>SUM(M42:M44)</f>
        <v>18009</v>
      </c>
      <c r="N45" s="136">
        <f>SUM(N42:N44)</f>
        <v>452520</v>
      </c>
      <c r="O45" s="132"/>
      <c r="P45" s="132"/>
      <c r="Q45" s="133"/>
    </row>
    <row r="46" spans="1:26" s="138" customFormat="1" x14ac:dyDescent="0.25">
      <c r="E46" s="139"/>
    </row>
    <row r="47" spans="1:26" s="138" customFormat="1" ht="15.75" x14ac:dyDescent="0.25">
      <c r="B47" s="1238" t="s">
        <v>28</v>
      </c>
      <c r="C47" s="1238" t="s">
        <v>27</v>
      </c>
      <c r="D47" s="1250" t="s">
        <v>34</v>
      </c>
      <c r="E47" s="1250"/>
    </row>
    <row r="48" spans="1:26" s="138" customFormat="1" ht="15.75" x14ac:dyDescent="0.25">
      <c r="B48" s="1239"/>
      <c r="C48" s="1239"/>
      <c r="D48" s="240" t="s">
        <v>23</v>
      </c>
      <c r="E48" s="140" t="s">
        <v>24</v>
      </c>
    </row>
    <row r="49" spans="2:17" s="138" customFormat="1" ht="15.75" x14ac:dyDescent="0.25">
      <c r="B49" s="141" t="s">
        <v>21</v>
      </c>
      <c r="C49" s="142">
        <f>+K45</f>
        <v>19.8</v>
      </c>
      <c r="D49" s="250"/>
      <c r="E49" s="250" t="s">
        <v>458</v>
      </c>
      <c r="F49" s="144"/>
      <c r="G49" s="144"/>
      <c r="H49" s="144"/>
      <c r="I49" s="144"/>
      <c r="J49" s="144"/>
      <c r="K49" s="144"/>
      <c r="L49" s="144"/>
      <c r="M49" s="144"/>
    </row>
    <row r="50" spans="2:17" s="138" customFormat="1" ht="15.75" x14ac:dyDescent="0.25">
      <c r="B50" s="141" t="s">
        <v>25</v>
      </c>
      <c r="C50" s="142">
        <f>+M45</f>
        <v>18009</v>
      </c>
      <c r="D50" s="250" t="s">
        <v>458</v>
      </c>
      <c r="E50" s="250"/>
    </row>
    <row r="51" spans="2:17" s="138" customFormat="1" ht="15.75" thickBot="1" x14ac:dyDescent="0.3">
      <c r="B51" s="145"/>
      <c r="C51" s="1242"/>
      <c r="D51" s="1242"/>
      <c r="E51" s="1242"/>
      <c r="F51" s="1242"/>
      <c r="G51" s="1242"/>
      <c r="H51" s="1242"/>
      <c r="I51" s="1242"/>
      <c r="J51" s="1242"/>
      <c r="K51" s="1242"/>
      <c r="L51" s="1242"/>
      <c r="M51" s="1242"/>
      <c r="N51" s="1242"/>
    </row>
    <row r="52" spans="2:17" ht="16.5" thickBot="1" x14ac:dyDescent="0.3">
      <c r="B52" s="1263" t="s">
        <v>90</v>
      </c>
      <c r="C52" s="1263"/>
      <c r="D52" s="1263"/>
      <c r="E52" s="1263"/>
      <c r="F52" s="1263"/>
      <c r="G52" s="1263"/>
      <c r="H52" s="1263"/>
      <c r="I52" s="1263"/>
      <c r="J52" s="1263"/>
      <c r="K52" s="1263"/>
      <c r="L52" s="1263"/>
      <c r="M52" s="1263"/>
      <c r="N52" s="1263"/>
    </row>
    <row r="55" spans="2:17" ht="189" x14ac:dyDescent="0.25">
      <c r="B55" s="116" t="s">
        <v>138</v>
      </c>
      <c r="C55" s="146" t="s">
        <v>2</v>
      </c>
      <c r="D55" s="146" t="s">
        <v>92</v>
      </c>
      <c r="E55" s="146" t="s">
        <v>91</v>
      </c>
      <c r="F55" s="146" t="s">
        <v>93</v>
      </c>
      <c r="G55" s="146" t="s">
        <v>94</v>
      </c>
      <c r="H55" s="146" t="s">
        <v>95</v>
      </c>
      <c r="I55" s="146" t="s">
        <v>96</v>
      </c>
      <c r="J55" s="146" t="s">
        <v>97</v>
      </c>
      <c r="K55" s="146" t="s">
        <v>98</v>
      </c>
      <c r="L55" s="146" t="s">
        <v>99</v>
      </c>
      <c r="M55" s="147" t="s">
        <v>100</v>
      </c>
      <c r="N55" s="147" t="s">
        <v>101</v>
      </c>
      <c r="O55" s="1218" t="s">
        <v>3</v>
      </c>
      <c r="P55" s="1220"/>
      <c r="Q55" s="146" t="s">
        <v>18</v>
      </c>
    </row>
    <row r="56" spans="2:17" x14ac:dyDescent="0.2">
      <c r="B56" s="148" t="s">
        <v>161</v>
      </c>
      <c r="C56" s="148" t="s">
        <v>162</v>
      </c>
      <c r="D56" s="149" t="s">
        <v>878</v>
      </c>
      <c r="E56" s="149">
        <v>789</v>
      </c>
      <c r="F56" s="248"/>
      <c r="G56" s="248"/>
      <c r="H56" s="248"/>
      <c r="I56" s="150" t="s">
        <v>125</v>
      </c>
      <c r="J56" s="150" t="s">
        <v>125</v>
      </c>
      <c r="K56" s="117" t="s">
        <v>125</v>
      </c>
      <c r="L56" s="117" t="s">
        <v>125</v>
      </c>
      <c r="M56" s="117" t="s">
        <v>125</v>
      </c>
      <c r="N56" s="117" t="s">
        <v>125</v>
      </c>
      <c r="O56" s="1203"/>
      <c r="P56" s="1204"/>
      <c r="Q56" s="117" t="s">
        <v>125</v>
      </c>
    </row>
    <row r="57" spans="2:17" x14ac:dyDescent="0.2">
      <c r="B57" s="148"/>
      <c r="C57" s="148"/>
      <c r="D57" s="149"/>
      <c r="E57" s="149"/>
      <c r="F57" s="248"/>
      <c r="G57" s="248"/>
      <c r="H57" s="248"/>
      <c r="I57" s="150"/>
      <c r="J57" s="150"/>
      <c r="K57" s="117"/>
      <c r="L57" s="117"/>
      <c r="M57" s="117"/>
      <c r="N57" s="117"/>
      <c r="O57" s="1203"/>
      <c r="P57" s="1204"/>
      <c r="Q57" s="117"/>
    </row>
    <row r="58" spans="2:17" x14ac:dyDescent="0.2">
      <c r="B58" s="148"/>
      <c r="C58" s="148"/>
      <c r="D58" s="149"/>
      <c r="E58" s="149"/>
      <c r="F58" s="248"/>
      <c r="G58" s="248"/>
      <c r="H58" s="248"/>
      <c r="I58" s="150"/>
      <c r="J58" s="150"/>
      <c r="K58" s="117"/>
      <c r="L58" s="117"/>
      <c r="M58" s="117"/>
      <c r="N58" s="117"/>
      <c r="O58" s="1203"/>
      <c r="P58" s="1204"/>
      <c r="Q58" s="117"/>
    </row>
    <row r="59" spans="2:17" x14ac:dyDescent="0.25">
      <c r="B59" s="117"/>
      <c r="C59" s="117"/>
      <c r="D59" s="117"/>
      <c r="E59" s="117"/>
      <c r="F59" s="117"/>
      <c r="G59" s="117"/>
      <c r="H59" s="117"/>
      <c r="I59" s="117"/>
      <c r="J59" s="117"/>
      <c r="K59" s="117"/>
      <c r="L59" s="117"/>
      <c r="M59" s="117"/>
      <c r="N59" s="117"/>
      <c r="O59" s="1203"/>
      <c r="P59" s="1204"/>
      <c r="Q59" s="117"/>
    </row>
    <row r="60" spans="2:17" x14ac:dyDescent="0.25">
      <c r="B60" s="85" t="s">
        <v>1</v>
      </c>
    </row>
    <row r="61" spans="2:17" x14ac:dyDescent="0.25">
      <c r="B61" s="85" t="s">
        <v>37</v>
      </c>
    </row>
    <row r="62" spans="2:17" x14ac:dyDescent="0.25">
      <c r="B62" s="85" t="s">
        <v>62</v>
      </c>
    </row>
    <row r="63" spans="2:17" ht="15.75" thickBot="1" x14ac:dyDescent="0.3"/>
    <row r="64" spans="2:17" ht="16.5" thickBot="1" x14ac:dyDescent="0.3">
      <c r="B64" s="1256" t="s">
        <v>38</v>
      </c>
      <c r="C64" s="1257"/>
      <c r="D64" s="1257"/>
      <c r="E64" s="1257"/>
      <c r="F64" s="1257"/>
      <c r="G64" s="1257"/>
      <c r="H64" s="1257"/>
      <c r="I64" s="1257"/>
      <c r="J64" s="1257"/>
      <c r="K64" s="1257"/>
      <c r="L64" s="1257"/>
      <c r="M64" s="1257"/>
      <c r="N64" s="1258"/>
    </row>
    <row r="66" spans="2:17" ht="78.75" x14ac:dyDescent="0.25">
      <c r="B66" s="116" t="s">
        <v>0</v>
      </c>
      <c r="C66" s="116" t="s">
        <v>39</v>
      </c>
      <c r="D66" s="116" t="s">
        <v>40</v>
      </c>
      <c r="E66" s="116" t="s">
        <v>102</v>
      </c>
      <c r="F66" s="116" t="s">
        <v>104</v>
      </c>
      <c r="G66" s="116" t="s">
        <v>105</v>
      </c>
      <c r="H66" s="116" t="s">
        <v>106</v>
      </c>
      <c r="I66" s="116" t="s">
        <v>103</v>
      </c>
      <c r="J66" s="1218" t="s">
        <v>107</v>
      </c>
      <c r="K66" s="1219"/>
      <c r="L66" s="1220"/>
      <c r="M66" s="116" t="s">
        <v>111</v>
      </c>
      <c r="N66" s="116" t="s">
        <v>139</v>
      </c>
      <c r="O66" s="116" t="s">
        <v>140</v>
      </c>
      <c r="P66" s="1218" t="s">
        <v>3</v>
      </c>
      <c r="Q66" s="1220"/>
    </row>
    <row r="67" spans="2:17" ht="60" x14ac:dyDescent="0.2">
      <c r="B67" s="151" t="s">
        <v>43</v>
      </c>
      <c r="C67" s="151">
        <v>3</v>
      </c>
      <c r="D67" s="148"/>
      <c r="E67" s="148"/>
      <c r="F67" s="148"/>
      <c r="G67" s="148"/>
      <c r="H67" s="148"/>
      <c r="I67" s="149"/>
      <c r="J67" s="152" t="s">
        <v>108</v>
      </c>
      <c r="K67" s="153" t="s">
        <v>109</v>
      </c>
      <c r="L67" s="150" t="s">
        <v>110</v>
      </c>
      <c r="M67" s="117"/>
      <c r="N67" s="117"/>
      <c r="O67" s="117"/>
      <c r="P67" s="1247"/>
      <c r="Q67" s="1247"/>
    </row>
    <row r="68" spans="2:17" ht="180" x14ac:dyDescent="0.2">
      <c r="B68" s="151"/>
      <c r="C68" s="151"/>
      <c r="D68" s="476" t="s">
        <v>1009</v>
      </c>
      <c r="E68" s="477">
        <v>1065569769</v>
      </c>
      <c r="F68" s="478" t="s">
        <v>994</v>
      </c>
      <c r="G68" s="478" t="s">
        <v>619</v>
      </c>
      <c r="H68" s="479">
        <v>40899</v>
      </c>
      <c r="I68" s="480" t="s">
        <v>898</v>
      </c>
      <c r="J68" s="478" t="s">
        <v>899</v>
      </c>
      <c r="K68" s="478" t="s">
        <v>900</v>
      </c>
      <c r="L68" s="478" t="s">
        <v>901</v>
      </c>
      <c r="M68" s="481" t="s">
        <v>125</v>
      </c>
      <c r="N68" s="481" t="s">
        <v>125</v>
      </c>
      <c r="O68" s="481" t="s">
        <v>125</v>
      </c>
      <c r="P68" s="1224"/>
      <c r="Q68" s="1225"/>
    </row>
    <row r="69" spans="2:17" s="854" customFormat="1" ht="45" customHeight="1" x14ac:dyDescent="0.2">
      <c r="B69" s="847"/>
      <c r="C69" s="847"/>
      <c r="D69" s="478" t="s">
        <v>1010</v>
      </c>
      <c r="E69" s="482">
        <v>57447466</v>
      </c>
      <c r="F69" s="478" t="s">
        <v>1011</v>
      </c>
      <c r="G69" s="478" t="s">
        <v>619</v>
      </c>
      <c r="H69" s="479">
        <v>36511</v>
      </c>
      <c r="I69" s="480" t="s">
        <v>898</v>
      </c>
      <c r="J69" s="478" t="s">
        <v>1012</v>
      </c>
      <c r="K69" s="478"/>
      <c r="L69" s="478"/>
      <c r="M69" s="481" t="s">
        <v>125</v>
      </c>
      <c r="N69" s="481" t="s">
        <v>125</v>
      </c>
      <c r="O69" s="481" t="s">
        <v>125</v>
      </c>
      <c r="P69" s="1224" t="s">
        <v>1013</v>
      </c>
      <c r="Q69" s="1225"/>
    </row>
    <row r="70" spans="2:17" ht="165" x14ac:dyDescent="0.2">
      <c r="B70" s="151"/>
      <c r="C70" s="151"/>
      <c r="D70" s="476" t="s">
        <v>1014</v>
      </c>
      <c r="E70" s="477">
        <v>40800531</v>
      </c>
      <c r="F70" s="478" t="s">
        <v>1011</v>
      </c>
      <c r="G70" s="478" t="s">
        <v>543</v>
      </c>
      <c r="H70" s="479" t="s">
        <v>1015</v>
      </c>
      <c r="I70" s="480" t="s">
        <v>898</v>
      </c>
      <c r="J70" s="478" t="s">
        <v>899</v>
      </c>
      <c r="K70" s="478" t="s">
        <v>966</v>
      </c>
      <c r="L70" s="478" t="s">
        <v>967</v>
      </c>
      <c r="M70" s="481" t="s">
        <v>125</v>
      </c>
      <c r="N70" s="481" t="s">
        <v>125</v>
      </c>
      <c r="O70" s="481" t="s">
        <v>125</v>
      </c>
      <c r="P70" s="1224"/>
      <c r="Q70" s="1225"/>
    </row>
    <row r="71" spans="2:17" x14ac:dyDescent="0.2">
      <c r="B71" s="151" t="s">
        <v>44</v>
      </c>
      <c r="C71" s="151">
        <v>6</v>
      </c>
      <c r="D71" s="148"/>
      <c r="E71" s="148"/>
      <c r="F71" s="148"/>
      <c r="G71" s="148"/>
      <c r="H71" s="148"/>
      <c r="I71" s="149"/>
      <c r="J71" s="152"/>
      <c r="K71" s="153"/>
      <c r="L71" s="150"/>
      <c r="M71" s="117"/>
      <c r="N71" s="117"/>
      <c r="O71" s="117"/>
      <c r="P71" s="233"/>
      <c r="Q71" s="233"/>
    </row>
    <row r="72" spans="2:17" ht="135" x14ac:dyDescent="0.25">
      <c r="B72" s="151"/>
      <c r="C72" s="151"/>
      <c r="D72" s="489" t="s">
        <v>1016</v>
      </c>
      <c r="E72" s="490">
        <v>49770687</v>
      </c>
      <c r="F72" s="489" t="s">
        <v>1017</v>
      </c>
      <c r="G72" s="489" t="s">
        <v>1018</v>
      </c>
      <c r="H72" s="491">
        <v>37239</v>
      </c>
      <c r="I72" s="489">
        <v>129590</v>
      </c>
      <c r="J72" s="489" t="s">
        <v>1019</v>
      </c>
      <c r="K72" s="478" t="s">
        <v>1020</v>
      </c>
      <c r="L72" s="489" t="s">
        <v>917</v>
      </c>
      <c r="M72" s="492" t="s">
        <v>125</v>
      </c>
      <c r="N72" s="493" t="s">
        <v>125</v>
      </c>
      <c r="O72" s="493" t="s">
        <v>125</v>
      </c>
      <c r="P72" s="488"/>
      <c r="Q72" s="494"/>
    </row>
    <row r="73" spans="2:17" ht="135" x14ac:dyDescent="0.25">
      <c r="B73" s="151"/>
      <c r="C73" s="151"/>
      <c r="D73" s="483" t="s">
        <v>1021</v>
      </c>
      <c r="E73" s="484">
        <v>49716649</v>
      </c>
      <c r="F73" s="484" t="s">
        <v>482</v>
      </c>
      <c r="G73" s="489" t="s">
        <v>1018</v>
      </c>
      <c r="H73" s="485">
        <v>40165</v>
      </c>
      <c r="I73" s="486">
        <v>119036</v>
      </c>
      <c r="J73" s="489" t="s">
        <v>1019</v>
      </c>
      <c r="K73" s="478" t="s">
        <v>1020</v>
      </c>
      <c r="L73" s="489" t="s">
        <v>917</v>
      </c>
      <c r="M73" s="492" t="s">
        <v>125</v>
      </c>
      <c r="N73" s="493" t="s">
        <v>125</v>
      </c>
      <c r="O73" s="493" t="s">
        <v>125</v>
      </c>
      <c r="P73" s="414"/>
      <c r="Q73" s="415"/>
    </row>
    <row r="74" spans="2:17" ht="135" x14ac:dyDescent="0.25">
      <c r="B74" s="151"/>
      <c r="C74" s="151"/>
      <c r="D74" s="229" t="s">
        <v>1022</v>
      </c>
      <c r="E74" s="2">
        <v>56068143</v>
      </c>
      <c r="F74" s="2" t="s">
        <v>239</v>
      </c>
      <c r="G74" s="229" t="s">
        <v>240</v>
      </c>
      <c r="H74" s="377">
        <v>38555</v>
      </c>
      <c r="I74" s="53" t="s">
        <v>1023</v>
      </c>
      <c r="J74" s="489" t="s">
        <v>890</v>
      </c>
      <c r="K74" s="478" t="s">
        <v>916</v>
      </c>
      <c r="L74" s="489" t="s">
        <v>917</v>
      </c>
      <c r="M74" s="492" t="s">
        <v>125</v>
      </c>
      <c r="N74" s="493" t="s">
        <v>125</v>
      </c>
      <c r="O74" s="493" t="s">
        <v>125</v>
      </c>
      <c r="P74" s="414"/>
      <c r="Q74" s="415"/>
    </row>
    <row r="75" spans="2:17" ht="135" x14ac:dyDescent="0.25">
      <c r="B75" s="151"/>
      <c r="C75" s="151"/>
      <c r="D75" s="483" t="s">
        <v>1024</v>
      </c>
      <c r="E75" s="484">
        <v>1065623403</v>
      </c>
      <c r="F75" s="484" t="s">
        <v>482</v>
      </c>
      <c r="G75" s="483" t="s">
        <v>1025</v>
      </c>
      <c r="H75" s="485">
        <v>41135</v>
      </c>
      <c r="I75" s="487">
        <v>130701</v>
      </c>
      <c r="J75" s="489" t="s">
        <v>890</v>
      </c>
      <c r="K75" s="478" t="s">
        <v>916</v>
      </c>
      <c r="L75" s="489" t="s">
        <v>917</v>
      </c>
      <c r="M75" s="492" t="s">
        <v>125</v>
      </c>
      <c r="N75" s="493" t="s">
        <v>125</v>
      </c>
      <c r="O75" s="493" t="s">
        <v>125</v>
      </c>
      <c r="P75" s="449"/>
      <c r="Q75" s="450"/>
    </row>
    <row r="76" spans="2:17" ht="135" x14ac:dyDescent="0.25">
      <c r="B76" s="151"/>
      <c r="C76" s="151"/>
      <c r="D76" s="229" t="s">
        <v>1026</v>
      </c>
      <c r="E76" s="2">
        <v>49786026</v>
      </c>
      <c r="F76" s="2" t="s">
        <v>482</v>
      </c>
      <c r="G76" s="229" t="s">
        <v>1018</v>
      </c>
      <c r="H76" s="377">
        <v>41257</v>
      </c>
      <c r="I76" s="53" t="s">
        <v>725</v>
      </c>
      <c r="J76" s="489" t="s">
        <v>890</v>
      </c>
      <c r="K76" s="478" t="s">
        <v>916</v>
      </c>
      <c r="L76" s="489" t="s">
        <v>917</v>
      </c>
      <c r="M76" s="492" t="s">
        <v>125</v>
      </c>
      <c r="N76" s="493" t="s">
        <v>125</v>
      </c>
      <c r="O76" s="493" t="s">
        <v>125</v>
      </c>
      <c r="P76" s="449"/>
      <c r="Q76" s="450"/>
    </row>
    <row r="78" spans="2:17" ht="15.75" thickBot="1" x14ac:dyDescent="0.3"/>
    <row r="79" spans="2:17" ht="16.5" thickBot="1" x14ac:dyDescent="0.3">
      <c r="B79" s="1256" t="s">
        <v>46</v>
      </c>
      <c r="C79" s="1257"/>
      <c r="D79" s="1257"/>
      <c r="E79" s="1257"/>
      <c r="F79" s="1257"/>
      <c r="G79" s="1257"/>
      <c r="H79" s="1257"/>
      <c r="I79" s="1257"/>
      <c r="J79" s="1257"/>
      <c r="K79" s="1257"/>
      <c r="L79" s="1257"/>
      <c r="M79" s="1257"/>
      <c r="N79" s="1258"/>
    </row>
    <row r="82" spans="1:26" ht="31.5" x14ac:dyDescent="0.25">
      <c r="B82" s="146" t="s">
        <v>33</v>
      </c>
      <c r="C82" s="146" t="s">
        <v>18</v>
      </c>
      <c r="D82" s="1218" t="s">
        <v>3</v>
      </c>
      <c r="E82" s="1220"/>
    </row>
    <row r="83" spans="1:26" ht="30" x14ac:dyDescent="0.25">
      <c r="B83" s="154" t="s">
        <v>112</v>
      </c>
      <c r="C83" s="233" t="s">
        <v>125</v>
      </c>
      <c r="D83" s="1247"/>
      <c r="E83" s="1247"/>
    </row>
    <row r="85" spans="1:26" ht="15.75" x14ac:dyDescent="0.25">
      <c r="B85" s="1210" t="s">
        <v>64</v>
      </c>
      <c r="C85" s="1211"/>
      <c r="D85" s="1211"/>
      <c r="E85" s="1211"/>
      <c r="F85" s="1211"/>
      <c r="G85" s="1211"/>
      <c r="H85" s="1211"/>
      <c r="I85" s="1211"/>
      <c r="J85" s="1211"/>
      <c r="K85" s="1211"/>
      <c r="L85" s="1211"/>
      <c r="M85" s="1211"/>
      <c r="N85" s="1211"/>
      <c r="O85" s="1211"/>
      <c r="P85" s="1211"/>
    </row>
    <row r="86" spans="1:26" ht="15.75" thickBot="1" x14ac:dyDescent="0.3"/>
    <row r="87" spans="1:26" ht="16.5" thickBot="1" x14ac:dyDescent="0.3">
      <c r="B87" s="1256" t="s">
        <v>54</v>
      </c>
      <c r="C87" s="1257"/>
      <c r="D87" s="1257"/>
      <c r="E87" s="1257"/>
      <c r="F87" s="1257"/>
      <c r="G87" s="1257"/>
      <c r="H87" s="1257"/>
      <c r="I87" s="1257"/>
      <c r="J87" s="1257"/>
      <c r="K87" s="1257"/>
      <c r="L87" s="1257"/>
      <c r="M87" s="1257"/>
      <c r="N87" s="1258"/>
    </row>
    <row r="88" spans="1:26" ht="15.75" thickBot="1" x14ac:dyDescent="0.3"/>
    <row r="89" spans="1:26" s="92" customFormat="1" ht="110.25" x14ac:dyDescent="0.25">
      <c r="B89" s="469" t="s">
        <v>134</v>
      </c>
      <c r="C89" s="469" t="s">
        <v>135</v>
      </c>
      <c r="D89" s="469" t="s">
        <v>136</v>
      </c>
      <c r="E89" s="469" t="s">
        <v>45</v>
      </c>
      <c r="F89" s="469" t="s">
        <v>22</v>
      </c>
      <c r="G89" s="469" t="s">
        <v>89</v>
      </c>
      <c r="H89" s="469" t="s">
        <v>17</v>
      </c>
      <c r="I89" s="469" t="s">
        <v>10</v>
      </c>
      <c r="J89" s="469" t="s">
        <v>31</v>
      </c>
      <c r="K89" s="469" t="s">
        <v>61</v>
      </c>
      <c r="L89" s="469" t="s">
        <v>20</v>
      </c>
      <c r="M89" s="470" t="s">
        <v>26</v>
      </c>
      <c r="N89" s="469" t="s">
        <v>137</v>
      </c>
      <c r="O89" s="469" t="s">
        <v>36</v>
      </c>
      <c r="P89" s="244" t="s">
        <v>11</v>
      </c>
      <c r="Q89" s="244" t="s">
        <v>19</v>
      </c>
    </row>
    <row r="90" spans="1:26" s="241" customFormat="1" x14ac:dyDescent="0.25">
      <c r="A90" s="124">
        <v>1</v>
      </c>
      <c r="B90" s="125"/>
      <c r="C90" s="126"/>
      <c r="D90" s="125"/>
      <c r="E90" s="127"/>
      <c r="F90" s="126"/>
      <c r="G90" s="128"/>
      <c r="H90" s="129"/>
      <c r="I90" s="130"/>
      <c r="J90" s="130"/>
      <c r="K90" s="130"/>
      <c r="L90" s="130"/>
      <c r="M90" s="131"/>
      <c r="N90" s="131">
        <f>+M90*G90</f>
        <v>0</v>
      </c>
      <c r="O90" s="132"/>
      <c r="P90" s="132"/>
      <c r="Q90" s="133"/>
      <c r="R90" s="134"/>
      <c r="S90" s="134"/>
      <c r="T90" s="134"/>
      <c r="U90" s="134"/>
      <c r="V90" s="134"/>
      <c r="W90" s="134"/>
      <c r="X90" s="134"/>
      <c r="Y90" s="134"/>
      <c r="Z90" s="134"/>
    </row>
    <row r="91" spans="1:26" s="241" customFormat="1" x14ac:dyDescent="0.25">
      <c r="A91" s="124">
        <f>+A90+1</f>
        <v>2</v>
      </c>
      <c r="B91" s="125"/>
      <c r="C91" s="126"/>
      <c r="D91" s="125"/>
      <c r="E91" s="127"/>
      <c r="F91" s="126"/>
      <c r="G91" s="126"/>
      <c r="H91" s="126"/>
      <c r="I91" s="130"/>
      <c r="J91" s="130"/>
      <c r="K91" s="130"/>
      <c r="L91" s="130"/>
      <c r="M91" s="131"/>
      <c r="N91" s="131"/>
      <c r="O91" s="132"/>
      <c r="P91" s="132"/>
      <c r="Q91" s="133"/>
      <c r="R91" s="134"/>
      <c r="S91" s="134"/>
      <c r="T91" s="134"/>
      <c r="U91" s="134"/>
      <c r="V91" s="134"/>
      <c r="W91" s="134"/>
      <c r="X91" s="134"/>
      <c r="Y91" s="134"/>
      <c r="Z91" s="134"/>
    </row>
    <row r="92" spans="1:26" s="241" customFormat="1" x14ac:dyDescent="0.25">
      <c r="A92" s="124">
        <f t="shared" ref="A92:A97" si="2">+A91+1</f>
        <v>3</v>
      </c>
      <c r="B92" s="125"/>
      <c r="C92" s="126"/>
      <c r="D92" s="125"/>
      <c r="E92" s="127"/>
      <c r="F92" s="126"/>
      <c r="G92" s="126"/>
      <c r="H92" s="126"/>
      <c r="I92" s="130"/>
      <c r="J92" s="130"/>
      <c r="K92" s="130"/>
      <c r="L92" s="130"/>
      <c r="M92" s="131"/>
      <c r="N92" s="131"/>
      <c r="O92" s="132"/>
      <c r="P92" s="132"/>
      <c r="Q92" s="133"/>
      <c r="R92" s="134"/>
      <c r="S92" s="134"/>
      <c r="T92" s="134"/>
      <c r="U92" s="134"/>
      <c r="V92" s="134"/>
      <c r="W92" s="134"/>
      <c r="X92" s="134"/>
      <c r="Y92" s="134"/>
      <c r="Z92" s="134"/>
    </row>
    <row r="93" spans="1:26" s="241" customFormat="1" x14ac:dyDescent="0.25">
      <c r="A93" s="124">
        <f t="shared" si="2"/>
        <v>4</v>
      </c>
      <c r="B93" s="125"/>
      <c r="C93" s="126"/>
      <c r="D93" s="125"/>
      <c r="E93" s="127"/>
      <c r="F93" s="126"/>
      <c r="G93" s="126"/>
      <c r="H93" s="126"/>
      <c r="I93" s="130"/>
      <c r="J93" s="130"/>
      <c r="K93" s="130"/>
      <c r="L93" s="130"/>
      <c r="M93" s="131"/>
      <c r="N93" s="131"/>
      <c r="O93" s="132"/>
      <c r="P93" s="132"/>
      <c r="Q93" s="133"/>
      <c r="R93" s="134"/>
      <c r="S93" s="134"/>
      <c r="T93" s="134"/>
      <c r="U93" s="134"/>
      <c r="V93" s="134"/>
      <c r="W93" s="134"/>
      <c r="X93" s="134"/>
      <c r="Y93" s="134"/>
      <c r="Z93" s="134"/>
    </row>
    <row r="94" spans="1:26" s="241" customFormat="1" x14ac:dyDescent="0.25">
      <c r="A94" s="124">
        <f t="shared" si="2"/>
        <v>5</v>
      </c>
      <c r="B94" s="125"/>
      <c r="C94" s="126"/>
      <c r="D94" s="125"/>
      <c r="E94" s="127"/>
      <c r="F94" s="126"/>
      <c r="G94" s="126"/>
      <c r="H94" s="126"/>
      <c r="I94" s="130"/>
      <c r="J94" s="130"/>
      <c r="K94" s="130"/>
      <c r="L94" s="130"/>
      <c r="M94" s="131"/>
      <c r="N94" s="131"/>
      <c r="O94" s="132"/>
      <c r="P94" s="132"/>
      <c r="Q94" s="133"/>
      <c r="R94" s="134"/>
      <c r="S94" s="134"/>
      <c r="T94" s="134"/>
      <c r="U94" s="134"/>
      <c r="V94" s="134"/>
      <c r="W94" s="134"/>
      <c r="X94" s="134"/>
      <c r="Y94" s="134"/>
      <c r="Z94" s="134"/>
    </row>
    <row r="95" spans="1:26" s="241" customFormat="1" x14ac:dyDescent="0.25">
      <c r="A95" s="124">
        <f t="shared" si="2"/>
        <v>6</v>
      </c>
      <c r="B95" s="125"/>
      <c r="C95" s="126"/>
      <c r="D95" s="125"/>
      <c r="E95" s="127"/>
      <c r="F95" s="126"/>
      <c r="G95" s="126"/>
      <c r="H95" s="126"/>
      <c r="I95" s="130"/>
      <c r="J95" s="130"/>
      <c r="K95" s="130"/>
      <c r="L95" s="130"/>
      <c r="M95" s="131"/>
      <c r="N95" s="131"/>
      <c r="O95" s="132"/>
      <c r="P95" s="132"/>
      <c r="Q95" s="133"/>
      <c r="R95" s="134"/>
      <c r="S95" s="134"/>
      <c r="T95" s="134"/>
      <c r="U95" s="134"/>
      <c r="V95" s="134"/>
      <c r="W95" s="134"/>
      <c r="X95" s="134"/>
      <c r="Y95" s="134"/>
      <c r="Z95" s="134"/>
    </row>
    <row r="96" spans="1:26" s="241" customFormat="1" x14ac:dyDescent="0.25">
      <c r="A96" s="124">
        <f t="shared" si="2"/>
        <v>7</v>
      </c>
      <c r="B96" s="125"/>
      <c r="C96" s="126"/>
      <c r="D96" s="125"/>
      <c r="E96" s="127"/>
      <c r="F96" s="126"/>
      <c r="G96" s="126"/>
      <c r="H96" s="126"/>
      <c r="I96" s="130"/>
      <c r="J96" s="130"/>
      <c r="K96" s="130"/>
      <c r="L96" s="130"/>
      <c r="M96" s="131"/>
      <c r="N96" s="131"/>
      <c r="O96" s="132"/>
      <c r="P96" s="132"/>
      <c r="Q96" s="133"/>
      <c r="R96" s="134"/>
      <c r="S96" s="134"/>
      <c r="T96" s="134"/>
      <c r="U96" s="134"/>
      <c r="V96" s="134"/>
      <c r="W96" s="134"/>
      <c r="X96" s="134"/>
      <c r="Y96" s="134"/>
      <c r="Z96" s="134"/>
    </row>
    <row r="97" spans="1:26" s="241" customFormat="1" x14ac:dyDescent="0.25">
      <c r="A97" s="124">
        <f t="shared" si="2"/>
        <v>8</v>
      </c>
      <c r="B97" s="125"/>
      <c r="C97" s="126"/>
      <c r="D97" s="125"/>
      <c r="E97" s="127"/>
      <c r="F97" s="126"/>
      <c r="G97" s="126"/>
      <c r="H97" s="126"/>
      <c r="I97" s="130"/>
      <c r="J97" s="130"/>
      <c r="K97" s="130"/>
      <c r="L97" s="130"/>
      <c r="M97" s="131"/>
      <c r="N97" s="131"/>
      <c r="O97" s="132"/>
      <c r="P97" s="132"/>
      <c r="Q97" s="133"/>
      <c r="R97" s="134"/>
      <c r="S97" s="134"/>
      <c r="T97" s="134"/>
      <c r="U97" s="134"/>
      <c r="V97" s="134"/>
      <c r="W97" s="134"/>
      <c r="X97" s="134"/>
      <c r="Y97" s="134"/>
      <c r="Z97" s="134"/>
    </row>
    <row r="98" spans="1:26" s="241" customFormat="1" ht="15.75" x14ac:dyDescent="0.25">
      <c r="A98" s="124"/>
      <c r="B98" s="135" t="s">
        <v>16</v>
      </c>
      <c r="C98" s="126"/>
      <c r="D98" s="125"/>
      <c r="E98" s="127"/>
      <c r="F98" s="126"/>
      <c r="G98" s="126"/>
      <c r="H98" s="126"/>
      <c r="I98" s="130"/>
      <c r="J98" s="130"/>
      <c r="K98" s="136">
        <f>SUM(K90:K97)</f>
        <v>0</v>
      </c>
      <c r="L98" s="136">
        <f>SUM(L90:L97)</f>
        <v>0</v>
      </c>
      <c r="M98" s="137">
        <f>SUM(M90:M97)</f>
        <v>0</v>
      </c>
      <c r="N98" s="136">
        <f>SUM(N90:N97)</f>
        <v>0</v>
      </c>
      <c r="O98" s="132"/>
      <c r="P98" s="132"/>
      <c r="Q98" s="133"/>
    </row>
    <row r="99" spans="1:26" x14ac:dyDescent="0.25">
      <c r="B99" s="138"/>
      <c r="C99" s="138"/>
      <c r="D99" s="138"/>
      <c r="E99" s="139"/>
      <c r="F99" s="138"/>
      <c r="G99" s="138"/>
      <c r="H99" s="138"/>
      <c r="I99" s="138"/>
      <c r="J99" s="138"/>
      <c r="K99" s="138"/>
      <c r="L99" s="138"/>
      <c r="M99" s="138"/>
      <c r="N99" s="138"/>
      <c r="O99" s="138"/>
      <c r="P99" s="138"/>
    </row>
    <row r="100" spans="1:26" ht="15.75" x14ac:dyDescent="0.25">
      <c r="B100" s="141" t="s">
        <v>32</v>
      </c>
      <c r="C100" s="155">
        <f>+K98</f>
        <v>0</v>
      </c>
      <c r="H100" s="144"/>
      <c r="I100" s="144"/>
      <c r="J100" s="144"/>
      <c r="K100" s="144"/>
      <c r="L100" s="144"/>
      <c r="M100" s="144"/>
      <c r="N100" s="138"/>
      <c r="O100" s="138"/>
      <c r="P100" s="138"/>
    </row>
    <row r="102" spans="1:26" ht="15.75" thickBot="1" x14ac:dyDescent="0.3"/>
    <row r="103" spans="1:26" ht="48" thickBot="1" x14ac:dyDescent="0.3">
      <c r="B103" s="471" t="s">
        <v>49</v>
      </c>
      <c r="C103" s="472" t="s">
        <v>50</v>
      </c>
      <c r="D103" s="471" t="s">
        <v>51</v>
      </c>
      <c r="E103" s="472" t="s">
        <v>55</v>
      </c>
    </row>
    <row r="104" spans="1:26" x14ac:dyDescent="0.25">
      <c r="B104" s="158" t="s">
        <v>113</v>
      </c>
      <c r="C104" s="473">
        <v>20</v>
      </c>
      <c r="D104" s="473">
        <v>0</v>
      </c>
      <c r="E104" s="1262">
        <f>+D104+D105+D106</f>
        <v>0</v>
      </c>
    </row>
    <row r="105" spans="1:26" x14ac:dyDescent="0.25">
      <c r="B105" s="158" t="s">
        <v>114</v>
      </c>
      <c r="C105" s="250">
        <v>30</v>
      </c>
      <c r="D105" s="233">
        <v>0</v>
      </c>
      <c r="E105" s="1213"/>
    </row>
    <row r="106" spans="1:26" ht="15.75" thickBot="1" x14ac:dyDescent="0.3">
      <c r="B106" s="158" t="s">
        <v>115</v>
      </c>
      <c r="C106" s="161">
        <v>40</v>
      </c>
      <c r="D106" s="161">
        <v>0</v>
      </c>
      <c r="E106" s="1249"/>
    </row>
    <row r="107" spans="1:26" ht="15.75" thickBot="1" x14ac:dyDescent="0.3"/>
    <row r="108" spans="1:26" ht="16.5" thickBot="1" x14ac:dyDescent="0.3">
      <c r="B108" s="1256" t="s">
        <v>52</v>
      </c>
      <c r="C108" s="1257"/>
      <c r="D108" s="1257"/>
      <c r="E108" s="1257"/>
      <c r="F108" s="1257"/>
      <c r="G108" s="1257"/>
      <c r="H108" s="1257"/>
      <c r="I108" s="1257"/>
      <c r="J108" s="1257"/>
      <c r="K108" s="1257"/>
      <c r="L108" s="1257"/>
      <c r="M108" s="1257"/>
      <c r="N108" s="1258"/>
    </row>
    <row r="110" spans="1:26" ht="78.75" x14ac:dyDescent="0.25">
      <c r="B110" s="116" t="s">
        <v>0</v>
      </c>
      <c r="C110" s="116" t="s">
        <v>39</v>
      </c>
      <c r="D110" s="116" t="s">
        <v>40</v>
      </c>
      <c r="E110" s="116" t="s">
        <v>102</v>
      </c>
      <c r="F110" s="116" t="s">
        <v>104</v>
      </c>
      <c r="G110" s="116" t="s">
        <v>105</v>
      </c>
      <c r="H110" s="116" t="s">
        <v>106</v>
      </c>
      <c r="I110" s="116" t="s">
        <v>103</v>
      </c>
      <c r="J110" s="1218" t="s">
        <v>107</v>
      </c>
      <c r="K110" s="1219"/>
      <c r="L110" s="1220"/>
      <c r="M110" s="116" t="s">
        <v>111</v>
      </c>
      <c r="N110" s="116" t="s">
        <v>139</v>
      </c>
      <c r="O110" s="116" t="s">
        <v>140</v>
      </c>
      <c r="P110" s="1218" t="s">
        <v>3</v>
      </c>
      <c r="Q110" s="1220"/>
    </row>
    <row r="111" spans="1:26" ht="60" x14ac:dyDescent="0.2">
      <c r="B111" s="151"/>
      <c r="C111" s="151">
        <v>1</v>
      </c>
      <c r="D111" s="148"/>
      <c r="E111" s="148"/>
      <c r="F111" s="148"/>
      <c r="G111" s="148"/>
      <c r="H111" s="148"/>
      <c r="I111" s="149"/>
      <c r="J111" s="152" t="s">
        <v>108</v>
      </c>
      <c r="K111" s="153" t="s">
        <v>109</v>
      </c>
      <c r="L111" s="150" t="s">
        <v>110</v>
      </c>
      <c r="M111" s="117"/>
      <c r="N111" s="117"/>
      <c r="O111" s="117"/>
      <c r="P111" s="1247"/>
      <c r="Q111" s="1247"/>
    </row>
    <row r="112" spans="1:26" ht="255" x14ac:dyDescent="0.2">
      <c r="B112" s="151" t="s">
        <v>119</v>
      </c>
      <c r="C112" s="151">
        <v>1</v>
      </c>
      <c r="D112" s="151" t="s">
        <v>1027</v>
      </c>
      <c r="E112" s="148">
        <v>49738419</v>
      </c>
      <c r="F112" s="151" t="s">
        <v>1028</v>
      </c>
      <c r="G112" s="151" t="s">
        <v>1029</v>
      </c>
      <c r="H112" s="181">
        <v>37032</v>
      </c>
      <c r="I112" s="149" t="s">
        <v>898</v>
      </c>
      <c r="J112" s="478" t="s">
        <v>928</v>
      </c>
      <c r="K112" s="478" t="s">
        <v>929</v>
      </c>
      <c r="L112" s="478" t="s">
        <v>930</v>
      </c>
      <c r="M112" s="481" t="s">
        <v>125</v>
      </c>
      <c r="N112" s="481" t="s">
        <v>125</v>
      </c>
      <c r="O112" s="481" t="s">
        <v>125</v>
      </c>
      <c r="P112" s="1253" t="s">
        <v>1030</v>
      </c>
      <c r="Q112" s="1254"/>
    </row>
    <row r="113" spans="2:17" ht="180" x14ac:dyDescent="0.2">
      <c r="B113" s="151" t="s">
        <v>120</v>
      </c>
      <c r="C113" s="151">
        <v>1</v>
      </c>
      <c r="D113" s="151" t="s">
        <v>1031</v>
      </c>
      <c r="E113" s="148">
        <v>36524333</v>
      </c>
      <c r="F113" s="151" t="s">
        <v>1032</v>
      </c>
      <c r="G113" s="151" t="s">
        <v>1033</v>
      </c>
      <c r="H113" s="376">
        <v>25172</v>
      </c>
      <c r="I113" s="149" t="s">
        <v>898</v>
      </c>
      <c r="J113" s="151" t="s">
        <v>1034</v>
      </c>
      <c r="K113" s="151" t="s">
        <v>1035</v>
      </c>
      <c r="L113" s="153" t="s">
        <v>1036</v>
      </c>
      <c r="M113" s="117" t="s">
        <v>125</v>
      </c>
      <c r="N113" s="117" t="s">
        <v>125</v>
      </c>
      <c r="O113" s="117" t="s">
        <v>125</v>
      </c>
      <c r="P113" s="1253"/>
      <c r="Q113" s="1254"/>
    </row>
    <row r="114" spans="2:17" ht="135" x14ac:dyDescent="0.25">
      <c r="B114" s="151" t="s">
        <v>121</v>
      </c>
      <c r="C114" s="151">
        <v>1</v>
      </c>
      <c r="D114" s="229" t="s">
        <v>950</v>
      </c>
      <c r="E114" s="2">
        <v>49769981</v>
      </c>
      <c r="F114" s="2" t="s">
        <v>868</v>
      </c>
      <c r="G114" s="229" t="s">
        <v>619</v>
      </c>
      <c r="H114" s="377">
        <v>37071</v>
      </c>
      <c r="I114" s="4" t="s">
        <v>725</v>
      </c>
      <c r="J114" s="229" t="s">
        <v>951</v>
      </c>
      <c r="K114" s="53" t="s">
        <v>952</v>
      </c>
      <c r="L114" s="53" t="s">
        <v>953</v>
      </c>
      <c r="M114" s="73" t="s">
        <v>126</v>
      </c>
      <c r="N114" s="73" t="s">
        <v>126</v>
      </c>
      <c r="O114" s="73" t="s">
        <v>126</v>
      </c>
      <c r="P114" s="1226" t="s">
        <v>1037</v>
      </c>
      <c r="Q114" s="1227"/>
    </row>
    <row r="115" spans="2:17" x14ac:dyDescent="0.2">
      <c r="B115" s="117"/>
      <c r="C115" s="151"/>
      <c r="D115" s="148"/>
      <c r="E115" s="148"/>
      <c r="F115" s="148"/>
      <c r="G115" s="148"/>
      <c r="H115" s="148"/>
      <c r="I115" s="149"/>
      <c r="J115" s="152"/>
      <c r="K115" s="150"/>
      <c r="L115" s="150"/>
      <c r="M115" s="117"/>
      <c r="N115" s="117"/>
      <c r="O115" s="117"/>
      <c r="P115" s="1247"/>
      <c r="Q115" s="1247"/>
    </row>
    <row r="118" spans="2:17" ht="15.75" thickBot="1" x14ac:dyDescent="0.3"/>
    <row r="119" spans="2:17" ht="31.5" x14ac:dyDescent="0.25">
      <c r="B119" s="118" t="s">
        <v>33</v>
      </c>
      <c r="C119" s="118" t="s">
        <v>49</v>
      </c>
      <c r="D119" s="116" t="s">
        <v>50</v>
      </c>
      <c r="E119" s="118" t="s">
        <v>51</v>
      </c>
      <c r="F119" s="472" t="s">
        <v>56</v>
      </c>
      <c r="G119" s="162"/>
    </row>
    <row r="120" spans="2:17" ht="225" x14ac:dyDescent="0.2">
      <c r="B120" s="1246" t="s">
        <v>53</v>
      </c>
      <c r="C120" s="163" t="s">
        <v>116</v>
      </c>
      <c r="D120" s="233">
        <v>25</v>
      </c>
      <c r="E120" s="233">
        <v>0</v>
      </c>
      <c r="F120" s="1205">
        <f>+E120+E121+E122</f>
        <v>0</v>
      </c>
      <c r="G120" s="164"/>
    </row>
    <row r="121" spans="2:17" ht="150" x14ac:dyDescent="0.2">
      <c r="B121" s="1246"/>
      <c r="C121" s="163" t="s">
        <v>117</v>
      </c>
      <c r="D121" s="251">
        <v>25</v>
      </c>
      <c r="E121" s="233">
        <v>0</v>
      </c>
      <c r="F121" s="1206"/>
      <c r="G121" s="164"/>
    </row>
    <row r="122" spans="2:17" ht="120" x14ac:dyDescent="0.2">
      <c r="B122" s="1246"/>
      <c r="C122" s="163" t="s">
        <v>118</v>
      </c>
      <c r="D122" s="233">
        <v>10</v>
      </c>
      <c r="E122" s="233">
        <v>0</v>
      </c>
      <c r="F122" s="1207"/>
      <c r="G122" s="164"/>
    </row>
    <row r="123" spans="2:17" x14ac:dyDescent="0.2">
      <c r="C123" s="77"/>
    </row>
    <row r="126" spans="2:17" ht="15.75" x14ac:dyDescent="0.25">
      <c r="B126" s="115" t="s">
        <v>57</v>
      </c>
    </row>
    <row r="129" spans="2:5" ht="15.75" x14ac:dyDescent="0.25">
      <c r="B129" s="116" t="s">
        <v>33</v>
      </c>
      <c r="C129" s="116" t="s">
        <v>58</v>
      </c>
      <c r="D129" s="118" t="s">
        <v>51</v>
      </c>
      <c r="E129" s="118" t="s">
        <v>16</v>
      </c>
    </row>
    <row r="130" spans="2:5" ht="30" x14ac:dyDescent="0.25">
      <c r="B130" s="119" t="s">
        <v>132</v>
      </c>
      <c r="C130" s="251">
        <v>40</v>
      </c>
      <c r="D130" s="233">
        <f>+E104</f>
        <v>0</v>
      </c>
      <c r="E130" s="1208">
        <f>+D130+D131</f>
        <v>0</v>
      </c>
    </row>
    <row r="131" spans="2:5" ht="60" x14ac:dyDescent="0.25">
      <c r="B131" s="119" t="s">
        <v>133</v>
      </c>
      <c r="C131" s="251">
        <v>60</v>
      </c>
      <c r="D131" s="233">
        <f>+F120</f>
        <v>0</v>
      </c>
      <c r="E131" s="1209"/>
    </row>
  </sheetData>
  <mergeCells count="44">
    <mergeCell ref="C9:N9"/>
    <mergeCell ref="B2:P2"/>
    <mergeCell ref="B4:P4"/>
    <mergeCell ref="C6:N6"/>
    <mergeCell ref="C7:N7"/>
    <mergeCell ref="C8:N8"/>
    <mergeCell ref="B87:N87"/>
    <mergeCell ref="O58:P58"/>
    <mergeCell ref="C10:E10"/>
    <mergeCell ref="B13:C20"/>
    <mergeCell ref="B21:C21"/>
    <mergeCell ref="E36:E37"/>
    <mergeCell ref="B47:B48"/>
    <mergeCell ref="C47:C48"/>
    <mergeCell ref="D47:E47"/>
    <mergeCell ref="C51:N51"/>
    <mergeCell ref="B52:N52"/>
    <mergeCell ref="O55:P55"/>
    <mergeCell ref="O56:P56"/>
    <mergeCell ref="O57:P57"/>
    <mergeCell ref="B120:B122"/>
    <mergeCell ref="F120:F122"/>
    <mergeCell ref="O59:P59"/>
    <mergeCell ref="B64:N64"/>
    <mergeCell ref="J66:L66"/>
    <mergeCell ref="P66:Q66"/>
    <mergeCell ref="P67:Q67"/>
    <mergeCell ref="P68:Q68"/>
    <mergeCell ref="P69:Q69"/>
    <mergeCell ref="P70:Q70"/>
    <mergeCell ref="E104:E106"/>
    <mergeCell ref="B108:N108"/>
    <mergeCell ref="B79:N79"/>
    <mergeCell ref="D82:E82"/>
    <mergeCell ref="D83:E83"/>
    <mergeCell ref="B85:P85"/>
    <mergeCell ref="P112:Q112"/>
    <mergeCell ref="J110:L110"/>
    <mergeCell ref="P110:Q110"/>
    <mergeCell ref="P111:Q111"/>
    <mergeCell ref="E130:E131"/>
    <mergeCell ref="P113:Q113"/>
    <mergeCell ref="P114:Q114"/>
    <mergeCell ref="P115:Q115"/>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1"/>
  <sheetViews>
    <sheetView topLeftCell="A121" zoomScale="60" zoomScaleNormal="60" workbookViewId="0">
      <selection activeCell="F22" sqref="F22"/>
    </sheetView>
  </sheetViews>
  <sheetFormatPr baseColWidth="10" defaultRowHeight="15" x14ac:dyDescent="0.25"/>
  <cols>
    <col min="1" max="1" width="6.28515625" style="85" customWidth="1"/>
    <col min="2" max="2" width="65.42578125" style="85" customWidth="1"/>
    <col min="3" max="3" width="27.140625" style="85" customWidth="1"/>
    <col min="4" max="4" width="20.5703125" style="85" customWidth="1"/>
    <col min="5" max="5" width="19" style="85" customWidth="1"/>
    <col min="6" max="7" width="24.28515625" style="85" customWidth="1"/>
    <col min="8" max="9" width="20.7109375" style="85" customWidth="1"/>
    <col min="10" max="14" width="14.85546875" style="85" customWidth="1"/>
    <col min="15" max="15" width="17" style="85" customWidth="1"/>
    <col min="16" max="16" width="10.28515625" style="85" customWidth="1"/>
    <col min="17" max="17" width="12.8554687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81" t="s">
        <v>4</v>
      </c>
      <c r="C6" s="1285" t="s">
        <v>1201</v>
      </c>
      <c r="D6" s="1285"/>
      <c r="E6" s="1285"/>
      <c r="F6" s="1285"/>
      <c r="G6" s="1285"/>
      <c r="H6" s="1285"/>
      <c r="I6" s="1285"/>
      <c r="J6" s="1285"/>
      <c r="K6" s="1285"/>
      <c r="L6" s="1285"/>
      <c r="M6" s="1285"/>
      <c r="N6" s="1286"/>
    </row>
    <row r="7" spans="2:16" ht="16.5" thickBot="1" x14ac:dyDescent="0.3">
      <c r="B7" s="81" t="s">
        <v>5</v>
      </c>
      <c r="C7" s="1285"/>
      <c r="D7" s="1285"/>
      <c r="E7" s="1285"/>
      <c r="F7" s="1285"/>
      <c r="G7" s="1285"/>
      <c r="H7" s="1285"/>
      <c r="I7" s="1285"/>
      <c r="J7" s="1285"/>
      <c r="K7" s="1285"/>
      <c r="L7" s="1285"/>
      <c r="M7" s="1285"/>
      <c r="N7" s="1286"/>
    </row>
    <row r="8" spans="2:16" ht="16.5" thickBot="1" x14ac:dyDescent="0.3">
      <c r="B8" s="81" t="s">
        <v>6</v>
      </c>
      <c r="C8" s="1285"/>
      <c r="D8" s="1285"/>
      <c r="E8" s="1285"/>
      <c r="F8" s="1285"/>
      <c r="G8" s="1285"/>
      <c r="H8" s="1285"/>
      <c r="I8" s="1285"/>
      <c r="J8" s="1285"/>
      <c r="K8" s="1285"/>
      <c r="L8" s="1285"/>
      <c r="M8" s="1285"/>
      <c r="N8" s="1286"/>
    </row>
    <row r="9" spans="2:16" ht="16.5" thickBot="1" x14ac:dyDescent="0.3">
      <c r="B9" s="81" t="s">
        <v>7</v>
      </c>
      <c r="C9" s="1285"/>
      <c r="D9" s="1285"/>
      <c r="E9" s="1285"/>
      <c r="F9" s="1285"/>
      <c r="G9" s="1285"/>
      <c r="H9" s="1285"/>
      <c r="I9" s="1285"/>
      <c r="J9" s="1285"/>
      <c r="K9" s="1285"/>
      <c r="L9" s="1285"/>
      <c r="M9" s="1285"/>
      <c r="N9" s="1286"/>
    </row>
    <row r="10" spans="2:16" ht="16.5" thickBot="1" x14ac:dyDescent="0.3">
      <c r="B10" s="81" t="s">
        <v>8</v>
      </c>
      <c r="C10" s="1283" t="s">
        <v>156</v>
      </c>
      <c r="D10" s="1283"/>
      <c r="E10" s="1284"/>
      <c r="F10" s="86"/>
      <c r="G10" s="86"/>
      <c r="H10" s="86"/>
      <c r="I10" s="86"/>
      <c r="J10" s="86"/>
      <c r="K10" s="86"/>
      <c r="L10" s="86"/>
      <c r="M10" s="86"/>
      <c r="N10" s="87"/>
    </row>
    <row r="11" spans="2:16" ht="16.5" thickBot="1" x14ac:dyDescent="0.3">
      <c r="B11" s="82" t="s">
        <v>9</v>
      </c>
      <c r="C11" s="88">
        <v>41973</v>
      </c>
      <c r="D11" s="89"/>
      <c r="E11" s="89"/>
      <c r="F11" s="89"/>
      <c r="G11" s="89"/>
      <c r="H11" s="89"/>
      <c r="I11" s="89"/>
      <c r="J11" s="89"/>
      <c r="K11" s="89"/>
      <c r="L11" s="89"/>
      <c r="M11" s="89"/>
      <c r="N11" s="90"/>
    </row>
    <row r="12" spans="2:16" ht="15.75" x14ac:dyDescent="0.25">
      <c r="B12" s="83"/>
      <c r="C12" s="91"/>
      <c r="D12" s="84"/>
      <c r="E12" s="84"/>
      <c r="F12" s="84"/>
      <c r="G12" s="84"/>
      <c r="H12" s="84"/>
      <c r="I12" s="92"/>
      <c r="J12" s="92"/>
      <c r="K12" s="92"/>
      <c r="L12" s="92"/>
      <c r="M12" s="92"/>
      <c r="N12" s="84"/>
    </row>
    <row r="13" spans="2:16" ht="31.5" x14ac:dyDescent="0.25">
      <c r="B13" s="1252" t="s">
        <v>87</v>
      </c>
      <c r="C13" s="1252"/>
      <c r="D13" s="239" t="s">
        <v>12</v>
      </c>
      <c r="E13" s="239" t="s">
        <v>13</v>
      </c>
      <c r="F13" s="239" t="s">
        <v>29</v>
      </c>
      <c r="G13" s="94"/>
      <c r="I13" s="95"/>
      <c r="J13" s="95"/>
      <c r="K13" s="95"/>
      <c r="L13" s="95"/>
      <c r="M13" s="95"/>
      <c r="N13" s="93"/>
    </row>
    <row r="14" spans="2:16" ht="15.75" x14ac:dyDescent="0.25">
      <c r="B14" s="1252"/>
      <c r="C14" s="1252"/>
      <c r="D14" s="239">
        <v>14</v>
      </c>
      <c r="E14" s="168">
        <v>2297109100</v>
      </c>
      <c r="F14" s="169">
        <v>1100</v>
      </c>
      <c r="G14" s="96"/>
      <c r="I14" s="97"/>
      <c r="J14" s="97"/>
      <c r="K14" s="97"/>
      <c r="L14" s="97"/>
      <c r="M14" s="97"/>
      <c r="N14" s="93"/>
    </row>
    <row r="15" spans="2:16" ht="15.75" x14ac:dyDescent="0.25">
      <c r="B15" s="1252"/>
      <c r="C15" s="1252"/>
      <c r="D15" s="239"/>
      <c r="E15" s="167"/>
      <c r="F15" s="166"/>
      <c r="G15" s="96"/>
      <c r="I15" s="97"/>
      <c r="J15" s="97"/>
      <c r="K15" s="97"/>
      <c r="L15" s="97"/>
      <c r="M15" s="97"/>
      <c r="N15" s="93"/>
    </row>
    <row r="16" spans="2:16" ht="15.75" x14ac:dyDescent="0.25">
      <c r="B16" s="1252"/>
      <c r="C16" s="1252"/>
      <c r="D16" s="239"/>
      <c r="E16" s="167"/>
      <c r="F16" s="166"/>
      <c r="G16" s="96"/>
      <c r="I16" s="97"/>
      <c r="J16" s="97"/>
      <c r="K16" s="97"/>
      <c r="L16" s="97"/>
      <c r="M16" s="97"/>
      <c r="N16" s="93"/>
    </row>
    <row r="17" spans="1:14" ht="15.75" x14ac:dyDescent="0.25">
      <c r="B17" s="1252"/>
      <c r="C17" s="1252"/>
      <c r="D17" s="239"/>
      <c r="E17" s="168"/>
      <c r="F17" s="166"/>
      <c r="G17" s="96"/>
      <c r="H17" s="99"/>
      <c r="I17" s="97"/>
      <c r="J17" s="97"/>
      <c r="K17" s="97"/>
      <c r="L17" s="97"/>
      <c r="M17" s="97"/>
      <c r="N17" s="100"/>
    </row>
    <row r="18" spans="1:14" ht="16.5" thickBot="1" x14ac:dyDescent="0.3">
      <c r="B18" s="1236" t="s">
        <v>14</v>
      </c>
      <c r="C18" s="1237"/>
      <c r="D18" s="239"/>
      <c r="E18" s="102">
        <f>SUM(E14:E17)</f>
        <v>2297109100</v>
      </c>
      <c r="F18" s="166">
        <f>SUM(F14:F17)</f>
        <v>1100</v>
      </c>
      <c r="G18" s="96"/>
      <c r="H18" s="99"/>
      <c r="I18" s="92"/>
      <c r="J18" s="92"/>
      <c r="K18" s="92"/>
      <c r="L18" s="92"/>
      <c r="M18" s="92"/>
      <c r="N18" s="100"/>
    </row>
    <row r="19" spans="1:14" ht="40.5" customHeight="1" thickBot="1" x14ac:dyDescent="0.3">
      <c r="A19" s="103"/>
      <c r="B19" s="104" t="s">
        <v>15</v>
      </c>
      <c r="C19" s="104" t="s">
        <v>88</v>
      </c>
      <c r="E19" s="95"/>
      <c r="F19" s="95"/>
      <c r="G19" s="95"/>
      <c r="H19" s="95"/>
      <c r="I19" s="105"/>
      <c r="J19" s="105"/>
      <c r="K19" s="105"/>
      <c r="L19" s="105"/>
      <c r="M19" s="105"/>
    </row>
    <row r="20" spans="1:14" ht="16.5" thickBot="1" x14ac:dyDescent="0.3">
      <c r="A20" s="106">
        <v>1</v>
      </c>
      <c r="C20" s="107">
        <f>F18*80/100</f>
        <v>880</v>
      </c>
      <c r="D20" s="108"/>
      <c r="E20" s="109">
        <f>E18</f>
        <v>2297109100</v>
      </c>
      <c r="F20" s="110"/>
      <c r="G20" s="110"/>
      <c r="H20" s="110"/>
      <c r="I20" s="111"/>
      <c r="J20" s="111"/>
      <c r="K20" s="111"/>
      <c r="L20" s="111"/>
      <c r="M20" s="111"/>
    </row>
    <row r="21" spans="1:14" ht="15.75" x14ac:dyDescent="0.25">
      <c r="A21" s="112"/>
      <c r="C21" s="113"/>
      <c r="D21" s="97"/>
      <c r="E21" s="114"/>
      <c r="F21" s="110"/>
      <c r="G21" s="110"/>
      <c r="H21" s="110"/>
      <c r="I21" s="111"/>
      <c r="J21" s="111"/>
      <c r="K21" s="111"/>
      <c r="L21" s="111"/>
      <c r="M21" s="111"/>
    </row>
    <row r="22" spans="1:14" ht="15.75" x14ac:dyDescent="0.2">
      <c r="A22" s="112"/>
      <c r="B22" s="115" t="s">
        <v>124</v>
      </c>
      <c r="C22" s="77"/>
      <c r="D22" s="77"/>
      <c r="E22" s="77"/>
      <c r="F22" s="77"/>
      <c r="G22" s="77"/>
      <c r="H22" s="77"/>
      <c r="I22" s="92"/>
      <c r="J22" s="92"/>
      <c r="K22" s="92"/>
      <c r="L22" s="92"/>
      <c r="M22" s="92"/>
      <c r="N22" s="93"/>
    </row>
    <row r="23" spans="1:14" ht="15.75" x14ac:dyDescent="0.2">
      <c r="A23" s="112"/>
      <c r="B23" s="77"/>
      <c r="C23" s="77"/>
      <c r="D23" s="77"/>
      <c r="E23" s="77"/>
      <c r="F23" s="77"/>
      <c r="G23" s="77"/>
      <c r="H23" s="77"/>
      <c r="I23" s="92"/>
      <c r="J23" s="92"/>
      <c r="K23" s="92"/>
      <c r="L23" s="92"/>
      <c r="M23" s="92"/>
      <c r="N23" s="93"/>
    </row>
    <row r="24" spans="1:14" ht="15.75" x14ac:dyDescent="0.2">
      <c r="A24" s="112"/>
      <c r="B24" s="116" t="s">
        <v>33</v>
      </c>
      <c r="C24" s="116" t="s">
        <v>125</v>
      </c>
      <c r="D24" s="116" t="s">
        <v>126</v>
      </c>
      <c r="E24" s="77"/>
      <c r="F24" s="77"/>
      <c r="G24" s="77"/>
      <c r="H24" s="77"/>
      <c r="I24" s="92"/>
      <c r="J24" s="92"/>
      <c r="K24" s="92"/>
      <c r="L24" s="92"/>
      <c r="M24" s="92"/>
      <c r="N24" s="93"/>
    </row>
    <row r="25" spans="1:14" ht="15.75" x14ac:dyDescent="0.2">
      <c r="A25" s="112"/>
      <c r="B25" s="117" t="s">
        <v>127</v>
      </c>
      <c r="C25" s="117"/>
      <c r="D25" s="117" t="s">
        <v>292</v>
      </c>
      <c r="E25" s="77"/>
      <c r="F25" s="77"/>
      <c r="G25" s="77"/>
      <c r="H25" s="77"/>
      <c r="I25" s="92"/>
      <c r="J25" s="92"/>
      <c r="K25" s="92"/>
      <c r="L25" s="92"/>
      <c r="M25" s="92"/>
      <c r="N25" s="93"/>
    </row>
    <row r="26" spans="1:14" ht="15.75" x14ac:dyDescent="0.2">
      <c r="A26" s="112"/>
      <c r="B26" s="117" t="s">
        <v>128</v>
      </c>
      <c r="C26" s="117"/>
      <c r="D26" s="117" t="s">
        <v>292</v>
      </c>
      <c r="E26" s="77"/>
      <c r="F26" s="77"/>
      <c r="G26" s="77"/>
      <c r="H26" s="77"/>
      <c r="I26" s="92"/>
      <c r="J26" s="92"/>
      <c r="K26" s="92"/>
      <c r="L26" s="92"/>
      <c r="M26" s="92"/>
      <c r="N26" s="93"/>
    </row>
    <row r="27" spans="1:14" ht="15.75" x14ac:dyDescent="0.2">
      <c r="A27" s="112"/>
      <c r="B27" s="117" t="s">
        <v>129</v>
      </c>
      <c r="C27" s="117" t="s">
        <v>292</v>
      </c>
      <c r="D27" s="117"/>
      <c r="E27" s="77"/>
      <c r="F27" s="77"/>
      <c r="G27" s="77"/>
      <c r="H27" s="77"/>
      <c r="I27" s="92"/>
      <c r="J27" s="92"/>
      <c r="K27" s="92"/>
      <c r="L27" s="92"/>
      <c r="M27" s="92"/>
      <c r="N27" s="93"/>
    </row>
    <row r="28" spans="1:14" ht="15.75" x14ac:dyDescent="0.2">
      <c r="A28" s="112"/>
      <c r="B28" s="117" t="s">
        <v>130</v>
      </c>
      <c r="C28" s="117"/>
      <c r="D28" s="117" t="s">
        <v>292</v>
      </c>
      <c r="E28" s="77"/>
      <c r="F28" s="77"/>
      <c r="G28" s="77"/>
      <c r="H28" s="77"/>
      <c r="I28" s="92"/>
      <c r="J28" s="92"/>
      <c r="K28" s="92"/>
      <c r="L28" s="92"/>
      <c r="M28" s="92"/>
      <c r="N28" s="93"/>
    </row>
    <row r="29" spans="1:14" ht="15.75" x14ac:dyDescent="0.2">
      <c r="A29" s="112"/>
      <c r="B29" s="77"/>
      <c r="C29" s="77"/>
      <c r="D29" s="77"/>
      <c r="E29" s="77"/>
      <c r="F29" s="77"/>
      <c r="G29" s="77"/>
      <c r="H29" s="77"/>
      <c r="I29" s="92"/>
      <c r="J29" s="92"/>
      <c r="K29" s="92"/>
      <c r="L29" s="92"/>
      <c r="M29" s="92"/>
      <c r="N29" s="93"/>
    </row>
    <row r="30" spans="1:14" ht="15.75" x14ac:dyDescent="0.2">
      <c r="A30" s="112"/>
      <c r="B30" s="115" t="s">
        <v>131</v>
      </c>
      <c r="C30" s="77"/>
      <c r="D30" s="77"/>
      <c r="E30" s="77"/>
      <c r="F30" s="77"/>
      <c r="G30" s="77"/>
      <c r="H30" s="77"/>
      <c r="I30" s="92"/>
      <c r="J30" s="92"/>
      <c r="K30" s="92"/>
      <c r="L30" s="92"/>
      <c r="M30" s="92"/>
      <c r="N30" s="93"/>
    </row>
    <row r="31" spans="1:14" ht="15.75" x14ac:dyDescent="0.2">
      <c r="A31" s="112"/>
      <c r="B31" s="77"/>
      <c r="C31" s="77"/>
      <c r="D31" s="77"/>
      <c r="E31" s="77"/>
      <c r="F31" s="77"/>
      <c r="G31" s="77"/>
      <c r="H31" s="77"/>
      <c r="I31" s="92"/>
      <c r="J31" s="92"/>
      <c r="K31" s="92"/>
      <c r="L31" s="92"/>
      <c r="M31" s="92"/>
      <c r="N31" s="93"/>
    </row>
    <row r="32" spans="1:14" ht="15.75" x14ac:dyDescent="0.2">
      <c r="A32" s="112"/>
      <c r="B32" s="116" t="s">
        <v>33</v>
      </c>
      <c r="C32" s="116" t="s">
        <v>58</v>
      </c>
      <c r="D32" s="118" t="s">
        <v>51</v>
      </c>
      <c r="E32" s="118" t="s">
        <v>16</v>
      </c>
      <c r="F32" s="77"/>
      <c r="G32" s="77"/>
      <c r="H32" s="77"/>
      <c r="I32" s="92"/>
      <c r="J32" s="92"/>
      <c r="K32" s="92"/>
      <c r="L32" s="92"/>
      <c r="M32" s="92"/>
      <c r="N32" s="93"/>
    </row>
    <row r="33" spans="1:26" ht="30" x14ac:dyDescent="0.2">
      <c r="A33" s="112"/>
      <c r="B33" s="119" t="s">
        <v>132</v>
      </c>
      <c r="C33" s="251">
        <v>40</v>
      </c>
      <c r="D33" s="233">
        <v>0</v>
      </c>
      <c r="E33" s="1208">
        <f>+D33+D34</f>
        <v>0</v>
      </c>
      <c r="F33" s="77"/>
      <c r="G33" s="77"/>
      <c r="H33" s="77"/>
      <c r="I33" s="92"/>
      <c r="J33" s="92"/>
      <c r="K33" s="92"/>
      <c r="L33" s="92"/>
      <c r="M33" s="92"/>
      <c r="N33" s="93"/>
    </row>
    <row r="34" spans="1:26" ht="60" x14ac:dyDescent="0.2">
      <c r="A34" s="112"/>
      <c r="B34" s="119" t="s">
        <v>133</v>
      </c>
      <c r="C34" s="251">
        <v>60</v>
      </c>
      <c r="D34" s="233">
        <v>0</v>
      </c>
      <c r="E34" s="1209"/>
      <c r="F34" s="77"/>
      <c r="G34" s="77"/>
      <c r="H34" s="77"/>
      <c r="I34" s="92"/>
      <c r="J34" s="92"/>
      <c r="K34" s="92"/>
      <c r="L34" s="92"/>
      <c r="M34" s="92"/>
      <c r="N34" s="93"/>
    </row>
    <row r="35" spans="1:26" ht="15.75" x14ac:dyDescent="0.25">
      <c r="A35" s="112"/>
      <c r="C35" s="113"/>
      <c r="D35" s="97"/>
      <c r="E35" s="114"/>
      <c r="F35" s="110"/>
      <c r="G35" s="110"/>
      <c r="H35" s="110"/>
      <c r="I35" s="111"/>
      <c r="J35" s="111"/>
      <c r="K35" s="111"/>
      <c r="L35" s="111"/>
      <c r="M35" s="111"/>
    </row>
    <row r="36" spans="1:26" ht="15.75" x14ac:dyDescent="0.25">
      <c r="B36" s="115" t="s">
        <v>30</v>
      </c>
      <c r="M36" s="121"/>
      <c r="N36" s="121"/>
    </row>
    <row r="37" spans="1:26" ht="15.75" thickBot="1" x14ac:dyDescent="0.3">
      <c r="M37" s="121"/>
      <c r="N37" s="121"/>
    </row>
    <row r="38" spans="1:26" s="92" customFormat="1" ht="110.25" x14ac:dyDescent="0.25">
      <c r="B38" s="122" t="s">
        <v>134</v>
      </c>
      <c r="C38" s="122" t="s">
        <v>135</v>
      </c>
      <c r="D38" s="122" t="s">
        <v>136</v>
      </c>
      <c r="E38" s="122" t="s">
        <v>45</v>
      </c>
      <c r="F38" s="122" t="s">
        <v>22</v>
      </c>
      <c r="G38" s="122" t="s">
        <v>89</v>
      </c>
      <c r="H38" s="122" t="s">
        <v>17</v>
      </c>
      <c r="I38" s="122" t="s">
        <v>10</v>
      </c>
      <c r="J38" s="122" t="s">
        <v>31</v>
      </c>
      <c r="K38" s="122" t="s">
        <v>61</v>
      </c>
      <c r="L38" s="122" t="s">
        <v>20</v>
      </c>
      <c r="M38" s="123" t="s">
        <v>26</v>
      </c>
      <c r="N38" s="122" t="s">
        <v>137</v>
      </c>
      <c r="O38" s="122" t="s">
        <v>36</v>
      </c>
      <c r="P38" s="244" t="s">
        <v>11</v>
      </c>
      <c r="Q38" s="244" t="s">
        <v>19</v>
      </c>
    </row>
    <row r="39" spans="1:26" s="241" customFormat="1" ht="180" x14ac:dyDescent="0.25">
      <c r="A39" s="124">
        <v>1</v>
      </c>
      <c r="B39" s="135" t="s">
        <v>1203</v>
      </c>
      <c r="C39" s="135" t="s">
        <v>1203</v>
      </c>
      <c r="D39" s="126" t="s">
        <v>1204</v>
      </c>
      <c r="E39" s="127" t="s">
        <v>1206</v>
      </c>
      <c r="F39" s="126" t="s">
        <v>126</v>
      </c>
      <c r="G39" s="128">
        <v>1</v>
      </c>
      <c r="H39" s="129">
        <v>40179</v>
      </c>
      <c r="I39" s="129">
        <v>40543</v>
      </c>
      <c r="J39" s="130" t="s">
        <v>126</v>
      </c>
      <c r="K39" s="171">
        <v>0</v>
      </c>
      <c r="L39" s="171"/>
      <c r="M39" s="170">
        <v>300</v>
      </c>
      <c r="N39" s="131"/>
      <c r="O39" s="508" t="s">
        <v>1213</v>
      </c>
      <c r="P39" s="132">
        <v>43</v>
      </c>
      <c r="Q39" s="124" t="s">
        <v>1205</v>
      </c>
      <c r="R39" s="134"/>
      <c r="S39" s="134"/>
      <c r="T39" s="134"/>
      <c r="U39" s="134"/>
      <c r="V39" s="134"/>
      <c r="W39" s="134"/>
      <c r="X39" s="134"/>
      <c r="Y39" s="134"/>
      <c r="Z39" s="134"/>
    </row>
    <row r="40" spans="1:26" s="241" customFormat="1" ht="180" x14ac:dyDescent="0.25">
      <c r="A40" s="124">
        <f t="shared" ref="A40:A41" si="0">+A39+1</f>
        <v>2</v>
      </c>
      <c r="B40" s="135" t="s">
        <v>1203</v>
      </c>
      <c r="C40" s="135" t="s">
        <v>1203</v>
      </c>
      <c r="D40" s="126" t="s">
        <v>1204</v>
      </c>
      <c r="E40" s="127" t="s">
        <v>1208</v>
      </c>
      <c r="F40" s="126" t="s">
        <v>126</v>
      </c>
      <c r="G40" s="128">
        <v>1</v>
      </c>
      <c r="H40" s="129">
        <v>40544</v>
      </c>
      <c r="I40" s="129">
        <v>40908</v>
      </c>
      <c r="J40" s="130" t="s">
        <v>126</v>
      </c>
      <c r="K40" s="171">
        <v>0</v>
      </c>
      <c r="L40" s="171"/>
      <c r="M40" s="170">
        <v>300</v>
      </c>
      <c r="N40" s="131"/>
      <c r="O40" s="508" t="s">
        <v>1213</v>
      </c>
      <c r="P40" s="132">
        <v>43</v>
      </c>
      <c r="Q40" s="124" t="s">
        <v>1205</v>
      </c>
      <c r="R40" s="134"/>
      <c r="S40" s="134"/>
      <c r="T40" s="134"/>
      <c r="U40" s="134"/>
      <c r="V40" s="134"/>
      <c r="W40" s="134"/>
      <c r="X40" s="134"/>
      <c r="Y40" s="134"/>
      <c r="Z40" s="134"/>
    </row>
    <row r="41" spans="1:26" s="241" customFormat="1" ht="180" x14ac:dyDescent="0.25">
      <c r="A41" s="124">
        <f t="shared" si="0"/>
        <v>3</v>
      </c>
      <c r="B41" s="135" t="s">
        <v>1203</v>
      </c>
      <c r="C41" s="135" t="s">
        <v>1203</v>
      </c>
      <c r="D41" s="126" t="s">
        <v>1204</v>
      </c>
      <c r="E41" s="127" t="s">
        <v>1209</v>
      </c>
      <c r="F41" s="126" t="s">
        <v>126</v>
      </c>
      <c r="G41" s="128">
        <v>1</v>
      </c>
      <c r="H41" s="129">
        <v>40909</v>
      </c>
      <c r="I41" s="129">
        <v>42004</v>
      </c>
      <c r="J41" s="130" t="s">
        <v>126</v>
      </c>
      <c r="K41" s="171">
        <v>0</v>
      </c>
      <c r="L41" s="171"/>
      <c r="M41" s="170">
        <v>500</v>
      </c>
      <c r="N41" s="131"/>
      <c r="O41" s="508" t="s">
        <v>1213</v>
      </c>
      <c r="P41" s="132">
        <v>43</v>
      </c>
      <c r="Q41" s="124" t="s">
        <v>1205</v>
      </c>
      <c r="R41" s="134"/>
      <c r="S41" s="134"/>
      <c r="T41" s="134"/>
      <c r="U41" s="134"/>
      <c r="V41" s="134"/>
      <c r="W41" s="134"/>
      <c r="X41" s="134"/>
      <c r="Y41" s="134"/>
      <c r="Z41" s="134"/>
    </row>
    <row r="42" spans="1:26" s="241" customFormat="1" ht="15.75" x14ac:dyDescent="0.25">
      <c r="A42" s="124"/>
      <c r="B42" s="135" t="s">
        <v>16</v>
      </c>
      <c r="C42" s="126"/>
      <c r="D42" s="125"/>
      <c r="E42" s="127"/>
      <c r="F42" s="126"/>
      <c r="G42" s="126"/>
      <c r="H42" s="126"/>
      <c r="I42" s="130"/>
      <c r="J42" s="130"/>
      <c r="K42" s="136">
        <f>SUM(K39:K41)</f>
        <v>0</v>
      </c>
      <c r="L42" s="136">
        <f>SUM(L39:L41)</f>
        <v>0</v>
      </c>
      <c r="M42" s="303">
        <f>SUM(M39:M41)</f>
        <v>1100</v>
      </c>
      <c r="N42" s="136">
        <f>SUM(N39:N41)</f>
        <v>0</v>
      </c>
      <c r="O42" s="132"/>
      <c r="P42" s="132"/>
      <c r="Q42" s="133"/>
    </row>
    <row r="43" spans="1:26" s="138" customFormat="1" x14ac:dyDescent="0.25">
      <c r="E43" s="139"/>
    </row>
    <row r="44" spans="1:26" s="138" customFormat="1" ht="15.75" x14ac:dyDescent="0.25">
      <c r="B44" s="1238" t="s">
        <v>28</v>
      </c>
      <c r="C44" s="1238" t="s">
        <v>27</v>
      </c>
      <c r="D44" s="1250" t="s">
        <v>34</v>
      </c>
      <c r="E44" s="1250"/>
    </row>
    <row r="45" spans="1:26" s="138" customFormat="1" ht="15.75" x14ac:dyDescent="0.25">
      <c r="B45" s="1239"/>
      <c r="C45" s="1239"/>
      <c r="D45" s="240" t="s">
        <v>23</v>
      </c>
      <c r="E45" s="140" t="s">
        <v>24</v>
      </c>
    </row>
    <row r="46" spans="1:26" s="138" customFormat="1" ht="15.75" x14ac:dyDescent="0.25">
      <c r="B46" s="141" t="s">
        <v>21</v>
      </c>
      <c r="C46" s="142">
        <f>+K42</f>
        <v>0</v>
      </c>
      <c r="D46" s="250"/>
      <c r="E46" s="143" t="s">
        <v>141</v>
      </c>
      <c r="F46" s="144"/>
      <c r="G46" s="144"/>
      <c r="H46" s="144"/>
      <c r="I46" s="144"/>
      <c r="J46" s="144"/>
      <c r="K46" s="144"/>
      <c r="L46" s="144"/>
      <c r="M46" s="144"/>
    </row>
    <row r="47" spans="1:26" s="138" customFormat="1" ht="15.75" x14ac:dyDescent="0.25">
      <c r="B47" s="141" t="s">
        <v>25</v>
      </c>
      <c r="C47" s="142">
        <f>+M42</f>
        <v>1100</v>
      </c>
      <c r="D47" s="250" t="s">
        <v>125</v>
      </c>
      <c r="E47" s="143"/>
    </row>
    <row r="48" spans="1:26" s="138" customFormat="1" x14ac:dyDescent="0.25">
      <c r="B48" s="145"/>
      <c r="C48" s="1242"/>
      <c r="D48" s="1242"/>
      <c r="E48" s="1242"/>
      <c r="F48" s="1242"/>
      <c r="G48" s="1242"/>
      <c r="H48" s="1242"/>
      <c r="I48" s="1242"/>
      <c r="J48" s="1242"/>
      <c r="K48" s="1242"/>
      <c r="L48" s="1242"/>
      <c r="M48" s="1242"/>
      <c r="N48" s="1242"/>
    </row>
    <row r="49" spans="2:17" s="138" customFormat="1" ht="15.75" thickBot="1" x14ac:dyDescent="0.3">
      <c r="B49" s="145"/>
      <c r="C49" s="241"/>
      <c r="D49" s="241"/>
      <c r="E49" s="241"/>
      <c r="F49" s="241"/>
      <c r="G49" s="241"/>
      <c r="H49" s="241"/>
      <c r="I49" s="241"/>
      <c r="J49" s="241"/>
      <c r="K49" s="241"/>
      <c r="L49" s="241"/>
      <c r="M49" s="241"/>
      <c r="N49" s="241"/>
    </row>
    <row r="50" spans="2:17" ht="16.5" thickBot="1" x14ac:dyDescent="0.3">
      <c r="B50" s="1282" t="s">
        <v>90</v>
      </c>
      <c r="C50" s="1282"/>
      <c r="D50" s="1282"/>
      <c r="E50" s="1282"/>
      <c r="F50" s="1282"/>
      <c r="G50" s="1282"/>
      <c r="H50" s="1282"/>
      <c r="I50" s="1282"/>
      <c r="J50" s="1282"/>
      <c r="K50" s="1282"/>
      <c r="L50" s="1282"/>
      <c r="M50" s="1282"/>
      <c r="N50" s="1282"/>
    </row>
    <row r="52" spans="2:17" ht="189" x14ac:dyDescent="0.25">
      <c r="B52" s="116" t="s">
        <v>138</v>
      </c>
      <c r="C52" s="146" t="s">
        <v>2</v>
      </c>
      <c r="D52" s="146" t="s">
        <v>92</v>
      </c>
      <c r="E52" s="146" t="s">
        <v>91</v>
      </c>
      <c r="F52" s="146" t="s">
        <v>93</v>
      </c>
      <c r="G52" s="146" t="s">
        <v>94</v>
      </c>
      <c r="H52" s="146" t="s">
        <v>95</v>
      </c>
      <c r="I52" s="146" t="s">
        <v>96</v>
      </c>
      <c r="J52" s="146" t="s">
        <v>97</v>
      </c>
      <c r="K52" s="146" t="s">
        <v>98</v>
      </c>
      <c r="L52" s="146" t="s">
        <v>99</v>
      </c>
      <c r="M52" s="147" t="s">
        <v>100</v>
      </c>
      <c r="N52" s="147" t="s">
        <v>101</v>
      </c>
      <c r="O52" s="1218" t="s">
        <v>3</v>
      </c>
      <c r="P52" s="1220"/>
      <c r="Q52" s="146" t="s">
        <v>18</v>
      </c>
    </row>
    <row r="53" spans="2:17" x14ac:dyDescent="0.2">
      <c r="B53" s="135" t="s">
        <v>235</v>
      </c>
      <c r="C53" s="148" t="s">
        <v>235</v>
      </c>
      <c r="D53" s="149" t="s">
        <v>326</v>
      </c>
      <c r="E53" s="149">
        <v>1100</v>
      </c>
      <c r="F53" s="248" t="s">
        <v>237</v>
      </c>
      <c r="G53" s="248" t="s">
        <v>237</v>
      </c>
      <c r="H53" s="248" t="s">
        <v>237</v>
      </c>
      <c r="I53" s="248" t="s">
        <v>125</v>
      </c>
      <c r="J53" s="248" t="s">
        <v>237</v>
      </c>
      <c r="K53" s="248" t="s">
        <v>237</v>
      </c>
      <c r="L53" s="248" t="s">
        <v>237</v>
      </c>
      <c r="M53" s="248" t="s">
        <v>237</v>
      </c>
      <c r="N53" s="117" t="s">
        <v>125</v>
      </c>
      <c r="O53" s="1203"/>
      <c r="P53" s="1204"/>
      <c r="Q53" s="117" t="s">
        <v>125</v>
      </c>
    </row>
    <row r="54" spans="2:17" x14ac:dyDescent="0.2">
      <c r="B54" s="148"/>
      <c r="C54" s="148"/>
      <c r="D54" s="149"/>
      <c r="E54" s="149"/>
      <c r="F54" s="248"/>
      <c r="G54" s="248"/>
      <c r="H54" s="248"/>
      <c r="I54" s="150"/>
      <c r="J54" s="150"/>
      <c r="K54" s="117"/>
      <c r="L54" s="117"/>
      <c r="M54" s="117"/>
      <c r="N54" s="117"/>
      <c r="O54" s="1203"/>
      <c r="P54" s="1204"/>
      <c r="Q54" s="117"/>
    </row>
    <row r="55" spans="2:17" x14ac:dyDescent="0.25">
      <c r="B55" s="85" t="s">
        <v>1</v>
      </c>
    </row>
    <row r="56" spans="2:17" x14ac:dyDescent="0.25">
      <c r="B56" s="85" t="s">
        <v>37</v>
      </c>
    </row>
    <row r="57" spans="2:17" x14ac:dyDescent="0.25">
      <c r="B57" s="85" t="s">
        <v>62</v>
      </c>
    </row>
    <row r="58" spans="2:17" ht="15.75" thickBot="1" x14ac:dyDescent="0.3"/>
    <row r="59" spans="2:17" ht="16.5" thickBot="1" x14ac:dyDescent="0.3">
      <c r="B59" s="1269" t="s">
        <v>38</v>
      </c>
      <c r="C59" s="1270"/>
      <c r="D59" s="1270"/>
      <c r="E59" s="1270"/>
      <c r="F59" s="1270"/>
      <c r="G59" s="1270"/>
      <c r="H59" s="1270"/>
      <c r="I59" s="1270"/>
      <c r="J59" s="1270"/>
      <c r="K59" s="1270"/>
      <c r="L59" s="1270"/>
      <c r="M59" s="1270"/>
      <c r="N59" s="1271"/>
    </row>
    <row r="61" spans="2:17" ht="15.75" x14ac:dyDescent="0.25">
      <c r="B61" s="1280" t="s">
        <v>0</v>
      </c>
      <c r="C61" s="1280" t="s">
        <v>39</v>
      </c>
      <c r="D61" s="1280" t="s">
        <v>40</v>
      </c>
      <c r="E61" s="1280" t="s">
        <v>102</v>
      </c>
      <c r="F61" s="1280" t="s">
        <v>104</v>
      </c>
      <c r="G61" s="1280" t="s">
        <v>105</v>
      </c>
      <c r="H61" s="1280" t="s">
        <v>106</v>
      </c>
      <c r="I61" s="1280" t="s">
        <v>103</v>
      </c>
      <c r="J61" s="1218" t="s">
        <v>107</v>
      </c>
      <c r="K61" s="1219"/>
      <c r="L61" s="1220"/>
      <c r="M61" s="1280" t="s">
        <v>111</v>
      </c>
      <c r="N61" s="1280" t="s">
        <v>139</v>
      </c>
      <c r="O61" s="1280" t="s">
        <v>140</v>
      </c>
      <c r="P61" s="1276" t="s">
        <v>3</v>
      </c>
      <c r="Q61" s="1277"/>
    </row>
    <row r="62" spans="2:17" ht="63" x14ac:dyDescent="0.25">
      <c r="B62" s="1281"/>
      <c r="C62" s="1281"/>
      <c r="D62" s="1281"/>
      <c r="E62" s="1281"/>
      <c r="F62" s="1281"/>
      <c r="G62" s="1281"/>
      <c r="H62" s="1281"/>
      <c r="I62" s="1281"/>
      <c r="J62" s="116" t="s">
        <v>108</v>
      </c>
      <c r="K62" s="116" t="s">
        <v>109</v>
      </c>
      <c r="L62" s="116" t="s">
        <v>110</v>
      </c>
      <c r="M62" s="1281"/>
      <c r="N62" s="1281"/>
      <c r="O62" s="1281"/>
      <c r="P62" s="1278"/>
      <c r="Q62" s="1279"/>
    </row>
    <row r="63" spans="2:17" ht="30" x14ac:dyDescent="0.2">
      <c r="B63" s="154" t="s">
        <v>43</v>
      </c>
      <c r="C63" s="154">
        <v>3.5</v>
      </c>
      <c r="D63" s="148" t="s">
        <v>1254</v>
      </c>
      <c r="E63" s="148">
        <v>1047422874</v>
      </c>
      <c r="F63" s="222" t="s">
        <v>180</v>
      </c>
      <c r="G63" s="222" t="s">
        <v>1255</v>
      </c>
      <c r="H63" s="223">
        <v>41502</v>
      </c>
      <c r="I63" s="149" t="s">
        <v>1256</v>
      </c>
      <c r="J63" s="152" t="s">
        <v>1257</v>
      </c>
      <c r="K63" s="153" t="s">
        <v>1258</v>
      </c>
      <c r="L63" s="150" t="s">
        <v>1259</v>
      </c>
      <c r="M63" s="117" t="s">
        <v>125</v>
      </c>
      <c r="N63" s="117" t="s">
        <v>125</v>
      </c>
      <c r="O63" s="117" t="s">
        <v>126</v>
      </c>
      <c r="P63" s="1247"/>
      <c r="Q63" s="1247"/>
    </row>
    <row r="64" spans="2:17" ht="30" x14ac:dyDescent="0.2">
      <c r="B64" s="154"/>
      <c r="C64" s="154"/>
      <c r="D64" s="224" t="s">
        <v>1260</v>
      </c>
      <c r="E64" s="224">
        <v>18924584</v>
      </c>
      <c r="F64" s="225" t="s">
        <v>1261</v>
      </c>
      <c r="G64" s="225" t="s">
        <v>1262</v>
      </c>
      <c r="H64" s="226">
        <v>35048</v>
      </c>
      <c r="I64" s="227" t="s">
        <v>237</v>
      </c>
      <c r="J64" s="152" t="s">
        <v>160</v>
      </c>
      <c r="K64" s="153" t="s">
        <v>1263</v>
      </c>
      <c r="L64" s="150" t="s">
        <v>1264</v>
      </c>
      <c r="M64" s="117" t="s">
        <v>125</v>
      </c>
      <c r="N64" s="117" t="s">
        <v>126</v>
      </c>
      <c r="O64" s="117" t="s">
        <v>126</v>
      </c>
      <c r="P64" s="237"/>
      <c r="Q64" s="238"/>
    </row>
    <row r="65" spans="2:17" ht="30" x14ac:dyDescent="0.2">
      <c r="B65" s="154"/>
      <c r="C65" s="154"/>
      <c r="D65" s="224" t="s">
        <v>1265</v>
      </c>
      <c r="E65" s="224">
        <v>49788613</v>
      </c>
      <c r="F65" s="225" t="s">
        <v>1266</v>
      </c>
      <c r="G65" s="225" t="s">
        <v>1267</v>
      </c>
      <c r="H65" s="226">
        <v>38163</v>
      </c>
      <c r="I65" s="227" t="s">
        <v>185</v>
      </c>
      <c r="J65" s="152" t="s">
        <v>1268</v>
      </c>
      <c r="K65" s="153" t="s">
        <v>1269</v>
      </c>
      <c r="L65" s="150" t="s">
        <v>1270</v>
      </c>
      <c r="M65" s="117" t="s">
        <v>125</v>
      </c>
      <c r="N65" s="117" t="s">
        <v>125</v>
      </c>
      <c r="O65" s="117" t="s">
        <v>126</v>
      </c>
      <c r="P65" s="237"/>
      <c r="Q65" s="238"/>
    </row>
    <row r="66" spans="2:17" x14ac:dyDescent="0.2">
      <c r="B66" s="154"/>
      <c r="C66" s="154"/>
      <c r="D66" s="224"/>
      <c r="E66" s="224"/>
      <c r="F66" s="225"/>
      <c r="G66" s="225"/>
      <c r="H66" s="226"/>
      <c r="I66" s="227"/>
      <c r="J66" s="152"/>
      <c r="K66" s="153"/>
      <c r="L66" s="150"/>
      <c r="M66" s="117"/>
      <c r="N66" s="117"/>
      <c r="O66" s="117"/>
      <c r="P66" s="233"/>
      <c r="Q66" s="233"/>
    </row>
    <row r="67" spans="2:17" ht="45" x14ac:dyDescent="0.2">
      <c r="B67" s="519" t="s">
        <v>44</v>
      </c>
      <c r="C67" s="519">
        <v>7</v>
      </c>
      <c r="D67" s="251" t="s">
        <v>1271</v>
      </c>
      <c r="E67" s="117">
        <v>1047429950</v>
      </c>
      <c r="F67" s="117" t="s">
        <v>180</v>
      </c>
      <c r="G67" s="193" t="s">
        <v>1255</v>
      </c>
      <c r="H67" s="183" t="s">
        <v>1272</v>
      </c>
      <c r="I67" s="117" t="s">
        <v>237</v>
      </c>
      <c r="J67" s="187" t="s">
        <v>1273</v>
      </c>
      <c r="K67" s="153" t="s">
        <v>1274</v>
      </c>
      <c r="L67" s="187" t="s">
        <v>1275</v>
      </c>
      <c r="M67" s="117" t="s">
        <v>125</v>
      </c>
      <c r="N67" s="117" t="s">
        <v>125</v>
      </c>
      <c r="O67" s="117" t="s">
        <v>126</v>
      </c>
      <c r="P67" s="1247"/>
      <c r="Q67" s="1247"/>
    </row>
    <row r="68" spans="2:17" ht="30" x14ac:dyDescent="0.2">
      <c r="B68" s="154"/>
      <c r="C68" s="154"/>
      <c r="D68" s="374"/>
      <c r="E68" s="117"/>
      <c r="F68" s="117"/>
      <c r="G68" s="117"/>
      <c r="H68" s="183"/>
      <c r="I68" s="248"/>
      <c r="J68" s="187" t="s">
        <v>160</v>
      </c>
      <c r="K68" s="214" t="s">
        <v>1276</v>
      </c>
      <c r="L68" s="187" t="s">
        <v>1275</v>
      </c>
      <c r="M68" s="117" t="s">
        <v>125</v>
      </c>
      <c r="N68" s="117" t="s">
        <v>125</v>
      </c>
      <c r="O68" s="117" t="s">
        <v>126</v>
      </c>
      <c r="P68" s="117"/>
      <c r="Q68" s="117"/>
    </row>
    <row r="69" spans="2:17" ht="60" x14ac:dyDescent="0.2">
      <c r="B69" s="154"/>
      <c r="C69" s="154">
        <v>7</v>
      </c>
      <c r="D69" s="154" t="s">
        <v>1277</v>
      </c>
      <c r="E69" s="117">
        <v>1047435287</v>
      </c>
      <c r="F69" s="117" t="s">
        <v>180</v>
      </c>
      <c r="G69" s="193" t="s">
        <v>1255</v>
      </c>
      <c r="H69" s="183" t="s">
        <v>1278</v>
      </c>
      <c r="I69" s="117" t="s">
        <v>237</v>
      </c>
      <c r="J69" s="187" t="s">
        <v>1279</v>
      </c>
      <c r="K69" s="153" t="s">
        <v>1280</v>
      </c>
      <c r="L69" s="251" t="s">
        <v>180</v>
      </c>
      <c r="M69" s="233" t="s">
        <v>125</v>
      </c>
      <c r="N69" s="233" t="s">
        <v>125</v>
      </c>
      <c r="O69" s="117" t="s">
        <v>126</v>
      </c>
      <c r="P69" s="117"/>
      <c r="Q69" s="117"/>
    </row>
    <row r="70" spans="2:17" ht="60" x14ac:dyDescent="0.2">
      <c r="B70" s="154"/>
      <c r="C70" s="154"/>
      <c r="D70" s="154"/>
      <c r="E70" s="117"/>
      <c r="F70" s="117"/>
      <c r="G70" s="197"/>
      <c r="H70" s="183"/>
      <c r="I70" s="117"/>
      <c r="J70" s="187" t="s">
        <v>1279</v>
      </c>
      <c r="K70" s="153" t="s">
        <v>1281</v>
      </c>
      <c r="L70" s="154" t="s">
        <v>180</v>
      </c>
      <c r="M70" s="233" t="s">
        <v>125</v>
      </c>
      <c r="N70" s="233" t="s">
        <v>125</v>
      </c>
      <c r="O70" s="117" t="s">
        <v>126</v>
      </c>
      <c r="P70" s="117"/>
      <c r="Q70" s="117"/>
    </row>
    <row r="71" spans="2:17" ht="60" x14ac:dyDescent="0.2">
      <c r="B71" s="154"/>
      <c r="C71" s="154">
        <v>7</v>
      </c>
      <c r="D71" s="154" t="s">
        <v>1282</v>
      </c>
      <c r="E71" s="117">
        <v>36623427</v>
      </c>
      <c r="F71" s="117" t="s">
        <v>171</v>
      </c>
      <c r="G71" s="523" t="s">
        <v>1242</v>
      </c>
      <c r="H71" s="183"/>
      <c r="I71" s="117">
        <v>132855</v>
      </c>
      <c r="J71" s="187" t="s">
        <v>1283</v>
      </c>
      <c r="K71" s="153" t="s">
        <v>1284</v>
      </c>
      <c r="L71" s="117" t="s">
        <v>166</v>
      </c>
      <c r="M71" s="233" t="s">
        <v>125</v>
      </c>
      <c r="N71" s="233" t="s">
        <v>125</v>
      </c>
      <c r="O71" s="117" t="s">
        <v>126</v>
      </c>
      <c r="P71" s="117"/>
      <c r="Q71" s="117"/>
    </row>
    <row r="72" spans="2:17" ht="60" x14ac:dyDescent="0.2">
      <c r="B72" s="154"/>
      <c r="C72" s="154">
        <v>7</v>
      </c>
      <c r="D72" s="154" t="s">
        <v>1285</v>
      </c>
      <c r="E72" s="117">
        <v>77036060</v>
      </c>
      <c r="F72" s="117" t="s">
        <v>1286</v>
      </c>
      <c r="G72" s="523" t="s">
        <v>1287</v>
      </c>
      <c r="H72" s="183">
        <v>40894</v>
      </c>
      <c r="I72" s="117"/>
      <c r="J72" s="187" t="s">
        <v>1288</v>
      </c>
      <c r="K72" s="153" t="s">
        <v>1289</v>
      </c>
      <c r="L72" s="117" t="s">
        <v>1290</v>
      </c>
      <c r="M72" s="233" t="s">
        <v>126</v>
      </c>
      <c r="N72" s="233" t="s">
        <v>126</v>
      </c>
      <c r="O72" s="117" t="s">
        <v>126</v>
      </c>
      <c r="P72" s="117"/>
      <c r="Q72" s="117"/>
    </row>
    <row r="73" spans="2:17" ht="45" x14ac:dyDescent="0.2">
      <c r="B73" s="154"/>
      <c r="C73" s="154">
        <v>7</v>
      </c>
      <c r="D73" s="246" t="s">
        <v>1293</v>
      </c>
      <c r="E73" s="234">
        <v>1143355478</v>
      </c>
      <c r="F73" s="234" t="s">
        <v>180</v>
      </c>
      <c r="G73" s="243" t="s">
        <v>1255</v>
      </c>
      <c r="H73" s="245">
        <v>41502</v>
      </c>
      <c r="I73" s="248">
        <v>229601161</v>
      </c>
      <c r="J73" s="187" t="s">
        <v>1291</v>
      </c>
      <c r="K73" s="153" t="s">
        <v>1292</v>
      </c>
      <c r="L73" s="117" t="s">
        <v>207</v>
      </c>
      <c r="M73" s="233" t="s">
        <v>126</v>
      </c>
      <c r="N73" s="233" t="s">
        <v>126</v>
      </c>
      <c r="O73" s="117" t="s">
        <v>126</v>
      </c>
      <c r="P73" s="117"/>
      <c r="Q73" s="117"/>
    </row>
    <row r="74" spans="2:17" ht="30" x14ac:dyDescent="0.2">
      <c r="B74" s="154"/>
      <c r="C74" s="154"/>
      <c r="D74" s="246"/>
      <c r="E74" s="234"/>
      <c r="F74" s="234"/>
      <c r="G74" s="242"/>
      <c r="H74" s="245"/>
      <c r="I74" s="234"/>
      <c r="J74" s="187" t="s">
        <v>1294</v>
      </c>
      <c r="K74" s="153" t="s">
        <v>1295</v>
      </c>
      <c r="L74" s="117" t="s">
        <v>180</v>
      </c>
      <c r="M74" s="233" t="s">
        <v>125</v>
      </c>
      <c r="N74" s="233" t="s">
        <v>125</v>
      </c>
      <c r="O74" s="117" t="s">
        <v>126</v>
      </c>
      <c r="P74" s="117"/>
      <c r="Q74" s="117"/>
    </row>
    <row r="75" spans="2:17" ht="45" x14ac:dyDescent="0.2">
      <c r="B75" s="154"/>
      <c r="C75" s="154">
        <v>7</v>
      </c>
      <c r="D75" s="246" t="s">
        <v>1296</v>
      </c>
      <c r="E75" s="234">
        <v>26167705</v>
      </c>
      <c r="F75" s="234" t="s">
        <v>166</v>
      </c>
      <c r="G75" s="242" t="s">
        <v>256</v>
      </c>
      <c r="H75" s="245">
        <v>41082</v>
      </c>
      <c r="I75" s="234">
        <v>135769</v>
      </c>
      <c r="J75" s="187" t="s">
        <v>1297</v>
      </c>
      <c r="K75" s="153" t="s">
        <v>1298</v>
      </c>
      <c r="L75" s="117" t="s">
        <v>1299</v>
      </c>
      <c r="M75" s="233" t="s">
        <v>125</v>
      </c>
      <c r="N75" s="233" t="s">
        <v>125</v>
      </c>
      <c r="O75" s="117" t="s">
        <v>126</v>
      </c>
      <c r="P75" s="117"/>
      <c r="Q75" s="117"/>
    </row>
    <row r="76" spans="2:17" x14ac:dyDescent="0.2">
      <c r="B76" s="154"/>
      <c r="C76" s="154"/>
      <c r="D76" s="246"/>
      <c r="E76" s="234"/>
      <c r="F76" s="234"/>
      <c r="G76" s="242"/>
      <c r="H76" s="245"/>
      <c r="I76" s="234"/>
      <c r="J76" s="187"/>
      <c r="K76" s="153"/>
      <c r="L76" s="117"/>
      <c r="M76" s="233"/>
      <c r="N76" s="233"/>
      <c r="O76" s="233"/>
      <c r="P76" s="117"/>
      <c r="Q76" s="117"/>
    </row>
    <row r="77" spans="2:17" x14ac:dyDescent="0.2">
      <c r="B77" s="154"/>
      <c r="C77" s="154"/>
      <c r="D77" s="246"/>
      <c r="E77" s="234"/>
      <c r="F77" s="234"/>
      <c r="G77" s="242"/>
      <c r="H77" s="245"/>
      <c r="I77" s="234"/>
      <c r="J77" s="197"/>
      <c r="K77" s="153"/>
      <c r="L77" s="117"/>
      <c r="M77" s="233"/>
      <c r="N77" s="233"/>
      <c r="O77" s="233"/>
      <c r="P77" s="117"/>
      <c r="Q77" s="117"/>
    </row>
    <row r="78" spans="2:17" ht="15.75" thickBot="1" x14ac:dyDescent="0.3">
      <c r="B78" s="117"/>
      <c r="C78" s="117"/>
      <c r="G78" s="198"/>
    </row>
    <row r="79" spans="2:17" ht="16.5" thickBot="1" x14ac:dyDescent="0.3">
      <c r="B79" s="1274" t="s">
        <v>46</v>
      </c>
      <c r="C79" s="1275"/>
      <c r="D79" s="1270"/>
      <c r="E79" s="1270"/>
      <c r="F79" s="1270"/>
      <c r="G79" s="1270"/>
      <c r="H79" s="1270"/>
      <c r="I79" s="1270"/>
      <c r="J79" s="1270"/>
      <c r="K79" s="1270"/>
      <c r="L79" s="1270"/>
      <c r="M79" s="1270"/>
      <c r="N79" s="1271"/>
    </row>
    <row r="81" spans="1:26" ht="31.5" x14ac:dyDescent="0.25">
      <c r="B81" s="146" t="s">
        <v>33</v>
      </c>
      <c r="C81" s="146" t="s">
        <v>18</v>
      </c>
      <c r="D81" s="1218" t="s">
        <v>3</v>
      </c>
      <c r="E81" s="1220"/>
    </row>
    <row r="82" spans="1:26" ht="30" x14ac:dyDescent="0.25">
      <c r="B82" s="154" t="s">
        <v>112</v>
      </c>
      <c r="C82" s="523" t="s">
        <v>125</v>
      </c>
      <c r="D82" s="1247"/>
      <c r="E82" s="1247"/>
    </row>
    <row r="85" spans="1:26" ht="15.75" x14ac:dyDescent="0.25">
      <c r="B85" s="1210" t="s">
        <v>64</v>
      </c>
      <c r="C85" s="1211"/>
      <c r="D85" s="1211"/>
      <c r="E85" s="1211"/>
      <c r="F85" s="1211"/>
      <c r="G85" s="1211"/>
      <c r="H85" s="1211"/>
      <c r="I85" s="1211"/>
      <c r="J85" s="1211"/>
      <c r="K85" s="1211"/>
      <c r="L85" s="1211"/>
      <c r="M85" s="1211"/>
      <c r="N85" s="1211"/>
      <c r="O85" s="1211"/>
      <c r="P85" s="1211"/>
    </row>
    <row r="86" spans="1:26" ht="15.75" thickBot="1" x14ac:dyDescent="0.3"/>
    <row r="87" spans="1:26" ht="16.5" thickBot="1" x14ac:dyDescent="0.3">
      <c r="B87" s="1269" t="s">
        <v>54</v>
      </c>
      <c r="C87" s="1270"/>
      <c r="D87" s="1270"/>
      <c r="E87" s="1270"/>
      <c r="F87" s="1270"/>
      <c r="G87" s="1270"/>
      <c r="H87" s="1270"/>
      <c r="I87" s="1270"/>
      <c r="J87" s="1270"/>
      <c r="K87" s="1270"/>
      <c r="L87" s="1270"/>
      <c r="M87" s="1270"/>
      <c r="N87" s="1271"/>
    </row>
    <row r="88" spans="1:26" ht="15.75" thickBot="1" x14ac:dyDescent="0.3"/>
    <row r="89" spans="1:26" s="92" customFormat="1" ht="110.25" x14ac:dyDescent="0.25">
      <c r="B89" s="122" t="s">
        <v>134</v>
      </c>
      <c r="C89" s="122" t="s">
        <v>135</v>
      </c>
      <c r="D89" s="122" t="s">
        <v>136</v>
      </c>
      <c r="E89" s="122" t="s">
        <v>45</v>
      </c>
      <c r="F89" s="122" t="s">
        <v>22</v>
      </c>
      <c r="G89" s="122" t="s">
        <v>89</v>
      </c>
      <c r="H89" s="122" t="s">
        <v>17</v>
      </c>
      <c r="I89" s="122" t="s">
        <v>10</v>
      </c>
      <c r="J89" s="122" t="s">
        <v>31</v>
      </c>
      <c r="K89" s="122" t="s">
        <v>61</v>
      </c>
      <c r="L89" s="122" t="s">
        <v>20</v>
      </c>
      <c r="M89" s="123" t="s">
        <v>26</v>
      </c>
      <c r="N89" s="122" t="s">
        <v>137</v>
      </c>
      <c r="O89" s="122" t="s">
        <v>36</v>
      </c>
      <c r="P89" s="244" t="s">
        <v>11</v>
      </c>
      <c r="Q89" s="244" t="s">
        <v>19</v>
      </c>
    </row>
    <row r="90" spans="1:26" s="241" customFormat="1" ht="180" x14ac:dyDescent="0.25">
      <c r="A90" s="124">
        <v>1</v>
      </c>
      <c r="B90" s="135" t="s">
        <v>1203</v>
      </c>
      <c r="C90" s="135" t="s">
        <v>1203</v>
      </c>
      <c r="D90" s="126" t="s">
        <v>1210</v>
      </c>
      <c r="E90" s="170" t="s">
        <v>1211</v>
      </c>
      <c r="F90" s="126" t="s">
        <v>126</v>
      </c>
      <c r="G90" s="128"/>
      <c r="H90" s="129">
        <v>41153</v>
      </c>
      <c r="I90" s="130">
        <v>41698</v>
      </c>
      <c r="J90" s="130" t="s">
        <v>126</v>
      </c>
      <c r="K90" s="184">
        <v>0</v>
      </c>
      <c r="L90" s="130"/>
      <c r="M90" s="170">
        <v>65000</v>
      </c>
      <c r="N90" s="131">
        <f>+M90*G90</f>
        <v>0</v>
      </c>
      <c r="O90" s="186">
        <v>2282827000</v>
      </c>
      <c r="P90" s="132">
        <v>49</v>
      </c>
      <c r="Q90" s="124" t="s">
        <v>1205</v>
      </c>
      <c r="R90" s="134"/>
      <c r="S90" s="134"/>
      <c r="T90" s="134"/>
      <c r="U90" s="134"/>
      <c r="V90" s="134"/>
      <c r="W90" s="134"/>
      <c r="X90" s="134"/>
      <c r="Y90" s="134"/>
      <c r="Z90" s="134"/>
    </row>
    <row r="91" spans="1:26" s="241" customFormat="1" ht="180" x14ac:dyDescent="0.25">
      <c r="A91" s="124"/>
      <c r="B91" s="135" t="s">
        <v>1203</v>
      </c>
      <c r="C91" s="135" t="s">
        <v>1203</v>
      </c>
      <c r="D91" s="126" t="s">
        <v>1210</v>
      </c>
      <c r="E91" s="170" t="s">
        <v>1211</v>
      </c>
      <c r="F91" s="126" t="s">
        <v>126</v>
      </c>
      <c r="G91" s="126"/>
      <c r="H91" s="129">
        <v>41699</v>
      </c>
      <c r="I91" s="130">
        <v>42063</v>
      </c>
      <c r="J91" s="130" t="s">
        <v>126</v>
      </c>
      <c r="K91" s="184"/>
      <c r="L91" s="130"/>
      <c r="M91" s="170">
        <v>60000</v>
      </c>
      <c r="N91" s="131">
        <v>0</v>
      </c>
      <c r="O91" s="186">
        <v>3652846400</v>
      </c>
      <c r="P91" s="132">
        <v>50</v>
      </c>
      <c r="Q91" s="124" t="s">
        <v>1205</v>
      </c>
      <c r="R91" s="134"/>
      <c r="S91" s="134"/>
      <c r="T91" s="134"/>
      <c r="U91" s="134"/>
      <c r="V91" s="134"/>
      <c r="W91" s="134"/>
      <c r="X91" s="134"/>
      <c r="Y91" s="134"/>
      <c r="Z91" s="134"/>
    </row>
    <row r="92" spans="1:26" s="241" customFormat="1" ht="15.75" x14ac:dyDescent="0.25">
      <c r="A92" s="124"/>
      <c r="B92" s="135" t="s">
        <v>16</v>
      </c>
      <c r="C92" s="126"/>
      <c r="D92" s="125"/>
      <c r="E92" s="170"/>
      <c r="F92" s="126"/>
      <c r="G92" s="126"/>
      <c r="H92" s="126"/>
      <c r="I92" s="130"/>
      <c r="J92" s="130"/>
      <c r="K92" s="184">
        <f>SUM(K90:K91)</f>
        <v>0</v>
      </c>
      <c r="L92" s="136">
        <f>SUM(L90:L90)</f>
        <v>0</v>
      </c>
      <c r="M92" s="303">
        <f>SUM(M90:M91)</f>
        <v>125000</v>
      </c>
      <c r="N92" s="136">
        <f>SUM(N90:N90)</f>
        <v>0</v>
      </c>
      <c r="O92" s="132"/>
      <c r="P92" s="132"/>
      <c r="Q92" s="133"/>
    </row>
    <row r="93" spans="1:26" x14ac:dyDescent="0.25">
      <c r="B93" s="138"/>
      <c r="C93" s="138"/>
      <c r="D93" s="138"/>
      <c r="E93" s="139"/>
      <c r="F93" s="138"/>
      <c r="G93" s="138"/>
      <c r="H93" s="138"/>
      <c r="I93" s="138"/>
      <c r="J93" s="138"/>
      <c r="K93" s="138"/>
      <c r="L93" s="138"/>
      <c r="M93" s="138"/>
      <c r="N93" s="138"/>
      <c r="O93" s="138"/>
      <c r="P93" s="138"/>
    </row>
    <row r="94" spans="1:26" ht="15.75" thickBot="1" x14ac:dyDescent="0.3">
      <c r="K94" s="507"/>
    </row>
    <row r="95" spans="1:26" ht="48" thickBot="1" x14ac:dyDescent="0.3">
      <c r="B95" s="156" t="s">
        <v>49</v>
      </c>
      <c r="C95" s="157" t="s">
        <v>50</v>
      </c>
      <c r="D95" s="156" t="s">
        <v>51</v>
      </c>
      <c r="E95" s="157" t="s">
        <v>55</v>
      </c>
    </row>
    <row r="96" spans="1:26" x14ac:dyDescent="0.25">
      <c r="B96" s="158" t="s">
        <v>113</v>
      </c>
      <c r="C96" s="159">
        <v>20</v>
      </c>
      <c r="D96" s="233">
        <v>0</v>
      </c>
      <c r="E96" s="1272">
        <f>+D96+D97+D98</f>
        <v>0</v>
      </c>
    </row>
    <row r="97" spans="2:17" x14ac:dyDescent="0.25">
      <c r="B97" s="158" t="s">
        <v>114</v>
      </c>
      <c r="C97" s="250">
        <v>30</v>
      </c>
      <c r="D97" s="233">
        <v>0</v>
      </c>
      <c r="E97" s="1213"/>
    </row>
    <row r="98" spans="2:17" ht="15.75" thickBot="1" x14ac:dyDescent="0.3">
      <c r="B98" s="158" t="s">
        <v>115</v>
      </c>
      <c r="C98" s="161">
        <v>40</v>
      </c>
      <c r="D98" s="161">
        <v>0</v>
      </c>
      <c r="E98" s="1273"/>
    </row>
    <row r="99" spans="2:17" ht="15.75" thickBot="1" x14ac:dyDescent="0.3"/>
    <row r="100" spans="2:17" ht="16.5" thickBot="1" x14ac:dyDescent="0.3">
      <c r="B100" s="1269" t="s">
        <v>52</v>
      </c>
      <c r="C100" s="1270"/>
      <c r="D100" s="1270"/>
      <c r="E100" s="1270"/>
      <c r="F100" s="1270"/>
      <c r="G100" s="1270"/>
      <c r="H100" s="1270"/>
      <c r="I100" s="1270"/>
      <c r="J100" s="1270"/>
      <c r="K100" s="1270"/>
      <c r="L100" s="1270"/>
      <c r="M100" s="1270"/>
      <c r="N100" s="1271"/>
    </row>
    <row r="102" spans="2:17" ht="110.25" x14ac:dyDescent="0.25">
      <c r="B102" s="116" t="s">
        <v>0</v>
      </c>
      <c r="C102" s="116" t="s">
        <v>39</v>
      </c>
      <c r="D102" s="116" t="s">
        <v>40</v>
      </c>
      <c r="E102" s="116" t="s">
        <v>102</v>
      </c>
      <c r="F102" s="116" t="s">
        <v>104</v>
      </c>
      <c r="G102" s="116" t="s">
        <v>105</v>
      </c>
      <c r="H102" s="116" t="s">
        <v>106</v>
      </c>
      <c r="I102" s="116" t="s">
        <v>103</v>
      </c>
      <c r="J102" s="1218" t="s">
        <v>107</v>
      </c>
      <c r="K102" s="1219"/>
      <c r="L102" s="1220"/>
      <c r="M102" s="116" t="s">
        <v>111</v>
      </c>
      <c r="N102" s="116" t="s">
        <v>139</v>
      </c>
      <c r="O102" s="116" t="s">
        <v>140</v>
      </c>
      <c r="P102" s="1218" t="s">
        <v>3</v>
      </c>
      <c r="Q102" s="1220"/>
    </row>
    <row r="103" spans="2:17" ht="60" x14ac:dyDescent="0.2">
      <c r="B103" s="151"/>
      <c r="C103" s="151"/>
      <c r="D103" s="148"/>
      <c r="E103" s="148"/>
      <c r="F103" s="148"/>
      <c r="G103" s="148"/>
      <c r="H103" s="148"/>
      <c r="I103" s="149"/>
      <c r="J103" s="152" t="s">
        <v>108</v>
      </c>
      <c r="K103" s="153" t="s">
        <v>109</v>
      </c>
      <c r="L103" s="150" t="s">
        <v>110</v>
      </c>
      <c r="M103" s="117"/>
      <c r="N103" s="117"/>
      <c r="O103" s="117"/>
      <c r="P103" s="1247"/>
      <c r="Q103" s="1247"/>
    </row>
    <row r="104" spans="2:17" ht="45" x14ac:dyDescent="0.2">
      <c r="B104" s="151" t="s">
        <v>119</v>
      </c>
      <c r="C104" s="151">
        <v>2</v>
      </c>
      <c r="D104" s="148" t="s">
        <v>1300</v>
      </c>
      <c r="E104" s="148">
        <v>1010173624</v>
      </c>
      <c r="F104" s="148" t="s">
        <v>1302</v>
      </c>
      <c r="G104" s="148" t="s">
        <v>1301</v>
      </c>
      <c r="H104" s="181">
        <v>40626</v>
      </c>
      <c r="I104" s="149" t="s">
        <v>185</v>
      </c>
      <c r="J104" s="152" t="s">
        <v>1235</v>
      </c>
      <c r="K104" s="153" t="s">
        <v>1304</v>
      </c>
      <c r="L104" s="150" t="s">
        <v>1305</v>
      </c>
      <c r="M104" s="117" t="s">
        <v>125</v>
      </c>
      <c r="N104" s="117" t="s">
        <v>126</v>
      </c>
      <c r="O104" s="117" t="s">
        <v>125</v>
      </c>
      <c r="P104" s="117"/>
      <c r="Q104" s="233"/>
    </row>
    <row r="105" spans="2:17" ht="45" x14ac:dyDescent="0.2">
      <c r="B105" s="151" t="s">
        <v>119</v>
      </c>
      <c r="C105" s="151"/>
      <c r="D105" s="148" t="s">
        <v>1300</v>
      </c>
      <c r="E105" s="148">
        <v>1010173624</v>
      </c>
      <c r="F105" s="148" t="s">
        <v>1302</v>
      </c>
      <c r="G105" s="148" t="s">
        <v>1301</v>
      </c>
      <c r="H105" s="181">
        <v>40626</v>
      </c>
      <c r="I105" s="149" t="s">
        <v>185</v>
      </c>
      <c r="J105" s="152" t="s">
        <v>1235</v>
      </c>
      <c r="K105" s="153" t="s">
        <v>1303</v>
      </c>
      <c r="L105" s="150" t="s">
        <v>1305</v>
      </c>
      <c r="M105" s="117" t="s">
        <v>125</v>
      </c>
      <c r="N105" s="117" t="s">
        <v>126</v>
      </c>
      <c r="O105" s="117" t="s">
        <v>125</v>
      </c>
      <c r="P105" s="117"/>
      <c r="Q105" s="233"/>
    </row>
    <row r="106" spans="2:17" ht="45" x14ac:dyDescent="0.2">
      <c r="B106" s="151" t="s">
        <v>119</v>
      </c>
      <c r="C106" s="151"/>
      <c r="D106" s="148" t="s">
        <v>1306</v>
      </c>
      <c r="E106" s="148">
        <v>23136781</v>
      </c>
      <c r="F106" s="148" t="s">
        <v>1307</v>
      </c>
      <c r="G106" s="148" t="s">
        <v>1002</v>
      </c>
      <c r="H106" s="181">
        <v>33791</v>
      </c>
      <c r="I106" s="149" t="s">
        <v>185</v>
      </c>
      <c r="J106" s="152"/>
      <c r="K106" s="153"/>
      <c r="L106" s="150"/>
      <c r="M106" s="117" t="s">
        <v>125</v>
      </c>
      <c r="N106" s="117" t="s">
        <v>126</v>
      </c>
      <c r="O106" s="117" t="s">
        <v>125</v>
      </c>
      <c r="P106" s="233"/>
      <c r="Q106" s="233"/>
    </row>
    <row r="107" spans="2:17" ht="30" x14ac:dyDescent="0.2">
      <c r="B107" s="151" t="s">
        <v>120</v>
      </c>
      <c r="C107" s="151"/>
      <c r="D107" s="148" t="s">
        <v>1308</v>
      </c>
      <c r="E107" s="148">
        <v>1013599486</v>
      </c>
      <c r="F107" s="148" t="s">
        <v>1309</v>
      </c>
      <c r="G107" s="148" t="s">
        <v>1310</v>
      </c>
      <c r="H107" s="181">
        <v>37422</v>
      </c>
      <c r="I107" s="149" t="s">
        <v>237</v>
      </c>
      <c r="J107" s="152" t="s">
        <v>1235</v>
      </c>
      <c r="K107" s="153" t="s">
        <v>1311</v>
      </c>
      <c r="L107" s="150" t="s">
        <v>1312</v>
      </c>
      <c r="M107" s="117" t="s">
        <v>125</v>
      </c>
      <c r="N107" s="117" t="s">
        <v>125</v>
      </c>
      <c r="O107" s="117" t="s">
        <v>125</v>
      </c>
      <c r="P107" s="233"/>
      <c r="Q107" s="233"/>
    </row>
    <row r="108" spans="2:17" ht="30" x14ac:dyDescent="0.2">
      <c r="B108" s="151" t="s">
        <v>120</v>
      </c>
      <c r="C108" s="151"/>
      <c r="D108" s="148" t="s">
        <v>1313</v>
      </c>
      <c r="E108" s="148">
        <v>1010164003</v>
      </c>
      <c r="F108" s="148" t="s">
        <v>1309</v>
      </c>
      <c r="G108" s="148" t="s">
        <v>1314</v>
      </c>
      <c r="H108" s="181">
        <v>40016</v>
      </c>
      <c r="I108" s="149" t="s">
        <v>237</v>
      </c>
      <c r="J108" s="152" t="s">
        <v>1235</v>
      </c>
      <c r="K108" s="153" t="s">
        <v>1315</v>
      </c>
      <c r="L108" s="150" t="s">
        <v>1316</v>
      </c>
      <c r="M108" s="117" t="s">
        <v>125</v>
      </c>
      <c r="N108" s="117" t="s">
        <v>125</v>
      </c>
      <c r="O108" s="117" t="s">
        <v>126</v>
      </c>
      <c r="P108" s="233"/>
      <c r="Q108" s="233"/>
    </row>
    <row r="109" spans="2:17" ht="30" x14ac:dyDescent="0.2">
      <c r="B109" s="151" t="s">
        <v>121</v>
      </c>
      <c r="C109" s="151"/>
      <c r="D109" s="148" t="s">
        <v>1317</v>
      </c>
      <c r="E109" s="148">
        <v>49605387</v>
      </c>
      <c r="F109" s="148" t="s">
        <v>1318</v>
      </c>
      <c r="G109" s="148" t="s">
        <v>1267</v>
      </c>
      <c r="H109" s="181" t="s">
        <v>1319</v>
      </c>
      <c r="I109" s="149" t="s">
        <v>237</v>
      </c>
      <c r="J109" s="152" t="s">
        <v>1235</v>
      </c>
      <c r="K109" s="148" t="s">
        <v>1320</v>
      </c>
      <c r="L109" s="150" t="s">
        <v>1321</v>
      </c>
      <c r="M109" s="117" t="s">
        <v>125</v>
      </c>
      <c r="N109" s="117" t="s">
        <v>125</v>
      </c>
      <c r="O109" s="117" t="s">
        <v>125</v>
      </c>
      <c r="P109" s="1247"/>
      <c r="Q109" s="1247"/>
    </row>
    <row r="110" spans="2:17" x14ac:dyDescent="0.2">
      <c r="B110" s="200"/>
      <c r="C110" s="200"/>
      <c r="D110" s="201"/>
      <c r="E110" s="201"/>
      <c r="F110" s="201"/>
      <c r="G110" s="201"/>
      <c r="H110" s="201"/>
      <c r="I110" s="203"/>
      <c r="J110" s="204"/>
      <c r="K110" s="205"/>
      <c r="L110" s="205"/>
      <c r="M110" s="105"/>
      <c r="N110" s="105"/>
      <c r="O110" s="105"/>
      <c r="P110" s="206"/>
      <c r="Q110" s="206"/>
    </row>
    <row r="111" spans="2:17" ht="15.75" thickBot="1" x14ac:dyDescent="0.25">
      <c r="B111" s="200"/>
      <c r="C111" s="200"/>
      <c r="D111" s="201"/>
      <c r="E111" s="201"/>
      <c r="F111" s="201"/>
      <c r="G111" s="201"/>
      <c r="H111" s="201"/>
      <c r="I111" s="203"/>
      <c r="J111" s="204"/>
      <c r="K111" s="205"/>
      <c r="L111" s="205"/>
      <c r="M111" s="105"/>
      <c r="N111" s="105"/>
      <c r="O111" s="105"/>
      <c r="P111" s="206"/>
      <c r="Q111" s="206"/>
    </row>
    <row r="112" spans="2:17" ht="31.5" x14ac:dyDescent="0.25">
      <c r="B112" s="118" t="s">
        <v>33</v>
      </c>
      <c r="C112" s="118" t="s">
        <v>49</v>
      </c>
      <c r="D112" s="116" t="s">
        <v>50</v>
      </c>
      <c r="E112" s="118" t="s">
        <v>51</v>
      </c>
      <c r="F112" s="472" t="s">
        <v>56</v>
      </c>
      <c r="G112" s="162"/>
    </row>
    <row r="113" spans="2:17" ht="225" x14ac:dyDescent="0.2">
      <c r="B113" s="1246" t="s">
        <v>53</v>
      </c>
      <c r="C113" s="163" t="s">
        <v>116</v>
      </c>
      <c r="D113" s="233">
        <v>25</v>
      </c>
      <c r="E113" s="233">
        <v>0</v>
      </c>
      <c r="F113" s="1205">
        <f>+E113+E114+E115</f>
        <v>0</v>
      </c>
      <c r="G113" s="164"/>
    </row>
    <row r="114" spans="2:17" ht="150" x14ac:dyDescent="0.2">
      <c r="B114" s="1246"/>
      <c r="C114" s="163" t="s">
        <v>117</v>
      </c>
      <c r="D114" s="251">
        <v>25</v>
      </c>
      <c r="E114" s="233">
        <v>0</v>
      </c>
      <c r="F114" s="1206"/>
      <c r="G114" s="164"/>
    </row>
    <row r="115" spans="2:17" ht="120" x14ac:dyDescent="0.2">
      <c r="B115" s="1246"/>
      <c r="C115" s="163" t="s">
        <v>118</v>
      </c>
      <c r="D115" s="233">
        <v>10</v>
      </c>
      <c r="E115" s="233">
        <v>0</v>
      </c>
      <c r="F115" s="1207"/>
      <c r="G115" s="164"/>
    </row>
    <row r="116" spans="2:17" x14ac:dyDescent="0.2">
      <c r="B116" s="200"/>
      <c r="C116" s="200"/>
      <c r="D116" s="201"/>
      <c r="E116" s="201"/>
      <c r="F116" s="201"/>
      <c r="G116" s="201"/>
      <c r="H116" s="201"/>
      <c r="I116" s="203"/>
      <c r="J116" s="204"/>
      <c r="K116" s="205"/>
      <c r="L116" s="205"/>
      <c r="M116" s="105"/>
      <c r="N116" s="105"/>
      <c r="O116" s="105"/>
      <c r="P116" s="206"/>
      <c r="Q116" s="206"/>
    </row>
    <row r="118" spans="2:17" ht="15.75" x14ac:dyDescent="0.25">
      <c r="B118" s="115" t="s">
        <v>57</v>
      </c>
    </row>
    <row r="119" spans="2:17" ht="31.5" x14ac:dyDescent="0.25">
      <c r="B119" s="116" t="s">
        <v>33</v>
      </c>
      <c r="C119" s="116" t="s">
        <v>58</v>
      </c>
      <c r="D119" s="116" t="s">
        <v>51</v>
      </c>
      <c r="E119" s="118" t="s">
        <v>16</v>
      </c>
    </row>
    <row r="120" spans="2:17" ht="30" x14ac:dyDescent="0.25">
      <c r="B120" s="119" t="s">
        <v>132</v>
      </c>
      <c r="C120" s="251">
        <v>40</v>
      </c>
      <c r="D120" s="233">
        <f>+E96</f>
        <v>0</v>
      </c>
      <c r="E120" s="1208">
        <f>+D120+D121</f>
        <v>0</v>
      </c>
    </row>
    <row r="121" spans="2:17" ht="60" x14ac:dyDescent="0.25">
      <c r="B121" s="119" t="s">
        <v>133</v>
      </c>
      <c r="C121" s="251">
        <v>60</v>
      </c>
      <c r="D121" s="233">
        <v>0</v>
      </c>
      <c r="E121" s="1209"/>
    </row>
  </sheetData>
  <mergeCells count="48">
    <mergeCell ref="C9:N9"/>
    <mergeCell ref="B2:P2"/>
    <mergeCell ref="B4:P4"/>
    <mergeCell ref="C6:N6"/>
    <mergeCell ref="C7:N7"/>
    <mergeCell ref="C8:N8"/>
    <mergeCell ref="C10:E10"/>
    <mergeCell ref="B13:C17"/>
    <mergeCell ref="B18:C18"/>
    <mergeCell ref="E33:E34"/>
    <mergeCell ref="B44:B45"/>
    <mergeCell ref="C44:C45"/>
    <mergeCell ref="D44:E44"/>
    <mergeCell ref="G61:G62"/>
    <mergeCell ref="C48:N48"/>
    <mergeCell ref="B50:N50"/>
    <mergeCell ref="O52:P52"/>
    <mergeCell ref="O53:P53"/>
    <mergeCell ref="O54:P54"/>
    <mergeCell ref="B59:N59"/>
    <mergeCell ref="B100:N100"/>
    <mergeCell ref="B79:N79"/>
    <mergeCell ref="P67:Q67"/>
    <mergeCell ref="P61:Q62"/>
    <mergeCell ref="P63:Q63"/>
    <mergeCell ref="H61:H62"/>
    <mergeCell ref="I61:I62"/>
    <mergeCell ref="J61:L61"/>
    <mergeCell ref="M61:M62"/>
    <mergeCell ref="N61:N62"/>
    <mergeCell ref="O61:O62"/>
    <mergeCell ref="B61:B62"/>
    <mergeCell ref="C61:C62"/>
    <mergeCell ref="D61:D62"/>
    <mergeCell ref="E61:E62"/>
    <mergeCell ref="F61:F62"/>
    <mergeCell ref="D81:E81"/>
    <mergeCell ref="D82:E82"/>
    <mergeCell ref="B85:P85"/>
    <mergeCell ref="B87:N87"/>
    <mergeCell ref="E96:E98"/>
    <mergeCell ref="E120:E121"/>
    <mergeCell ref="B113:B115"/>
    <mergeCell ref="F113:F115"/>
    <mergeCell ref="J102:L102"/>
    <mergeCell ref="P102:Q102"/>
    <mergeCell ref="P103:Q103"/>
    <mergeCell ref="P109:Q109"/>
  </mergeCells>
  <dataValidations count="2">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0"/>
  <sheetViews>
    <sheetView topLeftCell="F67" zoomScale="60" zoomScaleNormal="60" workbookViewId="0">
      <selection activeCell="N82" sqref="N82"/>
    </sheetView>
  </sheetViews>
  <sheetFormatPr baseColWidth="10" defaultRowHeight="15" x14ac:dyDescent="0.25"/>
  <cols>
    <col min="1" max="1" width="6.28515625" style="85" customWidth="1"/>
    <col min="2" max="2" width="65.42578125" style="85" customWidth="1"/>
    <col min="3" max="3" width="27.140625" style="85" customWidth="1"/>
    <col min="4" max="4" width="20.5703125" style="85" customWidth="1"/>
    <col min="5" max="5" width="19" style="85" customWidth="1"/>
    <col min="6" max="7" width="24.28515625" style="85" customWidth="1"/>
    <col min="8" max="9" width="20.7109375" style="85" customWidth="1"/>
    <col min="10" max="14" width="14.85546875" style="85" customWidth="1"/>
    <col min="15" max="15" width="17" style="85" customWidth="1"/>
    <col min="16" max="16" width="10.28515625" style="85" customWidth="1"/>
    <col min="17" max="17" width="12.85546875" style="85" customWidth="1"/>
    <col min="18" max="22" width="6.42578125" style="85" customWidth="1"/>
    <col min="23" max="251" width="11.42578125" style="85"/>
    <col min="252" max="252" width="1" style="85" customWidth="1"/>
    <col min="253" max="253" width="4.28515625" style="85" customWidth="1"/>
    <col min="254" max="254" width="34.7109375" style="85" customWidth="1"/>
    <col min="255" max="255" width="0" style="85" hidden="1" customWidth="1"/>
    <col min="256" max="256" width="20" style="85" customWidth="1"/>
    <col min="257" max="257" width="20.85546875" style="85" customWidth="1"/>
    <col min="258" max="258" width="25" style="85" customWidth="1"/>
    <col min="259" max="259" width="18.7109375" style="85" customWidth="1"/>
    <col min="260" max="260" width="29.7109375" style="85" customWidth="1"/>
    <col min="261" max="261" width="13.42578125" style="85" customWidth="1"/>
    <col min="262" max="262" width="13.85546875" style="85" customWidth="1"/>
    <col min="263" max="267" width="16.5703125" style="85" customWidth="1"/>
    <col min="268" max="268" width="20.5703125" style="85" customWidth="1"/>
    <col min="269" max="269" width="21.140625" style="85" customWidth="1"/>
    <col min="270" max="270" width="9.5703125" style="85" customWidth="1"/>
    <col min="271" max="271" width="0.42578125" style="85" customWidth="1"/>
    <col min="272" max="278" width="6.42578125" style="85" customWidth="1"/>
    <col min="279" max="507" width="11.42578125" style="85"/>
    <col min="508" max="508" width="1" style="85" customWidth="1"/>
    <col min="509" max="509" width="4.28515625" style="85" customWidth="1"/>
    <col min="510" max="510" width="34.7109375" style="85" customWidth="1"/>
    <col min="511" max="511" width="0" style="85" hidden="1" customWidth="1"/>
    <col min="512" max="512" width="20" style="85" customWidth="1"/>
    <col min="513" max="513" width="20.85546875" style="85" customWidth="1"/>
    <col min="514" max="514" width="25" style="85" customWidth="1"/>
    <col min="515" max="515" width="18.7109375" style="85" customWidth="1"/>
    <col min="516" max="516" width="29.7109375" style="85" customWidth="1"/>
    <col min="517" max="517" width="13.42578125" style="85" customWidth="1"/>
    <col min="518" max="518" width="13.85546875" style="85" customWidth="1"/>
    <col min="519" max="523" width="16.5703125" style="85" customWidth="1"/>
    <col min="524" max="524" width="20.5703125" style="85" customWidth="1"/>
    <col min="525" max="525" width="21.140625" style="85" customWidth="1"/>
    <col min="526" max="526" width="9.5703125" style="85" customWidth="1"/>
    <col min="527" max="527" width="0.42578125" style="85" customWidth="1"/>
    <col min="528" max="534" width="6.42578125" style="85" customWidth="1"/>
    <col min="535" max="763" width="11.42578125" style="85"/>
    <col min="764" max="764" width="1" style="85" customWidth="1"/>
    <col min="765" max="765" width="4.28515625" style="85" customWidth="1"/>
    <col min="766" max="766" width="34.7109375" style="85" customWidth="1"/>
    <col min="767" max="767" width="0" style="85" hidden="1" customWidth="1"/>
    <col min="768" max="768" width="20" style="85" customWidth="1"/>
    <col min="769" max="769" width="20.85546875" style="85" customWidth="1"/>
    <col min="770" max="770" width="25" style="85" customWidth="1"/>
    <col min="771" max="771" width="18.7109375" style="85" customWidth="1"/>
    <col min="772" max="772" width="29.7109375" style="85" customWidth="1"/>
    <col min="773" max="773" width="13.42578125" style="85" customWidth="1"/>
    <col min="774" max="774" width="13.85546875" style="85" customWidth="1"/>
    <col min="775" max="779" width="16.5703125" style="85" customWidth="1"/>
    <col min="780" max="780" width="20.5703125" style="85" customWidth="1"/>
    <col min="781" max="781" width="21.140625" style="85" customWidth="1"/>
    <col min="782" max="782" width="9.5703125" style="85" customWidth="1"/>
    <col min="783" max="783" width="0.42578125" style="85" customWidth="1"/>
    <col min="784" max="790" width="6.42578125" style="85" customWidth="1"/>
    <col min="791" max="1019" width="11.42578125" style="85"/>
    <col min="1020" max="1020" width="1" style="85" customWidth="1"/>
    <col min="1021" max="1021" width="4.28515625" style="85" customWidth="1"/>
    <col min="1022" max="1022" width="34.7109375" style="85" customWidth="1"/>
    <col min="1023" max="1023" width="0" style="85" hidden="1" customWidth="1"/>
    <col min="1024" max="1024" width="20" style="85" customWidth="1"/>
    <col min="1025" max="1025" width="20.85546875" style="85" customWidth="1"/>
    <col min="1026" max="1026" width="25" style="85" customWidth="1"/>
    <col min="1027" max="1027" width="18.7109375" style="85" customWidth="1"/>
    <col min="1028" max="1028" width="29.7109375" style="85" customWidth="1"/>
    <col min="1029" max="1029" width="13.42578125" style="85" customWidth="1"/>
    <col min="1030" max="1030" width="13.85546875" style="85" customWidth="1"/>
    <col min="1031" max="1035" width="16.5703125" style="85" customWidth="1"/>
    <col min="1036" max="1036" width="20.5703125" style="85" customWidth="1"/>
    <col min="1037" max="1037" width="21.140625" style="85" customWidth="1"/>
    <col min="1038" max="1038" width="9.5703125" style="85" customWidth="1"/>
    <col min="1039" max="1039" width="0.42578125" style="85" customWidth="1"/>
    <col min="1040" max="1046" width="6.42578125" style="85" customWidth="1"/>
    <col min="1047" max="1275" width="11.42578125" style="85"/>
    <col min="1276" max="1276" width="1" style="85" customWidth="1"/>
    <col min="1277" max="1277" width="4.28515625" style="85" customWidth="1"/>
    <col min="1278" max="1278" width="34.7109375" style="85" customWidth="1"/>
    <col min="1279" max="1279" width="0" style="85" hidden="1" customWidth="1"/>
    <col min="1280" max="1280" width="20" style="85" customWidth="1"/>
    <col min="1281" max="1281" width="20.85546875" style="85" customWidth="1"/>
    <col min="1282" max="1282" width="25" style="85" customWidth="1"/>
    <col min="1283" max="1283" width="18.7109375" style="85" customWidth="1"/>
    <col min="1284" max="1284" width="29.7109375" style="85" customWidth="1"/>
    <col min="1285" max="1285" width="13.42578125" style="85" customWidth="1"/>
    <col min="1286" max="1286" width="13.85546875" style="85" customWidth="1"/>
    <col min="1287" max="1291" width="16.5703125" style="85" customWidth="1"/>
    <col min="1292" max="1292" width="20.5703125" style="85" customWidth="1"/>
    <col min="1293" max="1293" width="21.140625" style="85" customWidth="1"/>
    <col min="1294" max="1294" width="9.5703125" style="85" customWidth="1"/>
    <col min="1295" max="1295" width="0.42578125" style="85" customWidth="1"/>
    <col min="1296" max="1302" width="6.42578125" style="85" customWidth="1"/>
    <col min="1303" max="1531" width="11.42578125" style="85"/>
    <col min="1532" max="1532" width="1" style="85" customWidth="1"/>
    <col min="1533" max="1533" width="4.28515625" style="85" customWidth="1"/>
    <col min="1534" max="1534" width="34.7109375" style="85" customWidth="1"/>
    <col min="1535" max="1535" width="0" style="85" hidden="1" customWidth="1"/>
    <col min="1536" max="1536" width="20" style="85" customWidth="1"/>
    <col min="1537" max="1537" width="20.85546875" style="85" customWidth="1"/>
    <col min="1538" max="1538" width="25" style="85" customWidth="1"/>
    <col min="1539" max="1539" width="18.7109375" style="85" customWidth="1"/>
    <col min="1540" max="1540" width="29.7109375" style="85" customWidth="1"/>
    <col min="1541" max="1541" width="13.42578125" style="85" customWidth="1"/>
    <col min="1542" max="1542" width="13.85546875" style="85" customWidth="1"/>
    <col min="1543" max="1547" width="16.5703125" style="85" customWidth="1"/>
    <col min="1548" max="1548" width="20.5703125" style="85" customWidth="1"/>
    <col min="1549" max="1549" width="21.140625" style="85" customWidth="1"/>
    <col min="1550" max="1550" width="9.5703125" style="85" customWidth="1"/>
    <col min="1551" max="1551" width="0.42578125" style="85" customWidth="1"/>
    <col min="1552" max="1558" width="6.42578125" style="85" customWidth="1"/>
    <col min="1559" max="1787" width="11.42578125" style="85"/>
    <col min="1788" max="1788" width="1" style="85" customWidth="1"/>
    <col min="1789" max="1789" width="4.28515625" style="85" customWidth="1"/>
    <col min="1790" max="1790" width="34.7109375" style="85" customWidth="1"/>
    <col min="1791" max="1791" width="0" style="85" hidden="1" customWidth="1"/>
    <col min="1792" max="1792" width="20" style="85" customWidth="1"/>
    <col min="1793" max="1793" width="20.85546875" style="85" customWidth="1"/>
    <col min="1794" max="1794" width="25" style="85" customWidth="1"/>
    <col min="1795" max="1795" width="18.7109375" style="85" customWidth="1"/>
    <col min="1796" max="1796" width="29.7109375" style="85" customWidth="1"/>
    <col min="1797" max="1797" width="13.42578125" style="85" customWidth="1"/>
    <col min="1798" max="1798" width="13.85546875" style="85" customWidth="1"/>
    <col min="1799" max="1803" width="16.5703125" style="85" customWidth="1"/>
    <col min="1804" max="1804" width="20.5703125" style="85" customWidth="1"/>
    <col min="1805" max="1805" width="21.140625" style="85" customWidth="1"/>
    <col min="1806" max="1806" width="9.5703125" style="85" customWidth="1"/>
    <col min="1807" max="1807" width="0.42578125" style="85" customWidth="1"/>
    <col min="1808" max="1814" width="6.42578125" style="85" customWidth="1"/>
    <col min="1815" max="2043" width="11.42578125" style="85"/>
    <col min="2044" max="2044" width="1" style="85" customWidth="1"/>
    <col min="2045" max="2045" width="4.28515625" style="85" customWidth="1"/>
    <col min="2046" max="2046" width="34.7109375" style="85" customWidth="1"/>
    <col min="2047" max="2047" width="0" style="85" hidden="1" customWidth="1"/>
    <col min="2048" max="2048" width="20" style="85" customWidth="1"/>
    <col min="2049" max="2049" width="20.85546875" style="85" customWidth="1"/>
    <col min="2050" max="2050" width="25" style="85" customWidth="1"/>
    <col min="2051" max="2051" width="18.7109375" style="85" customWidth="1"/>
    <col min="2052" max="2052" width="29.7109375" style="85" customWidth="1"/>
    <col min="2053" max="2053" width="13.42578125" style="85" customWidth="1"/>
    <col min="2054" max="2054" width="13.85546875" style="85" customWidth="1"/>
    <col min="2055" max="2059" width="16.5703125" style="85" customWidth="1"/>
    <col min="2060" max="2060" width="20.5703125" style="85" customWidth="1"/>
    <col min="2061" max="2061" width="21.140625" style="85" customWidth="1"/>
    <col min="2062" max="2062" width="9.5703125" style="85" customWidth="1"/>
    <col min="2063" max="2063" width="0.42578125" style="85" customWidth="1"/>
    <col min="2064" max="2070" width="6.42578125" style="85" customWidth="1"/>
    <col min="2071" max="2299" width="11.42578125" style="85"/>
    <col min="2300" max="2300" width="1" style="85" customWidth="1"/>
    <col min="2301" max="2301" width="4.28515625" style="85" customWidth="1"/>
    <col min="2302" max="2302" width="34.7109375" style="85" customWidth="1"/>
    <col min="2303" max="2303" width="0" style="85" hidden="1" customWidth="1"/>
    <col min="2304" max="2304" width="20" style="85" customWidth="1"/>
    <col min="2305" max="2305" width="20.85546875" style="85" customWidth="1"/>
    <col min="2306" max="2306" width="25" style="85" customWidth="1"/>
    <col min="2307" max="2307" width="18.7109375" style="85" customWidth="1"/>
    <col min="2308" max="2308" width="29.7109375" style="85" customWidth="1"/>
    <col min="2309" max="2309" width="13.42578125" style="85" customWidth="1"/>
    <col min="2310" max="2310" width="13.85546875" style="85" customWidth="1"/>
    <col min="2311" max="2315" width="16.5703125" style="85" customWidth="1"/>
    <col min="2316" max="2316" width="20.5703125" style="85" customWidth="1"/>
    <col min="2317" max="2317" width="21.140625" style="85" customWidth="1"/>
    <col min="2318" max="2318" width="9.5703125" style="85" customWidth="1"/>
    <col min="2319" max="2319" width="0.42578125" style="85" customWidth="1"/>
    <col min="2320" max="2326" width="6.42578125" style="85" customWidth="1"/>
    <col min="2327" max="2555" width="11.42578125" style="85"/>
    <col min="2556" max="2556" width="1" style="85" customWidth="1"/>
    <col min="2557" max="2557" width="4.28515625" style="85" customWidth="1"/>
    <col min="2558" max="2558" width="34.7109375" style="85" customWidth="1"/>
    <col min="2559" max="2559" width="0" style="85" hidden="1" customWidth="1"/>
    <col min="2560" max="2560" width="20" style="85" customWidth="1"/>
    <col min="2561" max="2561" width="20.85546875" style="85" customWidth="1"/>
    <col min="2562" max="2562" width="25" style="85" customWidth="1"/>
    <col min="2563" max="2563" width="18.7109375" style="85" customWidth="1"/>
    <col min="2564" max="2564" width="29.7109375" style="85" customWidth="1"/>
    <col min="2565" max="2565" width="13.42578125" style="85" customWidth="1"/>
    <col min="2566" max="2566" width="13.85546875" style="85" customWidth="1"/>
    <col min="2567" max="2571" width="16.5703125" style="85" customWidth="1"/>
    <col min="2572" max="2572" width="20.5703125" style="85" customWidth="1"/>
    <col min="2573" max="2573" width="21.140625" style="85" customWidth="1"/>
    <col min="2574" max="2574" width="9.5703125" style="85" customWidth="1"/>
    <col min="2575" max="2575" width="0.42578125" style="85" customWidth="1"/>
    <col min="2576" max="2582" width="6.42578125" style="85" customWidth="1"/>
    <col min="2583" max="2811" width="11.42578125" style="85"/>
    <col min="2812" max="2812" width="1" style="85" customWidth="1"/>
    <col min="2813" max="2813" width="4.28515625" style="85" customWidth="1"/>
    <col min="2814" max="2814" width="34.7109375" style="85" customWidth="1"/>
    <col min="2815" max="2815" width="0" style="85" hidden="1" customWidth="1"/>
    <col min="2816" max="2816" width="20" style="85" customWidth="1"/>
    <col min="2817" max="2817" width="20.85546875" style="85" customWidth="1"/>
    <col min="2818" max="2818" width="25" style="85" customWidth="1"/>
    <col min="2819" max="2819" width="18.7109375" style="85" customWidth="1"/>
    <col min="2820" max="2820" width="29.7109375" style="85" customWidth="1"/>
    <col min="2821" max="2821" width="13.42578125" style="85" customWidth="1"/>
    <col min="2822" max="2822" width="13.85546875" style="85" customWidth="1"/>
    <col min="2823" max="2827" width="16.5703125" style="85" customWidth="1"/>
    <col min="2828" max="2828" width="20.5703125" style="85" customWidth="1"/>
    <col min="2829" max="2829" width="21.140625" style="85" customWidth="1"/>
    <col min="2830" max="2830" width="9.5703125" style="85" customWidth="1"/>
    <col min="2831" max="2831" width="0.42578125" style="85" customWidth="1"/>
    <col min="2832" max="2838" width="6.42578125" style="85" customWidth="1"/>
    <col min="2839" max="3067" width="11.42578125" style="85"/>
    <col min="3068" max="3068" width="1" style="85" customWidth="1"/>
    <col min="3069" max="3069" width="4.28515625" style="85" customWidth="1"/>
    <col min="3070" max="3070" width="34.7109375" style="85" customWidth="1"/>
    <col min="3071" max="3071" width="0" style="85" hidden="1" customWidth="1"/>
    <col min="3072" max="3072" width="20" style="85" customWidth="1"/>
    <col min="3073" max="3073" width="20.85546875" style="85" customWidth="1"/>
    <col min="3074" max="3074" width="25" style="85" customWidth="1"/>
    <col min="3075" max="3075" width="18.7109375" style="85" customWidth="1"/>
    <col min="3076" max="3076" width="29.7109375" style="85" customWidth="1"/>
    <col min="3077" max="3077" width="13.42578125" style="85" customWidth="1"/>
    <col min="3078" max="3078" width="13.85546875" style="85" customWidth="1"/>
    <col min="3079" max="3083" width="16.5703125" style="85" customWidth="1"/>
    <col min="3084" max="3084" width="20.5703125" style="85" customWidth="1"/>
    <col min="3085" max="3085" width="21.140625" style="85" customWidth="1"/>
    <col min="3086" max="3086" width="9.5703125" style="85" customWidth="1"/>
    <col min="3087" max="3087" width="0.42578125" style="85" customWidth="1"/>
    <col min="3088" max="3094" width="6.42578125" style="85" customWidth="1"/>
    <col min="3095" max="3323" width="11.42578125" style="85"/>
    <col min="3324" max="3324" width="1" style="85" customWidth="1"/>
    <col min="3325" max="3325" width="4.28515625" style="85" customWidth="1"/>
    <col min="3326" max="3326" width="34.7109375" style="85" customWidth="1"/>
    <col min="3327" max="3327" width="0" style="85" hidden="1" customWidth="1"/>
    <col min="3328" max="3328" width="20" style="85" customWidth="1"/>
    <col min="3329" max="3329" width="20.85546875" style="85" customWidth="1"/>
    <col min="3330" max="3330" width="25" style="85" customWidth="1"/>
    <col min="3331" max="3331" width="18.7109375" style="85" customWidth="1"/>
    <col min="3332" max="3332" width="29.7109375" style="85" customWidth="1"/>
    <col min="3333" max="3333" width="13.42578125" style="85" customWidth="1"/>
    <col min="3334" max="3334" width="13.85546875" style="85" customWidth="1"/>
    <col min="3335" max="3339" width="16.5703125" style="85" customWidth="1"/>
    <col min="3340" max="3340" width="20.5703125" style="85" customWidth="1"/>
    <col min="3341" max="3341" width="21.140625" style="85" customWidth="1"/>
    <col min="3342" max="3342" width="9.5703125" style="85" customWidth="1"/>
    <col min="3343" max="3343" width="0.42578125" style="85" customWidth="1"/>
    <col min="3344" max="3350" width="6.42578125" style="85" customWidth="1"/>
    <col min="3351" max="3579" width="11.42578125" style="85"/>
    <col min="3580" max="3580" width="1" style="85" customWidth="1"/>
    <col min="3581" max="3581" width="4.28515625" style="85" customWidth="1"/>
    <col min="3582" max="3582" width="34.7109375" style="85" customWidth="1"/>
    <col min="3583" max="3583" width="0" style="85" hidden="1" customWidth="1"/>
    <col min="3584" max="3584" width="20" style="85" customWidth="1"/>
    <col min="3585" max="3585" width="20.85546875" style="85" customWidth="1"/>
    <col min="3586" max="3586" width="25" style="85" customWidth="1"/>
    <col min="3587" max="3587" width="18.7109375" style="85" customWidth="1"/>
    <col min="3588" max="3588" width="29.7109375" style="85" customWidth="1"/>
    <col min="3589" max="3589" width="13.42578125" style="85" customWidth="1"/>
    <col min="3590" max="3590" width="13.85546875" style="85" customWidth="1"/>
    <col min="3591" max="3595" width="16.5703125" style="85" customWidth="1"/>
    <col min="3596" max="3596" width="20.5703125" style="85" customWidth="1"/>
    <col min="3597" max="3597" width="21.140625" style="85" customWidth="1"/>
    <col min="3598" max="3598" width="9.5703125" style="85" customWidth="1"/>
    <col min="3599" max="3599" width="0.42578125" style="85" customWidth="1"/>
    <col min="3600" max="3606" width="6.42578125" style="85" customWidth="1"/>
    <col min="3607" max="3835" width="11.42578125" style="85"/>
    <col min="3836" max="3836" width="1" style="85" customWidth="1"/>
    <col min="3837" max="3837" width="4.28515625" style="85" customWidth="1"/>
    <col min="3838" max="3838" width="34.7109375" style="85" customWidth="1"/>
    <col min="3839" max="3839" width="0" style="85" hidden="1" customWidth="1"/>
    <col min="3840" max="3840" width="20" style="85" customWidth="1"/>
    <col min="3841" max="3841" width="20.85546875" style="85" customWidth="1"/>
    <col min="3842" max="3842" width="25" style="85" customWidth="1"/>
    <col min="3843" max="3843" width="18.7109375" style="85" customWidth="1"/>
    <col min="3844" max="3844" width="29.7109375" style="85" customWidth="1"/>
    <col min="3845" max="3845" width="13.42578125" style="85" customWidth="1"/>
    <col min="3846" max="3846" width="13.85546875" style="85" customWidth="1"/>
    <col min="3847" max="3851" width="16.5703125" style="85" customWidth="1"/>
    <col min="3852" max="3852" width="20.5703125" style="85" customWidth="1"/>
    <col min="3853" max="3853" width="21.140625" style="85" customWidth="1"/>
    <col min="3854" max="3854" width="9.5703125" style="85" customWidth="1"/>
    <col min="3855" max="3855" width="0.42578125" style="85" customWidth="1"/>
    <col min="3856" max="3862" width="6.42578125" style="85" customWidth="1"/>
    <col min="3863" max="4091" width="11.42578125" style="85"/>
    <col min="4092" max="4092" width="1" style="85" customWidth="1"/>
    <col min="4093" max="4093" width="4.28515625" style="85" customWidth="1"/>
    <col min="4094" max="4094" width="34.7109375" style="85" customWidth="1"/>
    <col min="4095" max="4095" width="0" style="85" hidden="1" customWidth="1"/>
    <col min="4096" max="4096" width="20" style="85" customWidth="1"/>
    <col min="4097" max="4097" width="20.85546875" style="85" customWidth="1"/>
    <col min="4098" max="4098" width="25" style="85" customWidth="1"/>
    <col min="4099" max="4099" width="18.7109375" style="85" customWidth="1"/>
    <col min="4100" max="4100" width="29.7109375" style="85" customWidth="1"/>
    <col min="4101" max="4101" width="13.42578125" style="85" customWidth="1"/>
    <col min="4102" max="4102" width="13.85546875" style="85" customWidth="1"/>
    <col min="4103" max="4107" width="16.5703125" style="85" customWidth="1"/>
    <col min="4108" max="4108" width="20.5703125" style="85" customWidth="1"/>
    <col min="4109" max="4109" width="21.140625" style="85" customWidth="1"/>
    <col min="4110" max="4110" width="9.5703125" style="85" customWidth="1"/>
    <col min="4111" max="4111" width="0.42578125" style="85" customWidth="1"/>
    <col min="4112" max="4118" width="6.42578125" style="85" customWidth="1"/>
    <col min="4119" max="4347" width="11.42578125" style="85"/>
    <col min="4348" max="4348" width="1" style="85" customWidth="1"/>
    <col min="4349" max="4349" width="4.28515625" style="85" customWidth="1"/>
    <col min="4350" max="4350" width="34.7109375" style="85" customWidth="1"/>
    <col min="4351" max="4351" width="0" style="85" hidden="1" customWidth="1"/>
    <col min="4352" max="4352" width="20" style="85" customWidth="1"/>
    <col min="4353" max="4353" width="20.85546875" style="85" customWidth="1"/>
    <col min="4354" max="4354" width="25" style="85" customWidth="1"/>
    <col min="4355" max="4355" width="18.7109375" style="85" customWidth="1"/>
    <col min="4356" max="4356" width="29.7109375" style="85" customWidth="1"/>
    <col min="4357" max="4357" width="13.42578125" style="85" customWidth="1"/>
    <col min="4358" max="4358" width="13.85546875" style="85" customWidth="1"/>
    <col min="4359" max="4363" width="16.5703125" style="85" customWidth="1"/>
    <col min="4364" max="4364" width="20.5703125" style="85" customWidth="1"/>
    <col min="4365" max="4365" width="21.140625" style="85" customWidth="1"/>
    <col min="4366" max="4366" width="9.5703125" style="85" customWidth="1"/>
    <col min="4367" max="4367" width="0.42578125" style="85" customWidth="1"/>
    <col min="4368" max="4374" width="6.42578125" style="85" customWidth="1"/>
    <col min="4375" max="4603" width="11.42578125" style="85"/>
    <col min="4604" max="4604" width="1" style="85" customWidth="1"/>
    <col min="4605" max="4605" width="4.28515625" style="85" customWidth="1"/>
    <col min="4606" max="4606" width="34.7109375" style="85" customWidth="1"/>
    <col min="4607" max="4607" width="0" style="85" hidden="1" customWidth="1"/>
    <col min="4608" max="4608" width="20" style="85" customWidth="1"/>
    <col min="4609" max="4609" width="20.85546875" style="85" customWidth="1"/>
    <col min="4610" max="4610" width="25" style="85" customWidth="1"/>
    <col min="4611" max="4611" width="18.7109375" style="85" customWidth="1"/>
    <col min="4612" max="4612" width="29.7109375" style="85" customWidth="1"/>
    <col min="4613" max="4613" width="13.42578125" style="85" customWidth="1"/>
    <col min="4614" max="4614" width="13.85546875" style="85" customWidth="1"/>
    <col min="4615" max="4619" width="16.5703125" style="85" customWidth="1"/>
    <col min="4620" max="4620" width="20.5703125" style="85" customWidth="1"/>
    <col min="4621" max="4621" width="21.140625" style="85" customWidth="1"/>
    <col min="4622" max="4622" width="9.5703125" style="85" customWidth="1"/>
    <col min="4623" max="4623" width="0.42578125" style="85" customWidth="1"/>
    <col min="4624" max="4630" width="6.42578125" style="85" customWidth="1"/>
    <col min="4631" max="4859" width="11.42578125" style="85"/>
    <col min="4860" max="4860" width="1" style="85" customWidth="1"/>
    <col min="4861" max="4861" width="4.28515625" style="85" customWidth="1"/>
    <col min="4862" max="4862" width="34.7109375" style="85" customWidth="1"/>
    <col min="4863" max="4863" width="0" style="85" hidden="1" customWidth="1"/>
    <col min="4864" max="4864" width="20" style="85" customWidth="1"/>
    <col min="4865" max="4865" width="20.85546875" style="85" customWidth="1"/>
    <col min="4866" max="4866" width="25" style="85" customWidth="1"/>
    <col min="4867" max="4867" width="18.7109375" style="85" customWidth="1"/>
    <col min="4868" max="4868" width="29.7109375" style="85" customWidth="1"/>
    <col min="4869" max="4869" width="13.42578125" style="85" customWidth="1"/>
    <col min="4870" max="4870" width="13.85546875" style="85" customWidth="1"/>
    <col min="4871" max="4875" width="16.5703125" style="85" customWidth="1"/>
    <col min="4876" max="4876" width="20.5703125" style="85" customWidth="1"/>
    <col min="4877" max="4877" width="21.140625" style="85" customWidth="1"/>
    <col min="4878" max="4878" width="9.5703125" style="85" customWidth="1"/>
    <col min="4879" max="4879" width="0.42578125" style="85" customWidth="1"/>
    <col min="4880" max="4886" width="6.42578125" style="85" customWidth="1"/>
    <col min="4887" max="5115" width="11.42578125" style="85"/>
    <col min="5116" max="5116" width="1" style="85" customWidth="1"/>
    <col min="5117" max="5117" width="4.28515625" style="85" customWidth="1"/>
    <col min="5118" max="5118" width="34.7109375" style="85" customWidth="1"/>
    <col min="5119" max="5119" width="0" style="85" hidden="1" customWidth="1"/>
    <col min="5120" max="5120" width="20" style="85" customWidth="1"/>
    <col min="5121" max="5121" width="20.85546875" style="85" customWidth="1"/>
    <col min="5122" max="5122" width="25" style="85" customWidth="1"/>
    <col min="5123" max="5123" width="18.7109375" style="85" customWidth="1"/>
    <col min="5124" max="5124" width="29.7109375" style="85" customWidth="1"/>
    <col min="5125" max="5125" width="13.42578125" style="85" customWidth="1"/>
    <col min="5126" max="5126" width="13.85546875" style="85" customWidth="1"/>
    <col min="5127" max="5131" width="16.5703125" style="85" customWidth="1"/>
    <col min="5132" max="5132" width="20.5703125" style="85" customWidth="1"/>
    <col min="5133" max="5133" width="21.140625" style="85" customWidth="1"/>
    <col min="5134" max="5134" width="9.5703125" style="85" customWidth="1"/>
    <col min="5135" max="5135" width="0.42578125" style="85" customWidth="1"/>
    <col min="5136" max="5142" width="6.42578125" style="85" customWidth="1"/>
    <col min="5143" max="5371" width="11.42578125" style="85"/>
    <col min="5372" max="5372" width="1" style="85" customWidth="1"/>
    <col min="5373" max="5373" width="4.28515625" style="85" customWidth="1"/>
    <col min="5374" max="5374" width="34.7109375" style="85" customWidth="1"/>
    <col min="5375" max="5375" width="0" style="85" hidden="1" customWidth="1"/>
    <col min="5376" max="5376" width="20" style="85" customWidth="1"/>
    <col min="5377" max="5377" width="20.85546875" style="85" customWidth="1"/>
    <col min="5378" max="5378" width="25" style="85" customWidth="1"/>
    <col min="5379" max="5379" width="18.7109375" style="85" customWidth="1"/>
    <col min="5380" max="5380" width="29.7109375" style="85" customWidth="1"/>
    <col min="5381" max="5381" width="13.42578125" style="85" customWidth="1"/>
    <col min="5382" max="5382" width="13.85546875" style="85" customWidth="1"/>
    <col min="5383" max="5387" width="16.5703125" style="85" customWidth="1"/>
    <col min="5388" max="5388" width="20.5703125" style="85" customWidth="1"/>
    <col min="5389" max="5389" width="21.140625" style="85" customWidth="1"/>
    <col min="5390" max="5390" width="9.5703125" style="85" customWidth="1"/>
    <col min="5391" max="5391" width="0.42578125" style="85" customWidth="1"/>
    <col min="5392" max="5398" width="6.42578125" style="85" customWidth="1"/>
    <col min="5399" max="5627" width="11.42578125" style="85"/>
    <col min="5628" max="5628" width="1" style="85" customWidth="1"/>
    <col min="5629" max="5629" width="4.28515625" style="85" customWidth="1"/>
    <col min="5630" max="5630" width="34.7109375" style="85" customWidth="1"/>
    <col min="5631" max="5631" width="0" style="85" hidden="1" customWidth="1"/>
    <col min="5632" max="5632" width="20" style="85" customWidth="1"/>
    <col min="5633" max="5633" width="20.85546875" style="85" customWidth="1"/>
    <col min="5634" max="5634" width="25" style="85" customWidth="1"/>
    <col min="5635" max="5635" width="18.7109375" style="85" customWidth="1"/>
    <col min="5636" max="5636" width="29.7109375" style="85" customWidth="1"/>
    <col min="5637" max="5637" width="13.42578125" style="85" customWidth="1"/>
    <col min="5638" max="5638" width="13.85546875" style="85" customWidth="1"/>
    <col min="5639" max="5643" width="16.5703125" style="85" customWidth="1"/>
    <col min="5644" max="5644" width="20.5703125" style="85" customWidth="1"/>
    <col min="5645" max="5645" width="21.140625" style="85" customWidth="1"/>
    <col min="5646" max="5646" width="9.5703125" style="85" customWidth="1"/>
    <col min="5647" max="5647" width="0.42578125" style="85" customWidth="1"/>
    <col min="5648" max="5654" width="6.42578125" style="85" customWidth="1"/>
    <col min="5655" max="5883" width="11.42578125" style="85"/>
    <col min="5884" max="5884" width="1" style="85" customWidth="1"/>
    <col min="5885" max="5885" width="4.28515625" style="85" customWidth="1"/>
    <col min="5886" max="5886" width="34.7109375" style="85" customWidth="1"/>
    <col min="5887" max="5887" width="0" style="85" hidden="1" customWidth="1"/>
    <col min="5888" max="5888" width="20" style="85" customWidth="1"/>
    <col min="5889" max="5889" width="20.85546875" style="85" customWidth="1"/>
    <col min="5890" max="5890" width="25" style="85" customWidth="1"/>
    <col min="5891" max="5891" width="18.7109375" style="85" customWidth="1"/>
    <col min="5892" max="5892" width="29.7109375" style="85" customWidth="1"/>
    <col min="5893" max="5893" width="13.42578125" style="85" customWidth="1"/>
    <col min="5894" max="5894" width="13.85546875" style="85" customWidth="1"/>
    <col min="5895" max="5899" width="16.5703125" style="85" customWidth="1"/>
    <col min="5900" max="5900" width="20.5703125" style="85" customWidth="1"/>
    <col min="5901" max="5901" width="21.140625" style="85" customWidth="1"/>
    <col min="5902" max="5902" width="9.5703125" style="85" customWidth="1"/>
    <col min="5903" max="5903" width="0.42578125" style="85" customWidth="1"/>
    <col min="5904" max="5910" width="6.42578125" style="85" customWidth="1"/>
    <col min="5911" max="6139" width="11.42578125" style="85"/>
    <col min="6140" max="6140" width="1" style="85" customWidth="1"/>
    <col min="6141" max="6141" width="4.28515625" style="85" customWidth="1"/>
    <col min="6142" max="6142" width="34.7109375" style="85" customWidth="1"/>
    <col min="6143" max="6143" width="0" style="85" hidden="1" customWidth="1"/>
    <col min="6144" max="6144" width="20" style="85" customWidth="1"/>
    <col min="6145" max="6145" width="20.85546875" style="85" customWidth="1"/>
    <col min="6146" max="6146" width="25" style="85" customWidth="1"/>
    <col min="6147" max="6147" width="18.7109375" style="85" customWidth="1"/>
    <col min="6148" max="6148" width="29.7109375" style="85" customWidth="1"/>
    <col min="6149" max="6149" width="13.42578125" style="85" customWidth="1"/>
    <col min="6150" max="6150" width="13.85546875" style="85" customWidth="1"/>
    <col min="6151" max="6155" width="16.5703125" style="85" customWidth="1"/>
    <col min="6156" max="6156" width="20.5703125" style="85" customWidth="1"/>
    <col min="6157" max="6157" width="21.140625" style="85" customWidth="1"/>
    <col min="6158" max="6158" width="9.5703125" style="85" customWidth="1"/>
    <col min="6159" max="6159" width="0.42578125" style="85" customWidth="1"/>
    <col min="6160" max="6166" width="6.42578125" style="85" customWidth="1"/>
    <col min="6167" max="6395" width="11.42578125" style="85"/>
    <col min="6396" max="6396" width="1" style="85" customWidth="1"/>
    <col min="6397" max="6397" width="4.28515625" style="85" customWidth="1"/>
    <col min="6398" max="6398" width="34.7109375" style="85" customWidth="1"/>
    <col min="6399" max="6399" width="0" style="85" hidden="1" customWidth="1"/>
    <col min="6400" max="6400" width="20" style="85" customWidth="1"/>
    <col min="6401" max="6401" width="20.85546875" style="85" customWidth="1"/>
    <col min="6402" max="6402" width="25" style="85" customWidth="1"/>
    <col min="6403" max="6403" width="18.7109375" style="85" customWidth="1"/>
    <col min="6404" max="6404" width="29.7109375" style="85" customWidth="1"/>
    <col min="6405" max="6405" width="13.42578125" style="85" customWidth="1"/>
    <col min="6406" max="6406" width="13.85546875" style="85" customWidth="1"/>
    <col min="6407" max="6411" width="16.5703125" style="85" customWidth="1"/>
    <col min="6412" max="6412" width="20.5703125" style="85" customWidth="1"/>
    <col min="6413" max="6413" width="21.140625" style="85" customWidth="1"/>
    <col min="6414" max="6414" width="9.5703125" style="85" customWidth="1"/>
    <col min="6415" max="6415" width="0.42578125" style="85" customWidth="1"/>
    <col min="6416" max="6422" width="6.42578125" style="85" customWidth="1"/>
    <col min="6423" max="6651" width="11.42578125" style="85"/>
    <col min="6652" max="6652" width="1" style="85" customWidth="1"/>
    <col min="6653" max="6653" width="4.28515625" style="85" customWidth="1"/>
    <col min="6654" max="6654" width="34.7109375" style="85" customWidth="1"/>
    <col min="6655" max="6655" width="0" style="85" hidden="1" customWidth="1"/>
    <col min="6656" max="6656" width="20" style="85" customWidth="1"/>
    <col min="6657" max="6657" width="20.85546875" style="85" customWidth="1"/>
    <col min="6658" max="6658" width="25" style="85" customWidth="1"/>
    <col min="6659" max="6659" width="18.7109375" style="85" customWidth="1"/>
    <col min="6660" max="6660" width="29.7109375" style="85" customWidth="1"/>
    <col min="6661" max="6661" width="13.42578125" style="85" customWidth="1"/>
    <col min="6662" max="6662" width="13.85546875" style="85" customWidth="1"/>
    <col min="6663" max="6667" width="16.5703125" style="85" customWidth="1"/>
    <col min="6668" max="6668" width="20.5703125" style="85" customWidth="1"/>
    <col min="6669" max="6669" width="21.140625" style="85" customWidth="1"/>
    <col min="6670" max="6670" width="9.5703125" style="85" customWidth="1"/>
    <col min="6671" max="6671" width="0.42578125" style="85" customWidth="1"/>
    <col min="6672" max="6678" width="6.42578125" style="85" customWidth="1"/>
    <col min="6679" max="6907" width="11.42578125" style="85"/>
    <col min="6908" max="6908" width="1" style="85" customWidth="1"/>
    <col min="6909" max="6909" width="4.28515625" style="85" customWidth="1"/>
    <col min="6910" max="6910" width="34.7109375" style="85" customWidth="1"/>
    <col min="6911" max="6911" width="0" style="85" hidden="1" customWidth="1"/>
    <col min="6912" max="6912" width="20" style="85" customWidth="1"/>
    <col min="6913" max="6913" width="20.85546875" style="85" customWidth="1"/>
    <col min="6914" max="6914" width="25" style="85" customWidth="1"/>
    <col min="6915" max="6915" width="18.7109375" style="85" customWidth="1"/>
    <col min="6916" max="6916" width="29.7109375" style="85" customWidth="1"/>
    <col min="6917" max="6917" width="13.42578125" style="85" customWidth="1"/>
    <col min="6918" max="6918" width="13.85546875" style="85" customWidth="1"/>
    <col min="6919" max="6923" width="16.5703125" style="85" customWidth="1"/>
    <col min="6924" max="6924" width="20.5703125" style="85" customWidth="1"/>
    <col min="6925" max="6925" width="21.140625" style="85" customWidth="1"/>
    <col min="6926" max="6926" width="9.5703125" style="85" customWidth="1"/>
    <col min="6927" max="6927" width="0.42578125" style="85" customWidth="1"/>
    <col min="6928" max="6934" width="6.42578125" style="85" customWidth="1"/>
    <col min="6935" max="7163" width="11.42578125" style="85"/>
    <col min="7164" max="7164" width="1" style="85" customWidth="1"/>
    <col min="7165" max="7165" width="4.28515625" style="85" customWidth="1"/>
    <col min="7166" max="7166" width="34.7109375" style="85" customWidth="1"/>
    <col min="7167" max="7167" width="0" style="85" hidden="1" customWidth="1"/>
    <col min="7168" max="7168" width="20" style="85" customWidth="1"/>
    <col min="7169" max="7169" width="20.85546875" style="85" customWidth="1"/>
    <col min="7170" max="7170" width="25" style="85" customWidth="1"/>
    <col min="7171" max="7171" width="18.7109375" style="85" customWidth="1"/>
    <col min="7172" max="7172" width="29.7109375" style="85" customWidth="1"/>
    <col min="7173" max="7173" width="13.42578125" style="85" customWidth="1"/>
    <col min="7174" max="7174" width="13.85546875" style="85" customWidth="1"/>
    <col min="7175" max="7179" width="16.5703125" style="85" customWidth="1"/>
    <col min="7180" max="7180" width="20.5703125" style="85" customWidth="1"/>
    <col min="7181" max="7181" width="21.140625" style="85" customWidth="1"/>
    <col min="7182" max="7182" width="9.5703125" style="85" customWidth="1"/>
    <col min="7183" max="7183" width="0.42578125" style="85" customWidth="1"/>
    <col min="7184" max="7190" width="6.42578125" style="85" customWidth="1"/>
    <col min="7191" max="7419" width="11.42578125" style="85"/>
    <col min="7420" max="7420" width="1" style="85" customWidth="1"/>
    <col min="7421" max="7421" width="4.28515625" style="85" customWidth="1"/>
    <col min="7422" max="7422" width="34.7109375" style="85" customWidth="1"/>
    <col min="7423" max="7423" width="0" style="85" hidden="1" customWidth="1"/>
    <col min="7424" max="7424" width="20" style="85" customWidth="1"/>
    <col min="7425" max="7425" width="20.85546875" style="85" customWidth="1"/>
    <col min="7426" max="7426" width="25" style="85" customWidth="1"/>
    <col min="7427" max="7427" width="18.7109375" style="85" customWidth="1"/>
    <col min="7428" max="7428" width="29.7109375" style="85" customWidth="1"/>
    <col min="7429" max="7429" width="13.42578125" style="85" customWidth="1"/>
    <col min="7430" max="7430" width="13.85546875" style="85" customWidth="1"/>
    <col min="7431" max="7435" width="16.5703125" style="85" customWidth="1"/>
    <col min="7436" max="7436" width="20.5703125" style="85" customWidth="1"/>
    <col min="7437" max="7437" width="21.140625" style="85" customWidth="1"/>
    <col min="7438" max="7438" width="9.5703125" style="85" customWidth="1"/>
    <col min="7439" max="7439" width="0.42578125" style="85" customWidth="1"/>
    <col min="7440" max="7446" width="6.42578125" style="85" customWidth="1"/>
    <col min="7447" max="7675" width="11.42578125" style="85"/>
    <col min="7676" max="7676" width="1" style="85" customWidth="1"/>
    <col min="7677" max="7677" width="4.28515625" style="85" customWidth="1"/>
    <col min="7678" max="7678" width="34.7109375" style="85" customWidth="1"/>
    <col min="7679" max="7679" width="0" style="85" hidden="1" customWidth="1"/>
    <col min="7680" max="7680" width="20" style="85" customWidth="1"/>
    <col min="7681" max="7681" width="20.85546875" style="85" customWidth="1"/>
    <col min="7682" max="7682" width="25" style="85" customWidth="1"/>
    <col min="7683" max="7683" width="18.7109375" style="85" customWidth="1"/>
    <col min="7684" max="7684" width="29.7109375" style="85" customWidth="1"/>
    <col min="7685" max="7685" width="13.42578125" style="85" customWidth="1"/>
    <col min="7686" max="7686" width="13.85546875" style="85" customWidth="1"/>
    <col min="7687" max="7691" width="16.5703125" style="85" customWidth="1"/>
    <col min="7692" max="7692" width="20.5703125" style="85" customWidth="1"/>
    <col min="7693" max="7693" width="21.140625" style="85" customWidth="1"/>
    <col min="7694" max="7694" width="9.5703125" style="85" customWidth="1"/>
    <col min="7695" max="7695" width="0.42578125" style="85" customWidth="1"/>
    <col min="7696" max="7702" width="6.42578125" style="85" customWidth="1"/>
    <col min="7703" max="7931" width="11.42578125" style="85"/>
    <col min="7932" max="7932" width="1" style="85" customWidth="1"/>
    <col min="7933" max="7933" width="4.28515625" style="85" customWidth="1"/>
    <col min="7934" max="7934" width="34.7109375" style="85" customWidth="1"/>
    <col min="7935" max="7935" width="0" style="85" hidden="1" customWidth="1"/>
    <col min="7936" max="7936" width="20" style="85" customWidth="1"/>
    <col min="7937" max="7937" width="20.85546875" style="85" customWidth="1"/>
    <col min="7938" max="7938" width="25" style="85" customWidth="1"/>
    <col min="7939" max="7939" width="18.7109375" style="85" customWidth="1"/>
    <col min="7940" max="7940" width="29.7109375" style="85" customWidth="1"/>
    <col min="7941" max="7941" width="13.42578125" style="85" customWidth="1"/>
    <col min="7942" max="7942" width="13.85546875" style="85" customWidth="1"/>
    <col min="7943" max="7947" width="16.5703125" style="85" customWidth="1"/>
    <col min="7948" max="7948" width="20.5703125" style="85" customWidth="1"/>
    <col min="7949" max="7949" width="21.140625" style="85" customWidth="1"/>
    <col min="7950" max="7950" width="9.5703125" style="85" customWidth="1"/>
    <col min="7951" max="7951" width="0.42578125" style="85" customWidth="1"/>
    <col min="7952" max="7958" width="6.42578125" style="85" customWidth="1"/>
    <col min="7959" max="8187" width="11.42578125" style="85"/>
    <col min="8188" max="8188" width="1" style="85" customWidth="1"/>
    <col min="8189" max="8189" width="4.28515625" style="85" customWidth="1"/>
    <col min="8190" max="8190" width="34.7109375" style="85" customWidth="1"/>
    <col min="8191" max="8191" width="0" style="85" hidden="1" customWidth="1"/>
    <col min="8192" max="8192" width="20" style="85" customWidth="1"/>
    <col min="8193" max="8193" width="20.85546875" style="85" customWidth="1"/>
    <col min="8194" max="8194" width="25" style="85" customWidth="1"/>
    <col min="8195" max="8195" width="18.7109375" style="85" customWidth="1"/>
    <col min="8196" max="8196" width="29.7109375" style="85" customWidth="1"/>
    <col min="8197" max="8197" width="13.42578125" style="85" customWidth="1"/>
    <col min="8198" max="8198" width="13.85546875" style="85" customWidth="1"/>
    <col min="8199" max="8203" width="16.5703125" style="85" customWidth="1"/>
    <col min="8204" max="8204" width="20.5703125" style="85" customWidth="1"/>
    <col min="8205" max="8205" width="21.140625" style="85" customWidth="1"/>
    <col min="8206" max="8206" width="9.5703125" style="85" customWidth="1"/>
    <col min="8207" max="8207" width="0.42578125" style="85" customWidth="1"/>
    <col min="8208" max="8214" width="6.42578125" style="85" customWidth="1"/>
    <col min="8215" max="8443" width="11.42578125" style="85"/>
    <col min="8444" max="8444" width="1" style="85" customWidth="1"/>
    <col min="8445" max="8445" width="4.28515625" style="85" customWidth="1"/>
    <col min="8446" max="8446" width="34.7109375" style="85" customWidth="1"/>
    <col min="8447" max="8447" width="0" style="85" hidden="1" customWidth="1"/>
    <col min="8448" max="8448" width="20" style="85" customWidth="1"/>
    <col min="8449" max="8449" width="20.85546875" style="85" customWidth="1"/>
    <col min="8450" max="8450" width="25" style="85" customWidth="1"/>
    <col min="8451" max="8451" width="18.7109375" style="85" customWidth="1"/>
    <col min="8452" max="8452" width="29.7109375" style="85" customWidth="1"/>
    <col min="8453" max="8453" width="13.42578125" style="85" customWidth="1"/>
    <col min="8454" max="8454" width="13.85546875" style="85" customWidth="1"/>
    <col min="8455" max="8459" width="16.5703125" style="85" customWidth="1"/>
    <col min="8460" max="8460" width="20.5703125" style="85" customWidth="1"/>
    <col min="8461" max="8461" width="21.140625" style="85" customWidth="1"/>
    <col min="8462" max="8462" width="9.5703125" style="85" customWidth="1"/>
    <col min="8463" max="8463" width="0.42578125" style="85" customWidth="1"/>
    <col min="8464" max="8470" width="6.42578125" style="85" customWidth="1"/>
    <col min="8471" max="8699" width="11.42578125" style="85"/>
    <col min="8700" max="8700" width="1" style="85" customWidth="1"/>
    <col min="8701" max="8701" width="4.28515625" style="85" customWidth="1"/>
    <col min="8702" max="8702" width="34.7109375" style="85" customWidth="1"/>
    <col min="8703" max="8703" width="0" style="85" hidden="1" customWidth="1"/>
    <col min="8704" max="8704" width="20" style="85" customWidth="1"/>
    <col min="8705" max="8705" width="20.85546875" style="85" customWidth="1"/>
    <col min="8706" max="8706" width="25" style="85" customWidth="1"/>
    <col min="8707" max="8707" width="18.7109375" style="85" customWidth="1"/>
    <col min="8708" max="8708" width="29.7109375" style="85" customWidth="1"/>
    <col min="8709" max="8709" width="13.42578125" style="85" customWidth="1"/>
    <col min="8710" max="8710" width="13.85546875" style="85" customWidth="1"/>
    <col min="8711" max="8715" width="16.5703125" style="85" customWidth="1"/>
    <col min="8716" max="8716" width="20.5703125" style="85" customWidth="1"/>
    <col min="8717" max="8717" width="21.140625" style="85" customWidth="1"/>
    <col min="8718" max="8718" width="9.5703125" style="85" customWidth="1"/>
    <col min="8719" max="8719" width="0.42578125" style="85" customWidth="1"/>
    <col min="8720" max="8726" width="6.42578125" style="85" customWidth="1"/>
    <col min="8727" max="8955" width="11.42578125" style="85"/>
    <col min="8956" max="8956" width="1" style="85" customWidth="1"/>
    <col min="8957" max="8957" width="4.28515625" style="85" customWidth="1"/>
    <col min="8958" max="8958" width="34.7109375" style="85" customWidth="1"/>
    <col min="8959" max="8959" width="0" style="85" hidden="1" customWidth="1"/>
    <col min="8960" max="8960" width="20" style="85" customWidth="1"/>
    <col min="8961" max="8961" width="20.85546875" style="85" customWidth="1"/>
    <col min="8962" max="8962" width="25" style="85" customWidth="1"/>
    <col min="8963" max="8963" width="18.7109375" style="85" customWidth="1"/>
    <col min="8964" max="8964" width="29.7109375" style="85" customWidth="1"/>
    <col min="8965" max="8965" width="13.42578125" style="85" customWidth="1"/>
    <col min="8966" max="8966" width="13.85546875" style="85" customWidth="1"/>
    <col min="8967" max="8971" width="16.5703125" style="85" customWidth="1"/>
    <col min="8972" max="8972" width="20.5703125" style="85" customWidth="1"/>
    <col min="8973" max="8973" width="21.140625" style="85" customWidth="1"/>
    <col min="8974" max="8974" width="9.5703125" style="85" customWidth="1"/>
    <col min="8975" max="8975" width="0.42578125" style="85" customWidth="1"/>
    <col min="8976" max="8982" width="6.42578125" style="85" customWidth="1"/>
    <col min="8983" max="9211" width="11.42578125" style="85"/>
    <col min="9212" max="9212" width="1" style="85" customWidth="1"/>
    <col min="9213" max="9213" width="4.28515625" style="85" customWidth="1"/>
    <col min="9214" max="9214" width="34.7109375" style="85" customWidth="1"/>
    <col min="9215" max="9215" width="0" style="85" hidden="1" customWidth="1"/>
    <col min="9216" max="9216" width="20" style="85" customWidth="1"/>
    <col min="9217" max="9217" width="20.85546875" style="85" customWidth="1"/>
    <col min="9218" max="9218" width="25" style="85" customWidth="1"/>
    <col min="9219" max="9219" width="18.7109375" style="85" customWidth="1"/>
    <col min="9220" max="9220" width="29.7109375" style="85" customWidth="1"/>
    <col min="9221" max="9221" width="13.42578125" style="85" customWidth="1"/>
    <col min="9222" max="9222" width="13.85546875" style="85" customWidth="1"/>
    <col min="9223" max="9227" width="16.5703125" style="85" customWidth="1"/>
    <col min="9228" max="9228" width="20.5703125" style="85" customWidth="1"/>
    <col min="9229" max="9229" width="21.140625" style="85" customWidth="1"/>
    <col min="9230" max="9230" width="9.5703125" style="85" customWidth="1"/>
    <col min="9231" max="9231" width="0.42578125" style="85" customWidth="1"/>
    <col min="9232" max="9238" width="6.42578125" style="85" customWidth="1"/>
    <col min="9239" max="9467" width="11.42578125" style="85"/>
    <col min="9468" max="9468" width="1" style="85" customWidth="1"/>
    <col min="9469" max="9469" width="4.28515625" style="85" customWidth="1"/>
    <col min="9470" max="9470" width="34.7109375" style="85" customWidth="1"/>
    <col min="9471" max="9471" width="0" style="85" hidden="1" customWidth="1"/>
    <col min="9472" max="9472" width="20" style="85" customWidth="1"/>
    <col min="9473" max="9473" width="20.85546875" style="85" customWidth="1"/>
    <col min="9474" max="9474" width="25" style="85" customWidth="1"/>
    <col min="9475" max="9475" width="18.7109375" style="85" customWidth="1"/>
    <col min="9476" max="9476" width="29.7109375" style="85" customWidth="1"/>
    <col min="9477" max="9477" width="13.42578125" style="85" customWidth="1"/>
    <col min="9478" max="9478" width="13.85546875" style="85" customWidth="1"/>
    <col min="9479" max="9483" width="16.5703125" style="85" customWidth="1"/>
    <col min="9484" max="9484" width="20.5703125" style="85" customWidth="1"/>
    <col min="9485" max="9485" width="21.140625" style="85" customWidth="1"/>
    <col min="9486" max="9486" width="9.5703125" style="85" customWidth="1"/>
    <col min="9487" max="9487" width="0.42578125" style="85" customWidth="1"/>
    <col min="9488" max="9494" width="6.42578125" style="85" customWidth="1"/>
    <col min="9495" max="9723" width="11.42578125" style="85"/>
    <col min="9724" max="9724" width="1" style="85" customWidth="1"/>
    <col min="9725" max="9725" width="4.28515625" style="85" customWidth="1"/>
    <col min="9726" max="9726" width="34.7109375" style="85" customWidth="1"/>
    <col min="9727" max="9727" width="0" style="85" hidden="1" customWidth="1"/>
    <col min="9728" max="9728" width="20" style="85" customWidth="1"/>
    <col min="9729" max="9729" width="20.85546875" style="85" customWidth="1"/>
    <col min="9730" max="9730" width="25" style="85" customWidth="1"/>
    <col min="9731" max="9731" width="18.7109375" style="85" customWidth="1"/>
    <col min="9732" max="9732" width="29.7109375" style="85" customWidth="1"/>
    <col min="9733" max="9733" width="13.42578125" style="85" customWidth="1"/>
    <col min="9734" max="9734" width="13.85546875" style="85" customWidth="1"/>
    <col min="9735" max="9739" width="16.5703125" style="85" customWidth="1"/>
    <col min="9740" max="9740" width="20.5703125" style="85" customWidth="1"/>
    <col min="9741" max="9741" width="21.140625" style="85" customWidth="1"/>
    <col min="9742" max="9742" width="9.5703125" style="85" customWidth="1"/>
    <col min="9743" max="9743" width="0.42578125" style="85" customWidth="1"/>
    <col min="9744" max="9750" width="6.42578125" style="85" customWidth="1"/>
    <col min="9751" max="9979" width="11.42578125" style="85"/>
    <col min="9980" max="9980" width="1" style="85" customWidth="1"/>
    <col min="9981" max="9981" width="4.28515625" style="85" customWidth="1"/>
    <col min="9982" max="9982" width="34.7109375" style="85" customWidth="1"/>
    <col min="9983" max="9983" width="0" style="85" hidden="1" customWidth="1"/>
    <col min="9984" max="9984" width="20" style="85" customWidth="1"/>
    <col min="9985" max="9985" width="20.85546875" style="85" customWidth="1"/>
    <col min="9986" max="9986" width="25" style="85" customWidth="1"/>
    <col min="9987" max="9987" width="18.7109375" style="85" customWidth="1"/>
    <col min="9988" max="9988" width="29.7109375" style="85" customWidth="1"/>
    <col min="9989" max="9989" width="13.42578125" style="85" customWidth="1"/>
    <col min="9990" max="9990" width="13.85546875" style="85" customWidth="1"/>
    <col min="9991" max="9995" width="16.5703125" style="85" customWidth="1"/>
    <col min="9996" max="9996" width="20.5703125" style="85" customWidth="1"/>
    <col min="9997" max="9997" width="21.140625" style="85" customWidth="1"/>
    <col min="9998" max="9998" width="9.5703125" style="85" customWidth="1"/>
    <col min="9999" max="9999" width="0.42578125" style="85" customWidth="1"/>
    <col min="10000" max="10006" width="6.42578125" style="85" customWidth="1"/>
    <col min="10007" max="10235" width="11.42578125" style="85"/>
    <col min="10236" max="10236" width="1" style="85" customWidth="1"/>
    <col min="10237" max="10237" width="4.28515625" style="85" customWidth="1"/>
    <col min="10238" max="10238" width="34.7109375" style="85" customWidth="1"/>
    <col min="10239" max="10239" width="0" style="85" hidden="1" customWidth="1"/>
    <col min="10240" max="10240" width="20" style="85" customWidth="1"/>
    <col min="10241" max="10241" width="20.85546875" style="85" customWidth="1"/>
    <col min="10242" max="10242" width="25" style="85" customWidth="1"/>
    <col min="10243" max="10243" width="18.7109375" style="85" customWidth="1"/>
    <col min="10244" max="10244" width="29.7109375" style="85" customWidth="1"/>
    <col min="10245" max="10245" width="13.42578125" style="85" customWidth="1"/>
    <col min="10246" max="10246" width="13.85546875" style="85" customWidth="1"/>
    <col min="10247" max="10251" width="16.5703125" style="85" customWidth="1"/>
    <col min="10252" max="10252" width="20.5703125" style="85" customWidth="1"/>
    <col min="10253" max="10253" width="21.140625" style="85" customWidth="1"/>
    <col min="10254" max="10254" width="9.5703125" style="85" customWidth="1"/>
    <col min="10255" max="10255" width="0.42578125" style="85" customWidth="1"/>
    <col min="10256" max="10262" width="6.42578125" style="85" customWidth="1"/>
    <col min="10263" max="10491" width="11.42578125" style="85"/>
    <col min="10492" max="10492" width="1" style="85" customWidth="1"/>
    <col min="10493" max="10493" width="4.28515625" style="85" customWidth="1"/>
    <col min="10494" max="10494" width="34.7109375" style="85" customWidth="1"/>
    <col min="10495" max="10495" width="0" style="85" hidden="1" customWidth="1"/>
    <col min="10496" max="10496" width="20" style="85" customWidth="1"/>
    <col min="10497" max="10497" width="20.85546875" style="85" customWidth="1"/>
    <col min="10498" max="10498" width="25" style="85" customWidth="1"/>
    <col min="10499" max="10499" width="18.7109375" style="85" customWidth="1"/>
    <col min="10500" max="10500" width="29.7109375" style="85" customWidth="1"/>
    <col min="10501" max="10501" width="13.42578125" style="85" customWidth="1"/>
    <col min="10502" max="10502" width="13.85546875" style="85" customWidth="1"/>
    <col min="10503" max="10507" width="16.5703125" style="85" customWidth="1"/>
    <col min="10508" max="10508" width="20.5703125" style="85" customWidth="1"/>
    <col min="10509" max="10509" width="21.140625" style="85" customWidth="1"/>
    <col min="10510" max="10510" width="9.5703125" style="85" customWidth="1"/>
    <col min="10511" max="10511" width="0.42578125" style="85" customWidth="1"/>
    <col min="10512" max="10518" width="6.42578125" style="85" customWidth="1"/>
    <col min="10519" max="10747" width="11.42578125" style="85"/>
    <col min="10748" max="10748" width="1" style="85" customWidth="1"/>
    <col min="10749" max="10749" width="4.28515625" style="85" customWidth="1"/>
    <col min="10750" max="10750" width="34.7109375" style="85" customWidth="1"/>
    <col min="10751" max="10751" width="0" style="85" hidden="1" customWidth="1"/>
    <col min="10752" max="10752" width="20" style="85" customWidth="1"/>
    <col min="10753" max="10753" width="20.85546875" style="85" customWidth="1"/>
    <col min="10754" max="10754" width="25" style="85" customWidth="1"/>
    <col min="10755" max="10755" width="18.7109375" style="85" customWidth="1"/>
    <col min="10756" max="10756" width="29.7109375" style="85" customWidth="1"/>
    <col min="10757" max="10757" width="13.42578125" style="85" customWidth="1"/>
    <col min="10758" max="10758" width="13.85546875" style="85" customWidth="1"/>
    <col min="10759" max="10763" width="16.5703125" style="85" customWidth="1"/>
    <col min="10764" max="10764" width="20.5703125" style="85" customWidth="1"/>
    <col min="10765" max="10765" width="21.140625" style="85" customWidth="1"/>
    <col min="10766" max="10766" width="9.5703125" style="85" customWidth="1"/>
    <col min="10767" max="10767" width="0.42578125" style="85" customWidth="1"/>
    <col min="10768" max="10774" width="6.42578125" style="85" customWidth="1"/>
    <col min="10775" max="11003" width="11.42578125" style="85"/>
    <col min="11004" max="11004" width="1" style="85" customWidth="1"/>
    <col min="11005" max="11005" width="4.28515625" style="85" customWidth="1"/>
    <col min="11006" max="11006" width="34.7109375" style="85" customWidth="1"/>
    <col min="11007" max="11007" width="0" style="85" hidden="1" customWidth="1"/>
    <col min="11008" max="11008" width="20" style="85" customWidth="1"/>
    <col min="11009" max="11009" width="20.85546875" style="85" customWidth="1"/>
    <col min="11010" max="11010" width="25" style="85" customWidth="1"/>
    <col min="11011" max="11011" width="18.7109375" style="85" customWidth="1"/>
    <col min="11012" max="11012" width="29.7109375" style="85" customWidth="1"/>
    <col min="11013" max="11013" width="13.42578125" style="85" customWidth="1"/>
    <col min="11014" max="11014" width="13.85546875" style="85" customWidth="1"/>
    <col min="11015" max="11019" width="16.5703125" style="85" customWidth="1"/>
    <col min="11020" max="11020" width="20.5703125" style="85" customWidth="1"/>
    <col min="11021" max="11021" width="21.140625" style="85" customWidth="1"/>
    <col min="11022" max="11022" width="9.5703125" style="85" customWidth="1"/>
    <col min="11023" max="11023" width="0.42578125" style="85" customWidth="1"/>
    <col min="11024" max="11030" width="6.42578125" style="85" customWidth="1"/>
    <col min="11031" max="11259" width="11.42578125" style="85"/>
    <col min="11260" max="11260" width="1" style="85" customWidth="1"/>
    <col min="11261" max="11261" width="4.28515625" style="85" customWidth="1"/>
    <col min="11262" max="11262" width="34.7109375" style="85" customWidth="1"/>
    <col min="11263" max="11263" width="0" style="85" hidden="1" customWidth="1"/>
    <col min="11264" max="11264" width="20" style="85" customWidth="1"/>
    <col min="11265" max="11265" width="20.85546875" style="85" customWidth="1"/>
    <col min="11266" max="11266" width="25" style="85" customWidth="1"/>
    <col min="11267" max="11267" width="18.7109375" style="85" customWidth="1"/>
    <col min="11268" max="11268" width="29.7109375" style="85" customWidth="1"/>
    <col min="11269" max="11269" width="13.42578125" style="85" customWidth="1"/>
    <col min="11270" max="11270" width="13.85546875" style="85" customWidth="1"/>
    <col min="11271" max="11275" width="16.5703125" style="85" customWidth="1"/>
    <col min="11276" max="11276" width="20.5703125" style="85" customWidth="1"/>
    <col min="11277" max="11277" width="21.140625" style="85" customWidth="1"/>
    <col min="11278" max="11278" width="9.5703125" style="85" customWidth="1"/>
    <col min="11279" max="11279" width="0.42578125" style="85" customWidth="1"/>
    <col min="11280" max="11286" width="6.42578125" style="85" customWidth="1"/>
    <col min="11287" max="11515" width="11.42578125" style="85"/>
    <col min="11516" max="11516" width="1" style="85" customWidth="1"/>
    <col min="11517" max="11517" width="4.28515625" style="85" customWidth="1"/>
    <col min="11518" max="11518" width="34.7109375" style="85" customWidth="1"/>
    <col min="11519" max="11519" width="0" style="85" hidden="1" customWidth="1"/>
    <col min="11520" max="11520" width="20" style="85" customWidth="1"/>
    <col min="11521" max="11521" width="20.85546875" style="85" customWidth="1"/>
    <col min="11522" max="11522" width="25" style="85" customWidth="1"/>
    <col min="11523" max="11523" width="18.7109375" style="85" customWidth="1"/>
    <col min="11524" max="11524" width="29.7109375" style="85" customWidth="1"/>
    <col min="11525" max="11525" width="13.42578125" style="85" customWidth="1"/>
    <col min="11526" max="11526" width="13.85546875" style="85" customWidth="1"/>
    <col min="11527" max="11531" width="16.5703125" style="85" customWidth="1"/>
    <col min="11532" max="11532" width="20.5703125" style="85" customWidth="1"/>
    <col min="11533" max="11533" width="21.140625" style="85" customWidth="1"/>
    <col min="11534" max="11534" width="9.5703125" style="85" customWidth="1"/>
    <col min="11535" max="11535" width="0.42578125" style="85" customWidth="1"/>
    <col min="11536" max="11542" width="6.42578125" style="85" customWidth="1"/>
    <col min="11543" max="11771" width="11.42578125" style="85"/>
    <col min="11772" max="11772" width="1" style="85" customWidth="1"/>
    <col min="11773" max="11773" width="4.28515625" style="85" customWidth="1"/>
    <col min="11774" max="11774" width="34.7109375" style="85" customWidth="1"/>
    <col min="11775" max="11775" width="0" style="85" hidden="1" customWidth="1"/>
    <col min="11776" max="11776" width="20" style="85" customWidth="1"/>
    <col min="11777" max="11777" width="20.85546875" style="85" customWidth="1"/>
    <col min="11778" max="11778" width="25" style="85" customWidth="1"/>
    <col min="11779" max="11779" width="18.7109375" style="85" customWidth="1"/>
    <col min="11780" max="11780" width="29.7109375" style="85" customWidth="1"/>
    <col min="11781" max="11781" width="13.42578125" style="85" customWidth="1"/>
    <col min="11782" max="11782" width="13.85546875" style="85" customWidth="1"/>
    <col min="11783" max="11787" width="16.5703125" style="85" customWidth="1"/>
    <col min="11788" max="11788" width="20.5703125" style="85" customWidth="1"/>
    <col min="11789" max="11789" width="21.140625" style="85" customWidth="1"/>
    <col min="11790" max="11790" width="9.5703125" style="85" customWidth="1"/>
    <col min="11791" max="11791" width="0.42578125" style="85" customWidth="1"/>
    <col min="11792" max="11798" width="6.42578125" style="85" customWidth="1"/>
    <col min="11799" max="12027" width="11.42578125" style="85"/>
    <col min="12028" max="12028" width="1" style="85" customWidth="1"/>
    <col min="12029" max="12029" width="4.28515625" style="85" customWidth="1"/>
    <col min="12030" max="12030" width="34.7109375" style="85" customWidth="1"/>
    <col min="12031" max="12031" width="0" style="85" hidden="1" customWidth="1"/>
    <col min="12032" max="12032" width="20" style="85" customWidth="1"/>
    <col min="12033" max="12033" width="20.85546875" style="85" customWidth="1"/>
    <col min="12034" max="12034" width="25" style="85" customWidth="1"/>
    <col min="12035" max="12035" width="18.7109375" style="85" customWidth="1"/>
    <col min="12036" max="12036" width="29.7109375" style="85" customWidth="1"/>
    <col min="12037" max="12037" width="13.42578125" style="85" customWidth="1"/>
    <col min="12038" max="12038" width="13.85546875" style="85" customWidth="1"/>
    <col min="12039" max="12043" width="16.5703125" style="85" customWidth="1"/>
    <col min="12044" max="12044" width="20.5703125" style="85" customWidth="1"/>
    <col min="12045" max="12045" width="21.140625" style="85" customWidth="1"/>
    <col min="12046" max="12046" width="9.5703125" style="85" customWidth="1"/>
    <col min="12047" max="12047" width="0.42578125" style="85" customWidth="1"/>
    <col min="12048" max="12054" width="6.42578125" style="85" customWidth="1"/>
    <col min="12055" max="12283" width="11.42578125" style="85"/>
    <col min="12284" max="12284" width="1" style="85" customWidth="1"/>
    <col min="12285" max="12285" width="4.28515625" style="85" customWidth="1"/>
    <col min="12286" max="12286" width="34.7109375" style="85" customWidth="1"/>
    <col min="12287" max="12287" width="0" style="85" hidden="1" customWidth="1"/>
    <col min="12288" max="12288" width="20" style="85" customWidth="1"/>
    <col min="12289" max="12289" width="20.85546875" style="85" customWidth="1"/>
    <col min="12290" max="12290" width="25" style="85" customWidth="1"/>
    <col min="12291" max="12291" width="18.7109375" style="85" customWidth="1"/>
    <col min="12292" max="12292" width="29.7109375" style="85" customWidth="1"/>
    <col min="12293" max="12293" width="13.42578125" style="85" customWidth="1"/>
    <col min="12294" max="12294" width="13.85546875" style="85" customWidth="1"/>
    <col min="12295" max="12299" width="16.5703125" style="85" customWidth="1"/>
    <col min="12300" max="12300" width="20.5703125" style="85" customWidth="1"/>
    <col min="12301" max="12301" width="21.140625" style="85" customWidth="1"/>
    <col min="12302" max="12302" width="9.5703125" style="85" customWidth="1"/>
    <col min="12303" max="12303" width="0.42578125" style="85" customWidth="1"/>
    <col min="12304" max="12310" width="6.42578125" style="85" customWidth="1"/>
    <col min="12311" max="12539" width="11.42578125" style="85"/>
    <col min="12540" max="12540" width="1" style="85" customWidth="1"/>
    <col min="12541" max="12541" width="4.28515625" style="85" customWidth="1"/>
    <col min="12542" max="12542" width="34.7109375" style="85" customWidth="1"/>
    <col min="12543" max="12543" width="0" style="85" hidden="1" customWidth="1"/>
    <col min="12544" max="12544" width="20" style="85" customWidth="1"/>
    <col min="12545" max="12545" width="20.85546875" style="85" customWidth="1"/>
    <col min="12546" max="12546" width="25" style="85" customWidth="1"/>
    <col min="12547" max="12547" width="18.7109375" style="85" customWidth="1"/>
    <col min="12548" max="12548" width="29.7109375" style="85" customWidth="1"/>
    <col min="12549" max="12549" width="13.42578125" style="85" customWidth="1"/>
    <col min="12550" max="12550" width="13.85546875" style="85" customWidth="1"/>
    <col min="12551" max="12555" width="16.5703125" style="85" customWidth="1"/>
    <col min="12556" max="12556" width="20.5703125" style="85" customWidth="1"/>
    <col min="12557" max="12557" width="21.140625" style="85" customWidth="1"/>
    <col min="12558" max="12558" width="9.5703125" style="85" customWidth="1"/>
    <col min="12559" max="12559" width="0.42578125" style="85" customWidth="1"/>
    <col min="12560" max="12566" width="6.42578125" style="85" customWidth="1"/>
    <col min="12567" max="12795" width="11.42578125" style="85"/>
    <col min="12796" max="12796" width="1" style="85" customWidth="1"/>
    <col min="12797" max="12797" width="4.28515625" style="85" customWidth="1"/>
    <col min="12798" max="12798" width="34.7109375" style="85" customWidth="1"/>
    <col min="12799" max="12799" width="0" style="85" hidden="1" customWidth="1"/>
    <col min="12800" max="12800" width="20" style="85" customWidth="1"/>
    <col min="12801" max="12801" width="20.85546875" style="85" customWidth="1"/>
    <col min="12802" max="12802" width="25" style="85" customWidth="1"/>
    <col min="12803" max="12803" width="18.7109375" style="85" customWidth="1"/>
    <col min="12804" max="12804" width="29.7109375" style="85" customWidth="1"/>
    <col min="12805" max="12805" width="13.42578125" style="85" customWidth="1"/>
    <col min="12806" max="12806" width="13.85546875" style="85" customWidth="1"/>
    <col min="12807" max="12811" width="16.5703125" style="85" customWidth="1"/>
    <col min="12812" max="12812" width="20.5703125" style="85" customWidth="1"/>
    <col min="12813" max="12813" width="21.140625" style="85" customWidth="1"/>
    <col min="12814" max="12814" width="9.5703125" style="85" customWidth="1"/>
    <col min="12815" max="12815" width="0.42578125" style="85" customWidth="1"/>
    <col min="12816" max="12822" width="6.42578125" style="85" customWidth="1"/>
    <col min="12823" max="13051" width="11.42578125" style="85"/>
    <col min="13052" max="13052" width="1" style="85" customWidth="1"/>
    <col min="13053" max="13053" width="4.28515625" style="85" customWidth="1"/>
    <col min="13054" max="13054" width="34.7109375" style="85" customWidth="1"/>
    <col min="13055" max="13055" width="0" style="85" hidden="1" customWidth="1"/>
    <col min="13056" max="13056" width="20" style="85" customWidth="1"/>
    <col min="13057" max="13057" width="20.85546875" style="85" customWidth="1"/>
    <col min="13058" max="13058" width="25" style="85" customWidth="1"/>
    <col min="13059" max="13059" width="18.7109375" style="85" customWidth="1"/>
    <col min="13060" max="13060" width="29.7109375" style="85" customWidth="1"/>
    <col min="13061" max="13061" width="13.42578125" style="85" customWidth="1"/>
    <col min="13062" max="13062" width="13.85546875" style="85" customWidth="1"/>
    <col min="13063" max="13067" width="16.5703125" style="85" customWidth="1"/>
    <col min="13068" max="13068" width="20.5703125" style="85" customWidth="1"/>
    <col min="13069" max="13069" width="21.140625" style="85" customWidth="1"/>
    <col min="13070" max="13070" width="9.5703125" style="85" customWidth="1"/>
    <col min="13071" max="13071" width="0.42578125" style="85" customWidth="1"/>
    <col min="13072" max="13078" width="6.42578125" style="85" customWidth="1"/>
    <col min="13079" max="13307" width="11.42578125" style="85"/>
    <col min="13308" max="13308" width="1" style="85" customWidth="1"/>
    <col min="13309" max="13309" width="4.28515625" style="85" customWidth="1"/>
    <col min="13310" max="13310" width="34.7109375" style="85" customWidth="1"/>
    <col min="13311" max="13311" width="0" style="85" hidden="1" customWidth="1"/>
    <col min="13312" max="13312" width="20" style="85" customWidth="1"/>
    <col min="13313" max="13313" width="20.85546875" style="85" customWidth="1"/>
    <col min="13314" max="13314" width="25" style="85" customWidth="1"/>
    <col min="13315" max="13315" width="18.7109375" style="85" customWidth="1"/>
    <col min="13316" max="13316" width="29.7109375" style="85" customWidth="1"/>
    <col min="13317" max="13317" width="13.42578125" style="85" customWidth="1"/>
    <col min="13318" max="13318" width="13.85546875" style="85" customWidth="1"/>
    <col min="13319" max="13323" width="16.5703125" style="85" customWidth="1"/>
    <col min="13324" max="13324" width="20.5703125" style="85" customWidth="1"/>
    <col min="13325" max="13325" width="21.140625" style="85" customWidth="1"/>
    <col min="13326" max="13326" width="9.5703125" style="85" customWidth="1"/>
    <col min="13327" max="13327" width="0.42578125" style="85" customWidth="1"/>
    <col min="13328" max="13334" width="6.42578125" style="85" customWidth="1"/>
    <col min="13335" max="13563" width="11.42578125" style="85"/>
    <col min="13564" max="13564" width="1" style="85" customWidth="1"/>
    <col min="13565" max="13565" width="4.28515625" style="85" customWidth="1"/>
    <col min="13566" max="13566" width="34.7109375" style="85" customWidth="1"/>
    <col min="13567" max="13567" width="0" style="85" hidden="1" customWidth="1"/>
    <col min="13568" max="13568" width="20" style="85" customWidth="1"/>
    <col min="13569" max="13569" width="20.85546875" style="85" customWidth="1"/>
    <col min="13570" max="13570" width="25" style="85" customWidth="1"/>
    <col min="13571" max="13571" width="18.7109375" style="85" customWidth="1"/>
    <col min="13572" max="13572" width="29.7109375" style="85" customWidth="1"/>
    <col min="13573" max="13573" width="13.42578125" style="85" customWidth="1"/>
    <col min="13574" max="13574" width="13.85546875" style="85" customWidth="1"/>
    <col min="13575" max="13579" width="16.5703125" style="85" customWidth="1"/>
    <col min="13580" max="13580" width="20.5703125" style="85" customWidth="1"/>
    <col min="13581" max="13581" width="21.140625" style="85" customWidth="1"/>
    <col min="13582" max="13582" width="9.5703125" style="85" customWidth="1"/>
    <col min="13583" max="13583" width="0.42578125" style="85" customWidth="1"/>
    <col min="13584" max="13590" width="6.42578125" style="85" customWidth="1"/>
    <col min="13591" max="13819" width="11.42578125" style="85"/>
    <col min="13820" max="13820" width="1" style="85" customWidth="1"/>
    <col min="13821" max="13821" width="4.28515625" style="85" customWidth="1"/>
    <col min="13822" max="13822" width="34.7109375" style="85" customWidth="1"/>
    <col min="13823" max="13823" width="0" style="85" hidden="1" customWidth="1"/>
    <col min="13824" max="13824" width="20" style="85" customWidth="1"/>
    <col min="13825" max="13825" width="20.85546875" style="85" customWidth="1"/>
    <col min="13826" max="13826" width="25" style="85" customWidth="1"/>
    <col min="13827" max="13827" width="18.7109375" style="85" customWidth="1"/>
    <col min="13828" max="13828" width="29.7109375" style="85" customWidth="1"/>
    <col min="13829" max="13829" width="13.42578125" style="85" customWidth="1"/>
    <col min="13830" max="13830" width="13.85546875" style="85" customWidth="1"/>
    <col min="13831" max="13835" width="16.5703125" style="85" customWidth="1"/>
    <col min="13836" max="13836" width="20.5703125" style="85" customWidth="1"/>
    <col min="13837" max="13837" width="21.140625" style="85" customWidth="1"/>
    <col min="13838" max="13838" width="9.5703125" style="85" customWidth="1"/>
    <col min="13839" max="13839" width="0.42578125" style="85" customWidth="1"/>
    <col min="13840" max="13846" width="6.42578125" style="85" customWidth="1"/>
    <col min="13847" max="14075" width="11.42578125" style="85"/>
    <col min="14076" max="14076" width="1" style="85" customWidth="1"/>
    <col min="14077" max="14077" width="4.28515625" style="85" customWidth="1"/>
    <col min="14078" max="14078" width="34.7109375" style="85" customWidth="1"/>
    <col min="14079" max="14079" width="0" style="85" hidden="1" customWidth="1"/>
    <col min="14080" max="14080" width="20" style="85" customWidth="1"/>
    <col min="14081" max="14081" width="20.85546875" style="85" customWidth="1"/>
    <col min="14082" max="14082" width="25" style="85" customWidth="1"/>
    <col min="14083" max="14083" width="18.7109375" style="85" customWidth="1"/>
    <col min="14084" max="14084" width="29.7109375" style="85" customWidth="1"/>
    <col min="14085" max="14085" width="13.42578125" style="85" customWidth="1"/>
    <col min="14086" max="14086" width="13.85546875" style="85" customWidth="1"/>
    <col min="14087" max="14091" width="16.5703125" style="85" customWidth="1"/>
    <col min="14092" max="14092" width="20.5703125" style="85" customWidth="1"/>
    <col min="14093" max="14093" width="21.140625" style="85" customWidth="1"/>
    <col min="14094" max="14094" width="9.5703125" style="85" customWidth="1"/>
    <col min="14095" max="14095" width="0.42578125" style="85" customWidth="1"/>
    <col min="14096" max="14102" width="6.42578125" style="85" customWidth="1"/>
    <col min="14103" max="14331" width="11.42578125" style="85"/>
    <col min="14332" max="14332" width="1" style="85" customWidth="1"/>
    <col min="14333" max="14333" width="4.28515625" style="85" customWidth="1"/>
    <col min="14334" max="14334" width="34.7109375" style="85" customWidth="1"/>
    <col min="14335" max="14335" width="0" style="85" hidden="1" customWidth="1"/>
    <col min="14336" max="14336" width="20" style="85" customWidth="1"/>
    <col min="14337" max="14337" width="20.85546875" style="85" customWidth="1"/>
    <col min="14338" max="14338" width="25" style="85" customWidth="1"/>
    <col min="14339" max="14339" width="18.7109375" style="85" customWidth="1"/>
    <col min="14340" max="14340" width="29.7109375" style="85" customWidth="1"/>
    <col min="14341" max="14341" width="13.42578125" style="85" customWidth="1"/>
    <col min="14342" max="14342" width="13.85546875" style="85" customWidth="1"/>
    <col min="14343" max="14347" width="16.5703125" style="85" customWidth="1"/>
    <col min="14348" max="14348" width="20.5703125" style="85" customWidth="1"/>
    <col min="14349" max="14349" width="21.140625" style="85" customWidth="1"/>
    <col min="14350" max="14350" width="9.5703125" style="85" customWidth="1"/>
    <col min="14351" max="14351" width="0.42578125" style="85" customWidth="1"/>
    <col min="14352" max="14358" width="6.42578125" style="85" customWidth="1"/>
    <col min="14359" max="14587" width="11.42578125" style="85"/>
    <col min="14588" max="14588" width="1" style="85" customWidth="1"/>
    <col min="14589" max="14589" width="4.28515625" style="85" customWidth="1"/>
    <col min="14590" max="14590" width="34.7109375" style="85" customWidth="1"/>
    <col min="14591" max="14591" width="0" style="85" hidden="1" customWidth="1"/>
    <col min="14592" max="14592" width="20" style="85" customWidth="1"/>
    <col min="14593" max="14593" width="20.85546875" style="85" customWidth="1"/>
    <col min="14594" max="14594" width="25" style="85" customWidth="1"/>
    <col min="14595" max="14595" width="18.7109375" style="85" customWidth="1"/>
    <col min="14596" max="14596" width="29.7109375" style="85" customWidth="1"/>
    <col min="14597" max="14597" width="13.42578125" style="85" customWidth="1"/>
    <col min="14598" max="14598" width="13.85546875" style="85" customWidth="1"/>
    <col min="14599" max="14603" width="16.5703125" style="85" customWidth="1"/>
    <col min="14604" max="14604" width="20.5703125" style="85" customWidth="1"/>
    <col min="14605" max="14605" width="21.140625" style="85" customWidth="1"/>
    <col min="14606" max="14606" width="9.5703125" style="85" customWidth="1"/>
    <col min="14607" max="14607" width="0.42578125" style="85" customWidth="1"/>
    <col min="14608" max="14614" width="6.42578125" style="85" customWidth="1"/>
    <col min="14615" max="14843" width="11.42578125" style="85"/>
    <col min="14844" max="14844" width="1" style="85" customWidth="1"/>
    <col min="14845" max="14845" width="4.28515625" style="85" customWidth="1"/>
    <col min="14846" max="14846" width="34.7109375" style="85" customWidth="1"/>
    <col min="14847" max="14847" width="0" style="85" hidden="1" customWidth="1"/>
    <col min="14848" max="14848" width="20" style="85" customWidth="1"/>
    <col min="14849" max="14849" width="20.85546875" style="85" customWidth="1"/>
    <col min="14850" max="14850" width="25" style="85" customWidth="1"/>
    <col min="14851" max="14851" width="18.7109375" style="85" customWidth="1"/>
    <col min="14852" max="14852" width="29.7109375" style="85" customWidth="1"/>
    <col min="14853" max="14853" width="13.42578125" style="85" customWidth="1"/>
    <col min="14854" max="14854" width="13.85546875" style="85" customWidth="1"/>
    <col min="14855" max="14859" width="16.5703125" style="85" customWidth="1"/>
    <col min="14860" max="14860" width="20.5703125" style="85" customWidth="1"/>
    <col min="14861" max="14861" width="21.140625" style="85" customWidth="1"/>
    <col min="14862" max="14862" width="9.5703125" style="85" customWidth="1"/>
    <col min="14863" max="14863" width="0.42578125" style="85" customWidth="1"/>
    <col min="14864" max="14870" width="6.42578125" style="85" customWidth="1"/>
    <col min="14871" max="15099" width="11.42578125" style="85"/>
    <col min="15100" max="15100" width="1" style="85" customWidth="1"/>
    <col min="15101" max="15101" width="4.28515625" style="85" customWidth="1"/>
    <col min="15102" max="15102" width="34.7109375" style="85" customWidth="1"/>
    <col min="15103" max="15103" width="0" style="85" hidden="1" customWidth="1"/>
    <col min="15104" max="15104" width="20" style="85" customWidth="1"/>
    <col min="15105" max="15105" width="20.85546875" style="85" customWidth="1"/>
    <col min="15106" max="15106" width="25" style="85" customWidth="1"/>
    <col min="15107" max="15107" width="18.7109375" style="85" customWidth="1"/>
    <col min="15108" max="15108" width="29.7109375" style="85" customWidth="1"/>
    <col min="15109" max="15109" width="13.42578125" style="85" customWidth="1"/>
    <col min="15110" max="15110" width="13.85546875" style="85" customWidth="1"/>
    <col min="15111" max="15115" width="16.5703125" style="85" customWidth="1"/>
    <col min="15116" max="15116" width="20.5703125" style="85" customWidth="1"/>
    <col min="15117" max="15117" width="21.140625" style="85" customWidth="1"/>
    <col min="15118" max="15118" width="9.5703125" style="85" customWidth="1"/>
    <col min="15119" max="15119" width="0.42578125" style="85" customWidth="1"/>
    <col min="15120" max="15126" width="6.42578125" style="85" customWidth="1"/>
    <col min="15127" max="15355" width="11.42578125" style="85"/>
    <col min="15356" max="15356" width="1" style="85" customWidth="1"/>
    <col min="15357" max="15357" width="4.28515625" style="85" customWidth="1"/>
    <col min="15358" max="15358" width="34.7109375" style="85" customWidth="1"/>
    <col min="15359" max="15359" width="0" style="85" hidden="1" customWidth="1"/>
    <col min="15360" max="15360" width="20" style="85" customWidth="1"/>
    <col min="15361" max="15361" width="20.85546875" style="85" customWidth="1"/>
    <col min="15362" max="15362" width="25" style="85" customWidth="1"/>
    <col min="15363" max="15363" width="18.7109375" style="85" customWidth="1"/>
    <col min="15364" max="15364" width="29.7109375" style="85" customWidth="1"/>
    <col min="15365" max="15365" width="13.42578125" style="85" customWidth="1"/>
    <col min="15366" max="15366" width="13.85546875" style="85" customWidth="1"/>
    <col min="15367" max="15371" width="16.5703125" style="85" customWidth="1"/>
    <col min="15372" max="15372" width="20.5703125" style="85" customWidth="1"/>
    <col min="15373" max="15373" width="21.140625" style="85" customWidth="1"/>
    <col min="15374" max="15374" width="9.5703125" style="85" customWidth="1"/>
    <col min="15375" max="15375" width="0.42578125" style="85" customWidth="1"/>
    <col min="15376" max="15382" width="6.42578125" style="85" customWidth="1"/>
    <col min="15383" max="15611" width="11.42578125" style="85"/>
    <col min="15612" max="15612" width="1" style="85" customWidth="1"/>
    <col min="15613" max="15613" width="4.28515625" style="85" customWidth="1"/>
    <col min="15614" max="15614" width="34.7109375" style="85" customWidth="1"/>
    <col min="15615" max="15615" width="0" style="85" hidden="1" customWidth="1"/>
    <col min="15616" max="15616" width="20" style="85" customWidth="1"/>
    <col min="15617" max="15617" width="20.85546875" style="85" customWidth="1"/>
    <col min="15618" max="15618" width="25" style="85" customWidth="1"/>
    <col min="15619" max="15619" width="18.7109375" style="85" customWidth="1"/>
    <col min="15620" max="15620" width="29.7109375" style="85" customWidth="1"/>
    <col min="15621" max="15621" width="13.42578125" style="85" customWidth="1"/>
    <col min="15622" max="15622" width="13.85546875" style="85" customWidth="1"/>
    <col min="15623" max="15627" width="16.5703125" style="85" customWidth="1"/>
    <col min="15628" max="15628" width="20.5703125" style="85" customWidth="1"/>
    <col min="15629" max="15629" width="21.140625" style="85" customWidth="1"/>
    <col min="15630" max="15630" width="9.5703125" style="85" customWidth="1"/>
    <col min="15631" max="15631" width="0.42578125" style="85" customWidth="1"/>
    <col min="15632" max="15638" width="6.42578125" style="85" customWidth="1"/>
    <col min="15639" max="15867" width="11.42578125" style="85"/>
    <col min="15868" max="15868" width="1" style="85" customWidth="1"/>
    <col min="15869" max="15869" width="4.28515625" style="85" customWidth="1"/>
    <col min="15870" max="15870" width="34.7109375" style="85" customWidth="1"/>
    <col min="15871" max="15871" width="0" style="85" hidden="1" customWidth="1"/>
    <col min="15872" max="15872" width="20" style="85" customWidth="1"/>
    <col min="15873" max="15873" width="20.85546875" style="85" customWidth="1"/>
    <col min="15874" max="15874" width="25" style="85" customWidth="1"/>
    <col min="15875" max="15875" width="18.7109375" style="85" customWidth="1"/>
    <col min="15876" max="15876" width="29.7109375" style="85" customWidth="1"/>
    <col min="15877" max="15877" width="13.42578125" style="85" customWidth="1"/>
    <col min="15878" max="15878" width="13.85546875" style="85" customWidth="1"/>
    <col min="15879" max="15883" width="16.5703125" style="85" customWidth="1"/>
    <col min="15884" max="15884" width="20.5703125" style="85" customWidth="1"/>
    <col min="15885" max="15885" width="21.140625" style="85" customWidth="1"/>
    <col min="15886" max="15886" width="9.5703125" style="85" customWidth="1"/>
    <col min="15887" max="15887" width="0.42578125" style="85" customWidth="1"/>
    <col min="15888" max="15894" width="6.42578125" style="85" customWidth="1"/>
    <col min="15895" max="16123" width="11.42578125" style="85"/>
    <col min="16124" max="16124" width="1" style="85" customWidth="1"/>
    <col min="16125" max="16125" width="4.28515625" style="85" customWidth="1"/>
    <col min="16126" max="16126" width="34.7109375" style="85" customWidth="1"/>
    <col min="16127" max="16127" width="0" style="85" hidden="1" customWidth="1"/>
    <col min="16128" max="16128" width="20" style="85" customWidth="1"/>
    <col min="16129" max="16129" width="20.85546875" style="85" customWidth="1"/>
    <col min="16130" max="16130" width="25" style="85" customWidth="1"/>
    <col min="16131" max="16131" width="18.7109375" style="85" customWidth="1"/>
    <col min="16132" max="16132" width="29.7109375" style="85" customWidth="1"/>
    <col min="16133" max="16133" width="13.42578125" style="85" customWidth="1"/>
    <col min="16134" max="16134" width="13.85546875" style="85" customWidth="1"/>
    <col min="16135" max="16139" width="16.5703125" style="85" customWidth="1"/>
    <col min="16140" max="16140" width="20.5703125" style="85" customWidth="1"/>
    <col min="16141" max="16141" width="21.140625" style="85" customWidth="1"/>
    <col min="16142" max="16142" width="9.5703125" style="85" customWidth="1"/>
    <col min="16143" max="16143" width="0.42578125" style="85" customWidth="1"/>
    <col min="16144" max="16150" width="6.42578125" style="85" customWidth="1"/>
    <col min="16151" max="16371" width="11.42578125" style="85"/>
    <col min="16372" max="16384" width="11.42578125" style="85" customWidth="1"/>
  </cols>
  <sheetData>
    <row r="2" spans="2:16" ht="15.75" x14ac:dyDescent="0.25">
      <c r="B2" s="1210" t="s">
        <v>63</v>
      </c>
      <c r="C2" s="1211"/>
      <c r="D2" s="1211"/>
      <c r="E2" s="1211"/>
      <c r="F2" s="1211"/>
      <c r="G2" s="1211"/>
      <c r="H2" s="1211"/>
      <c r="I2" s="1211"/>
      <c r="J2" s="1211"/>
      <c r="K2" s="1211"/>
      <c r="L2" s="1211"/>
      <c r="M2" s="1211"/>
      <c r="N2" s="1211"/>
      <c r="O2" s="1211"/>
      <c r="P2" s="1211"/>
    </row>
    <row r="4" spans="2:16" ht="15.75" x14ac:dyDescent="0.25">
      <c r="B4" s="1210" t="s">
        <v>48</v>
      </c>
      <c r="C4" s="1211"/>
      <c r="D4" s="1211"/>
      <c r="E4" s="1211"/>
      <c r="F4" s="1211"/>
      <c r="G4" s="1211"/>
      <c r="H4" s="1211"/>
      <c r="I4" s="1211"/>
      <c r="J4" s="1211"/>
      <c r="K4" s="1211"/>
      <c r="L4" s="1211"/>
      <c r="M4" s="1211"/>
      <c r="N4" s="1211"/>
      <c r="O4" s="1211"/>
      <c r="P4" s="1211"/>
    </row>
    <row r="5" spans="2:16" ht="15.75" thickBot="1" x14ac:dyDescent="0.3"/>
    <row r="6" spans="2:16" ht="16.5" thickBot="1" x14ac:dyDescent="0.3">
      <c r="B6" s="81" t="s">
        <v>4</v>
      </c>
      <c r="C6" s="1285" t="s">
        <v>1201</v>
      </c>
      <c r="D6" s="1285"/>
      <c r="E6" s="1285"/>
      <c r="F6" s="1285"/>
      <c r="G6" s="1285"/>
      <c r="H6" s="1285"/>
      <c r="I6" s="1285"/>
      <c r="J6" s="1285"/>
      <c r="K6" s="1285"/>
      <c r="L6" s="1285"/>
      <c r="M6" s="1285"/>
      <c r="N6" s="1286"/>
    </row>
    <row r="7" spans="2:16" ht="16.5" thickBot="1" x14ac:dyDescent="0.3">
      <c r="B7" s="81" t="s">
        <v>5</v>
      </c>
      <c r="C7" s="1285"/>
      <c r="D7" s="1285"/>
      <c r="E7" s="1285"/>
      <c r="F7" s="1285"/>
      <c r="G7" s="1285"/>
      <c r="H7" s="1285"/>
      <c r="I7" s="1285"/>
      <c r="J7" s="1285"/>
      <c r="K7" s="1285"/>
      <c r="L7" s="1285"/>
      <c r="M7" s="1285"/>
      <c r="N7" s="1286"/>
    </row>
    <row r="8" spans="2:16" ht="16.5" thickBot="1" x14ac:dyDescent="0.3">
      <c r="B8" s="81" t="s">
        <v>6</v>
      </c>
      <c r="C8" s="1285"/>
      <c r="D8" s="1285"/>
      <c r="E8" s="1285"/>
      <c r="F8" s="1285"/>
      <c r="G8" s="1285"/>
      <c r="H8" s="1285"/>
      <c r="I8" s="1285"/>
      <c r="J8" s="1285"/>
      <c r="K8" s="1285"/>
      <c r="L8" s="1285"/>
      <c r="M8" s="1285"/>
      <c r="N8" s="1286"/>
    </row>
    <row r="9" spans="2:16" ht="16.5" thickBot="1" x14ac:dyDescent="0.3">
      <c r="B9" s="81" t="s">
        <v>7</v>
      </c>
      <c r="C9" s="1285"/>
      <c r="D9" s="1285"/>
      <c r="E9" s="1285"/>
      <c r="F9" s="1285"/>
      <c r="G9" s="1285"/>
      <c r="H9" s="1285"/>
      <c r="I9" s="1285"/>
      <c r="J9" s="1285"/>
      <c r="K9" s="1285"/>
      <c r="L9" s="1285"/>
      <c r="M9" s="1285"/>
      <c r="N9" s="1286"/>
    </row>
    <row r="10" spans="2:16" ht="16.5" thickBot="1" x14ac:dyDescent="0.3">
      <c r="B10" s="81" t="s">
        <v>8</v>
      </c>
      <c r="C10" s="1283" t="s">
        <v>153</v>
      </c>
      <c r="D10" s="1283"/>
      <c r="E10" s="1284"/>
      <c r="F10" s="86"/>
      <c r="G10" s="86"/>
      <c r="H10" s="86"/>
      <c r="I10" s="86"/>
      <c r="J10" s="86"/>
      <c r="K10" s="86"/>
      <c r="L10" s="86"/>
      <c r="M10" s="86"/>
      <c r="N10" s="87"/>
    </row>
    <row r="11" spans="2:16" ht="16.5" thickBot="1" x14ac:dyDescent="0.3">
      <c r="B11" s="82" t="s">
        <v>9</v>
      </c>
      <c r="C11" s="88">
        <v>41973</v>
      </c>
      <c r="D11" s="89"/>
      <c r="E11" s="89"/>
      <c r="F11" s="89"/>
      <c r="G11" s="89"/>
      <c r="H11" s="89"/>
      <c r="I11" s="89"/>
      <c r="J11" s="89"/>
      <c r="K11" s="89"/>
      <c r="L11" s="89"/>
      <c r="M11" s="89"/>
      <c r="N11" s="90"/>
    </row>
    <row r="12" spans="2:16" ht="15.75" x14ac:dyDescent="0.25">
      <c r="B12" s="83"/>
      <c r="C12" s="91"/>
      <c r="D12" s="84"/>
      <c r="E12" s="84"/>
      <c r="F12" s="84"/>
      <c r="G12" s="84"/>
      <c r="H12" s="84"/>
      <c r="I12" s="92"/>
      <c r="J12" s="92"/>
      <c r="K12" s="92"/>
      <c r="L12" s="92"/>
      <c r="M12" s="92"/>
      <c r="N12" s="84"/>
    </row>
    <row r="13" spans="2:16" ht="31.5" x14ac:dyDescent="0.25">
      <c r="B13" s="1252" t="s">
        <v>87</v>
      </c>
      <c r="C13" s="1252"/>
      <c r="D13" s="239" t="s">
        <v>12</v>
      </c>
      <c r="E13" s="239" t="s">
        <v>13</v>
      </c>
      <c r="F13" s="239" t="s">
        <v>29</v>
      </c>
      <c r="G13" s="94"/>
      <c r="I13" s="95"/>
      <c r="J13" s="95"/>
      <c r="K13" s="95"/>
      <c r="L13" s="95"/>
      <c r="M13" s="95"/>
      <c r="N13" s="93"/>
    </row>
    <row r="14" spans="2:16" ht="15.75" x14ac:dyDescent="0.25">
      <c r="B14" s="1252"/>
      <c r="C14" s="1252"/>
      <c r="D14" s="239">
        <v>9</v>
      </c>
      <c r="E14" s="168">
        <v>2169723959</v>
      </c>
      <c r="F14" s="169">
        <v>1039</v>
      </c>
      <c r="G14" s="96"/>
      <c r="I14" s="97"/>
      <c r="J14" s="97"/>
      <c r="K14" s="97"/>
      <c r="L14" s="97"/>
      <c r="M14" s="97"/>
      <c r="N14" s="93"/>
    </row>
    <row r="15" spans="2:16" ht="15.75" x14ac:dyDescent="0.25">
      <c r="B15" s="1252"/>
      <c r="C15" s="1252"/>
      <c r="D15" s="239"/>
      <c r="E15" s="167"/>
      <c r="F15" s="166"/>
      <c r="G15" s="96"/>
      <c r="I15" s="97"/>
      <c r="J15" s="97"/>
      <c r="K15" s="97"/>
      <c r="L15" s="97"/>
      <c r="M15" s="97"/>
      <c r="N15" s="93"/>
    </row>
    <row r="16" spans="2:16" ht="15.75" x14ac:dyDescent="0.25">
      <c r="B16" s="1252"/>
      <c r="C16" s="1252"/>
      <c r="D16" s="239"/>
      <c r="E16" s="167"/>
      <c r="F16" s="166"/>
      <c r="G16" s="96"/>
      <c r="I16" s="97"/>
      <c r="J16" s="97"/>
      <c r="K16" s="97"/>
      <c r="L16" s="97"/>
      <c r="M16" s="97"/>
      <c r="N16" s="93"/>
    </row>
    <row r="17" spans="1:14" ht="15.75" x14ac:dyDescent="0.25">
      <c r="B17" s="1252"/>
      <c r="C17" s="1252"/>
      <c r="D17" s="239"/>
      <c r="E17" s="168"/>
      <c r="F17" s="166"/>
      <c r="G17" s="96"/>
      <c r="H17" s="99"/>
      <c r="I17" s="97"/>
      <c r="J17" s="97"/>
      <c r="K17" s="97"/>
      <c r="L17" s="97"/>
      <c r="M17" s="97"/>
      <c r="N17" s="100"/>
    </row>
    <row r="18" spans="1:14" ht="16.5" thickBot="1" x14ac:dyDescent="0.3">
      <c r="B18" s="1236" t="s">
        <v>14</v>
      </c>
      <c r="C18" s="1237"/>
      <c r="D18" s="239"/>
      <c r="E18" s="102">
        <f>SUM(E14:E17)</f>
        <v>2169723959</v>
      </c>
      <c r="F18" s="166">
        <f>SUM(F14:F17)</f>
        <v>1039</v>
      </c>
      <c r="G18" s="96"/>
      <c r="H18" s="99"/>
      <c r="I18" s="92"/>
      <c r="J18" s="92"/>
      <c r="K18" s="92"/>
      <c r="L18" s="92"/>
      <c r="M18" s="92"/>
      <c r="N18" s="100"/>
    </row>
    <row r="19" spans="1:14" ht="40.5" customHeight="1" thickBot="1" x14ac:dyDescent="0.3">
      <c r="A19" s="103"/>
      <c r="B19" s="104" t="s">
        <v>15</v>
      </c>
      <c r="C19" s="104" t="s">
        <v>88</v>
      </c>
      <c r="E19" s="95"/>
      <c r="F19" s="95"/>
      <c r="G19" s="95"/>
      <c r="H19" s="95"/>
      <c r="I19" s="105"/>
      <c r="J19" s="105"/>
      <c r="K19" s="105"/>
      <c r="L19" s="105"/>
      <c r="M19" s="105"/>
    </row>
    <row r="20" spans="1:14" ht="16.5" thickBot="1" x14ac:dyDescent="0.3">
      <c r="A20" s="106">
        <v>1</v>
      </c>
      <c r="C20" s="107">
        <f>F18*80/100</f>
        <v>831.2</v>
      </c>
      <c r="D20" s="108"/>
      <c r="E20" s="109">
        <f>E18</f>
        <v>2169723959</v>
      </c>
      <c r="F20" s="110"/>
      <c r="G20" s="110"/>
      <c r="H20" s="110"/>
      <c r="I20" s="111"/>
      <c r="J20" s="111"/>
      <c r="K20" s="111"/>
      <c r="L20" s="111"/>
      <c r="M20" s="111"/>
    </row>
    <row r="21" spans="1:14" ht="15.75" x14ac:dyDescent="0.25">
      <c r="A21" s="112"/>
      <c r="C21" s="113"/>
      <c r="D21" s="97"/>
      <c r="E21" s="114"/>
      <c r="F21" s="110"/>
      <c r="G21" s="110"/>
      <c r="H21" s="110"/>
      <c r="I21" s="111"/>
      <c r="J21" s="111"/>
      <c r="K21" s="111"/>
      <c r="L21" s="111"/>
      <c r="M21" s="111"/>
    </row>
    <row r="22" spans="1:14" ht="15.75" x14ac:dyDescent="0.2">
      <c r="A22" s="112"/>
      <c r="B22" s="115" t="s">
        <v>124</v>
      </c>
      <c r="C22" s="77"/>
      <c r="D22" s="77"/>
      <c r="E22" s="77"/>
      <c r="F22" s="77"/>
      <c r="G22" s="77"/>
      <c r="H22" s="77"/>
      <c r="I22" s="92"/>
      <c r="J22" s="92"/>
      <c r="K22" s="92"/>
      <c r="L22" s="92"/>
      <c r="M22" s="92"/>
      <c r="N22" s="93"/>
    </row>
    <row r="23" spans="1:14" ht="15.75" x14ac:dyDescent="0.2">
      <c r="A23" s="112"/>
      <c r="B23" s="77"/>
      <c r="C23" s="77"/>
      <c r="D23" s="77"/>
      <c r="E23" s="77"/>
      <c r="F23" s="77"/>
      <c r="G23" s="77"/>
      <c r="H23" s="77"/>
      <c r="I23" s="92"/>
      <c r="J23" s="92"/>
      <c r="K23" s="92"/>
      <c r="L23" s="92"/>
      <c r="M23" s="92"/>
      <c r="N23" s="93"/>
    </row>
    <row r="24" spans="1:14" ht="15.75" x14ac:dyDescent="0.2">
      <c r="A24" s="112"/>
      <c r="B24" s="116" t="s">
        <v>33</v>
      </c>
      <c r="C24" s="116" t="s">
        <v>125</v>
      </c>
      <c r="D24" s="116" t="s">
        <v>126</v>
      </c>
      <c r="E24" s="77"/>
      <c r="F24" s="77"/>
      <c r="G24" s="77"/>
      <c r="H24" s="77"/>
      <c r="I24" s="92"/>
      <c r="J24" s="92"/>
      <c r="K24" s="92"/>
      <c r="L24" s="92"/>
      <c r="M24" s="92"/>
      <c r="N24" s="93"/>
    </row>
    <row r="25" spans="1:14" ht="15.75" x14ac:dyDescent="0.2">
      <c r="A25" s="112"/>
      <c r="B25" s="117" t="s">
        <v>127</v>
      </c>
      <c r="C25" s="117"/>
      <c r="D25" s="117" t="s">
        <v>292</v>
      </c>
      <c r="E25" s="77"/>
      <c r="F25" s="77"/>
      <c r="G25" s="77"/>
      <c r="H25" s="77"/>
      <c r="I25" s="92"/>
      <c r="J25" s="92"/>
      <c r="K25" s="92"/>
      <c r="L25" s="92"/>
      <c r="M25" s="92"/>
      <c r="N25" s="93"/>
    </row>
    <row r="26" spans="1:14" ht="15.75" x14ac:dyDescent="0.2">
      <c r="A26" s="112"/>
      <c r="B26" s="117" t="s">
        <v>128</v>
      </c>
      <c r="C26" s="117" t="s">
        <v>292</v>
      </c>
      <c r="D26" s="117"/>
      <c r="E26" s="77"/>
      <c r="F26" s="77"/>
      <c r="G26" s="77"/>
      <c r="H26" s="77"/>
      <c r="I26" s="92"/>
      <c r="J26" s="92"/>
      <c r="K26" s="92"/>
      <c r="L26" s="92"/>
      <c r="M26" s="92"/>
      <c r="N26" s="93"/>
    </row>
    <row r="27" spans="1:14" ht="15.75" x14ac:dyDescent="0.2">
      <c r="A27" s="112"/>
      <c r="B27" s="117" t="s">
        <v>129</v>
      </c>
      <c r="C27" s="117" t="s">
        <v>292</v>
      </c>
      <c r="D27" s="117"/>
      <c r="E27" s="77"/>
      <c r="F27" s="77"/>
      <c r="G27" s="77"/>
      <c r="H27" s="77"/>
      <c r="I27" s="92"/>
      <c r="J27" s="92"/>
      <c r="K27" s="92"/>
      <c r="L27" s="92"/>
      <c r="M27" s="92"/>
      <c r="N27" s="93"/>
    </row>
    <row r="28" spans="1:14" ht="15.75" x14ac:dyDescent="0.2">
      <c r="A28" s="112"/>
      <c r="B28" s="117" t="s">
        <v>130</v>
      </c>
      <c r="C28" s="117"/>
      <c r="D28" s="117" t="s">
        <v>292</v>
      </c>
      <c r="E28" s="77"/>
      <c r="F28" s="77"/>
      <c r="G28" s="77"/>
      <c r="H28" s="77"/>
      <c r="I28" s="92"/>
      <c r="J28" s="92"/>
      <c r="K28" s="92"/>
      <c r="L28" s="92"/>
      <c r="M28" s="92"/>
      <c r="N28" s="93"/>
    </row>
    <row r="29" spans="1:14" ht="15.75" x14ac:dyDescent="0.2">
      <c r="A29" s="112"/>
      <c r="B29" s="77"/>
      <c r="C29" s="77"/>
      <c r="D29" s="77"/>
      <c r="E29" s="77"/>
      <c r="F29" s="77"/>
      <c r="G29" s="77"/>
      <c r="H29" s="77"/>
      <c r="I29" s="92"/>
      <c r="J29" s="92"/>
      <c r="K29" s="92"/>
      <c r="L29" s="92"/>
      <c r="M29" s="92"/>
      <c r="N29" s="93"/>
    </row>
    <row r="30" spans="1:14" ht="15.75" x14ac:dyDescent="0.2">
      <c r="A30" s="112"/>
      <c r="B30" s="115" t="s">
        <v>131</v>
      </c>
      <c r="C30" s="77"/>
      <c r="D30" s="77"/>
      <c r="E30" s="77"/>
      <c r="F30" s="77"/>
      <c r="G30" s="77"/>
      <c r="H30" s="77"/>
      <c r="I30" s="92"/>
      <c r="J30" s="92"/>
      <c r="K30" s="92"/>
      <c r="L30" s="92"/>
      <c r="M30" s="92"/>
      <c r="N30" s="93"/>
    </row>
    <row r="31" spans="1:14" ht="15.75" x14ac:dyDescent="0.2">
      <c r="A31" s="112"/>
      <c r="B31" s="77"/>
      <c r="C31" s="77"/>
      <c r="D31" s="77"/>
      <c r="E31" s="77"/>
      <c r="F31" s="77"/>
      <c r="G31" s="77"/>
      <c r="H31" s="77"/>
      <c r="I31" s="92"/>
      <c r="J31" s="92"/>
      <c r="K31" s="92"/>
      <c r="L31" s="92"/>
      <c r="M31" s="92"/>
      <c r="N31" s="93"/>
    </row>
    <row r="32" spans="1:14" ht="15.75" x14ac:dyDescent="0.2">
      <c r="A32" s="112"/>
      <c r="B32" s="116" t="s">
        <v>33</v>
      </c>
      <c r="C32" s="116" t="s">
        <v>58</v>
      </c>
      <c r="D32" s="118" t="s">
        <v>51</v>
      </c>
      <c r="E32" s="118" t="s">
        <v>16</v>
      </c>
      <c r="F32" s="77"/>
      <c r="G32" s="77"/>
      <c r="H32" s="77"/>
      <c r="I32" s="92"/>
      <c r="J32" s="92"/>
      <c r="K32" s="92"/>
      <c r="L32" s="92"/>
      <c r="M32" s="92"/>
      <c r="N32" s="93"/>
    </row>
    <row r="33" spans="1:26" ht="30" x14ac:dyDescent="0.2">
      <c r="A33" s="112"/>
      <c r="B33" s="119" t="s">
        <v>132</v>
      </c>
      <c r="C33" s="251">
        <v>40</v>
      </c>
      <c r="D33" s="233">
        <v>0</v>
      </c>
      <c r="E33" s="1208">
        <f>+D33+D34</f>
        <v>0</v>
      </c>
      <c r="F33" s="77"/>
      <c r="G33" s="77"/>
      <c r="H33" s="77"/>
      <c r="I33" s="92"/>
      <c r="J33" s="92"/>
      <c r="K33" s="92"/>
      <c r="L33" s="92"/>
      <c r="M33" s="92"/>
      <c r="N33" s="93"/>
    </row>
    <row r="34" spans="1:26" ht="60" x14ac:dyDescent="0.2">
      <c r="A34" s="112"/>
      <c r="B34" s="119" t="s">
        <v>133</v>
      </c>
      <c r="C34" s="251">
        <v>60</v>
      </c>
      <c r="D34" s="233">
        <v>0</v>
      </c>
      <c r="E34" s="1209"/>
      <c r="F34" s="77"/>
      <c r="G34" s="77"/>
      <c r="H34" s="77"/>
      <c r="I34" s="92"/>
      <c r="J34" s="92"/>
      <c r="K34" s="92"/>
      <c r="L34" s="92"/>
      <c r="M34" s="92"/>
      <c r="N34" s="93"/>
    </row>
    <row r="35" spans="1:26" ht="15.75" x14ac:dyDescent="0.25">
      <c r="A35" s="112"/>
      <c r="C35" s="113"/>
      <c r="D35" s="97"/>
      <c r="E35" s="114"/>
      <c r="F35" s="110"/>
      <c r="G35" s="110"/>
      <c r="H35" s="110"/>
      <c r="I35" s="111"/>
      <c r="J35" s="111"/>
      <c r="K35" s="111"/>
      <c r="L35" s="111"/>
      <c r="M35" s="111"/>
    </row>
    <row r="36" spans="1:26" ht="15.75" x14ac:dyDescent="0.25">
      <c r="B36" s="115" t="s">
        <v>30</v>
      </c>
      <c r="M36" s="121"/>
      <c r="N36" s="121"/>
    </row>
    <row r="37" spans="1:26" ht="15.75" thickBot="1" x14ac:dyDescent="0.3">
      <c r="M37" s="121"/>
      <c r="N37" s="121"/>
    </row>
    <row r="38" spans="1:26" s="92" customFormat="1" ht="110.25" x14ac:dyDescent="0.25">
      <c r="B38" s="122" t="s">
        <v>134</v>
      </c>
      <c r="C38" s="122" t="s">
        <v>135</v>
      </c>
      <c r="D38" s="122" t="s">
        <v>136</v>
      </c>
      <c r="E38" s="122" t="s">
        <v>45</v>
      </c>
      <c r="F38" s="122" t="s">
        <v>22</v>
      </c>
      <c r="G38" s="122" t="s">
        <v>89</v>
      </c>
      <c r="H38" s="122" t="s">
        <v>17</v>
      </c>
      <c r="I38" s="122" t="s">
        <v>10</v>
      </c>
      <c r="J38" s="122" t="s">
        <v>31</v>
      </c>
      <c r="K38" s="122" t="s">
        <v>61</v>
      </c>
      <c r="L38" s="122" t="s">
        <v>20</v>
      </c>
      <c r="M38" s="123" t="s">
        <v>26</v>
      </c>
      <c r="N38" s="122" t="s">
        <v>137</v>
      </c>
      <c r="O38" s="122" t="s">
        <v>36</v>
      </c>
      <c r="P38" s="244" t="s">
        <v>11</v>
      </c>
      <c r="Q38" s="244" t="s">
        <v>19</v>
      </c>
    </row>
    <row r="39" spans="1:26" s="241" customFormat="1" ht="49.5" customHeight="1" x14ac:dyDescent="0.25">
      <c r="A39" s="124">
        <v>1</v>
      </c>
      <c r="B39" s="135" t="s">
        <v>1203</v>
      </c>
      <c r="C39" s="135" t="s">
        <v>1203</v>
      </c>
      <c r="D39" s="126" t="s">
        <v>1204</v>
      </c>
      <c r="E39" s="127" t="s">
        <v>1207</v>
      </c>
      <c r="F39" s="126" t="s">
        <v>126</v>
      </c>
      <c r="G39" s="128">
        <v>1</v>
      </c>
      <c r="H39" s="129">
        <v>40909</v>
      </c>
      <c r="I39" s="129">
        <v>42004</v>
      </c>
      <c r="J39" s="130" t="s">
        <v>126</v>
      </c>
      <c r="K39" s="518">
        <v>0</v>
      </c>
      <c r="L39" s="171"/>
      <c r="M39" s="170">
        <v>959</v>
      </c>
      <c r="N39" s="131"/>
      <c r="O39" s="508" t="s">
        <v>1212</v>
      </c>
      <c r="P39" s="132">
        <v>41</v>
      </c>
      <c r="Q39" s="124" t="s">
        <v>1205</v>
      </c>
      <c r="R39" s="134"/>
      <c r="S39" s="134"/>
      <c r="T39" s="134"/>
      <c r="U39" s="134"/>
      <c r="V39" s="134"/>
      <c r="W39" s="134"/>
      <c r="X39" s="134"/>
      <c r="Y39" s="134"/>
      <c r="Z39" s="134"/>
    </row>
    <row r="40" spans="1:26" s="241" customFormat="1" ht="15.75" x14ac:dyDescent="0.25">
      <c r="A40" s="124"/>
      <c r="B40" s="135" t="s">
        <v>16</v>
      </c>
      <c r="C40" s="126"/>
      <c r="D40" s="125"/>
      <c r="E40" s="127"/>
      <c r="F40" s="126"/>
      <c r="G40" s="126"/>
      <c r="H40" s="126"/>
      <c r="I40" s="130"/>
      <c r="J40" s="130"/>
      <c r="K40" s="136">
        <f>SUM(K39:K39)</f>
        <v>0</v>
      </c>
      <c r="L40" s="136">
        <f>SUM(L39:L39)</f>
        <v>0</v>
      </c>
      <c r="M40" s="303">
        <f>SUM(M39:M39)</f>
        <v>959</v>
      </c>
      <c r="N40" s="136">
        <f>SUM(N39:N39)</f>
        <v>0</v>
      </c>
      <c r="O40" s="132"/>
      <c r="P40" s="132"/>
      <c r="Q40" s="133"/>
    </row>
    <row r="41" spans="1:26" s="138" customFormat="1" x14ac:dyDescent="0.25">
      <c r="E41" s="139"/>
    </row>
    <row r="42" spans="1:26" s="138" customFormat="1" ht="15.75" x14ac:dyDescent="0.25">
      <c r="B42" s="1238" t="s">
        <v>28</v>
      </c>
      <c r="C42" s="1238" t="s">
        <v>27</v>
      </c>
      <c r="D42" s="1250" t="s">
        <v>34</v>
      </c>
      <c r="E42" s="1250"/>
    </row>
    <row r="43" spans="1:26" s="138" customFormat="1" ht="15.75" x14ac:dyDescent="0.25">
      <c r="B43" s="1239"/>
      <c r="C43" s="1239"/>
      <c r="D43" s="240" t="s">
        <v>23</v>
      </c>
      <c r="E43" s="140" t="s">
        <v>24</v>
      </c>
    </row>
    <row r="44" spans="1:26" s="138" customFormat="1" ht="15.75" x14ac:dyDescent="0.25">
      <c r="B44" s="141" t="s">
        <v>21</v>
      </c>
      <c r="C44" s="142">
        <f>+K40</f>
        <v>0</v>
      </c>
      <c r="D44" s="250"/>
      <c r="E44" s="143" t="s">
        <v>141</v>
      </c>
      <c r="F44" s="144"/>
      <c r="G44" s="144"/>
      <c r="H44" s="144"/>
      <c r="I44" s="144"/>
      <c r="J44" s="144"/>
      <c r="K44" s="144"/>
      <c r="L44" s="144"/>
      <c r="M44" s="144"/>
    </row>
    <row r="45" spans="1:26" s="138" customFormat="1" ht="15.75" x14ac:dyDescent="0.25">
      <c r="B45" s="141" t="s">
        <v>25</v>
      </c>
      <c r="C45" s="142">
        <f>+M40</f>
        <v>959</v>
      </c>
      <c r="D45" s="250" t="s">
        <v>125</v>
      </c>
      <c r="E45" s="143"/>
    </row>
    <row r="46" spans="1:26" s="138" customFormat="1" x14ac:dyDescent="0.25">
      <c r="B46" s="145"/>
      <c r="C46" s="1242"/>
      <c r="D46" s="1242"/>
      <c r="E46" s="1242"/>
      <c r="F46" s="1242"/>
      <c r="G46" s="1242"/>
      <c r="H46" s="1242"/>
      <c r="I46" s="1242"/>
      <c r="J46" s="1242"/>
      <c r="K46" s="1242"/>
      <c r="L46" s="1242"/>
      <c r="M46" s="1242"/>
      <c r="N46" s="1242"/>
    </row>
    <row r="47" spans="1:26" s="138" customFormat="1" ht="15.75" thickBot="1" x14ac:dyDescent="0.3">
      <c r="B47" s="145"/>
      <c r="C47" s="241"/>
      <c r="D47" s="241"/>
      <c r="E47" s="241"/>
      <c r="F47" s="241"/>
      <c r="G47" s="241"/>
      <c r="H47" s="241"/>
      <c r="I47" s="241"/>
      <c r="J47" s="241"/>
      <c r="K47" s="241"/>
      <c r="L47" s="241"/>
      <c r="M47" s="241"/>
      <c r="N47" s="241"/>
    </row>
    <row r="48" spans="1:26" ht="16.5" thickBot="1" x14ac:dyDescent="0.3">
      <c r="B48" s="1282" t="s">
        <v>90</v>
      </c>
      <c r="C48" s="1282"/>
      <c r="D48" s="1282"/>
      <c r="E48" s="1282"/>
      <c r="F48" s="1282"/>
      <c r="G48" s="1282"/>
      <c r="H48" s="1282"/>
      <c r="I48" s="1282"/>
      <c r="J48" s="1282"/>
      <c r="K48" s="1282"/>
      <c r="L48" s="1282"/>
      <c r="M48" s="1282"/>
      <c r="N48" s="1282"/>
    </row>
    <row r="50" spans="2:17" ht="189" x14ac:dyDescent="0.25">
      <c r="B50" s="116" t="s">
        <v>138</v>
      </c>
      <c r="C50" s="146" t="s">
        <v>2</v>
      </c>
      <c r="D50" s="146" t="s">
        <v>92</v>
      </c>
      <c r="E50" s="146" t="s">
        <v>91</v>
      </c>
      <c r="F50" s="146" t="s">
        <v>93</v>
      </c>
      <c r="G50" s="146" t="s">
        <v>94</v>
      </c>
      <c r="H50" s="146" t="s">
        <v>95</v>
      </c>
      <c r="I50" s="146" t="s">
        <v>96</v>
      </c>
      <c r="J50" s="146" t="s">
        <v>97</v>
      </c>
      <c r="K50" s="146" t="s">
        <v>98</v>
      </c>
      <c r="L50" s="146" t="s">
        <v>99</v>
      </c>
      <c r="M50" s="147" t="s">
        <v>100</v>
      </c>
      <c r="N50" s="147" t="s">
        <v>101</v>
      </c>
      <c r="O50" s="1218" t="s">
        <v>3</v>
      </c>
      <c r="P50" s="1220"/>
      <c r="Q50" s="146" t="s">
        <v>18</v>
      </c>
    </row>
    <row r="51" spans="2:17" x14ac:dyDescent="0.2">
      <c r="B51" s="135" t="s">
        <v>235</v>
      </c>
      <c r="C51" s="148" t="s">
        <v>235</v>
      </c>
      <c r="D51" s="149" t="s">
        <v>236</v>
      </c>
      <c r="E51" s="149">
        <v>1039</v>
      </c>
      <c r="F51" s="248" t="s">
        <v>237</v>
      </c>
      <c r="G51" s="248" t="s">
        <v>237</v>
      </c>
      <c r="H51" s="248" t="s">
        <v>237</v>
      </c>
      <c r="I51" s="248" t="s">
        <v>125</v>
      </c>
      <c r="J51" s="248" t="s">
        <v>237</v>
      </c>
      <c r="K51" s="248" t="s">
        <v>237</v>
      </c>
      <c r="L51" s="248" t="s">
        <v>237</v>
      </c>
      <c r="M51" s="248" t="s">
        <v>237</v>
      </c>
      <c r="N51" s="117" t="s">
        <v>125</v>
      </c>
      <c r="O51" s="1203"/>
      <c r="P51" s="1204"/>
      <c r="Q51" s="117" t="s">
        <v>125</v>
      </c>
    </row>
    <row r="52" spans="2:17" x14ac:dyDescent="0.2">
      <c r="B52" s="148"/>
      <c r="C52" s="148"/>
      <c r="D52" s="149"/>
      <c r="E52" s="149"/>
      <c r="F52" s="248"/>
      <c r="G52" s="248"/>
      <c r="H52" s="248"/>
      <c r="I52" s="150"/>
      <c r="J52" s="150"/>
      <c r="K52" s="117"/>
      <c r="L52" s="117"/>
      <c r="M52" s="117"/>
      <c r="N52" s="117"/>
      <c r="O52" s="1203"/>
      <c r="P52" s="1204"/>
      <c r="Q52" s="117"/>
    </row>
    <row r="53" spans="2:17" x14ac:dyDescent="0.25">
      <c r="B53" s="85" t="s">
        <v>1</v>
      </c>
    </row>
    <row r="54" spans="2:17" x14ac:dyDescent="0.25">
      <c r="B54" s="85" t="s">
        <v>37</v>
      </c>
    </row>
    <row r="55" spans="2:17" x14ac:dyDescent="0.25">
      <c r="B55" s="85" t="s">
        <v>62</v>
      </c>
    </row>
    <row r="57" spans="2:17" ht="15.75" thickBot="1" x14ac:dyDescent="0.3"/>
    <row r="58" spans="2:17" ht="16.5" thickBot="1" x14ac:dyDescent="0.3">
      <c r="B58" s="1269" t="s">
        <v>38</v>
      </c>
      <c r="C58" s="1270"/>
      <c r="D58" s="1270"/>
      <c r="E58" s="1270"/>
      <c r="F58" s="1270"/>
      <c r="G58" s="1270"/>
      <c r="H58" s="1270"/>
      <c r="I58" s="1270"/>
      <c r="J58" s="1270"/>
      <c r="K58" s="1270"/>
      <c r="L58" s="1270"/>
      <c r="M58" s="1270"/>
      <c r="N58" s="1271"/>
    </row>
    <row r="60" spans="2:17" ht="15.75" x14ac:dyDescent="0.25">
      <c r="B60" s="1280" t="s">
        <v>0</v>
      </c>
      <c r="C60" s="1280" t="s">
        <v>39</v>
      </c>
      <c r="D60" s="1280" t="s">
        <v>40</v>
      </c>
      <c r="E60" s="1280" t="s">
        <v>102</v>
      </c>
      <c r="F60" s="1280" t="s">
        <v>104</v>
      </c>
      <c r="G60" s="1280" t="s">
        <v>105</v>
      </c>
      <c r="H60" s="1280" t="s">
        <v>106</v>
      </c>
      <c r="I60" s="1280" t="s">
        <v>103</v>
      </c>
      <c r="J60" s="1218" t="s">
        <v>107</v>
      </c>
      <c r="K60" s="1219"/>
      <c r="L60" s="1220"/>
      <c r="M60" s="1280" t="s">
        <v>111</v>
      </c>
      <c r="N60" s="1280" t="s">
        <v>139</v>
      </c>
      <c r="O60" s="1280" t="s">
        <v>140</v>
      </c>
      <c r="P60" s="1276" t="s">
        <v>3</v>
      </c>
      <c r="Q60" s="1277"/>
    </row>
    <row r="61" spans="2:17" ht="63" x14ac:dyDescent="0.25">
      <c r="B61" s="1281"/>
      <c r="C61" s="1281"/>
      <c r="D61" s="1281"/>
      <c r="E61" s="1281"/>
      <c r="F61" s="1281"/>
      <c r="G61" s="1281"/>
      <c r="H61" s="1281"/>
      <c r="I61" s="1281"/>
      <c r="J61" s="116" t="s">
        <v>108</v>
      </c>
      <c r="K61" s="116" t="s">
        <v>109</v>
      </c>
      <c r="L61" s="116" t="s">
        <v>110</v>
      </c>
      <c r="M61" s="1281"/>
      <c r="N61" s="1281"/>
      <c r="O61" s="1281"/>
      <c r="P61" s="1278"/>
      <c r="Q61" s="1279"/>
    </row>
    <row r="62" spans="2:17" ht="30" x14ac:dyDescent="0.2">
      <c r="B62" s="519" t="s">
        <v>43</v>
      </c>
      <c r="C62" s="519">
        <v>3.5</v>
      </c>
      <c r="D62" s="148" t="s">
        <v>1214</v>
      </c>
      <c r="E62" s="148">
        <v>18956880</v>
      </c>
      <c r="F62" s="222" t="s">
        <v>1215</v>
      </c>
      <c r="G62" s="222" t="s">
        <v>167</v>
      </c>
      <c r="H62" s="223">
        <v>39899</v>
      </c>
      <c r="I62" s="149" t="s">
        <v>185</v>
      </c>
      <c r="J62" s="152" t="s">
        <v>1221</v>
      </c>
      <c r="K62" s="214" t="s">
        <v>1220</v>
      </c>
      <c r="L62" s="150" t="s">
        <v>1216</v>
      </c>
      <c r="M62" s="117" t="s">
        <v>125</v>
      </c>
      <c r="N62" s="117" t="s">
        <v>125</v>
      </c>
      <c r="O62" s="117" t="s">
        <v>126</v>
      </c>
      <c r="P62" s="1247"/>
      <c r="Q62" s="1247"/>
    </row>
    <row r="63" spans="2:17" ht="30" x14ac:dyDescent="0.2">
      <c r="B63" s="519" t="s">
        <v>43</v>
      </c>
      <c r="C63" s="519">
        <v>3.5</v>
      </c>
      <c r="D63" s="224" t="s">
        <v>1217</v>
      </c>
      <c r="E63" s="224">
        <v>22698735</v>
      </c>
      <c r="F63" s="225" t="s">
        <v>1218</v>
      </c>
      <c r="G63" s="225" t="s">
        <v>167</v>
      </c>
      <c r="H63" s="226" t="s">
        <v>1219</v>
      </c>
      <c r="I63" s="227" t="s">
        <v>237</v>
      </c>
      <c r="J63" s="152" t="s">
        <v>1221</v>
      </c>
      <c r="K63" s="153" t="s">
        <v>1222</v>
      </c>
      <c r="L63" s="150" t="s">
        <v>1223</v>
      </c>
      <c r="M63" s="117" t="s">
        <v>125</v>
      </c>
      <c r="N63" s="117" t="s">
        <v>125</v>
      </c>
      <c r="O63" s="117" t="s">
        <v>126</v>
      </c>
      <c r="P63" s="237"/>
      <c r="Q63" s="238"/>
    </row>
    <row r="64" spans="2:17" ht="30" x14ac:dyDescent="0.2">
      <c r="B64" s="519" t="s">
        <v>43</v>
      </c>
      <c r="C64" s="519">
        <v>3.5</v>
      </c>
      <c r="D64" s="224" t="s">
        <v>1224</v>
      </c>
      <c r="E64" s="224">
        <v>40943873</v>
      </c>
      <c r="F64" s="225" t="s">
        <v>180</v>
      </c>
      <c r="G64" s="225" t="s">
        <v>403</v>
      </c>
      <c r="H64" s="226">
        <v>40522</v>
      </c>
      <c r="I64" s="227" t="s">
        <v>237</v>
      </c>
      <c r="J64" s="152" t="s">
        <v>1225</v>
      </c>
      <c r="K64" s="214" t="s">
        <v>1226</v>
      </c>
      <c r="L64" s="150" t="s">
        <v>180</v>
      </c>
      <c r="M64" s="117" t="s">
        <v>125</v>
      </c>
      <c r="N64" s="117" t="s">
        <v>125</v>
      </c>
      <c r="O64" s="117" t="s">
        <v>126</v>
      </c>
      <c r="P64" s="237"/>
      <c r="Q64" s="238"/>
    </row>
    <row r="65" spans="2:17" s="529" customFormat="1" ht="30" x14ac:dyDescent="0.2">
      <c r="B65" s="524" t="s">
        <v>44</v>
      </c>
      <c r="C65" s="524">
        <v>7</v>
      </c>
      <c r="D65" s="525" t="s">
        <v>1227</v>
      </c>
      <c r="E65" s="189">
        <v>106772743</v>
      </c>
      <c r="F65" s="189" t="s">
        <v>1146</v>
      </c>
      <c r="G65" s="525" t="s">
        <v>1002</v>
      </c>
      <c r="H65" s="526">
        <v>40263</v>
      </c>
      <c r="I65" s="189" t="s">
        <v>237</v>
      </c>
      <c r="J65" s="527"/>
      <c r="K65" s="528"/>
      <c r="L65" s="527" t="s">
        <v>207</v>
      </c>
      <c r="M65" s="189" t="s">
        <v>125</v>
      </c>
      <c r="N65" s="189" t="s">
        <v>125</v>
      </c>
      <c r="O65" s="117" t="s">
        <v>126</v>
      </c>
      <c r="P65" s="1287" t="s">
        <v>1228</v>
      </c>
      <c r="Q65" s="1288"/>
    </row>
    <row r="66" spans="2:17" ht="120" x14ac:dyDescent="0.2">
      <c r="B66" s="519" t="s">
        <v>44</v>
      </c>
      <c r="C66" s="519">
        <v>7</v>
      </c>
      <c r="D66" s="154" t="s">
        <v>1229</v>
      </c>
      <c r="E66" s="117">
        <v>49689743</v>
      </c>
      <c r="F66" s="117" t="s">
        <v>180</v>
      </c>
      <c r="G66" s="197" t="s">
        <v>580</v>
      </c>
      <c r="H66" s="183" t="s">
        <v>1230</v>
      </c>
      <c r="I66" s="117" t="s">
        <v>237</v>
      </c>
      <c r="J66" s="187" t="s">
        <v>1231</v>
      </c>
      <c r="K66" s="153" t="s">
        <v>1232</v>
      </c>
      <c r="L66" s="117" t="s">
        <v>207</v>
      </c>
      <c r="M66" s="233" t="s">
        <v>125</v>
      </c>
      <c r="N66" s="233" t="s">
        <v>125</v>
      </c>
      <c r="O66" s="117" t="s">
        <v>126</v>
      </c>
      <c r="P66" s="117"/>
      <c r="Q66" s="117"/>
    </row>
    <row r="67" spans="2:17" ht="45" x14ac:dyDescent="0.2">
      <c r="B67" s="519" t="s">
        <v>44</v>
      </c>
      <c r="C67" s="519">
        <v>7</v>
      </c>
      <c r="D67" s="154" t="s">
        <v>1233</v>
      </c>
      <c r="E67" s="117">
        <v>39460702</v>
      </c>
      <c r="F67" s="117" t="s">
        <v>180</v>
      </c>
      <c r="G67" s="197" t="s">
        <v>580</v>
      </c>
      <c r="H67" s="183">
        <v>39420</v>
      </c>
      <c r="I67" s="117" t="s">
        <v>1234</v>
      </c>
      <c r="J67" s="187" t="s">
        <v>1235</v>
      </c>
      <c r="K67" s="153" t="s">
        <v>1236</v>
      </c>
      <c r="L67" s="117" t="s">
        <v>180</v>
      </c>
      <c r="M67" s="233" t="s">
        <v>125</v>
      </c>
      <c r="N67" s="233" t="s">
        <v>125</v>
      </c>
      <c r="O67" s="117" t="s">
        <v>126</v>
      </c>
      <c r="P67" s="117"/>
      <c r="Q67" s="117"/>
    </row>
    <row r="68" spans="2:17" ht="45" x14ac:dyDescent="0.2">
      <c r="B68" s="519" t="s">
        <v>44</v>
      </c>
      <c r="C68" s="519">
        <v>7</v>
      </c>
      <c r="D68" s="154" t="s">
        <v>1237</v>
      </c>
      <c r="E68" s="117">
        <v>1064109190</v>
      </c>
      <c r="F68" s="117" t="s">
        <v>1238</v>
      </c>
      <c r="G68" s="523" t="s">
        <v>637</v>
      </c>
      <c r="H68" s="183">
        <v>41201</v>
      </c>
      <c r="I68" s="117" t="s">
        <v>237</v>
      </c>
      <c r="J68" s="187" t="s">
        <v>1239</v>
      </c>
      <c r="K68" s="214" t="s">
        <v>1240</v>
      </c>
      <c r="L68" s="117" t="s">
        <v>1238</v>
      </c>
      <c r="M68" s="233" t="s">
        <v>125</v>
      </c>
      <c r="N68" s="233" t="s">
        <v>125</v>
      </c>
      <c r="O68" s="117" t="s">
        <v>126</v>
      </c>
      <c r="P68" s="117"/>
      <c r="Q68" s="117"/>
    </row>
    <row r="69" spans="2:17" ht="45" x14ac:dyDescent="0.2">
      <c r="B69" s="519" t="s">
        <v>44</v>
      </c>
      <c r="C69" s="519">
        <v>7</v>
      </c>
      <c r="D69" s="154" t="s">
        <v>1241</v>
      </c>
      <c r="E69" s="117">
        <v>32833564</v>
      </c>
      <c r="F69" s="117" t="s">
        <v>1238</v>
      </c>
      <c r="G69" s="523" t="s">
        <v>1242</v>
      </c>
      <c r="H69" s="183">
        <v>41288</v>
      </c>
      <c r="I69" s="117" t="s">
        <v>237</v>
      </c>
      <c r="J69" s="187" t="s">
        <v>1243</v>
      </c>
      <c r="K69" s="153" t="s">
        <v>1244</v>
      </c>
      <c r="L69" s="117" t="s">
        <v>1238</v>
      </c>
      <c r="M69" s="233" t="s">
        <v>125</v>
      </c>
      <c r="N69" s="233" t="s">
        <v>125</v>
      </c>
      <c r="O69" s="117" t="s">
        <v>126</v>
      </c>
      <c r="P69" s="117"/>
      <c r="Q69" s="117"/>
    </row>
    <row r="70" spans="2:17" ht="45" x14ac:dyDescent="0.2">
      <c r="B70" s="519" t="s">
        <v>44</v>
      </c>
      <c r="C70" s="519">
        <v>7</v>
      </c>
      <c r="D70" s="251" t="s">
        <v>1245</v>
      </c>
      <c r="E70" s="233">
        <v>40943265</v>
      </c>
      <c r="F70" s="233" t="s">
        <v>180</v>
      </c>
      <c r="G70" s="411" t="s">
        <v>403</v>
      </c>
      <c r="H70" s="249">
        <v>39640</v>
      </c>
      <c r="I70" s="248" t="s">
        <v>237</v>
      </c>
      <c r="J70" s="187" t="s">
        <v>1246</v>
      </c>
      <c r="K70" s="153" t="s">
        <v>1247</v>
      </c>
      <c r="L70" s="117" t="s">
        <v>180</v>
      </c>
      <c r="M70" s="233" t="s">
        <v>125</v>
      </c>
      <c r="N70" s="233" t="s">
        <v>125</v>
      </c>
      <c r="O70" s="117" t="s">
        <v>126</v>
      </c>
      <c r="P70" s="117"/>
      <c r="Q70" s="117"/>
    </row>
    <row r="71" spans="2:17" ht="45" x14ac:dyDescent="0.2">
      <c r="B71" s="519" t="s">
        <v>44</v>
      </c>
      <c r="C71" s="519">
        <v>7</v>
      </c>
      <c r="D71" s="251" t="s">
        <v>1245</v>
      </c>
      <c r="E71" s="233">
        <v>40943265</v>
      </c>
      <c r="F71" s="233" t="s">
        <v>180</v>
      </c>
      <c r="G71" s="411" t="s">
        <v>403</v>
      </c>
      <c r="H71" s="249">
        <v>39640</v>
      </c>
      <c r="I71" s="248" t="s">
        <v>237</v>
      </c>
      <c r="J71" s="187" t="s">
        <v>1248</v>
      </c>
      <c r="K71" s="153" t="s">
        <v>1249</v>
      </c>
      <c r="L71" s="117" t="s">
        <v>180</v>
      </c>
      <c r="M71" s="233" t="s">
        <v>125</v>
      </c>
      <c r="N71" s="233" t="s">
        <v>125</v>
      </c>
      <c r="O71" s="117" t="s">
        <v>126</v>
      </c>
      <c r="P71" s="117"/>
      <c r="Q71" s="117"/>
    </row>
    <row r="72" spans="2:17" ht="75" x14ac:dyDescent="0.2">
      <c r="B72" s="519" t="s">
        <v>44</v>
      </c>
      <c r="C72" s="519">
        <v>7</v>
      </c>
      <c r="D72" s="251" t="s">
        <v>1250</v>
      </c>
      <c r="E72" s="233">
        <v>49719567</v>
      </c>
      <c r="F72" s="233" t="s">
        <v>1251</v>
      </c>
      <c r="G72" s="411" t="s">
        <v>1252</v>
      </c>
      <c r="H72" s="249" t="s">
        <v>237</v>
      </c>
      <c r="I72" s="248" t="s">
        <v>237</v>
      </c>
      <c r="J72" s="187" t="s">
        <v>1202</v>
      </c>
      <c r="K72" s="153" t="s">
        <v>1253</v>
      </c>
      <c r="L72" s="117" t="s">
        <v>207</v>
      </c>
      <c r="M72" s="233" t="s">
        <v>125</v>
      </c>
      <c r="N72" s="233" t="s">
        <v>125</v>
      </c>
      <c r="O72" s="117" t="s">
        <v>126</v>
      </c>
      <c r="P72" s="117"/>
      <c r="Q72" s="117"/>
    </row>
    <row r="73" spans="2:17" ht="15.75" thickBot="1" x14ac:dyDescent="0.3">
      <c r="G73" s="198"/>
    </row>
    <row r="74" spans="2:17" ht="16.5" thickBot="1" x14ac:dyDescent="0.3">
      <c r="B74" s="1269" t="s">
        <v>46</v>
      </c>
      <c r="C74" s="1270"/>
      <c r="D74" s="1270"/>
      <c r="E74" s="1270"/>
      <c r="F74" s="1270"/>
      <c r="G74" s="1270"/>
      <c r="H74" s="1270"/>
      <c r="I74" s="1270"/>
      <c r="J74" s="1270"/>
      <c r="K74" s="1270"/>
      <c r="L74" s="1270"/>
      <c r="M74" s="1270"/>
      <c r="N74" s="1271"/>
    </row>
    <row r="76" spans="2:17" ht="31.5" x14ac:dyDescent="0.25">
      <c r="B76" s="146" t="s">
        <v>33</v>
      </c>
      <c r="C76" s="146" t="s">
        <v>18</v>
      </c>
      <c r="D76" s="1218" t="s">
        <v>3</v>
      </c>
      <c r="E76" s="1220"/>
    </row>
    <row r="77" spans="2:17" ht="30" x14ac:dyDescent="0.25">
      <c r="B77" s="154" t="s">
        <v>112</v>
      </c>
      <c r="C77" s="189" t="s">
        <v>125</v>
      </c>
      <c r="D77" s="1247"/>
      <c r="E77" s="1247"/>
    </row>
    <row r="79" spans="2:17" ht="16.5" thickBot="1" x14ac:dyDescent="0.3">
      <c r="B79" s="1210" t="s">
        <v>64</v>
      </c>
      <c r="C79" s="1211"/>
      <c r="D79" s="1211"/>
      <c r="E79" s="1211"/>
      <c r="F79" s="1211"/>
      <c r="G79" s="1211"/>
      <c r="H79" s="1211"/>
      <c r="I79" s="1211"/>
      <c r="J79" s="1211"/>
      <c r="K79" s="1211"/>
      <c r="L79" s="1211"/>
      <c r="M79" s="1211"/>
      <c r="N79" s="1211"/>
      <c r="O79" s="1211"/>
      <c r="P79" s="1211"/>
    </row>
    <row r="80" spans="2:17" ht="16.5" thickBot="1" x14ac:dyDescent="0.3">
      <c r="B80" s="1269" t="s">
        <v>54</v>
      </c>
      <c r="C80" s="1270"/>
      <c r="D80" s="1270"/>
      <c r="E80" s="1270"/>
      <c r="F80" s="1270"/>
      <c r="G80" s="1270"/>
      <c r="H80" s="1270"/>
      <c r="I80" s="1270"/>
      <c r="J80" s="1270"/>
      <c r="K80" s="1270"/>
      <c r="L80" s="1270"/>
      <c r="M80" s="1270"/>
      <c r="N80" s="1271"/>
    </row>
    <row r="81" spans="1:26" ht="15.75" thickBot="1" x14ac:dyDescent="0.3"/>
    <row r="82" spans="1:26" s="92" customFormat="1" ht="110.25" x14ac:dyDescent="0.25">
      <c r="B82" s="122" t="s">
        <v>134</v>
      </c>
      <c r="C82" s="122" t="s">
        <v>135</v>
      </c>
      <c r="D82" s="122" t="s">
        <v>136</v>
      </c>
      <c r="E82" s="122" t="s">
        <v>45</v>
      </c>
      <c r="F82" s="122" t="s">
        <v>22</v>
      </c>
      <c r="G82" s="122" t="s">
        <v>89</v>
      </c>
      <c r="H82" s="122" t="s">
        <v>17</v>
      </c>
      <c r="I82" s="122" t="s">
        <v>10</v>
      </c>
      <c r="J82" s="122" t="s">
        <v>31</v>
      </c>
      <c r="K82" s="122" t="s">
        <v>61</v>
      </c>
      <c r="L82" s="122" t="s">
        <v>20</v>
      </c>
      <c r="M82" s="123" t="s">
        <v>26</v>
      </c>
      <c r="N82" s="122" t="s">
        <v>137</v>
      </c>
      <c r="O82" s="122" t="s">
        <v>36</v>
      </c>
      <c r="P82" s="244" t="s">
        <v>11</v>
      </c>
      <c r="Q82" s="244" t="s">
        <v>19</v>
      </c>
    </row>
    <row r="83" spans="1:26" s="241" customFormat="1" ht="180" x14ac:dyDescent="0.25">
      <c r="A83" s="124">
        <v>1</v>
      </c>
      <c r="B83" s="135" t="s">
        <v>1203</v>
      </c>
      <c r="C83" s="135" t="s">
        <v>1203</v>
      </c>
      <c r="D83" s="126" t="s">
        <v>1210</v>
      </c>
      <c r="E83" s="170" t="s">
        <v>1211</v>
      </c>
      <c r="F83" s="126" t="s">
        <v>126</v>
      </c>
      <c r="G83" s="128"/>
      <c r="H83" s="129">
        <v>41153</v>
      </c>
      <c r="I83" s="130">
        <v>41698</v>
      </c>
      <c r="J83" s="130" t="s">
        <v>126</v>
      </c>
      <c r="K83" s="184">
        <v>0</v>
      </c>
      <c r="L83" s="130"/>
      <c r="M83" s="170">
        <v>65000</v>
      </c>
      <c r="N83" s="131">
        <f>+M83*G83</f>
        <v>0</v>
      </c>
      <c r="O83" s="186">
        <v>2282827000</v>
      </c>
      <c r="P83" s="132">
        <v>49</v>
      </c>
      <c r="Q83" s="124" t="s">
        <v>1205</v>
      </c>
      <c r="R83" s="134"/>
      <c r="S83" s="134"/>
      <c r="T83" s="134"/>
      <c r="U83" s="134"/>
      <c r="V83" s="134"/>
      <c r="W83" s="134"/>
      <c r="X83" s="134"/>
      <c r="Y83" s="134"/>
      <c r="Z83" s="134"/>
    </row>
    <row r="84" spans="1:26" s="241" customFormat="1" ht="180" x14ac:dyDescent="0.25">
      <c r="A84" s="124"/>
      <c r="B84" s="135" t="s">
        <v>1203</v>
      </c>
      <c r="C84" s="135" t="s">
        <v>1203</v>
      </c>
      <c r="D84" s="126" t="s">
        <v>1210</v>
      </c>
      <c r="E84" s="170" t="s">
        <v>1211</v>
      </c>
      <c r="F84" s="126" t="s">
        <v>126</v>
      </c>
      <c r="G84" s="126"/>
      <c r="H84" s="129">
        <v>41699</v>
      </c>
      <c r="I84" s="130">
        <v>42063</v>
      </c>
      <c r="J84" s="130" t="s">
        <v>126</v>
      </c>
      <c r="K84" s="184"/>
      <c r="L84" s="130"/>
      <c r="M84" s="170">
        <v>60000</v>
      </c>
      <c r="N84" s="131">
        <v>0</v>
      </c>
      <c r="O84" s="186">
        <v>3652846400</v>
      </c>
      <c r="P84" s="132">
        <v>50</v>
      </c>
      <c r="Q84" s="124" t="s">
        <v>1205</v>
      </c>
      <c r="R84" s="134"/>
      <c r="S84" s="134"/>
      <c r="T84" s="134"/>
      <c r="U84" s="134"/>
      <c r="V84" s="134"/>
      <c r="W84" s="134"/>
      <c r="X84" s="134"/>
      <c r="Y84" s="134"/>
      <c r="Z84" s="134"/>
    </row>
    <row r="85" spans="1:26" s="241" customFormat="1" ht="15.75" x14ac:dyDescent="0.25">
      <c r="A85" s="124"/>
      <c r="B85" s="135" t="s">
        <v>16</v>
      </c>
      <c r="C85" s="126"/>
      <c r="D85" s="125"/>
      <c r="E85" s="170"/>
      <c r="F85" s="126"/>
      <c r="G85" s="126"/>
      <c r="H85" s="126"/>
      <c r="I85" s="130"/>
      <c r="J85" s="130"/>
      <c r="K85" s="184">
        <f>SUM(K83:K84)</f>
        <v>0</v>
      </c>
      <c r="L85" s="136">
        <f>SUM(L83:L83)</f>
        <v>0</v>
      </c>
      <c r="M85" s="303">
        <f>SUM(M83:M84)</f>
        <v>125000</v>
      </c>
      <c r="N85" s="136">
        <f>SUM(N83:N83)</f>
        <v>0</v>
      </c>
      <c r="O85" s="132"/>
      <c r="P85" s="132"/>
      <c r="Q85" s="133"/>
    </row>
    <row r="86" spans="1:26" x14ac:dyDescent="0.25">
      <c r="B86" s="138"/>
      <c r="C86" s="138"/>
      <c r="D86" s="138"/>
      <c r="E86" s="139"/>
      <c r="F86" s="138"/>
      <c r="G86" s="138"/>
      <c r="H86" s="138"/>
      <c r="I86" s="138"/>
      <c r="J86" s="138"/>
      <c r="K86" s="138"/>
      <c r="L86" s="138"/>
      <c r="M86" s="138"/>
      <c r="N86" s="138"/>
      <c r="O86" s="138"/>
      <c r="P86" s="138"/>
    </row>
    <row r="87" spans="1:26" ht="15.75" thickBot="1" x14ac:dyDescent="0.3">
      <c r="K87" s="507"/>
    </row>
    <row r="88" spans="1:26" ht="48" thickBot="1" x14ac:dyDescent="0.3">
      <c r="B88" s="156" t="s">
        <v>49</v>
      </c>
      <c r="C88" s="157" t="s">
        <v>50</v>
      </c>
      <c r="D88" s="156" t="s">
        <v>51</v>
      </c>
      <c r="E88" s="157" t="s">
        <v>55</v>
      </c>
    </row>
    <row r="89" spans="1:26" x14ac:dyDescent="0.25">
      <c r="B89" s="158" t="s">
        <v>113</v>
      </c>
      <c r="C89" s="159">
        <v>20</v>
      </c>
      <c r="D89" s="233">
        <v>0</v>
      </c>
      <c r="E89" s="1272">
        <f>+D89+D90+D91</f>
        <v>0</v>
      </c>
    </row>
    <row r="90" spans="1:26" x14ac:dyDescent="0.25">
      <c r="B90" s="158" t="s">
        <v>114</v>
      </c>
      <c r="C90" s="250">
        <v>30</v>
      </c>
      <c r="D90" s="233">
        <v>0</v>
      </c>
      <c r="E90" s="1213"/>
    </row>
    <row r="91" spans="1:26" ht="15.75" thickBot="1" x14ac:dyDescent="0.3">
      <c r="B91" s="158" t="s">
        <v>115</v>
      </c>
      <c r="C91" s="161">
        <v>40</v>
      </c>
      <c r="D91" s="161">
        <v>0</v>
      </c>
      <c r="E91" s="1273"/>
    </row>
    <row r="92" spans="1:26" ht="15.75" thickBot="1" x14ac:dyDescent="0.3"/>
    <row r="93" spans="1:26" ht="16.5" thickBot="1" x14ac:dyDescent="0.3">
      <c r="B93" s="1269" t="s">
        <v>52</v>
      </c>
      <c r="C93" s="1270"/>
      <c r="D93" s="1270"/>
      <c r="E93" s="1270"/>
      <c r="F93" s="1270"/>
      <c r="G93" s="1270"/>
      <c r="H93" s="1270"/>
      <c r="I93" s="1270"/>
      <c r="J93" s="1270"/>
      <c r="K93" s="1270"/>
      <c r="L93" s="1270"/>
      <c r="M93" s="1270"/>
      <c r="N93" s="1271"/>
    </row>
    <row r="95" spans="1:26" ht="110.25" x14ac:dyDescent="0.25">
      <c r="B95" s="116" t="s">
        <v>0</v>
      </c>
      <c r="C95" s="116" t="s">
        <v>39</v>
      </c>
      <c r="D95" s="116" t="s">
        <v>40</v>
      </c>
      <c r="E95" s="116" t="s">
        <v>102</v>
      </c>
      <c r="F95" s="116" t="s">
        <v>104</v>
      </c>
      <c r="G95" s="116" t="s">
        <v>105</v>
      </c>
      <c r="H95" s="116" t="s">
        <v>106</v>
      </c>
      <c r="I95" s="116" t="s">
        <v>103</v>
      </c>
      <c r="J95" s="1218" t="s">
        <v>107</v>
      </c>
      <c r="K95" s="1219"/>
      <c r="L95" s="1220"/>
      <c r="M95" s="116" t="s">
        <v>111</v>
      </c>
      <c r="N95" s="116" t="s">
        <v>139</v>
      </c>
      <c r="O95" s="116" t="s">
        <v>140</v>
      </c>
      <c r="P95" s="1218" t="s">
        <v>3</v>
      </c>
      <c r="Q95" s="1220"/>
    </row>
    <row r="96" spans="1:26" ht="60" x14ac:dyDescent="0.2">
      <c r="B96" s="151"/>
      <c r="C96" s="151"/>
      <c r="D96" s="148"/>
      <c r="E96" s="148"/>
      <c r="F96" s="148"/>
      <c r="G96" s="148"/>
      <c r="H96" s="148"/>
      <c r="I96" s="149"/>
      <c r="J96" s="152" t="s">
        <v>108</v>
      </c>
      <c r="K96" s="153" t="s">
        <v>109</v>
      </c>
      <c r="L96" s="150" t="s">
        <v>110</v>
      </c>
      <c r="M96" s="117"/>
      <c r="N96" s="117"/>
      <c r="O96" s="117"/>
      <c r="P96" s="1247"/>
      <c r="Q96" s="1247"/>
    </row>
    <row r="97" spans="2:17" ht="45" x14ac:dyDescent="0.2">
      <c r="B97" s="151" t="s">
        <v>119</v>
      </c>
      <c r="C97" s="151"/>
      <c r="D97" s="148"/>
      <c r="E97" s="148"/>
      <c r="F97" s="148"/>
      <c r="G97" s="148"/>
      <c r="H97" s="181"/>
      <c r="I97" s="149"/>
      <c r="J97" s="152"/>
      <c r="K97" s="153"/>
      <c r="L97" s="150"/>
      <c r="M97" s="117"/>
      <c r="N97" s="117"/>
      <c r="O97" s="117"/>
      <c r="P97" s="117" t="s">
        <v>1322</v>
      </c>
      <c r="Q97" s="233"/>
    </row>
    <row r="98" spans="2:17" ht="45" x14ac:dyDescent="0.2">
      <c r="B98" s="151" t="s">
        <v>119</v>
      </c>
      <c r="C98" s="151"/>
      <c r="D98" s="148"/>
      <c r="E98" s="148"/>
      <c r="F98" s="148"/>
      <c r="G98" s="148"/>
      <c r="H98" s="181"/>
      <c r="I98" s="149"/>
      <c r="J98" s="152"/>
      <c r="K98" s="153"/>
      <c r="L98" s="150"/>
      <c r="M98" s="117"/>
      <c r="N98" s="117"/>
      <c r="O98" s="117"/>
      <c r="P98" s="117" t="s">
        <v>1322</v>
      </c>
      <c r="Q98" s="233"/>
    </row>
    <row r="99" spans="2:17" ht="30" x14ac:dyDescent="0.2">
      <c r="B99" s="151" t="s">
        <v>120</v>
      </c>
      <c r="C99" s="151"/>
      <c r="D99" s="148"/>
      <c r="E99" s="148"/>
      <c r="F99" s="148"/>
      <c r="G99" s="148"/>
      <c r="H99" s="181"/>
      <c r="I99" s="149"/>
      <c r="J99" s="152"/>
      <c r="K99" s="153"/>
      <c r="L99" s="150"/>
      <c r="M99" s="117"/>
      <c r="N99" s="117"/>
      <c r="O99" s="117"/>
      <c r="P99" s="117" t="s">
        <v>1322</v>
      </c>
      <c r="Q99" s="233"/>
    </row>
    <row r="100" spans="2:17" ht="30" x14ac:dyDescent="0.2">
      <c r="B100" s="151" t="s">
        <v>121</v>
      </c>
      <c r="C100" s="151"/>
      <c r="D100" s="148"/>
      <c r="E100" s="148"/>
      <c r="F100" s="148"/>
      <c r="G100" s="148"/>
      <c r="H100" s="181"/>
      <c r="I100" s="149"/>
      <c r="J100" s="152"/>
      <c r="K100" s="148"/>
      <c r="L100" s="150"/>
      <c r="M100" s="117"/>
      <c r="N100" s="117"/>
      <c r="O100" s="117"/>
      <c r="P100" s="1247"/>
      <c r="Q100" s="1247"/>
    </row>
    <row r="101" spans="2:17" x14ac:dyDescent="0.2">
      <c r="B101" s="200"/>
      <c r="C101" s="200"/>
      <c r="D101" s="201"/>
      <c r="E101" s="201"/>
      <c r="F101" s="201"/>
      <c r="G101" s="201"/>
      <c r="H101" s="201"/>
      <c r="I101" s="203"/>
      <c r="J101" s="204"/>
      <c r="K101" s="205"/>
      <c r="L101" s="205"/>
      <c r="M101" s="105"/>
      <c r="N101" s="105"/>
      <c r="O101" s="105"/>
      <c r="P101" s="206"/>
      <c r="Q101" s="206"/>
    </row>
    <row r="102" spans="2:17" x14ac:dyDescent="0.2">
      <c r="B102" s="200"/>
      <c r="C102" s="200"/>
      <c r="D102" s="201"/>
      <c r="E102" s="201"/>
      <c r="F102" s="201"/>
      <c r="G102" s="201"/>
      <c r="H102" s="201"/>
      <c r="I102" s="203"/>
      <c r="J102" s="204"/>
      <c r="K102" s="205"/>
      <c r="L102" s="205"/>
      <c r="M102" s="105"/>
      <c r="N102" s="105"/>
      <c r="O102" s="105"/>
      <c r="P102" s="206"/>
      <c r="Q102" s="206"/>
    </row>
    <row r="103" spans="2:17" x14ac:dyDescent="0.2">
      <c r="B103" s="200"/>
      <c r="C103" s="200"/>
      <c r="D103" s="201"/>
      <c r="E103" s="201"/>
      <c r="F103" s="201"/>
      <c r="G103" s="201"/>
      <c r="H103" s="201"/>
      <c r="I103" s="203"/>
      <c r="J103" s="204"/>
      <c r="K103" s="205"/>
      <c r="L103" s="205"/>
      <c r="M103" s="105"/>
      <c r="N103" s="105"/>
      <c r="O103" s="105"/>
      <c r="P103" s="206"/>
      <c r="Q103" s="206"/>
    </row>
    <row r="104" spans="2:17" x14ac:dyDescent="0.2">
      <c r="B104" s="200"/>
      <c r="C104" s="200"/>
      <c r="D104" s="201"/>
      <c r="E104" s="201"/>
      <c r="F104" s="201"/>
      <c r="G104" s="201"/>
      <c r="H104" s="201"/>
      <c r="I104" s="203"/>
      <c r="J104" s="204"/>
      <c r="K104" s="205"/>
      <c r="L104" s="205"/>
      <c r="M104" s="105"/>
      <c r="N104" s="105"/>
      <c r="O104" s="105"/>
      <c r="P104" s="206"/>
      <c r="Q104" s="206"/>
    </row>
    <row r="105" spans="2:17" x14ac:dyDescent="0.2">
      <c r="B105" s="200"/>
      <c r="C105" s="200"/>
      <c r="D105" s="201"/>
      <c r="E105" s="201"/>
      <c r="F105" s="201"/>
      <c r="G105" s="201"/>
      <c r="H105" s="201"/>
      <c r="I105" s="203"/>
      <c r="J105" s="204"/>
      <c r="K105" s="205"/>
      <c r="L105" s="205"/>
      <c r="M105" s="105"/>
      <c r="N105" s="105"/>
      <c r="O105" s="105"/>
      <c r="P105" s="206"/>
      <c r="Q105" s="206"/>
    </row>
    <row r="109" spans="2:17" ht="15.75" thickBot="1" x14ac:dyDescent="0.3"/>
    <row r="110" spans="2:17" ht="31.5" x14ac:dyDescent="0.25">
      <c r="B110" s="118" t="s">
        <v>33</v>
      </c>
      <c r="C110" s="118" t="s">
        <v>49</v>
      </c>
      <c r="D110" s="116" t="s">
        <v>50</v>
      </c>
      <c r="E110" s="118" t="s">
        <v>51</v>
      </c>
      <c r="F110" s="157" t="s">
        <v>56</v>
      </c>
      <c r="G110" s="162"/>
    </row>
    <row r="111" spans="2:17" ht="225" x14ac:dyDescent="0.2">
      <c r="B111" s="1246" t="s">
        <v>53</v>
      </c>
      <c r="C111" s="163" t="s">
        <v>116</v>
      </c>
      <c r="D111" s="233">
        <v>25</v>
      </c>
      <c r="E111" s="233">
        <v>0</v>
      </c>
      <c r="F111" s="1205">
        <f>+E111+E112+E113</f>
        <v>0</v>
      </c>
      <c r="G111" s="164"/>
    </row>
    <row r="112" spans="2:17" ht="150" x14ac:dyDescent="0.2">
      <c r="B112" s="1246"/>
      <c r="C112" s="163" t="s">
        <v>117</v>
      </c>
      <c r="D112" s="251">
        <v>25</v>
      </c>
      <c r="E112" s="233">
        <v>0</v>
      </c>
      <c r="F112" s="1206"/>
      <c r="G112" s="164"/>
    </row>
    <row r="113" spans="2:7" ht="120" x14ac:dyDescent="0.2">
      <c r="B113" s="1246"/>
      <c r="C113" s="163" t="s">
        <v>118</v>
      </c>
      <c r="D113" s="233">
        <v>10</v>
      </c>
      <c r="E113" s="233">
        <v>0</v>
      </c>
      <c r="F113" s="1207"/>
      <c r="G113" s="164"/>
    </row>
    <row r="114" spans="2:7" x14ac:dyDescent="0.2">
      <c r="C114" s="77"/>
    </row>
    <row r="115" spans="2:7" ht="15.75" x14ac:dyDescent="0.25">
      <c r="B115" s="115" t="s">
        <v>57</v>
      </c>
    </row>
    <row r="118" spans="2:7" ht="31.5" x14ac:dyDescent="0.25">
      <c r="B118" s="116" t="s">
        <v>33</v>
      </c>
      <c r="C118" s="116" t="s">
        <v>58</v>
      </c>
      <c r="D118" s="116" t="s">
        <v>51</v>
      </c>
      <c r="E118" s="118" t="s">
        <v>16</v>
      </c>
    </row>
    <row r="119" spans="2:7" ht="30" x14ac:dyDescent="0.25">
      <c r="B119" s="119" t="s">
        <v>132</v>
      </c>
      <c r="C119" s="251">
        <v>40</v>
      </c>
      <c r="D119" s="233">
        <f>+E89</f>
        <v>0</v>
      </c>
      <c r="E119" s="1208">
        <f>+D119+D120</f>
        <v>0</v>
      </c>
    </row>
    <row r="120" spans="2:7" ht="60" x14ac:dyDescent="0.25">
      <c r="B120" s="119" t="s">
        <v>133</v>
      </c>
      <c r="C120" s="251">
        <v>60</v>
      </c>
      <c r="D120" s="233">
        <f>+F111</f>
        <v>0</v>
      </c>
      <c r="E120" s="1209"/>
    </row>
  </sheetData>
  <mergeCells count="48">
    <mergeCell ref="C9:N9"/>
    <mergeCell ref="B2:P2"/>
    <mergeCell ref="B4:P4"/>
    <mergeCell ref="C6:N6"/>
    <mergeCell ref="C7:N7"/>
    <mergeCell ref="C8:N8"/>
    <mergeCell ref="B58:N58"/>
    <mergeCell ref="C10:E10"/>
    <mergeCell ref="B13:C17"/>
    <mergeCell ref="B18:C18"/>
    <mergeCell ref="E33:E34"/>
    <mergeCell ref="B42:B43"/>
    <mergeCell ref="C42:C43"/>
    <mergeCell ref="D42:E42"/>
    <mergeCell ref="C46:N46"/>
    <mergeCell ref="B48:N48"/>
    <mergeCell ref="O50:P50"/>
    <mergeCell ref="O51:P51"/>
    <mergeCell ref="O52:P52"/>
    <mergeCell ref="B74:N74"/>
    <mergeCell ref="P65:Q65"/>
    <mergeCell ref="P60:Q61"/>
    <mergeCell ref="P62:Q62"/>
    <mergeCell ref="H60:H61"/>
    <mergeCell ref="I60:I61"/>
    <mergeCell ref="J60:L60"/>
    <mergeCell ref="M60:M61"/>
    <mergeCell ref="N60:N61"/>
    <mergeCell ref="O60:O61"/>
    <mergeCell ref="B60:B61"/>
    <mergeCell ref="C60:C61"/>
    <mergeCell ref="D60:D61"/>
    <mergeCell ref="E60:E61"/>
    <mergeCell ref="F60:F61"/>
    <mergeCell ref="G60:G61"/>
    <mergeCell ref="B111:B113"/>
    <mergeCell ref="F111:F113"/>
    <mergeCell ref="D76:E76"/>
    <mergeCell ref="D77:E77"/>
    <mergeCell ref="B79:P79"/>
    <mergeCell ref="B80:N80"/>
    <mergeCell ref="E89:E91"/>
    <mergeCell ref="B93:N93"/>
    <mergeCell ref="E119:E120"/>
    <mergeCell ref="J95:L95"/>
    <mergeCell ref="P95:Q95"/>
    <mergeCell ref="P96:Q96"/>
    <mergeCell ref="P100:Q100"/>
  </mergeCells>
  <dataValidations count="2">
    <dataValidation type="list" allowBlank="1" showInputMessage="1" showErrorMessage="1" sqref="WVE983036 A65532 IS65532 SO65532 ACK65532 AMG65532 AWC65532 BFY65532 BPU65532 BZQ65532 CJM65532 CTI65532 DDE65532 DNA65532 DWW65532 EGS65532 EQO65532 FAK65532 FKG65532 FUC65532 GDY65532 GNU65532 GXQ65532 HHM65532 HRI65532 IBE65532 ILA65532 IUW65532 JES65532 JOO65532 JYK65532 KIG65532 KSC65532 LBY65532 LLU65532 LVQ65532 MFM65532 MPI65532 MZE65532 NJA65532 NSW65532 OCS65532 OMO65532 OWK65532 PGG65532 PQC65532 PZY65532 QJU65532 QTQ65532 RDM65532 RNI65532 RXE65532 SHA65532 SQW65532 TAS65532 TKO65532 TUK65532 UEG65532 UOC65532 UXY65532 VHU65532 VRQ65532 WBM65532 WLI65532 WVE65532 A131068 IS131068 SO131068 ACK131068 AMG131068 AWC131068 BFY131068 BPU131068 BZQ131068 CJM131068 CTI131068 DDE131068 DNA131068 DWW131068 EGS131068 EQO131068 FAK131068 FKG131068 FUC131068 GDY131068 GNU131068 GXQ131068 HHM131068 HRI131068 IBE131068 ILA131068 IUW131068 JES131068 JOO131068 JYK131068 KIG131068 KSC131068 LBY131068 LLU131068 LVQ131068 MFM131068 MPI131068 MZE131068 NJA131068 NSW131068 OCS131068 OMO131068 OWK131068 PGG131068 PQC131068 PZY131068 QJU131068 QTQ131068 RDM131068 RNI131068 RXE131068 SHA131068 SQW131068 TAS131068 TKO131068 TUK131068 UEG131068 UOC131068 UXY131068 VHU131068 VRQ131068 WBM131068 WLI131068 WVE131068 A196604 IS196604 SO196604 ACK196604 AMG196604 AWC196604 BFY196604 BPU196604 BZQ196604 CJM196604 CTI196604 DDE196604 DNA196604 DWW196604 EGS196604 EQO196604 FAK196604 FKG196604 FUC196604 GDY196604 GNU196604 GXQ196604 HHM196604 HRI196604 IBE196604 ILA196604 IUW196604 JES196604 JOO196604 JYK196604 KIG196604 KSC196604 LBY196604 LLU196604 LVQ196604 MFM196604 MPI196604 MZE196604 NJA196604 NSW196604 OCS196604 OMO196604 OWK196604 PGG196604 PQC196604 PZY196604 QJU196604 QTQ196604 RDM196604 RNI196604 RXE196604 SHA196604 SQW196604 TAS196604 TKO196604 TUK196604 UEG196604 UOC196604 UXY196604 VHU196604 VRQ196604 WBM196604 WLI196604 WVE196604 A262140 IS262140 SO262140 ACK262140 AMG262140 AWC262140 BFY262140 BPU262140 BZQ262140 CJM262140 CTI262140 DDE262140 DNA262140 DWW262140 EGS262140 EQO262140 FAK262140 FKG262140 FUC262140 GDY262140 GNU262140 GXQ262140 HHM262140 HRI262140 IBE262140 ILA262140 IUW262140 JES262140 JOO262140 JYK262140 KIG262140 KSC262140 LBY262140 LLU262140 LVQ262140 MFM262140 MPI262140 MZE262140 NJA262140 NSW262140 OCS262140 OMO262140 OWK262140 PGG262140 PQC262140 PZY262140 QJU262140 QTQ262140 RDM262140 RNI262140 RXE262140 SHA262140 SQW262140 TAS262140 TKO262140 TUK262140 UEG262140 UOC262140 UXY262140 VHU262140 VRQ262140 WBM262140 WLI262140 WVE262140 A327676 IS327676 SO327676 ACK327676 AMG327676 AWC327676 BFY327676 BPU327676 BZQ327676 CJM327676 CTI327676 DDE327676 DNA327676 DWW327676 EGS327676 EQO327676 FAK327676 FKG327676 FUC327676 GDY327676 GNU327676 GXQ327676 HHM327676 HRI327676 IBE327676 ILA327676 IUW327676 JES327676 JOO327676 JYK327676 KIG327676 KSC327676 LBY327676 LLU327676 LVQ327676 MFM327676 MPI327676 MZE327676 NJA327676 NSW327676 OCS327676 OMO327676 OWK327676 PGG327676 PQC327676 PZY327676 QJU327676 QTQ327676 RDM327676 RNI327676 RXE327676 SHA327676 SQW327676 TAS327676 TKO327676 TUK327676 UEG327676 UOC327676 UXY327676 VHU327676 VRQ327676 WBM327676 WLI327676 WVE327676 A393212 IS393212 SO393212 ACK393212 AMG393212 AWC393212 BFY393212 BPU393212 BZQ393212 CJM393212 CTI393212 DDE393212 DNA393212 DWW393212 EGS393212 EQO393212 FAK393212 FKG393212 FUC393212 GDY393212 GNU393212 GXQ393212 HHM393212 HRI393212 IBE393212 ILA393212 IUW393212 JES393212 JOO393212 JYK393212 KIG393212 KSC393212 LBY393212 LLU393212 LVQ393212 MFM393212 MPI393212 MZE393212 NJA393212 NSW393212 OCS393212 OMO393212 OWK393212 PGG393212 PQC393212 PZY393212 QJU393212 QTQ393212 RDM393212 RNI393212 RXE393212 SHA393212 SQW393212 TAS393212 TKO393212 TUK393212 UEG393212 UOC393212 UXY393212 VHU393212 VRQ393212 WBM393212 WLI393212 WVE393212 A458748 IS458748 SO458748 ACK458748 AMG458748 AWC458748 BFY458748 BPU458748 BZQ458748 CJM458748 CTI458748 DDE458748 DNA458748 DWW458748 EGS458748 EQO458748 FAK458748 FKG458748 FUC458748 GDY458748 GNU458748 GXQ458748 HHM458748 HRI458748 IBE458748 ILA458748 IUW458748 JES458748 JOO458748 JYK458748 KIG458748 KSC458748 LBY458748 LLU458748 LVQ458748 MFM458748 MPI458748 MZE458748 NJA458748 NSW458748 OCS458748 OMO458748 OWK458748 PGG458748 PQC458748 PZY458748 QJU458748 QTQ458748 RDM458748 RNI458748 RXE458748 SHA458748 SQW458748 TAS458748 TKO458748 TUK458748 UEG458748 UOC458748 UXY458748 VHU458748 VRQ458748 WBM458748 WLI458748 WVE458748 A524284 IS524284 SO524284 ACK524284 AMG524284 AWC524284 BFY524284 BPU524284 BZQ524284 CJM524284 CTI524284 DDE524284 DNA524284 DWW524284 EGS524284 EQO524284 FAK524284 FKG524284 FUC524284 GDY524284 GNU524284 GXQ524284 HHM524284 HRI524284 IBE524284 ILA524284 IUW524284 JES524284 JOO524284 JYK524284 KIG524284 KSC524284 LBY524284 LLU524284 LVQ524284 MFM524284 MPI524284 MZE524284 NJA524284 NSW524284 OCS524284 OMO524284 OWK524284 PGG524284 PQC524284 PZY524284 QJU524284 QTQ524284 RDM524284 RNI524284 RXE524284 SHA524284 SQW524284 TAS524284 TKO524284 TUK524284 UEG524284 UOC524284 UXY524284 VHU524284 VRQ524284 WBM524284 WLI524284 WVE524284 A589820 IS589820 SO589820 ACK589820 AMG589820 AWC589820 BFY589820 BPU589820 BZQ589820 CJM589820 CTI589820 DDE589820 DNA589820 DWW589820 EGS589820 EQO589820 FAK589820 FKG589820 FUC589820 GDY589820 GNU589820 GXQ589820 HHM589820 HRI589820 IBE589820 ILA589820 IUW589820 JES589820 JOO589820 JYK589820 KIG589820 KSC589820 LBY589820 LLU589820 LVQ589820 MFM589820 MPI589820 MZE589820 NJA589820 NSW589820 OCS589820 OMO589820 OWK589820 PGG589820 PQC589820 PZY589820 QJU589820 QTQ589820 RDM589820 RNI589820 RXE589820 SHA589820 SQW589820 TAS589820 TKO589820 TUK589820 UEG589820 UOC589820 UXY589820 VHU589820 VRQ589820 WBM589820 WLI589820 WVE589820 A655356 IS655356 SO655356 ACK655356 AMG655356 AWC655356 BFY655356 BPU655356 BZQ655356 CJM655356 CTI655356 DDE655356 DNA655356 DWW655356 EGS655356 EQO655356 FAK655356 FKG655356 FUC655356 GDY655356 GNU655356 GXQ655356 HHM655356 HRI655356 IBE655356 ILA655356 IUW655356 JES655356 JOO655356 JYK655356 KIG655356 KSC655356 LBY655356 LLU655356 LVQ655356 MFM655356 MPI655356 MZE655356 NJA655356 NSW655356 OCS655356 OMO655356 OWK655356 PGG655356 PQC655356 PZY655356 QJU655356 QTQ655356 RDM655356 RNI655356 RXE655356 SHA655356 SQW655356 TAS655356 TKO655356 TUK655356 UEG655356 UOC655356 UXY655356 VHU655356 VRQ655356 WBM655356 WLI655356 WVE655356 A720892 IS720892 SO720892 ACK720892 AMG720892 AWC720892 BFY720892 BPU720892 BZQ720892 CJM720892 CTI720892 DDE720892 DNA720892 DWW720892 EGS720892 EQO720892 FAK720892 FKG720892 FUC720892 GDY720892 GNU720892 GXQ720892 HHM720892 HRI720892 IBE720892 ILA720892 IUW720892 JES720892 JOO720892 JYK720892 KIG720892 KSC720892 LBY720892 LLU720892 LVQ720892 MFM720892 MPI720892 MZE720892 NJA720892 NSW720892 OCS720892 OMO720892 OWK720892 PGG720892 PQC720892 PZY720892 QJU720892 QTQ720892 RDM720892 RNI720892 RXE720892 SHA720892 SQW720892 TAS720892 TKO720892 TUK720892 UEG720892 UOC720892 UXY720892 VHU720892 VRQ720892 WBM720892 WLI720892 WVE720892 A786428 IS786428 SO786428 ACK786428 AMG786428 AWC786428 BFY786428 BPU786428 BZQ786428 CJM786428 CTI786428 DDE786428 DNA786428 DWW786428 EGS786428 EQO786428 FAK786428 FKG786428 FUC786428 GDY786428 GNU786428 GXQ786428 HHM786428 HRI786428 IBE786428 ILA786428 IUW786428 JES786428 JOO786428 JYK786428 KIG786428 KSC786428 LBY786428 LLU786428 LVQ786428 MFM786428 MPI786428 MZE786428 NJA786428 NSW786428 OCS786428 OMO786428 OWK786428 PGG786428 PQC786428 PZY786428 QJU786428 QTQ786428 RDM786428 RNI786428 RXE786428 SHA786428 SQW786428 TAS786428 TKO786428 TUK786428 UEG786428 UOC786428 UXY786428 VHU786428 VRQ786428 WBM786428 WLI786428 WVE786428 A851964 IS851964 SO851964 ACK851964 AMG851964 AWC851964 BFY851964 BPU851964 BZQ851964 CJM851964 CTI851964 DDE851964 DNA851964 DWW851964 EGS851964 EQO851964 FAK851964 FKG851964 FUC851964 GDY851964 GNU851964 GXQ851964 HHM851964 HRI851964 IBE851964 ILA851964 IUW851964 JES851964 JOO851964 JYK851964 KIG851964 KSC851964 LBY851964 LLU851964 LVQ851964 MFM851964 MPI851964 MZE851964 NJA851964 NSW851964 OCS851964 OMO851964 OWK851964 PGG851964 PQC851964 PZY851964 QJU851964 QTQ851964 RDM851964 RNI851964 RXE851964 SHA851964 SQW851964 TAS851964 TKO851964 TUK851964 UEG851964 UOC851964 UXY851964 VHU851964 VRQ851964 WBM851964 WLI851964 WVE851964 A917500 IS917500 SO917500 ACK917500 AMG917500 AWC917500 BFY917500 BPU917500 BZQ917500 CJM917500 CTI917500 DDE917500 DNA917500 DWW917500 EGS917500 EQO917500 FAK917500 FKG917500 FUC917500 GDY917500 GNU917500 GXQ917500 HHM917500 HRI917500 IBE917500 ILA917500 IUW917500 JES917500 JOO917500 JYK917500 KIG917500 KSC917500 LBY917500 LLU917500 LVQ917500 MFM917500 MPI917500 MZE917500 NJA917500 NSW917500 OCS917500 OMO917500 OWK917500 PGG917500 PQC917500 PZY917500 QJU917500 QTQ917500 RDM917500 RNI917500 RXE917500 SHA917500 SQW917500 TAS917500 TKO917500 TUK917500 UEG917500 UOC917500 UXY917500 VHU917500 VRQ917500 WBM917500 WLI917500 WVE917500 A983036 IS983036 SO983036 ACK983036 AMG983036 AWC983036 BFY983036 BPU983036 BZQ983036 CJM983036 CTI983036 DDE983036 DNA983036 DWW983036 EGS983036 EQO983036 FAK983036 FKG983036 FUC983036 GDY983036 GNU983036 GXQ983036 HHM983036 HRI983036 IBE983036 ILA983036 IUW983036 JES983036 JOO983036 JYK983036 KIG983036 KSC983036 LBY983036 LLU983036 LVQ983036 MFM983036 MPI983036 MZE983036 NJA983036 NSW983036 OCS983036 OMO983036 OWK983036 PGG983036 PQC983036 PZY983036 QJU983036 QTQ983036 RDM983036 RNI983036 RXE983036 SHA983036 SQW983036 TAS983036 TKO983036 TUK983036 UEG983036 UOC983036 UXY983036 VHU983036 VRQ983036 WBM983036 WLI983036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 type="decimal" allowBlank="1" showInputMessage="1" showErrorMessage="1" sqref="WVH983036 WLL983036 C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C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C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C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C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C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C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C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C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C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C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C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C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C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C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JURIDICA</vt:lpstr>
      <vt:lpstr> UT CESAR 1 INF SGRA 5</vt:lpstr>
      <vt:lpstr> UT Cesar 1 INF SGRA 10</vt:lpstr>
      <vt:lpstr> Cesar  1 INF SGRA 13</vt:lpstr>
      <vt:lpstr> CORAZON PAIS 14</vt:lpstr>
      <vt:lpstr> CORAZON PAIS 15</vt:lpstr>
      <vt:lpstr> CORAZON PAIS 17</vt:lpstr>
      <vt:lpstr> COS FUT. 14</vt:lpstr>
      <vt:lpstr> COS FUT. 9</vt:lpstr>
      <vt:lpstr> MENORES DE FUTUROS 9</vt:lpstr>
      <vt:lpstr> FUND ERA ECOLOGICA</vt:lpstr>
      <vt:lpstr> APSEFACOM 9</vt:lpstr>
      <vt:lpstr>APSEFACOM 10</vt:lpstr>
      <vt:lpstr> FUNAS 1</vt:lpstr>
      <vt:lpstr> FUNAS 2</vt:lpstr>
      <vt:lpstr> FUNAS 13</vt:lpstr>
      <vt:lpstr> DON BOSCO 8</vt:lpstr>
      <vt:lpstr> DON BOSCO 9</vt:lpstr>
      <vt:lpstr> DON BOSCO 7</vt:lpstr>
      <vt:lpstr> DON BOSCO 12</vt:lpstr>
      <vt:lpstr> DON BOSCO 11</vt:lpstr>
      <vt:lpstr> CODIMUMAG 12</vt:lpstr>
      <vt:lpstr> NUTRI LA 1 INFANCIA 5</vt:lpstr>
      <vt:lpstr> NUTRI. LA 1 INFANCIA 2</vt:lpstr>
      <vt:lpstr>CNUTRI. LA 1 INFANCIA 1</vt:lpstr>
      <vt:lpstr>FUN CONS PAIS</vt:lpstr>
      <vt:lpstr>UT  MANOS UNIDAD POR 1 PAIS</vt:lpstr>
      <vt:lpstr> FUNPROVIDA 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Alberto.Esmeral</cp:lastModifiedBy>
  <cp:lastPrinted>2014-12-13T17:07:22Z</cp:lastPrinted>
  <dcterms:created xsi:type="dcterms:W3CDTF">2014-10-22T15:49:24Z</dcterms:created>
  <dcterms:modified xsi:type="dcterms:W3CDTF">2014-12-15T17:54:38Z</dcterms:modified>
</cp:coreProperties>
</file>