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berto.Esmeral\Documents\EVALUACION PRIMERA INFANCIA\"/>
    </mc:Choice>
  </mc:AlternateContent>
  <bookViews>
    <workbookView xWindow="120" yWindow="135" windowWidth="15480" windowHeight="6660" tabRatio="811"/>
  </bookViews>
  <sheets>
    <sheet name="JURIDICA" sheetId="9" r:id="rId1"/>
    <sheet name=" UT CESAR 1 INF SGRA 5" sheetId="11" r:id="rId2"/>
    <sheet name=" UT Cesar 1 INF SGRA 10" sheetId="12" r:id="rId3"/>
    <sheet name=" Cesar  1 INF SGRA 13" sheetId="13" r:id="rId4"/>
    <sheet name=" CORAZON PAIS 14" sheetId="20" r:id="rId5"/>
    <sheet name=" CORAZON PAIS 15" sheetId="18" r:id="rId6"/>
    <sheet name=" CORAZON PAIS 17" sheetId="29" r:id="rId7"/>
    <sheet name=" COS FUT. 14" sheetId="71" r:id="rId8"/>
    <sheet name=" COS FUT. 9" sheetId="70" r:id="rId9"/>
    <sheet name=" MENORES DE FUTUROS 9" sheetId="27" r:id="rId10"/>
    <sheet name=" FUND ERA ECOLOGICA" sheetId="68" r:id="rId11"/>
    <sheet name=" APSEFACOM 9" sheetId="26" r:id="rId12"/>
    <sheet name="APSEFACOM 10" sheetId="25" r:id="rId13"/>
    <sheet name=" FUNAS 1" sheetId="22" r:id="rId14"/>
    <sheet name=" FUNAS 2" sheetId="32" r:id="rId15"/>
    <sheet name=" FUNAS 13" sheetId="34" r:id="rId16"/>
    <sheet name=" DON BOSCO 8" sheetId="33" r:id="rId17"/>
    <sheet name=" DON BOSCO 9" sheetId="64" r:id="rId18"/>
    <sheet name=" DON BOSCO 7" sheetId="63" r:id="rId19"/>
    <sheet name=" DON BOSCO 12" sheetId="65" r:id="rId20"/>
    <sheet name=" DON BOSCO 11" sheetId="66" r:id="rId21"/>
    <sheet name=" CODIMUMAG 12" sheetId="31" r:id="rId22"/>
    <sheet name=" NUTRI LA 1 INFANCIA 5" sheetId="74" r:id="rId23"/>
    <sheet name=" NUTRI. LA 1 INFANCIA 2" sheetId="73" r:id="rId24"/>
    <sheet name="CNUTRI. LA 1 INFANCIA 1" sheetId="76" r:id="rId25"/>
    <sheet name=" CONT PAIS" sheetId="41" r:id="rId26"/>
    <sheet name=" MANOS UNIDAD POR 1 PAIS" sheetId="67" r:id="rId27"/>
    <sheet name=" FUNPROVIDA 8" sheetId="69" r:id="rId28"/>
  </sheets>
  <calcPr calcId="152511"/>
</workbook>
</file>

<file path=xl/calcChain.xml><?xml version="1.0" encoding="utf-8"?>
<calcChain xmlns="http://schemas.openxmlformats.org/spreadsheetml/2006/main">
  <c r="F134" i="66" l="1"/>
  <c r="D145" i="66" s="1"/>
  <c r="E118" i="66"/>
  <c r="D144" i="66" s="1"/>
  <c r="E144" i="66" s="1"/>
  <c r="M112" i="66"/>
  <c r="L112" i="66"/>
  <c r="K112" i="66"/>
  <c r="C114" i="66" s="1"/>
  <c r="A106" i="66"/>
  <c r="A107" i="66" s="1"/>
  <c r="A108" i="66" s="1"/>
  <c r="A109" i="66" s="1"/>
  <c r="A110" i="66" s="1"/>
  <c r="A111" i="66" s="1"/>
  <c r="A105" i="66"/>
  <c r="N104" i="66"/>
  <c r="N112" i="66" s="1"/>
  <c r="N52" i="66"/>
  <c r="M52" i="66"/>
  <c r="C57" i="66" s="1"/>
  <c r="L52" i="66"/>
  <c r="K52" i="66"/>
  <c r="C56" i="66" s="1"/>
  <c r="A50" i="66"/>
  <c r="A51" i="66" s="1"/>
  <c r="D41" i="66"/>
  <c r="E40" i="66"/>
  <c r="C24" i="66"/>
  <c r="F22" i="66"/>
  <c r="E22" i="66"/>
  <c r="E24" i="66" s="1"/>
  <c r="D145" i="65"/>
  <c r="F134" i="65"/>
  <c r="E118" i="65"/>
  <c r="D144" i="65" s="1"/>
  <c r="E144" i="65" s="1"/>
  <c r="N112" i="65"/>
  <c r="M112" i="65"/>
  <c r="L112" i="65"/>
  <c r="K112" i="65"/>
  <c r="C114" i="65" s="1"/>
  <c r="A105" i="65"/>
  <c r="A106" i="65" s="1"/>
  <c r="A107" i="65" s="1"/>
  <c r="A108" i="65" s="1"/>
  <c r="A109" i="65" s="1"/>
  <c r="A110" i="65" s="1"/>
  <c r="A111" i="65" s="1"/>
  <c r="N104" i="65"/>
  <c r="C56" i="65"/>
  <c r="N51" i="65"/>
  <c r="M51" i="65"/>
  <c r="L51" i="65"/>
  <c r="K51" i="65"/>
  <c r="C55" i="65" s="1"/>
  <c r="A50" i="65"/>
  <c r="D41" i="65"/>
  <c r="E40" i="65"/>
  <c r="C24" i="65"/>
  <c r="F22" i="65"/>
  <c r="E22" i="65"/>
  <c r="E24" i="65" s="1"/>
  <c r="F127" i="63"/>
  <c r="D137" i="63" s="1"/>
  <c r="E111" i="63"/>
  <c r="D136" i="63" s="1"/>
  <c r="E136" i="63" s="1"/>
  <c r="M105" i="63"/>
  <c r="L105" i="63"/>
  <c r="K105" i="63"/>
  <c r="C107" i="63" s="1"/>
  <c r="A99" i="63"/>
  <c r="A100" i="63" s="1"/>
  <c r="A101" i="63" s="1"/>
  <c r="A102" i="63" s="1"/>
  <c r="A103" i="63" s="1"/>
  <c r="A104" i="63" s="1"/>
  <c r="A98" i="63"/>
  <c r="N97" i="63"/>
  <c r="N105" i="63" s="1"/>
  <c r="M49" i="63"/>
  <c r="C54" i="63" s="1"/>
  <c r="L49" i="63"/>
  <c r="K49" i="63"/>
  <c r="C53" i="63" s="1"/>
  <c r="A47" i="63"/>
  <c r="A48" i="63" s="1"/>
  <c r="N46" i="63"/>
  <c r="N49" i="63" s="1"/>
  <c r="D40" i="63"/>
  <c r="E39" i="63" s="1"/>
  <c r="F22" i="63"/>
  <c r="C24" i="63" s="1"/>
  <c r="E22" i="63"/>
  <c r="E24" i="63" s="1"/>
  <c r="F135" i="64"/>
  <c r="D144" i="64" s="1"/>
  <c r="E117" i="64"/>
  <c r="D143" i="64" s="1"/>
  <c r="M111" i="64"/>
  <c r="L111" i="64"/>
  <c r="K111" i="64"/>
  <c r="C113" i="64" s="1"/>
  <c r="A104" i="64"/>
  <c r="A105" i="64" s="1"/>
  <c r="A106" i="64" s="1"/>
  <c r="A107" i="64" s="1"/>
  <c r="A108" i="64" s="1"/>
  <c r="A109" i="64" s="1"/>
  <c r="A110" i="64" s="1"/>
  <c r="N103" i="64"/>
  <c r="N111" i="64" s="1"/>
  <c r="M49" i="64"/>
  <c r="C54" i="64" s="1"/>
  <c r="L49" i="64"/>
  <c r="K49" i="64"/>
  <c r="C53" i="64" s="1"/>
  <c r="A47" i="64"/>
  <c r="A48" i="64" s="1"/>
  <c r="N46" i="64"/>
  <c r="N49" i="64" s="1"/>
  <c r="D40" i="64"/>
  <c r="E39" i="64" s="1"/>
  <c r="F22" i="64"/>
  <c r="C24" i="64" s="1"/>
  <c r="E22" i="64"/>
  <c r="E24" i="64" s="1"/>
  <c r="F134" i="33"/>
  <c r="D145" i="33" s="1"/>
  <c r="E118" i="33"/>
  <c r="D144" i="33" s="1"/>
  <c r="E144" i="33" s="1"/>
  <c r="M112" i="33"/>
  <c r="L112" i="33"/>
  <c r="K112" i="33"/>
  <c r="C114" i="33" s="1"/>
  <c r="A106" i="33"/>
  <c r="A107" i="33" s="1"/>
  <c r="A108" i="33" s="1"/>
  <c r="A109" i="33" s="1"/>
  <c r="A110" i="33" s="1"/>
  <c r="A111" i="33" s="1"/>
  <c r="A105" i="33"/>
  <c r="N104" i="33"/>
  <c r="N112" i="33" s="1"/>
  <c r="M52" i="33"/>
  <c r="C57" i="33" s="1"/>
  <c r="L52" i="33"/>
  <c r="K52" i="33"/>
  <c r="C56" i="33" s="1"/>
  <c r="A50" i="33"/>
  <c r="A51" i="33" s="1"/>
  <c r="N49" i="33"/>
  <c r="N52" i="33" s="1"/>
  <c r="D41" i="33"/>
  <c r="E40" i="33" s="1"/>
  <c r="E24" i="33"/>
  <c r="F22" i="33"/>
  <c r="C24" i="33" s="1"/>
  <c r="E22" i="33"/>
  <c r="E22" i="34"/>
  <c r="F22" i="34"/>
  <c r="C24" i="34" s="1"/>
  <c r="E24" i="34"/>
  <c r="E40" i="34"/>
  <c r="K50" i="34"/>
  <c r="L50" i="34"/>
  <c r="M50" i="34"/>
  <c r="C55" i="34" s="1"/>
  <c r="N50" i="34"/>
  <c r="C54" i="34"/>
  <c r="A118" i="34"/>
  <c r="K119" i="34"/>
  <c r="L119" i="34"/>
  <c r="M119" i="34"/>
  <c r="N119" i="34"/>
  <c r="C121" i="34"/>
  <c r="E125" i="34"/>
  <c r="F144" i="34"/>
  <c r="D154" i="34"/>
  <c r="E154" i="34" s="1"/>
  <c r="D155" i="34"/>
  <c r="F141" i="32"/>
  <c r="D152" i="32" s="1"/>
  <c r="E123" i="32"/>
  <c r="D151" i="32" s="1"/>
  <c r="E151" i="32" s="1"/>
  <c r="M117" i="32"/>
  <c r="L117" i="32"/>
  <c r="K117" i="32"/>
  <c r="C119" i="32" s="1"/>
  <c r="N116" i="32"/>
  <c r="A116" i="32"/>
  <c r="N115" i="32"/>
  <c r="N117" i="32" s="1"/>
  <c r="C56" i="32"/>
  <c r="N51" i="32"/>
  <c r="M51" i="32"/>
  <c r="L51" i="32"/>
  <c r="K51" i="32"/>
  <c r="C55" i="32" s="1"/>
  <c r="A50" i="32"/>
  <c r="N49" i="32"/>
  <c r="E40" i="32"/>
  <c r="C24" i="32"/>
  <c r="F22" i="32"/>
  <c r="E22" i="32"/>
  <c r="E24" i="32" s="1"/>
  <c r="F126" i="22"/>
  <c r="D137" i="22" s="1"/>
  <c r="E109" i="22"/>
  <c r="D136" i="22" s="1"/>
  <c r="M103" i="22"/>
  <c r="L103" i="22"/>
  <c r="K103" i="22"/>
  <c r="C105" i="22" s="1"/>
  <c r="A102" i="22"/>
  <c r="N101" i="22"/>
  <c r="N103" i="22" s="1"/>
  <c r="N48" i="22"/>
  <c r="M48" i="22"/>
  <c r="C53" i="22" s="1"/>
  <c r="L48" i="22"/>
  <c r="K48" i="22"/>
  <c r="C52" i="22" s="1"/>
  <c r="A46" i="22"/>
  <c r="D39" i="22"/>
  <c r="C24" i="22"/>
  <c r="F22" i="22"/>
  <c r="E22" i="22"/>
  <c r="E24" i="22" s="1"/>
  <c r="D38" i="22" l="1"/>
  <c r="E38" i="22" s="1"/>
  <c r="E143" i="64"/>
  <c r="E136" i="22"/>
  <c r="C108" i="31" l="1"/>
  <c r="N104" i="68"/>
  <c r="C20" i="27"/>
  <c r="F113" i="71"/>
  <c r="C23" i="20"/>
  <c r="F132" i="13"/>
  <c r="C24" i="11"/>
  <c r="K45" i="18"/>
  <c r="L45" i="18"/>
  <c r="M45" i="18"/>
  <c r="F127" i="26"/>
  <c r="D138" i="26" s="1"/>
  <c r="E137" i="26" s="1"/>
  <c r="E112" i="26"/>
  <c r="M106" i="26"/>
  <c r="L106" i="26"/>
  <c r="K106" i="26"/>
  <c r="C108" i="26" s="1"/>
  <c r="N105" i="26"/>
  <c r="N104" i="26"/>
  <c r="A104" i="26"/>
  <c r="A105" i="26" s="1"/>
  <c r="N103" i="26"/>
  <c r="M48" i="26"/>
  <c r="C53" i="26" s="1"/>
  <c r="L48" i="26"/>
  <c r="K48" i="26"/>
  <c r="C52" i="26" s="1"/>
  <c r="N47" i="26"/>
  <c r="A47" i="26"/>
  <c r="N46" i="26"/>
  <c r="N48" i="26" s="1"/>
  <c r="E39" i="26"/>
  <c r="F22" i="26"/>
  <c r="C24" i="26" s="1"/>
  <c r="E22" i="26"/>
  <c r="E24" i="26" s="1"/>
  <c r="F134" i="25"/>
  <c r="D145" i="25" s="1"/>
  <c r="E110" i="25"/>
  <c r="D144" i="25" s="1"/>
  <c r="M104" i="25"/>
  <c r="L104" i="25"/>
  <c r="K104" i="25"/>
  <c r="C106" i="25" s="1"/>
  <c r="N103" i="25"/>
  <c r="A103" i="25"/>
  <c r="N102" i="25"/>
  <c r="N104" i="25" s="1"/>
  <c r="M49" i="25"/>
  <c r="C54" i="25" s="1"/>
  <c r="L49" i="25"/>
  <c r="K49" i="25"/>
  <c r="C53" i="25" s="1"/>
  <c r="N48" i="25"/>
  <c r="N47" i="25"/>
  <c r="N46" i="25"/>
  <c r="N45" i="25"/>
  <c r="N44" i="25"/>
  <c r="A44" i="25"/>
  <c r="A45" i="25" s="1"/>
  <c r="A46" i="25" s="1"/>
  <c r="A47" i="25" s="1"/>
  <c r="A48" i="25" s="1"/>
  <c r="N43" i="25"/>
  <c r="E37" i="25"/>
  <c r="F22" i="25"/>
  <c r="C24" i="25" s="1"/>
  <c r="E22" i="25"/>
  <c r="E24" i="25" s="1"/>
  <c r="E144" i="25" l="1"/>
  <c r="N49" i="25"/>
  <c r="N106" i="26"/>
  <c r="F112" i="76" l="1"/>
  <c r="D123" i="76" s="1"/>
  <c r="E122" i="76" s="1"/>
  <c r="E98" i="76"/>
  <c r="O92" i="76"/>
  <c r="N92" i="76"/>
  <c r="M92" i="76"/>
  <c r="L92" i="76"/>
  <c r="K92" i="76"/>
  <c r="C94" i="76" s="1"/>
  <c r="A91" i="76"/>
  <c r="A90" i="76"/>
  <c r="O49" i="76"/>
  <c r="N49" i="76"/>
  <c r="M49" i="76"/>
  <c r="C54" i="76" s="1"/>
  <c r="L49" i="76"/>
  <c r="K49" i="76"/>
  <c r="C53" i="76" s="1"/>
  <c r="E40" i="76"/>
  <c r="F23" i="76"/>
  <c r="C25" i="76" s="1"/>
  <c r="E23" i="76"/>
  <c r="E25" i="76" s="1"/>
  <c r="F115" i="73"/>
  <c r="E102" i="73"/>
  <c r="D122" i="73" s="1"/>
  <c r="E122" i="73" s="1"/>
  <c r="O97" i="73"/>
  <c r="N97" i="73"/>
  <c r="M97" i="73"/>
  <c r="L97" i="73"/>
  <c r="K97" i="73"/>
  <c r="C99" i="73" s="1"/>
  <c r="A96" i="73"/>
  <c r="A95" i="73"/>
  <c r="A94" i="73"/>
  <c r="A93" i="73"/>
  <c r="O53" i="73"/>
  <c r="N53" i="73"/>
  <c r="M53" i="73"/>
  <c r="C58" i="73" s="1"/>
  <c r="L53" i="73"/>
  <c r="K53" i="73"/>
  <c r="C57" i="73" s="1"/>
  <c r="E41" i="73"/>
  <c r="F23" i="73"/>
  <c r="C25" i="73" s="1"/>
  <c r="E23" i="73"/>
  <c r="E25" i="73" s="1"/>
  <c r="F125" i="74"/>
  <c r="E110" i="74"/>
  <c r="D132" i="74" s="1"/>
  <c r="E132" i="74" s="1"/>
  <c r="N105" i="74"/>
  <c r="M105" i="74"/>
  <c r="L105" i="74"/>
  <c r="K105" i="74"/>
  <c r="C107" i="74" s="1"/>
  <c r="A104" i="74"/>
  <c r="A102" i="74"/>
  <c r="O47" i="74"/>
  <c r="N47" i="74"/>
  <c r="M47" i="74"/>
  <c r="C54" i="74" s="1"/>
  <c r="L47" i="74"/>
  <c r="K47" i="74"/>
  <c r="C53" i="74" s="1"/>
  <c r="E37" i="74"/>
  <c r="F22" i="74"/>
  <c r="C24" i="74" s="1"/>
  <c r="E22" i="74"/>
  <c r="E24" i="74" s="1"/>
  <c r="D140" i="13" l="1"/>
  <c r="E112" i="13"/>
  <c r="D139" i="13" s="1"/>
  <c r="M106" i="13"/>
  <c r="L106" i="13"/>
  <c r="K106" i="13"/>
  <c r="C108" i="13" s="1"/>
  <c r="A99" i="13"/>
  <c r="A100" i="13" s="1"/>
  <c r="A101" i="13" s="1"/>
  <c r="A102" i="13" s="1"/>
  <c r="A103" i="13" s="1"/>
  <c r="A104" i="13" s="1"/>
  <c r="A105" i="13" s="1"/>
  <c r="N98" i="13"/>
  <c r="N106" i="13" s="1"/>
  <c r="M49" i="13"/>
  <c r="C54" i="13" s="1"/>
  <c r="L49" i="13"/>
  <c r="K49" i="13"/>
  <c r="C53" i="13" s="1"/>
  <c r="N48" i="13"/>
  <c r="A48" i="13"/>
  <c r="N47" i="13"/>
  <c r="N46" i="13"/>
  <c r="E39" i="13"/>
  <c r="F22" i="13"/>
  <c r="C24" i="13" s="1"/>
  <c r="E22" i="13"/>
  <c r="E24" i="13" s="1"/>
  <c r="F137" i="12"/>
  <c r="D148" i="12" s="1"/>
  <c r="E120" i="12"/>
  <c r="D147" i="12" s="1"/>
  <c r="M114" i="12"/>
  <c r="L114" i="12"/>
  <c r="K114" i="12"/>
  <c r="C116" i="12" s="1"/>
  <c r="A107" i="12"/>
  <c r="A108" i="12" s="1"/>
  <c r="A109" i="12" s="1"/>
  <c r="A110" i="12" s="1"/>
  <c r="A111" i="12" s="1"/>
  <c r="A112" i="12" s="1"/>
  <c r="A113" i="12" s="1"/>
  <c r="N106" i="12"/>
  <c r="N114" i="12" s="1"/>
  <c r="M53" i="12"/>
  <c r="C58" i="12" s="1"/>
  <c r="L53" i="12"/>
  <c r="K53" i="12"/>
  <c r="C57" i="12" s="1"/>
  <c r="N50" i="12"/>
  <c r="A50" i="12"/>
  <c r="A51" i="12" s="1"/>
  <c r="A52" i="12" s="1"/>
  <c r="N49" i="12"/>
  <c r="N53" i="12" s="1"/>
  <c r="D41" i="12"/>
  <c r="E40" i="12" s="1"/>
  <c r="F22" i="12"/>
  <c r="C24" i="12" s="1"/>
  <c r="E22" i="12"/>
  <c r="E24" i="12" s="1"/>
  <c r="F142" i="11"/>
  <c r="D153" i="11" s="1"/>
  <c r="E123" i="11"/>
  <c r="D152" i="11" s="1"/>
  <c r="M117" i="11"/>
  <c r="L117" i="11"/>
  <c r="K117" i="11"/>
  <c r="C119" i="11" s="1"/>
  <c r="A110" i="11"/>
  <c r="A111" i="11" s="1"/>
  <c r="A112" i="11" s="1"/>
  <c r="A113" i="11" s="1"/>
  <c r="A114" i="11" s="1"/>
  <c r="A115" i="11" s="1"/>
  <c r="A116" i="11" s="1"/>
  <c r="N109" i="11"/>
  <c r="N117" i="11" s="1"/>
  <c r="M49" i="11"/>
  <c r="C54" i="11" s="1"/>
  <c r="L49" i="11"/>
  <c r="K49" i="11"/>
  <c r="C53" i="11" s="1"/>
  <c r="N48" i="11"/>
  <c r="N47" i="11"/>
  <c r="N46" i="11"/>
  <c r="A46" i="11"/>
  <c r="A47" i="11" s="1"/>
  <c r="A48" i="11" s="1"/>
  <c r="N45" i="11"/>
  <c r="E39" i="11"/>
  <c r="F22" i="11"/>
  <c r="E22" i="11"/>
  <c r="E24" i="11" s="1"/>
  <c r="E147" i="12" l="1"/>
  <c r="E139" i="13"/>
  <c r="N49" i="13"/>
  <c r="N49" i="11"/>
  <c r="E152" i="11"/>
  <c r="F131" i="68"/>
  <c r="D143" i="68" s="1"/>
  <c r="E111" i="68"/>
  <c r="D142" i="68" s="1"/>
  <c r="O105" i="68"/>
  <c r="M105" i="68"/>
  <c r="L105" i="68"/>
  <c r="K105" i="68"/>
  <c r="C107" i="68" s="1"/>
  <c r="N103" i="68"/>
  <c r="N102" i="68"/>
  <c r="N101" i="68"/>
  <c r="N100" i="68"/>
  <c r="N99" i="68"/>
  <c r="N98" i="68"/>
  <c r="A98" i="68"/>
  <c r="A99" i="68" s="1"/>
  <c r="A100" i="68" s="1"/>
  <c r="A101" i="68" s="1"/>
  <c r="A102" i="68" s="1"/>
  <c r="A103" i="68" s="1"/>
  <c r="A104" i="68" s="1"/>
  <c r="N97" i="68"/>
  <c r="M45" i="68"/>
  <c r="C50" i="68" s="1"/>
  <c r="L45" i="68"/>
  <c r="K45" i="68"/>
  <c r="C49" i="68" s="1"/>
  <c r="N43" i="68"/>
  <c r="N42" i="68"/>
  <c r="A42" i="68"/>
  <c r="A43" i="68" s="1"/>
  <c r="A44" i="68" s="1"/>
  <c r="N41" i="68"/>
  <c r="E37" i="68"/>
  <c r="F22" i="68"/>
  <c r="C24" i="68" s="1"/>
  <c r="E22" i="68"/>
  <c r="E24" i="68" s="1"/>
  <c r="N45" i="68" l="1"/>
  <c r="N105" i="68"/>
  <c r="E142" i="68"/>
  <c r="F120" i="69"/>
  <c r="D131" i="69" s="1"/>
  <c r="E104" i="69"/>
  <c r="D130" i="69" s="1"/>
  <c r="M98" i="69"/>
  <c r="L98" i="69"/>
  <c r="K98" i="69"/>
  <c r="C100" i="69" s="1"/>
  <c r="N96" i="69"/>
  <c r="N95" i="69"/>
  <c r="A95" i="69"/>
  <c r="A96" i="69" s="1"/>
  <c r="A97" i="69" s="1"/>
  <c r="N94" i="69"/>
  <c r="M47" i="69"/>
  <c r="C52" i="69" s="1"/>
  <c r="L47" i="69"/>
  <c r="K47" i="69"/>
  <c r="C51" i="69" s="1"/>
  <c r="A44" i="69"/>
  <c r="A45" i="69" s="1"/>
  <c r="A46" i="69" s="1"/>
  <c r="N43" i="69"/>
  <c r="N47" i="69" s="1"/>
  <c r="B43" i="69"/>
  <c r="E37" i="69"/>
  <c r="F22" i="69"/>
  <c r="C24" i="69" s="1"/>
  <c r="E22" i="69"/>
  <c r="E24" i="69" s="1"/>
  <c r="N98" i="69" l="1"/>
  <c r="E130" i="69"/>
  <c r="F132" i="20" l="1"/>
  <c r="D143" i="20" s="1"/>
  <c r="E111" i="20"/>
  <c r="D142" i="20" s="1"/>
  <c r="M105" i="20"/>
  <c r="L105" i="20"/>
  <c r="K105" i="20"/>
  <c r="C107" i="20" s="1"/>
  <c r="A98" i="20"/>
  <c r="A99" i="20" s="1"/>
  <c r="A100" i="20" s="1"/>
  <c r="A101" i="20" s="1"/>
  <c r="A102" i="20" s="1"/>
  <c r="A103" i="20" s="1"/>
  <c r="A104" i="20" s="1"/>
  <c r="N97" i="20"/>
  <c r="N105" i="20" s="1"/>
  <c r="M45" i="20"/>
  <c r="C50" i="20" s="1"/>
  <c r="L45" i="20"/>
  <c r="K45" i="20"/>
  <c r="C49" i="20" s="1"/>
  <c r="N44" i="20"/>
  <c r="A44" i="20"/>
  <c r="N43" i="20"/>
  <c r="N45" i="20" s="1"/>
  <c r="E36" i="20"/>
  <c r="F21" i="20"/>
  <c r="E21" i="20"/>
  <c r="E23" i="20" s="1"/>
  <c r="F120" i="29"/>
  <c r="D131" i="29" s="1"/>
  <c r="E104" i="29"/>
  <c r="D130" i="29" s="1"/>
  <c r="M98" i="29"/>
  <c r="L98" i="29"/>
  <c r="K98" i="29"/>
  <c r="C100" i="29" s="1"/>
  <c r="A91" i="29"/>
  <c r="A92" i="29" s="1"/>
  <c r="A93" i="29" s="1"/>
  <c r="A94" i="29" s="1"/>
  <c r="A95" i="29" s="1"/>
  <c r="A96" i="29" s="1"/>
  <c r="A97" i="29" s="1"/>
  <c r="N90" i="29"/>
  <c r="N98" i="29" s="1"/>
  <c r="M45" i="29"/>
  <c r="C50" i="29" s="1"/>
  <c r="L45" i="29"/>
  <c r="K45" i="29"/>
  <c r="C49" i="29" s="1"/>
  <c r="N44" i="29"/>
  <c r="N43" i="29"/>
  <c r="A43" i="29"/>
  <c r="A44" i="29" s="1"/>
  <c r="N42" i="29"/>
  <c r="F21" i="29"/>
  <c r="C23" i="29" s="1"/>
  <c r="E21" i="29"/>
  <c r="E23" i="29" s="1"/>
  <c r="F134" i="18"/>
  <c r="D142" i="18" s="1"/>
  <c r="E116" i="18"/>
  <c r="D141" i="18" s="1"/>
  <c r="M111" i="18"/>
  <c r="L111" i="18"/>
  <c r="K111" i="18"/>
  <c r="C113" i="18" s="1"/>
  <c r="A104" i="18"/>
  <c r="A105" i="18" s="1"/>
  <c r="A106" i="18" s="1"/>
  <c r="A107" i="18" s="1"/>
  <c r="A108" i="18" s="1"/>
  <c r="A109" i="18" s="1"/>
  <c r="A110" i="18" s="1"/>
  <c r="N103" i="18"/>
  <c r="N111" i="18" s="1"/>
  <c r="C50" i="18"/>
  <c r="C49" i="18"/>
  <c r="N44" i="18"/>
  <c r="N45" i="18" s="1"/>
  <c r="E36" i="18"/>
  <c r="F21" i="18"/>
  <c r="C23" i="18" s="1"/>
  <c r="E21" i="18"/>
  <c r="E23" i="18" s="1"/>
  <c r="N45" i="29" l="1"/>
  <c r="E130" i="29"/>
  <c r="E141" i="18"/>
  <c r="E142" i="20"/>
  <c r="E143" i="41"/>
  <c r="F135" i="41"/>
  <c r="E120" i="41"/>
  <c r="N114" i="41"/>
  <c r="M114" i="41"/>
  <c r="L114" i="41"/>
  <c r="K114" i="41"/>
  <c r="C116" i="41" s="1"/>
  <c r="A113" i="41"/>
  <c r="A112" i="41"/>
  <c r="N51" i="41"/>
  <c r="M51" i="41"/>
  <c r="C56" i="41" s="1"/>
  <c r="L51" i="41"/>
  <c r="K51" i="41"/>
  <c r="C55" i="41" s="1"/>
  <c r="A50" i="41"/>
  <c r="O46" i="41"/>
  <c r="O51" i="41" s="1"/>
  <c r="E40" i="41"/>
  <c r="F22" i="41"/>
  <c r="C24" i="41" s="1"/>
  <c r="E22" i="41"/>
  <c r="E24" i="41" s="1"/>
  <c r="F124" i="67" l="1"/>
  <c r="D135" i="67" s="1"/>
  <c r="E109" i="67"/>
  <c r="D134" i="67" s="1"/>
  <c r="N103" i="67"/>
  <c r="M103" i="67"/>
  <c r="L103" i="67"/>
  <c r="K103" i="67"/>
  <c r="C105" i="67" s="1"/>
  <c r="A102" i="67"/>
  <c r="C57" i="67"/>
  <c r="O53" i="67"/>
  <c r="N53" i="67"/>
  <c r="M53" i="67"/>
  <c r="C58" i="67" s="1"/>
  <c r="L53" i="67"/>
  <c r="K53" i="67"/>
  <c r="A48" i="67"/>
  <c r="E38" i="67"/>
  <c r="F21" i="67"/>
  <c r="C23" i="67" s="1"/>
  <c r="E21" i="67"/>
  <c r="E23" i="67" s="1"/>
  <c r="E134" i="67" l="1"/>
  <c r="F127" i="31"/>
  <c r="D138" i="31" s="1"/>
  <c r="E112" i="31"/>
  <c r="D137" i="31" s="1"/>
  <c r="O106" i="31"/>
  <c r="N106" i="31"/>
  <c r="M106" i="31"/>
  <c r="L106" i="31"/>
  <c r="K106" i="31"/>
  <c r="A105" i="31"/>
  <c r="A101" i="31"/>
  <c r="A102" i="31" s="1"/>
  <c r="A103" i="31" s="1"/>
  <c r="A104" i="31" s="1"/>
  <c r="N49" i="31"/>
  <c r="M49" i="31"/>
  <c r="L49" i="31"/>
  <c r="K49" i="31"/>
  <c r="A46" i="31"/>
  <c r="A47" i="31" s="1"/>
  <c r="A48" i="31" s="1"/>
  <c r="E38" i="31"/>
  <c r="F22" i="31"/>
  <c r="C24" i="31" s="1"/>
  <c r="E22" i="31"/>
  <c r="E24" i="31" s="1"/>
  <c r="E137" i="31" l="1"/>
  <c r="N90" i="71"/>
  <c r="N92" i="71" s="1"/>
  <c r="E96" i="71"/>
  <c r="D120" i="71" s="1"/>
  <c r="M92" i="71"/>
  <c r="L92" i="71"/>
  <c r="K92" i="71"/>
  <c r="N42" i="71"/>
  <c r="M42" i="71"/>
  <c r="C47" i="71" s="1"/>
  <c r="L42" i="71"/>
  <c r="K42" i="71"/>
  <c r="C46" i="71" s="1"/>
  <c r="A40" i="71"/>
  <c r="A41" i="71" s="1"/>
  <c r="E33" i="71"/>
  <c r="F18" i="71"/>
  <c r="C20" i="71" s="1"/>
  <c r="E18" i="71"/>
  <c r="E20" i="71" s="1"/>
  <c r="K40" i="70"/>
  <c r="C44" i="70" s="1"/>
  <c r="L40" i="70"/>
  <c r="M40" i="70"/>
  <c r="N40" i="70"/>
  <c r="F111" i="70"/>
  <c r="D120" i="70" s="1"/>
  <c r="E89" i="70"/>
  <c r="D119" i="70" s="1"/>
  <c r="M85" i="70"/>
  <c r="L85" i="70"/>
  <c r="K85" i="70"/>
  <c r="N83" i="70"/>
  <c r="N85" i="70" s="1"/>
  <c r="C45" i="70"/>
  <c r="E33" i="70"/>
  <c r="F18" i="70"/>
  <c r="C20" i="70" s="1"/>
  <c r="E18" i="70"/>
  <c r="E20" i="70" s="1"/>
  <c r="M100" i="27"/>
  <c r="K100" i="27"/>
  <c r="E120" i="71" l="1"/>
  <c r="E119" i="70"/>
  <c r="F126" i="27" l="1"/>
  <c r="D137" i="27" s="1"/>
  <c r="E104" i="27"/>
  <c r="D136" i="27" s="1"/>
  <c r="L100" i="27"/>
  <c r="N98" i="27"/>
  <c r="N100" i="27" s="1"/>
  <c r="M44" i="27"/>
  <c r="C49" i="27" s="1"/>
  <c r="L44" i="27"/>
  <c r="K44" i="27"/>
  <c r="C48" i="27" s="1"/>
  <c r="N43" i="27"/>
  <c r="N42" i="27"/>
  <c r="N41" i="27"/>
  <c r="N40" i="27"/>
  <c r="A40" i="27"/>
  <c r="A41" i="27" s="1"/>
  <c r="A42" i="27" s="1"/>
  <c r="A43" i="27" s="1"/>
  <c r="N39" i="27"/>
  <c r="E33" i="27"/>
  <c r="F18" i="27"/>
  <c r="E18" i="27"/>
  <c r="E20" i="27" s="1"/>
  <c r="E136" i="27" l="1"/>
  <c r="N44" i="27"/>
</calcChain>
</file>

<file path=xl/comments1.xml><?xml version="1.0" encoding="utf-8"?>
<comments xmlns="http://schemas.openxmlformats.org/spreadsheetml/2006/main">
  <authors>
    <author>15-P003</author>
  </authors>
  <commentList>
    <comment ref="N127" authorId="0" shapeId="0">
      <text>
        <r>
          <rPr>
            <b/>
            <sz val="9"/>
            <color indexed="81"/>
            <rFont val="Tahoma"/>
            <family val="2"/>
          </rPr>
          <t>15-P003:</t>
        </r>
        <r>
          <rPr>
            <sz val="9"/>
            <color indexed="81"/>
            <rFont val="Tahoma"/>
            <family val="2"/>
          </rPr>
          <t xml:space="preserve">
VERIFICAR SEGÚN SU EXPERIENCIA SI CUMPLE O NO
</t>
        </r>
      </text>
    </comment>
  </commentList>
</comments>
</file>

<file path=xl/sharedStrings.xml><?xml version="1.0" encoding="utf-8"?>
<sst xmlns="http://schemas.openxmlformats.org/spreadsheetml/2006/main" count="9949" uniqueCount="1930">
  <si>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</si>
  <si>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</si>
  <si>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</si>
  <si>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</si>
  <si>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</si>
  <si>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</si>
  <si>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</si>
  <si>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</si>
  <si>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</si>
  <si>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</si>
  <si>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</si>
  <si>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</si>
  <si>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</si>
  <si>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</si>
  <si>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</si>
  <si>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</si>
  <si>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</si>
  <si>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</si>
  <si>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</si>
  <si>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</si>
  <si>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</si>
  <si>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</si>
  <si>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</si>
  <si>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</si>
  <si>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</si>
  <si>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</si>
  <si>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</si>
  <si>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</si>
  <si>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</si>
  <si>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</si>
  <si>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</si>
  <si>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</si>
  <si>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</si>
  <si>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</si>
  <si>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</si>
  <si>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</si>
  <si>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</si>
  <si>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</si>
  <si>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</si>
  <si>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</si>
  <si>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</si>
  <si>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</si>
  <si>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</si>
  <si>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</si>
  <si>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</si>
  <si>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</si>
  <si>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</si>
  <si>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</si>
  <si>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</si>
  <si>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</si>
  <si>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</si>
  <si>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</si>
  <si>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</si>
  <si>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</si>
  <si>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</si>
  <si>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</si>
  <si>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</si>
  <si>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</si>
  <si>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</si>
  <si>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</si>
  <si>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</si>
  <si>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</si>
  <si>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</si>
  <si>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</si>
  <si>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</si>
  <si>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</si>
  <si>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</si>
  <si>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</si>
  <si>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</si>
  <si>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</si>
  <si>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</si>
  <si>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</si>
  <si>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</si>
  <si>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</si>
  <si>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</si>
  <si>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</si>
  <si>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</si>
  <si>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</si>
  <si>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</si>
  <si>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</si>
  <si>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</si>
  <si>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</si>
  <si>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</si>
  <si>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</si>
  <si>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</si>
  <si>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</si>
  <si>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</si>
  <si>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</si>
  <si>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</si>
  <si>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</si>
  <si>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</si>
  <si>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</si>
  <si>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</si>
  <si>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</si>
  <si>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</si>
  <si>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</si>
  <si>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</si>
  <si>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</si>
  <si>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</si>
  <si>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</si>
  <si>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</si>
  <si>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</si>
  <si>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</si>
  <si>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</si>
  <si>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</si>
  <si>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</si>
  <si>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</si>
  <si>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</si>
  <si>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</si>
  <si>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</si>
  <si>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</si>
  <si>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</si>
  <si>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</si>
  <si>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</si>
  <si>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</si>
  <si>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</si>
  <si>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</si>
  <si>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</si>
  <si>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</si>
  <si>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</si>
  <si>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</si>
  <si>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</si>
  <si>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</si>
  <si>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</si>
  <si>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</si>
  <si>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</si>
  <si>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</si>
  <si>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</si>
  <si>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</si>
  <si>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</si>
  <si>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</si>
  <si>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</si>
  <si>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</si>
  <si>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</si>
  <si>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</si>
  <si>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</si>
  <si>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</si>
  <si>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</si>
  <si>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</si>
  <si>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CUMPLE PERFIL
SI /NO</t>
  </si>
  <si>
    <t>CUMPLE PROPORCION
SI /NO</t>
  </si>
  <si>
    <t>XXXX</t>
  </si>
  <si>
    <t>XXX</t>
  </si>
  <si>
    <t>XXXXX</t>
  </si>
  <si>
    <t xml:space="preserve">FUNDACION MENORES DE FUTURO </t>
  </si>
  <si>
    <t xml:space="preserve">NO APLICA </t>
  </si>
  <si>
    <t>FUNDACIÓN APOYO SOCIAL FUNAS</t>
  </si>
  <si>
    <t>GRUPO 5</t>
  </si>
  <si>
    <t>GRUPO 2</t>
  </si>
  <si>
    <t>GRUPO 1</t>
  </si>
  <si>
    <t>GRUPO 12</t>
  </si>
  <si>
    <t>GRUPO 8</t>
  </si>
  <si>
    <t>GRUPO 13</t>
  </si>
  <si>
    <t>GRUPO 9</t>
  </si>
  <si>
    <t>GRUPO 10</t>
  </si>
  <si>
    <t>GRUPO 7</t>
  </si>
  <si>
    <t>GRUPO 14</t>
  </si>
  <si>
    <t>GRUPO 15</t>
  </si>
  <si>
    <t>GRUPO 17</t>
  </si>
  <si>
    <t xml:space="preserve">FUNDACION MANOS UNIDAS CONSTRUYENDO PAIS </t>
  </si>
  <si>
    <t>ICBF</t>
  </si>
  <si>
    <t xml:space="preserve">MODALIDAD FAMILIAR </t>
  </si>
  <si>
    <t xml:space="preserve">FAMILIAR </t>
  </si>
  <si>
    <t>COMFACESAR</t>
  </si>
  <si>
    <t>FUNDACION APOYO SOCIAL "FUNAS"</t>
  </si>
  <si>
    <t>MARITZA TATIANA  PEREZ PORTILLA</t>
  </si>
  <si>
    <t>PSICOLOGA</t>
  </si>
  <si>
    <t>UNIVERSIDAD DE PAMPLONA</t>
  </si>
  <si>
    <t>FUNDACION DE APOYO SOCIAL</t>
  </si>
  <si>
    <t>1/02/2012-9/12/2012</t>
  </si>
  <si>
    <t>5/02/2013-19/12/2013</t>
  </si>
  <si>
    <t>SICOLOGA</t>
  </si>
  <si>
    <t>MARGARET QUIÑONES CALDERA</t>
  </si>
  <si>
    <t>LICENCIADA EN ESPAÑOY Y LITERATURA Y ADMINISTRADORA DE EMPRESA</t>
  </si>
  <si>
    <t>UNIVERSIDAD DEL ATLANTICO-UNIVERSIDAD POPULAR DEL CESAR</t>
  </si>
  <si>
    <t>30/10/2010-19/11/204</t>
  </si>
  <si>
    <t>CENTRO EDUCATIVO RETOÑITOS</t>
  </si>
  <si>
    <t>2/01/2005-30/12/20018</t>
  </si>
  <si>
    <t>COORDINADORA GENERAL</t>
  </si>
  <si>
    <t>LINA MARIA BARRERA CASELLES</t>
  </si>
  <si>
    <t>TRABAJADORA SOCIAL</t>
  </si>
  <si>
    <t>UNIVESIDAD DE LA SALLE</t>
  </si>
  <si>
    <t>153285311-1</t>
  </si>
  <si>
    <t>5/02/2014-19/12/2014</t>
  </si>
  <si>
    <t>APOYO SICOSOCIAL</t>
  </si>
  <si>
    <t>NO ANEXA</t>
  </si>
  <si>
    <t>GLORIA MERCEDES TRILLOS PALLARES</t>
  </si>
  <si>
    <t>UNIVERSIDAD ANTONIO NARIÑO DE BUCARAMANGA</t>
  </si>
  <si>
    <t>05793-2003</t>
  </si>
  <si>
    <t>ANDREA CAROLINA QUIN ALONSO</t>
  </si>
  <si>
    <t>ASOCIACION NUEVO HORIZONTE</t>
  </si>
  <si>
    <t>02/09/2013-30/07/2014</t>
  </si>
  <si>
    <t>38-2013</t>
  </si>
  <si>
    <t>47-2010</t>
  </si>
  <si>
    <t>LUZ ADRIANA DE LA HOZ QUIÑONES</t>
  </si>
  <si>
    <t>JAIRO ALFONSO DIA CLAVIJO</t>
  </si>
  <si>
    <t>SANDRA PATRICIA CRUZ ARANGO</t>
  </si>
  <si>
    <t>LICENCIADA EN NECESIDADES EDUCATIVAS ESPECIALES</t>
  </si>
  <si>
    <t>UNIVERSIDAD DEL MAGDALENA</t>
  </si>
  <si>
    <t>FUNDACION APOYO SOCIAL FUNAS</t>
  </si>
  <si>
    <t>7/03/2005-24/01/2011</t>
  </si>
  <si>
    <t>DIRECTORA DE LA FUNDACION</t>
  </si>
  <si>
    <t>LICENCIADO EN EDUCACION FISICA</t>
  </si>
  <si>
    <t>UNIVERSIDAD DEL MAGDALENA-UNIVERSIDAD DEL TOLIMA</t>
  </si>
  <si>
    <t>GRANJA DE FORMACION INTEGRAL</t>
  </si>
  <si>
    <t>1/09/2009-30/11/2009</t>
  </si>
  <si>
    <t>INSITUTCION TECNICA EDUCATIVA NUESTRA SEÑORA DEL CARMEN</t>
  </si>
  <si>
    <t>DOCENTE</t>
  </si>
  <si>
    <t>ADMINISTRADOR DE EMPRESAS</t>
  </si>
  <si>
    <t>UNIVERSIDAD POPULAR DEL CESAR</t>
  </si>
  <si>
    <t>24/10/2008-12/11/201</t>
  </si>
  <si>
    <t>tiempo traslapados</t>
  </si>
  <si>
    <t>MARITZA ALVAREZ CARVAJALINO</t>
  </si>
  <si>
    <t>LICENCIADA EN CIENCIAS SOCIALES</t>
  </si>
  <si>
    <t>INTITUTO FRANCISCO JOSE DE CALDAS</t>
  </si>
  <si>
    <t>7/002/2000-30/11/2013</t>
  </si>
  <si>
    <t>COORDINADORA ACADEMICA</t>
  </si>
  <si>
    <t>01/02/2014-30/11/2006</t>
  </si>
  <si>
    <t>COLEGIO TERESIANO REINA DEL CARMELO</t>
  </si>
  <si>
    <t>12/01/2007-9/07/2012</t>
  </si>
  <si>
    <t>CONSUELO MACEA SILVERA</t>
  </si>
  <si>
    <t>LICENCIADA EN EDUCACION PREESCOLAR</t>
  </si>
  <si>
    <t>RECTORA DE LA INTITUCION</t>
  </si>
  <si>
    <t>DIRECCION DE NUCLEO MUNICIPIO AGUACHICA</t>
  </si>
  <si>
    <t>2/01/2004-11/05/2009</t>
  </si>
  <si>
    <t>CDI HOGAR INFANTIL AGAUACHICA</t>
  </si>
  <si>
    <t>1/07/2012-30/09/2012</t>
  </si>
  <si>
    <t>UNIDADE DE SAN BUENAVENTURA</t>
  </si>
  <si>
    <t xml:space="preserve">INGRID ASTRID QUIN ALONSO </t>
  </si>
  <si>
    <t>20 - 347 - 2010</t>
  </si>
  <si>
    <t>20 - 353 - 2010</t>
  </si>
  <si>
    <t>20 - 355 - 2011</t>
  </si>
  <si>
    <t>31/O6/2014</t>
  </si>
  <si>
    <t>20 - 315 - 2011</t>
  </si>
  <si>
    <t>20 - 268 - 2014</t>
  </si>
  <si>
    <t>MODALIDAD FAMILIAR</t>
  </si>
  <si>
    <t>ASTREA,  EL PASO</t>
  </si>
  <si>
    <t>NO APLICA</t>
  </si>
  <si>
    <t xml:space="preserve">LORENA PATRICIA GUERRERO RUIZ </t>
  </si>
  <si>
    <t xml:space="preserve">TRABAJADORA SOCIAL </t>
  </si>
  <si>
    <t xml:space="preserve">UNIVERSIDAD SIMON BOLIVAR </t>
  </si>
  <si>
    <t>QUIMIO SALUD</t>
  </si>
  <si>
    <t>27/09/2010 - 14/01/2011</t>
  </si>
  <si>
    <t>AREA SOCIAL</t>
  </si>
  <si>
    <t>ONCOVIHDA IPS</t>
  </si>
  <si>
    <t>01/06/2009 - 09/07/2010</t>
  </si>
  <si>
    <t xml:space="preserve">PROSALUD </t>
  </si>
  <si>
    <t>02/01/2008 - 31/12/2008</t>
  </si>
  <si>
    <t>LUZMY URBANA VENTURA</t>
  </si>
  <si>
    <t>NO ANEXO</t>
  </si>
  <si>
    <t xml:space="preserve">ASOCIACIÓN POPULAR DE MUJERES DEL CEAR </t>
  </si>
  <si>
    <t>01/09/2011 - 30/11/2014</t>
  </si>
  <si>
    <t>INTERVENCIÓN DE APOYO PARA LA TENCIÓN INTEGRAL EN MODALIDAD POR CONDICIÓN DE AMENAZA VULNERACIÓN</t>
  </si>
  <si>
    <t>01/11/2010 - 30/07/2011</t>
  </si>
  <si>
    <t>ELVIS ERRIQUE VALERA  GUERRA</t>
  </si>
  <si>
    <t>ADMINISTRADOR DE EMPRESA</t>
  </si>
  <si>
    <t>UNAD</t>
  </si>
  <si>
    <t xml:space="preserve">FUNDACIÓN MEÑORES DE FUTUROS </t>
  </si>
  <si>
    <t>0270172000 - 30/06/2011</t>
  </si>
  <si>
    <t>FORMADOR EDUCATIVO</t>
  </si>
  <si>
    <t>MARISOL CASTRO PACHECO</t>
  </si>
  <si>
    <t>099314914 - A</t>
  </si>
  <si>
    <t>30/08/1994-15/01/1995</t>
  </si>
  <si>
    <t>TRABAJADORA SOCIAL DEL CENTRO ZONAL AGUACHIA</t>
  </si>
  <si>
    <t xml:space="preserve">JULIETH RINCON GARCIA </t>
  </si>
  <si>
    <t xml:space="preserve">HOGAR SANTA ROSA DE LIMA </t>
  </si>
  <si>
    <t>07/02/2007 -  07/06/2009</t>
  </si>
  <si>
    <t>INGRITH MAGOLA HERRAR TORO</t>
  </si>
  <si>
    <t>063154914-A</t>
  </si>
  <si>
    <t>SERVICIO Y ASESORIA DEL LITORAL</t>
  </si>
  <si>
    <t>26/03/2007 - 22/07/2007</t>
  </si>
  <si>
    <t>SECRETARIADO DE PASTORAL SOCIAL</t>
  </si>
  <si>
    <t>01/07/1994 - 01/07/1995</t>
  </si>
  <si>
    <t>SONIA RUTH ANGARITA GARCIA</t>
  </si>
  <si>
    <t xml:space="preserve">FUNDACION APOYO SOCIAL </t>
  </si>
  <si>
    <t>05/02/2013 - 19/12/2013</t>
  </si>
  <si>
    <t>01/02/2012 - 09/12/2012</t>
  </si>
  <si>
    <t>BELYANITH RODRIGUEZ PEDRAZA</t>
  </si>
  <si>
    <t xml:space="preserve">FUNDACION APOYO SOCIAL JOSE MARIA SORANIO </t>
  </si>
  <si>
    <t>01/01/2013 - 15/12/2013</t>
  </si>
  <si>
    <t>AIXA ENIC BALETA PALOMINO</t>
  </si>
  <si>
    <t>UNIVERSIDAD DE SAN BUENAVENTURA</t>
  </si>
  <si>
    <t>6/03/229</t>
  </si>
  <si>
    <t xml:space="preserve">CRUZ ROJAS COLOMBIANA </t>
  </si>
  <si>
    <t>09/08/2010 - 08/03/2012</t>
  </si>
  <si>
    <t>CAROLINA GARCIA HERNANDEZ</t>
  </si>
  <si>
    <t>HOSPITAL LOCAL DE AGUACHICA</t>
  </si>
  <si>
    <t>1/11/2010-12/09/2014</t>
  </si>
  <si>
    <t>AGUACHICA</t>
  </si>
  <si>
    <t xml:space="preserve">NO SE TIENE EN CUENTA LA CERTIFICACION DE RECREACIONISTA </t>
  </si>
  <si>
    <t xml:space="preserve">COMFACESAR </t>
  </si>
  <si>
    <t>ESTE CONTRATO FUE APORTADO COMO EXPERIENCIA EN EL GRUPO 1</t>
  </si>
  <si>
    <t>X</t>
  </si>
  <si>
    <t>UNIVERSIDAD INDUSTRIAL DE SANTANDER</t>
  </si>
  <si>
    <t>FUNDCION APOYO SOCIAL</t>
  </si>
  <si>
    <t>15/0/2/2011-14/12/2011</t>
  </si>
  <si>
    <t>1/09/2012-9/12/2012</t>
  </si>
  <si>
    <t>ANA LUCIA QUINTERO CRIADO</t>
  </si>
  <si>
    <t>COLEGIO TEESIANO REINA DEL CARMELÑO</t>
  </si>
  <si>
    <t>02/08/2010 - 30/11/2012</t>
  </si>
  <si>
    <t>JAZMIN  NAVARRO CESAR</t>
  </si>
  <si>
    <t xml:space="preserve">UNIVERSIDAD DE PAMPLONA </t>
  </si>
  <si>
    <t>ARQUIDIOCESIS DE NUEVA PAMPLONA</t>
  </si>
  <si>
    <t>2/03/2012-30/07/2012</t>
  </si>
  <si>
    <t xml:space="preserve">ALCALDI DE SAN JOSE DE CUCUTA </t>
  </si>
  <si>
    <t>01/09/2012 - 30/12/2012</t>
  </si>
  <si>
    <t>ROSA MARLY SORACA AGAMEZ</t>
  </si>
  <si>
    <t>SENA</t>
  </si>
  <si>
    <t>FUNDACION EL ARTE DE VIVIR</t>
  </si>
  <si>
    <t>1/09/2013-30/04/2014</t>
  </si>
  <si>
    <t>23/01/2012 - 23/06/2012</t>
  </si>
  <si>
    <t>ESTA CEDRTIFICACIÓN FUE APORTADO POR LA ENTIDAD CONTRATIOSTA EN EL GRUPO N° 1</t>
  </si>
  <si>
    <t>INGRITH MAGOLA HERRERA TORO</t>
  </si>
  <si>
    <t>NORITZA ESTRADA MANRRIQUEZ</t>
  </si>
  <si>
    <t>CORPORACION EDUCATIVA SIMON BOLIVAR</t>
  </si>
  <si>
    <t>HOSPITAL JOSE DAVID PADILLA</t>
  </si>
  <si>
    <t>11/06/1996-31/12/1996</t>
  </si>
  <si>
    <t>SECRETARIADO DE PASTORAL SOCIAL1/07/1994-30/07/1995</t>
  </si>
  <si>
    <t>11/06/1994-30/07/1995</t>
  </si>
  <si>
    <t>FUNDACION APOYO SOCIAL</t>
  </si>
  <si>
    <t>licenciada en educacion preescolar</t>
  </si>
  <si>
    <t>ESCUELA NUEVA ESMERALDA</t>
  </si>
  <si>
    <t>1/02/1990-14/06/1994</t>
  </si>
  <si>
    <t>ADMINISTRADORA DE EMPRESAS</t>
  </si>
  <si>
    <t>25/10/25008</t>
  </si>
  <si>
    <t>XX</t>
  </si>
  <si>
    <t>VALLEDUPAR</t>
  </si>
  <si>
    <t>MAIRA PATRICIA AVILA ROMERO</t>
  </si>
  <si>
    <t>CONTADORA PUBLICA</t>
  </si>
  <si>
    <t>113654-T</t>
  </si>
  <si>
    <t>C&amp;M CONSULTORES</t>
  </si>
  <si>
    <t>1/02/2013-31/12/2013</t>
  </si>
  <si>
    <t>SUPERVISICON HCB BIENESTAR</t>
  </si>
  <si>
    <t>1/07/2008-31/12/2009</t>
  </si>
  <si>
    <t>COORDINADORA TECNICA</t>
  </si>
  <si>
    <t>YANIRIS KARINA GUERRA GONZALEZ</t>
  </si>
  <si>
    <t>PSICOLOGA SOCIAL COMUNITARIA</t>
  </si>
  <si>
    <t>COMULTICOOP</t>
  </si>
  <si>
    <t>21/07/2008-30/08/2009</t>
  </si>
  <si>
    <t>SANDRA MILENA GUTIERREZ OÑATE</t>
  </si>
  <si>
    <t>LICENCIADA EN PEDAGOGIA INFANTIL</t>
  </si>
  <si>
    <t>INSITTUTO NACIONAL DE FORMACION TECNICA PROFESIONAL DE SAN JUAN DEL CESAR -GUAJIRA</t>
  </si>
  <si>
    <t>GIMNASIO BRITANICO</t>
  </si>
  <si>
    <t>1/02/2011-1/10/2013</t>
  </si>
  <si>
    <t>KATI PATRICIA FERNADEZ CORONEL</t>
  </si>
  <si>
    <t>UNIVERSIDAD ABIERTA Y A DISTANCIA "UNAD"</t>
  </si>
  <si>
    <t xml:space="preserve">SECRETARIA DE EDUCACIO CULTURA Y DEPORTES DEL CESAR </t>
  </si>
  <si>
    <t>2/01/2006-30/12/2009</t>
  </si>
  <si>
    <t>NORELVIS CECILIA REYES VILLERO</t>
  </si>
  <si>
    <t>FUNDESCOM</t>
  </si>
  <si>
    <t>15/02/2010 - 15/12/010</t>
  </si>
  <si>
    <t>02/03/2009 - 15/12/009</t>
  </si>
  <si>
    <t>OSIRIS LUZ GUTIERREZ DIAS</t>
  </si>
  <si>
    <t>COOPROSAD</t>
  </si>
  <si>
    <t>19/05/2010-30/09/2011</t>
  </si>
  <si>
    <t>NUBIA SOFIA MENDOZA MENDOZA</t>
  </si>
  <si>
    <t>CORPORACION EDUCATIVA MAYOR DEL DESARROLLO SIMON BOLIVAR</t>
  </si>
  <si>
    <t>FONVISOCIAL</t>
  </si>
  <si>
    <t>25/11/2005-19/01/2006</t>
  </si>
  <si>
    <t>CROMI</t>
  </si>
  <si>
    <t>06/01/1997-30/05/2005</t>
  </si>
  <si>
    <t>NATAYLDE GUTIERREZ VARGAS</t>
  </si>
  <si>
    <t>UNIVERSIDAD METROPOLITANA DE BARRANQUILLA</t>
  </si>
  <si>
    <t>NO ES CLARA LA COPIA</t>
  </si>
  <si>
    <t>25/06/2007 - 20/11/2007</t>
  </si>
  <si>
    <t>C&amp;R</t>
  </si>
  <si>
    <t>01/02/2008 - 30/06/2008</t>
  </si>
  <si>
    <t>CYM CONSULTORES</t>
  </si>
  <si>
    <t>15/06/2012 - 05/12/2012</t>
  </si>
  <si>
    <t>ANA MERCEDES VILLADA PLATA</t>
  </si>
  <si>
    <t xml:space="preserve">COLEGIO MARIA AUXILIADORA </t>
  </si>
  <si>
    <t>4/02/2013-4/12/2013</t>
  </si>
  <si>
    <t>ALCALDIA MUNICIPAL LA JAGUA DE IBIRICO</t>
  </si>
  <si>
    <t>LIZNEDERLAN DIAZ PEREZ</t>
  </si>
  <si>
    <t>ACCION CONTRA EL HAMBRE</t>
  </si>
  <si>
    <t>20/09/2004- 20/1/2006</t>
  </si>
  <si>
    <t>SANDRA MILENA CASTILLA GONZALEZ</t>
  </si>
  <si>
    <t>07/03/2012 - 20/10/2012</t>
  </si>
  <si>
    <t xml:space="preserve">FUNDACIÓN PARA EL DESARROLLO EDUCATIVO PARA EL CESAR </t>
  </si>
  <si>
    <t>02/01/2013 - 2802/2014</t>
  </si>
  <si>
    <t xml:space="preserve">LIRIOLA MARIA DE LEON ROBINSON </t>
  </si>
  <si>
    <t xml:space="preserve">FUNDIS   </t>
  </si>
  <si>
    <t>01/02/20008 30/12/2009</t>
  </si>
  <si>
    <t>15/02/2010-</t>
  </si>
  <si>
    <t>PRESENTANDO COMO EXPERIENCIA HABILITANTE EN EL GRUPO 1</t>
  </si>
  <si>
    <t>AISNAX MERCADO BAYONA</t>
  </si>
  <si>
    <t>GRISNALDA RIZO BARRAGAN</t>
  </si>
  <si>
    <t>KATERINE PAOLA CARRILLO BARRIOS</t>
  </si>
  <si>
    <t xml:space="preserve">UNIVERSIDAD SANTO OMAS </t>
  </si>
  <si>
    <t>LICENCIADA EN EDUCACIÓN PREESCOLAR Y PROMOCIÓN A LA FAMILIA N</t>
  </si>
  <si>
    <t>ALIANZA FUNAS CRECIENDO JUNTOS</t>
  </si>
  <si>
    <t>02/01/2012 - 30/12/2012</t>
  </si>
  <si>
    <t xml:space="preserve">DIRECTORA </t>
  </si>
  <si>
    <t>05/02/2008 - 30/11/2008</t>
  </si>
  <si>
    <t>05/02/2009 - 30/12/2009</t>
  </si>
  <si>
    <t>ASESORA PROGRAMAS SOCIALES</t>
  </si>
  <si>
    <t xml:space="preserve">LICENCIADA EN NECESIDADES EDUCATIVA ESPECIALES </t>
  </si>
  <si>
    <t>CRECIENDO JUNTOS</t>
  </si>
  <si>
    <t>26/01/2009-29/11/2010</t>
  </si>
  <si>
    <t>26/01/2013-29/11/2013</t>
  </si>
  <si>
    <t>CONTADOR PUBLICA</t>
  </si>
  <si>
    <t>189622-T</t>
  </si>
  <si>
    <t>NO APORTA CERTIFICACIONES DE TRABAJO</t>
  </si>
  <si>
    <t>UNIVERSIDAD DE LA GUAJIRA</t>
  </si>
  <si>
    <t>MANOS UNIDAS</t>
  </si>
  <si>
    <t>16/06/2008-12/12/2008</t>
  </si>
  <si>
    <t>COORDINADOR PEDAGOGICO</t>
  </si>
  <si>
    <t>25/06/2009-12/10/2009</t>
  </si>
  <si>
    <t>02/03/2010-5/11/2010</t>
  </si>
  <si>
    <t>30/08/2001-15/12/2011</t>
  </si>
  <si>
    <t>FUNDACION MENORES DEL FUTURO</t>
  </si>
  <si>
    <t xml:space="preserve">672 DOCUMENTO  SUBSANADO </t>
  </si>
  <si>
    <t>CORPORACION WAKUSARI</t>
  </si>
  <si>
    <t xml:space="preserve">ASOCIACION DE MANIPULADORES DE ALIMENTOS DEL CESAR </t>
  </si>
  <si>
    <t xml:space="preserve">FUNDACION KABALA </t>
  </si>
  <si>
    <t xml:space="preserve">WAKUSARI </t>
  </si>
  <si>
    <t xml:space="preserve">CONSOCIO NUTRIENDO A CHIRIGUANA </t>
  </si>
  <si>
    <t xml:space="preserve">SECRETARIA DE SALUD MUNICIPAL DE CHIRIGUANA </t>
  </si>
  <si>
    <t>146-2010</t>
  </si>
  <si>
    <t xml:space="preserve">SUBSANACION </t>
  </si>
  <si>
    <t>330/2013</t>
  </si>
  <si>
    <t xml:space="preserve">KABALA </t>
  </si>
  <si>
    <t xml:space="preserve">CONSORCIO PRIMERO LA NUTRICION </t>
  </si>
  <si>
    <t xml:space="preserve">GOBERNACION DE LA GUAJIRA </t>
  </si>
  <si>
    <t>199-2013</t>
  </si>
  <si>
    <t xml:space="preserve">ASOCIACION DE MANIPULADORAS DEL CESAR  ASOALIMENTARSE </t>
  </si>
  <si>
    <t>199-2014</t>
  </si>
  <si>
    <t>FAMILIAR</t>
  </si>
  <si>
    <t xml:space="preserve">MUNICIPIOS DE LA GLORIA, SAN MARTIN , PELAYA,  PAILITAS, TAMALAMEQUE, SAN ALBERTO, TAMALAMEQUE </t>
  </si>
  <si>
    <t>SUBSANACION</t>
  </si>
  <si>
    <t>NO SE TIENE EN CUENTA  DEBIDO A QUE LO PRESENTO  PARA EL GRUPO 5</t>
  </si>
  <si>
    <t>SECRETARIA DE SALUD  MUNICIPIO DE CHIRIGUANA</t>
  </si>
  <si>
    <t>225-2010</t>
  </si>
  <si>
    <t xml:space="preserve">MESES TRASLAPADOS </t>
  </si>
  <si>
    <t xml:space="preserve">MUNICIPIO DE CHIMICHAGUA </t>
  </si>
  <si>
    <t xml:space="preserve">FUNADCION KABALA </t>
  </si>
  <si>
    <t>301-2012</t>
  </si>
  <si>
    <t xml:space="preserve">211-2013 </t>
  </si>
  <si>
    <t xml:space="preserve">SUSANACION </t>
  </si>
  <si>
    <t>WAKUSARI</t>
  </si>
  <si>
    <t xml:space="preserve">CONSORCIO EN BUENAS MANOS </t>
  </si>
  <si>
    <t xml:space="preserve">SECRETARIA  DE SALUD MUNICIPIO  DE CHIRIGUANA  </t>
  </si>
  <si>
    <t>049-2009</t>
  </si>
  <si>
    <t>BARRIO GUASIMALES  MUNICIPIO DE VALLEDUPAR</t>
  </si>
  <si>
    <t>FUNDACION DON BOSCO</t>
  </si>
  <si>
    <t>UNIDAD MEDICA SU SALU EU</t>
  </si>
  <si>
    <t>UMSS103</t>
  </si>
  <si>
    <t>NO SE TIENE EN CUENTA  ESTA CERTIFICACION  POR  QUE ESTA CERTIFICACION FUE EXPEDIDA CUNADO LA FUNDACION SOCIAL DON BOSCON NO TENIA VIDA JURIDICA</t>
  </si>
  <si>
    <t>SALUD HUMANA SAS</t>
  </si>
  <si>
    <t>019SH</t>
  </si>
  <si>
    <t>1/07/20136</t>
  </si>
  <si>
    <t>LA EXPERIENCIA APORTADA DEL FOLIO 28 AL FOLIO 101 NO SE TENDRA EAN CUENTA YA QUE LOS CONTRATOS FUERON SUSCRITOS POR UNA PERSONA JURIDICA DIFERENTE AL PROPONENTE. (INSTITUTO DON BOSCO)</t>
  </si>
  <si>
    <t>UMSS095</t>
  </si>
  <si>
    <t>014SH</t>
  </si>
  <si>
    <t>7/012011</t>
  </si>
  <si>
    <t>MINISTERIO DE EDUCACION INICIAL</t>
  </si>
  <si>
    <t>NO SE TIENE EN CUENTA  ESTA CERTIFICACION  POR  QUE ESTA CERTIFICACION A NOMBRE DE OTA PERSONA JURIDICA CON NIT DIFERENTE.</t>
  </si>
  <si>
    <t>LA EXPERIENCIA APORTADA DEL FOLIO 18 AL FOLIO 84 NO SE TENDRA EAN CUENTA YA QUE LOS CONTRATOS FUERON SUSCRITOS POR UNA PERSONA JURIDICA DIFERENTE AL PROPONENTE. (INSTITUTO DON BOSCO)</t>
  </si>
  <si>
    <t xml:space="preserve">ICBF </t>
  </si>
  <si>
    <t>x</t>
  </si>
  <si>
    <t>GRUPO 11</t>
  </si>
  <si>
    <t>DEL 12 AL 99</t>
  </si>
  <si>
    <t>NO SE ACEPTAN ESTA CERTIFICACIONES POR ESTAR A NOMBRE DE OTRA INSTITUCION QUE NO ES EL NOMBRE DEL OFERENTE, Y ALGUNAS ESTAN A NOMBRE DEL OFERENTE PERO CON FECHA ANTERIOR A SU CONSTITUCION COMO FUNDACION.</t>
  </si>
  <si>
    <t xml:space="preserve">LOS FOLIOS DEL 173 ALA 233 </t>
  </si>
  <si>
    <t xml:space="preserve">FUNDACION SOCIAL  DON BOSCO </t>
  </si>
  <si>
    <t xml:space="preserve">FUNDACION SOCIAL DON BOSCO </t>
  </si>
  <si>
    <t xml:space="preserve">UNIIDAD MEDICA SU SALUD EU </t>
  </si>
  <si>
    <t>UMSS  189</t>
  </si>
  <si>
    <t>IPS SALUD HUMANA SAS</t>
  </si>
  <si>
    <t>022-HS</t>
  </si>
  <si>
    <t>FUNDACION MANOS UNIDAS CONSTRUYENDO PAIS</t>
  </si>
  <si>
    <t>FUNDACION MANOS UNIDOS CONSTRUYENDO PAIS</t>
  </si>
  <si>
    <t>MANOS UNIDAS CONSTRUYENDO PAIS</t>
  </si>
  <si>
    <t>ICBF CESAR</t>
  </si>
  <si>
    <t>EL OBJETO DEL CONTRATO NO CUMPLE CON EL OBJETO MISIONAL DE LA CONVOCATORIA</t>
  </si>
  <si>
    <t>LA GLORIA, SAN MARTIN, PAILITAS, PELAYA, TAMALAMEQUE, SAN ALBERTO</t>
  </si>
  <si>
    <t>NA</t>
  </si>
  <si>
    <t>YAID BOHORQUEZ RIOS</t>
  </si>
  <si>
    <t xml:space="preserve">LICENCIADO EN LENGUA CASTELLANA Y COMUNICACIÓN </t>
  </si>
  <si>
    <t>UNIVERSIDAD PAMPLONA</t>
  </si>
  <si>
    <t>NO APORTA</t>
  </si>
  <si>
    <t xml:space="preserve">1 OCTUBRE 2013 AL 30 DICIEMBRE 2013- 2 ENERO 2014 AL 30 DE MARZO DE 2014 DEL 2 DE ABRIL 2014 AL 31 DE JULIO DE 2014 - 4 AGOSTO 2013 AL 30 DE OCTUBRE 2014 </t>
  </si>
  <si>
    <t xml:space="preserve">COORDINADOR Y DOCENTE MODALIDAD FAMILIAR </t>
  </si>
  <si>
    <t xml:space="preserve">SI </t>
  </si>
  <si>
    <t xml:space="preserve">LILIANA FONSECA RINCON </t>
  </si>
  <si>
    <t xml:space="preserve">PSICOLOGA </t>
  </si>
  <si>
    <t xml:space="preserve">CORPORACION UNIVERSITARIA IBEROAMERICANA </t>
  </si>
  <si>
    <t xml:space="preserve">VIAS Y CONSTRUCCIONES S.A. - FUNDACION MANOS UNIDAS CONSTRUYENDO PAIS </t>
  </si>
  <si>
    <t>18 DE MARZO 2009 HASTA 11 DE MARZO DE 2011 - 1 DE OCTUBRE 2013 AL 30 DICIEMBRE DE 2013 - 2 DE ENERO DE 2014 AL 30 DE MARZO DE 2014 - 2 DE ABRIL  2014  AL 31 DE JULIO DE 2014 - 4 DE AGOSTO HASTA EL 30 DE OCTUBRE - 1 NOVIEMBRE AL 15 DICIEMBRE  2014</t>
  </si>
  <si>
    <t xml:space="preserve">TRABAJO SOCIAL - PROFESIOAL DE ATENCION PSICOSOCIAL - COORDINADORA </t>
  </si>
  <si>
    <t>AMELIA HOYOS RINCON</t>
  </si>
  <si>
    <t xml:space="preserve">LICENCIADA EN EDUCACION PREESCOLAR </t>
  </si>
  <si>
    <t xml:space="preserve">UNIVERSIDAD SAN BUENAVENTURA </t>
  </si>
  <si>
    <t>1 OCTUBRE HASTA 30 DICIEMBRE 2013 - DEL 2 DE ENERO 2014 HASTA 30 DE MARZO DE 2014 - 2 DE ABRIL HASTA 31 JULIO DE 2014 -  4 AGOSTO 2014 HASTA 30 OCTUBRE 2014 - 1 NOVIEMBRE AL 15 DICIEMBRE 2014</t>
  </si>
  <si>
    <t xml:space="preserve">COORDINADOR  MODALIDAD FAMILIAR </t>
  </si>
  <si>
    <t xml:space="preserve">MARY EUGENIA LOBO ORTEGA </t>
  </si>
  <si>
    <t xml:space="preserve">LICENCIADA EN EDUCACION BASICA CON ENFASIS EN EDUCACION ARTISTICA </t>
  </si>
  <si>
    <t>COORDINADOR MODALIDAD FAMILIAR</t>
  </si>
  <si>
    <t xml:space="preserve">YOLANDA AVILA VACCA </t>
  </si>
  <si>
    <t xml:space="preserve">LICENCIADA EN EDUCACION BASICA CON ENFASIS EN CIENCIAS NATURALES </t>
  </si>
  <si>
    <t xml:space="preserve">UNIVESIDADA PAMPLONA </t>
  </si>
  <si>
    <t>COORDINADORA MODALIDAD FAMILIAR</t>
  </si>
  <si>
    <t xml:space="preserve">NAIRI NAYIVE DEL RISCO ARRIERA </t>
  </si>
  <si>
    <t xml:space="preserve">ADMINISTADORA DE EMPRESAS </t>
  </si>
  <si>
    <t xml:space="preserve">UNIVESIDAD DE LA GUAJIRA </t>
  </si>
  <si>
    <t xml:space="preserve">ELIZABETH BETANCOURT FORERO </t>
  </si>
  <si>
    <t xml:space="preserve">PSICOLOGA SOCIAL COMUNTARIA </t>
  </si>
  <si>
    <t>UNIVERSIDAD NACIONAL ABIERTA Y A DISTANCIA "UNAD"</t>
  </si>
  <si>
    <t xml:space="preserve">APSEFACOM Y FUNDACION MANOS UNIDAS CONSTRUYENDO PAIS </t>
  </si>
  <si>
    <t>27 DE MAYO 2013 AL 31 DE DICIEMBRE DE 2013 - DEL 2 DE ENERO 2014 HASTA 30 DE MARZO DE 2014 - 2 DE ABRIL HASTA 31 JULIO DE 2014 -  4 AGOSTO 2014 HASTA 30 OCTUBRE 2014 - 1 NOVIEMBRE AL 15 DICIEMBRE 2014</t>
  </si>
  <si>
    <t xml:space="preserve">AGENTE EDUCATIVO PROGRAMA FAMILIAS CON BIENESTAR Y PROFESIONAL DE ATENCION PSICOSOCIAL </t>
  </si>
  <si>
    <t xml:space="preserve">DIANA PATRICIA GARZON QUINTERO </t>
  </si>
  <si>
    <t xml:space="preserve"> FUNDACION MANOS UNIDAS CONSTRUYENDO PAIS </t>
  </si>
  <si>
    <t xml:space="preserve">PROFESIONAL DE ATENCION PSICOSOCIAL </t>
  </si>
  <si>
    <t xml:space="preserve">MAYRA TERESA HERRERA FERRER </t>
  </si>
  <si>
    <t>YESSICA ROBLES MENCO</t>
  </si>
  <si>
    <t xml:space="preserve">UNIVERSIDAD INCCA DE COLOMBIA </t>
  </si>
  <si>
    <t>DEL 2 DE ENERO 2014 HASTA 30 DE MARZO DE 2014 - 2 DE ABRIL HASTA 31 JULIO DE 2014 -  4 AGOSTO 2014 HASTA 30 OCTUBRE 2014 - 1 NOVIEMBRE AL 15 DICIEMBRE 2014</t>
  </si>
  <si>
    <t>BRILLIHT MARIA VILORIA VEGA</t>
  </si>
  <si>
    <t>UNIVERSIDAD UNIVERSIDAD NACIONAL ABIERTA Y A DISTANCIA "UNAD"</t>
  </si>
  <si>
    <t>DEL 1 OCTUBRE 2013 AL 30 DE DICIEMBRE 2013 - 2 DE ENERO 2014 HASTA 30 DE MARZO DE 2014 - 2 DE ABRIL HASTA 31 JULIO DE 2014 -  4 AGOSTO 2014 HASTA 30 OCTUBRE 2014 - 1 NOVIEMBRE AL 15 DICIEMBRE 2014</t>
  </si>
  <si>
    <t xml:space="preserve">ROSALYN MARIA CALDERON RODRIGUEZ </t>
  </si>
  <si>
    <t>DEL  2 DE ENERO 2014 HASTA 30 DE MARZO DE 2014 - 2 DE ABRIL HASTA 31 JULIO DE 2014 -  4 AGOSTO 2014 HASTA 30 OCTUBRE 2014 - 1 NOVIEMBRE AL 15 DICIEMBRE 2014</t>
  </si>
  <si>
    <t xml:space="preserve">RUTH MARCELA CELEDON CASTILLO </t>
  </si>
  <si>
    <t xml:space="preserve">UNIVERSIDAD DEL NORTE </t>
  </si>
  <si>
    <t xml:space="preserve">1 DE NOVIEMBRE AL 15 DE DICIEMBRE DE 2014 </t>
  </si>
  <si>
    <t xml:space="preserve">NO </t>
  </si>
  <si>
    <t xml:space="preserve">OLGA LUCIA ORDOÑEZ </t>
  </si>
  <si>
    <t xml:space="preserve">UNIVERSIDAD ANTONIO NARIÑO </t>
  </si>
  <si>
    <t xml:space="preserve">YULEIDYS PATRICIA PEREA ARIAS </t>
  </si>
  <si>
    <t>UNIVERSIDADA NACIONAL ABIERTA Y A DISTANCIA "UNAD"</t>
  </si>
  <si>
    <t xml:space="preserve">4 AGOSTO 2014 AL 30 DE OCTUBRE DE 2014 Y 1 DE NOVIEMBRE DE 2014 AL 15 DICIEMBRE DE 2014 </t>
  </si>
  <si>
    <t xml:space="preserve">NAIMARA GUTIERREZ PARODYS </t>
  </si>
  <si>
    <t xml:space="preserve">UNIVERSIDAD DE SAN BUENAVENTURA </t>
  </si>
  <si>
    <t>ANA MARCELA ARIAS ORTEGA</t>
  </si>
  <si>
    <t>EDNA MARIA ENRIQUE</t>
  </si>
  <si>
    <t>ADMINISTRADOR FINANCIERO Y DE SISTEMA</t>
  </si>
  <si>
    <t xml:space="preserve">CORPORACION UNIVERSITARIA DE SANTANDER </t>
  </si>
  <si>
    <t xml:space="preserve">DESDE 1 DE OCTUBRE DE 2013 </t>
  </si>
  <si>
    <t xml:space="preserve">COORDINADOR GENERAL  MODALIDAD FAMILIAR </t>
  </si>
  <si>
    <t xml:space="preserve">MIGUEL FERNANDO MENDEZ MISAL </t>
  </si>
  <si>
    <t xml:space="preserve">LICENCIADO EN EDUCACION INFANTIL CON ENFASIS EN TECNOLOGIA E INFORMATICA </t>
  </si>
  <si>
    <t xml:space="preserve">CORPORACION UNIVERSITARIA DEL CARIBE </t>
  </si>
  <si>
    <t xml:space="preserve">FUNDACION VISIONANDO EL FUTURO - COLEGIO INSTITUTO AGUSTIN CODAZZI -FUNDACION MANOS UNIDAS CONSTRUYENDO PAIS </t>
  </si>
  <si>
    <t xml:space="preserve">1 JULIO HASTA 31 DICIEMBRE DE 2009 - 1 DE MARZO 2010 HASTA 15 DICIEMBRE DE 2011 - 10 DE ENERO AL 15 DICIEMBRE DE 2012 - 2 DE ABRIL AL 28 DE JUNIO DE 2013 - 2 DE ENERO AL 30 DE MARZO DE 2014 - 2 DE ABRIL HASTA 31 DE JULIO DE 2014 - 4 DE AGOSTO HASTA EL 30 DE OCTUBRE DE 2014 Y 1 DE NOVIEMBRE AL 15 DE DICIEMBRE DE 2014 </t>
  </si>
  <si>
    <t xml:space="preserve">ORIENTADOR AGENTE EDUCATIVO PROGRAMA ATENCION A LA PRIMERA INFANCIA PAIPI - COORDINADOR DEL PROGRAMA ATENCION A LA PRIMERA INFANCIA PAIPI -  DOCENTE EN PROGRAMA MODALIDAD FAMILIAR </t>
  </si>
  <si>
    <t xml:space="preserve">KAREN MARGARITA RODRIGUEZ PINTO </t>
  </si>
  <si>
    <t xml:space="preserve">CONTADOR PUBLICO </t>
  </si>
  <si>
    <t xml:space="preserve">UNIVERSIDAD DE LA GUAJIRA </t>
  </si>
  <si>
    <t>138556-T</t>
  </si>
  <si>
    <t xml:space="preserve">1 OCTUBRE AL 31 DE DICIEMBRE DE 2013 </t>
  </si>
  <si>
    <t xml:space="preserve">AREA FINANCIERA Y ADMINISTRATIVA PROGRAMA ATENCION INTEGRAL A LA PRIMERA INFANCIA </t>
  </si>
  <si>
    <t>UNION TEMPORAL MANOS UNIDAS POR UN PAIS</t>
  </si>
  <si>
    <t xml:space="preserve">FUNDACION CONSTRUYENDO TEJIDO SOCIAL </t>
  </si>
  <si>
    <t>LA CERTIFICACION ESTA DE FECHA 2007 Y ES DE ALIMENTACION ESCOLAR</t>
  </si>
  <si>
    <t>LICEO GALOIS</t>
  </si>
  <si>
    <t>SE TRALAPA CON EL SIGUIENTE</t>
  </si>
  <si>
    <t>SUNILDA MARIA LOPEZ BLANCO</t>
  </si>
  <si>
    <t>PSICOLOGO</t>
  </si>
  <si>
    <t xml:space="preserve"> ASOCACION DE DISCAPACITADOS DE PELAYA </t>
  </si>
  <si>
    <t>1 DE MARZO DEL 2002 AL 1 MARZO DE 2006</t>
  </si>
  <si>
    <t xml:space="preserve"> COORDINADORA DEL PROGRAMA DE DE DISCAPACIDAD Y REHABILITACION</t>
  </si>
  <si>
    <t>OBED PABON CHONA</t>
  </si>
  <si>
    <t>UNIVERSIDAD DEL TOLIMA - CONVENIO UNIVERSIDAD DEL MAGDALENA</t>
  </si>
  <si>
    <t>APSEFACOM Y CONSULADO INTERNACIONAL DE PROTO ALEGRE EN BUENOS AIRES</t>
  </si>
  <si>
    <t>DEL 2 DE ENERO DE 2014 AL 31 DE JULIO DE 2014 Y DEL 2 DE JULIO DE 2012 AL 15 DE DICIEMBRE DE 2012</t>
  </si>
  <si>
    <t xml:space="preserve">COORDINADOR PEDEGOGICO Y ENTRENADOR DEPORTIVO EN LAS CATEGORIAS INFANTIL Y JUVENIL </t>
  </si>
  <si>
    <t xml:space="preserve">LUISA FERNANDA SALINAS GALLARDO </t>
  </si>
  <si>
    <t>CORPORACION UNIVERSITARIA DEL CARIBE</t>
  </si>
  <si>
    <t>DEL 2 DE ENERO HASTA EL 30 DE MARZO 2014 -DEL 2 DE ABRIL AL 31 DE JULIO DE 2014 Y DEL 1 NOVIEMBRE AL 15 DE DICIEMBRE DE 2014</t>
  </si>
  <si>
    <t>PROFESIONAL DE ATENCION PSICOSOCIAL</t>
  </si>
  <si>
    <t xml:space="preserve">MILENA PATRICIA ANDRADE CASTAÑEDA </t>
  </si>
  <si>
    <t xml:space="preserve">UNIVERSIDAD METROPOLITANA </t>
  </si>
  <si>
    <t>APSEFACOM Y GOBERNACION DEL CESAR</t>
  </si>
  <si>
    <t>DEL 1 DE JULIO 2014 AL 32 DE DICIEMBRE DE 2014 Y DEL 11 DE MARZO DE 2011 AL  21  NOVIEMBRE DE 2011.</t>
  </si>
  <si>
    <t xml:space="preserve">PSICOLOGA- EDUCADORA FAMILIAR Y PSICOLOGA DE LAS VICTIMAS DEL CONFLICTO ARMADO </t>
  </si>
  <si>
    <t>CATERINE NAVAS ROJAS</t>
  </si>
  <si>
    <t xml:space="preserve">CORPORACION EDUCATIVA MAYOR DEL DESARROLLO SIMON BOLIVAR </t>
  </si>
  <si>
    <t>DEL 1 NOVIEMBRE 2013 AL 30 DICIEMBRE 2013 - DEL 2 DE ENERO 2014 AL 30 ENERO 2014 - DEL 2 DE ABRIL 2014 AL 31 JULIO 2014 - DEL 4 DE AGOSTO AL 30 DE OCTUBRE DE 2014 Y DEL 1 DE NOVIEMBRE AL 15 DE DICIEMBRE DE 2014</t>
  </si>
  <si>
    <t xml:space="preserve">TRABAJADORA SOCIAL - PROFESIONAL DE ATENCION PSICOSOCIAL </t>
  </si>
  <si>
    <t xml:space="preserve">MARIA DEL CARMEN JACOME GARCIA </t>
  </si>
  <si>
    <t>DEL 1 OCTUBRE AL 30 DE DICIEMBRE DE 2013 - DEL 2 DE ENERO AL 30 DE MARZO DE 2014 - DEL 2 DE ABRIL AL 31 DE JULIO DE 2014 - 1 DE NOVIEMBR AL 15 DE DICIEMBRE DE 2014</t>
  </si>
  <si>
    <t xml:space="preserve">PAOLA  YURIANA ROSADO GUERRA </t>
  </si>
  <si>
    <t>INVERSIONES JSDM S.AS</t>
  </si>
  <si>
    <t>DEL 13 AGOSTO DEL 2010 AL 16 JUNIO DE 2014</t>
  </si>
  <si>
    <t xml:space="preserve">ADMINISTRADORA - CONTADORA </t>
  </si>
  <si>
    <t>GLADYS ELENA GONZALEZ CASTILLEJO</t>
  </si>
  <si>
    <t>UNIVERSIDAD SIMON BOLIVAR</t>
  </si>
  <si>
    <t>FUNDACION MANOS UNIDAS …</t>
  </si>
  <si>
    <t>01/10/13-VIGENTE</t>
  </si>
  <si>
    <t xml:space="preserve">COORDINADORA GENERAL </t>
  </si>
  <si>
    <t>RAIZA NADIME RODRIGUEZ MARQUEZ</t>
  </si>
  <si>
    <t>LICENCIAD EN PEDAGOGIA INFANTIL</t>
  </si>
  <si>
    <t>UNIVERSIDAD DEL NORTE</t>
  </si>
  <si>
    <t>FUNDACIÓN MANOS UNIDAS CONSTRUYENDO PAIS</t>
  </si>
  <si>
    <t>04/08/14-30/10/14</t>
  </si>
  <si>
    <t>18 MESES DE EXPERIENCIA</t>
  </si>
  <si>
    <t>PAOLA YULIANA ROSADO GUERRA</t>
  </si>
  <si>
    <t>CONTADOR PUBLICO</t>
  </si>
  <si>
    <t>CONSTRUIR DEL SUR LTDA.</t>
  </si>
  <si>
    <t>25/01/04- 30/10/09-</t>
  </si>
  <si>
    <t>COORDINADORA</t>
  </si>
  <si>
    <t xml:space="preserve">AURA MILENA ROA MADARIAGA </t>
  </si>
  <si>
    <t>UNIVERSIDAD SAN BUENA AVENTURA</t>
  </si>
  <si>
    <t>FUNDACION SOCIAL DON BOSCO</t>
  </si>
  <si>
    <t>01/10/2013 HASTA 05/11/2014</t>
  </si>
  <si>
    <t>COORDINADO PEDAGOGIGOGICO,SE DESEPEÑAMA EN LA MODALIDAD FAMILIAR DEL ICBF EN EL MARCO DE LA ESTRATEGIA DE 0 A SIEMPRE</t>
  </si>
  <si>
    <t>ANDRY NORENA NAVARRO RANGEL</t>
  </si>
  <si>
    <t xml:space="preserve">UNIVERSIDAD NACIONAL ABIERTA Y A DISTACIA UNAD </t>
  </si>
  <si>
    <t>01/10/2013 HASTA EL 05/11/2014</t>
  </si>
  <si>
    <t>PROFESIONAL DE APOYO PSICOSOCIAL EN LA MODALIDAD FAMILIAR EN LA ESTRATEGIA DE  0 A SIEMPRE</t>
  </si>
  <si>
    <t>ROSIRIS DEL ROSARIO CALDERON CALDERON</t>
  </si>
  <si>
    <t xml:space="preserve">TRABAJADORA  SOCIAL </t>
  </si>
  <si>
    <t>NO APORTO</t>
  </si>
  <si>
    <t>NANCY ESTHER OCHOA HERRERA</t>
  </si>
  <si>
    <t>LICENCIADA EN EDUCACION BASICA CON EFASIS EN TECNOLOGI INFORMATICA</t>
  </si>
  <si>
    <t>INSTITUTO DON BOSCO</t>
  </si>
  <si>
    <t>15/05/2011 HASTA 28/06/2013</t>
  </si>
  <si>
    <t>COORDINADOR PEDAGOGICO DEL PROGRAMA DE ANTENCION INTEGRAL PARA LA PRIMERA INFANCIA PAIPI</t>
  </si>
  <si>
    <t>PROFESIONAL APOYO PEDAGOGICO</t>
  </si>
  <si>
    <t>MARILIS JUDITH OROZCOS PERTUZ</t>
  </si>
  <si>
    <t>LICENCIA EN CIENCIAS SOCIALES</t>
  </si>
  <si>
    <t xml:space="preserve">REALIZO FUNCIONES DE DOCENTES EN PROGRAMA DE ANTENCION INTEGRAL PARA LA PRIMERA INFANCIA PAIPI </t>
  </si>
  <si>
    <t xml:space="preserve">FINANCIERO </t>
  </si>
  <si>
    <t>HERNANDO RAFAEL MENDEZ GANDARA</t>
  </si>
  <si>
    <t>NO HAY SOPORTES</t>
  </si>
  <si>
    <t>15/11/2012 HASTA 14/12/2012</t>
  </si>
  <si>
    <t>INSTRUCTOR CONTRATISTA EN EL CENTRO DE COMERCIO Y SERVICIO</t>
  </si>
  <si>
    <t>LEIDIS RUEDAS HERNANDEZ</t>
  </si>
  <si>
    <t>LICENCIADA EN CIENCIAS NATURALES Y EDUCACION AMBIENTAL</t>
  </si>
  <si>
    <t xml:space="preserve">UNIVERSIDAD POPULAR DEL CESAR </t>
  </si>
  <si>
    <t xml:space="preserve">INSTITUTO DON BOSCO </t>
  </si>
  <si>
    <t>01-01-2008 HASTA 31-12-2010</t>
  </si>
  <si>
    <t>EN CALIDAD DE COORDINADORA INTEGRAL PARA LA PRIMERA INFANCIA-PAIPI</t>
  </si>
  <si>
    <t>YESICA PATRICIA SERNA MOJICA</t>
  </si>
  <si>
    <t>LICENCICIDA  EN EDUCACION  BASICA CON ENFACIS EN EDUCACION ARTISTICA</t>
  </si>
  <si>
    <t>14-03-2011 HASTA 28-06-2013</t>
  </si>
  <si>
    <t xml:space="preserve">PROFESIONAL DE APOYO PSICOSOCIAL </t>
  </si>
  <si>
    <t>MARYURIS YANETH RUMBO MORELLI</t>
  </si>
  <si>
    <t>UNIVERSIDAD COOPERATIVA DE COLOMBIA</t>
  </si>
  <si>
    <t>14-05-2011 HASTA 28-06-2013</t>
  </si>
  <si>
    <t>PROFESIONAL DE APOYO PSICOSOCIAL EN E PROGRAMA DE ATENCION INTEGRAL PAIPI</t>
  </si>
  <si>
    <t>YULEIDIS  ELISA CUADRO MARTINEZ</t>
  </si>
  <si>
    <t xml:space="preserve">UNIVERSIDAD NACIONAL ABIERTA Y A DISTANCIA </t>
  </si>
  <si>
    <t>HOGAR INFANTIL COMUNITARIO L JAGUA DE IBIRICO</t>
  </si>
  <si>
    <t>01-05-1998 HASTA 30-08-2006</t>
  </si>
  <si>
    <t>DESPEÑANDO EL CARGO DE MAESTRA JARDINERA DEL GRADO PREESCOLAR</t>
  </si>
  <si>
    <t>KATIANA SILENA RIOS RIOS</t>
  </si>
  <si>
    <t>UNIVERSIDAD ANTONIO NARIÑO</t>
  </si>
  <si>
    <t>01/10/2013 HASTA DE 05/11/2014</t>
  </si>
  <si>
    <t>PROFESIONAL DE APOYO PSICOSOCIAL EN LA MODALIDAD FAMILIAR DEL ICBF EN EL MARCO DE LA ESTRATEGIA DE CERO A SIEMPRE.</t>
  </si>
  <si>
    <t>COORDINADOR GENERAL DE PROYECTO</t>
  </si>
  <si>
    <t>YASALLYS JACKELINE MOJICA MOREN</t>
  </si>
  <si>
    <t>14/3/2011 HASTA 208/06/2013</t>
  </si>
  <si>
    <t xml:space="preserve">COORDINADOR PEDAGOGICO EN EL PROGRAMA DE ATENCION INTEGRAL PARA LA PRIMERA INFANCIA </t>
  </si>
  <si>
    <t>PROFESIONAL DE APOYO PEDAGOGICO</t>
  </si>
  <si>
    <t>YOLIMA DIAZ PEÑA</t>
  </si>
  <si>
    <t>LICENCIADA EN LENGUAS CASTELLANA</t>
  </si>
  <si>
    <t>ANA MARIA RODRIGUEZ MERLANO</t>
  </si>
  <si>
    <t>contadora publica</t>
  </si>
  <si>
    <t>LILIANA SOFIA ESTRADA NAVARRO</t>
  </si>
  <si>
    <t xml:space="preserve">LICENCIADA EN CIENCIAS SOCIALES </t>
  </si>
  <si>
    <t>COORDINADOR PEDAGOGICO EN LA MODALIDAD FAMILIAR DEL EN EL MARCO DE LA ESTRATEGIA DE 0 A SIEMPRE</t>
  </si>
  <si>
    <t>AURA LUCIA BARRIOS ORTEGA</t>
  </si>
  <si>
    <t>LICENCICA EN EDUCACION BASICA PRIMARIA</t>
  </si>
  <si>
    <t>13/04/2010 HASTA 24/03/2012</t>
  </si>
  <si>
    <t xml:space="preserve">COORDINADORA PEDAGOGICA EN EL PROGRAMA DE ATENCION INTEGRAL A LA PRIMERA INFANCIA </t>
  </si>
  <si>
    <t>SADRIS PATRICIA BARROS PEREZ</t>
  </si>
  <si>
    <t>25/01/2008 HASTA EL 26/11/2010</t>
  </si>
  <si>
    <t xml:space="preserve">PROFESIONAL DE APOYO PSICOSOCIAL EN EL PROGRAMA DE ATENCION INTEGRAL A LA PRIMERA INFANCIA </t>
  </si>
  <si>
    <t>PROFESIONAL DE APOYO  PSICOSOCIAL</t>
  </si>
  <si>
    <t>GLISSETH  RODRIGUEZ DE LA CRUZ</t>
  </si>
  <si>
    <t>01/07/2011 HASTA 15/12/2012</t>
  </si>
  <si>
    <t>YOLENIS BEATRIZ MONTERO QUINTERO</t>
  </si>
  <si>
    <t>NOREINE MILENA TORRES MORELLI</t>
  </si>
  <si>
    <t>LICENCIADA EN CIENCIAS NATURALES EDUCACION AMBIENTAL</t>
  </si>
  <si>
    <t>ENALBA ROSA CAMPO PEINADO</t>
  </si>
  <si>
    <t xml:space="preserve">LICENCIADO EN EDUCACION BASICA </t>
  </si>
  <si>
    <t xml:space="preserve">PROFESIONAL EN APOYO PSICOSOCIAL </t>
  </si>
  <si>
    <t>ANYELIS GARCIA GUTIERREZ</t>
  </si>
  <si>
    <t>ILEGIBLE</t>
  </si>
  <si>
    <t>MAIRA ROSA  LOPEZ ZULETA</t>
  </si>
  <si>
    <t>PS ICOLOGA SOCIAL</t>
  </si>
  <si>
    <t>UNIVERSIDAD NACIONAL ABIERTA Y A DISTACIA UNAD</t>
  </si>
  <si>
    <t>15/05/2012 HASTA EL 15/12/2012</t>
  </si>
  <si>
    <t>PRIFESIONAL DE APOYO PSICOSOCIAL</t>
  </si>
  <si>
    <t>ETILVIA ROSA RUIZ CANTILLO</t>
  </si>
  <si>
    <t>NO APORTO TARJETA PROFESIONAL</t>
  </si>
  <si>
    <t>COORDINADOR GENERAL DEL PROYECTO</t>
  </si>
  <si>
    <t>ADRIANA ESTHER VIÑA ASIS</t>
  </si>
  <si>
    <t xml:space="preserve">INSTITUTO EDUCATIVO ROBINSO DE LA HOZ </t>
  </si>
  <si>
    <t>01/09/2008 HASTA 30/12/2008 - 01/04/2009 HASTA EL 01/04/2009 HASTA EL 30/08/2009</t>
  </si>
  <si>
    <t>1, SICOLOGA EN LOS ENTORNOS INSTITUCIONAL Y COMUNITARIO DENTRO DEL PROGRAMA DE LA ANTECION INTEGRAL ALA PRIMERA  PAIPI 2, DIRECTORA DEL PROGRAMA DE ANTENCON INTEGRAL PRIMERA INFANCIA PAIPI.</t>
  </si>
  <si>
    <t>LAHIDENELA SANJUAN AMAYA</t>
  </si>
  <si>
    <t>UNIVERSIDAD NACIONAL ABIERTA Y A DISTACIOA UNAD</t>
  </si>
  <si>
    <t xml:space="preserve">SERVICIO TECNICO </t>
  </si>
  <si>
    <t>11/01/2010 HASTA 31/03/2011</t>
  </si>
  <si>
    <t>SE DESPEÑO COMO ASISTENTE ADMINISTRATIVO EN EL AREA DE BIOMEDICINA</t>
  </si>
  <si>
    <t>ROSIRSI DEL CARMEN LEON JIMENEZ</t>
  </si>
  <si>
    <t>LICENCIADAS EN CIENCIAS NATURALES Y MEDIO AMBIENTE</t>
  </si>
  <si>
    <t>15/05/2012 HASTA 15/12/2012</t>
  </si>
  <si>
    <t>CALIDAD DE DOCENTE EN EL PROGRAMA DE ATENCION INTEGRAL PARA LA PRIMERA INFACIA PAIPI</t>
  </si>
  <si>
    <t>MADELEYNE GUERRERO ACOSTA</t>
  </si>
  <si>
    <t>LICENCIADA EN EDUCACION BASICA</t>
  </si>
  <si>
    <t>EL INSTITUTO SUPERIO DE EDUCACION RURAL ISER DE PAMPLONA</t>
  </si>
  <si>
    <t>COLEGIO LUIS ALEJANDRO ALBARES  VAN-STRHALEN</t>
  </si>
  <si>
    <t>16/01/2011 HASTA 30/11/2013</t>
  </si>
  <si>
    <t>DOCENTE DE CASTELLANO</t>
  </si>
  <si>
    <t>FINANCIERO</t>
  </si>
  <si>
    <t>SALVADOR DE JESUS FLOREZ MUÑOZ</t>
  </si>
  <si>
    <t>01/12/2013 HASTA 31/10/2014</t>
  </si>
  <si>
    <t>DESEMPEÑANDO FUNCIONES DE AUXILIAR CONTABLE</t>
  </si>
  <si>
    <t>NINI JOHANA PEÑA PEÑA</t>
  </si>
  <si>
    <t>LICENCICIADA EN LENGUA CASTELLANA</t>
  </si>
  <si>
    <t>COORDINADO PEDAGOGICO EN LA MODALIDAD FAMILIAR DEL ICBF EN EL MARCO DE LA ESTRATEGIA DE 0 A SIEMPRE</t>
  </si>
  <si>
    <t>LAUDITH DELFINA GOMEZ RIBON</t>
  </si>
  <si>
    <t xml:space="preserve">LICENCICIDA EN EDUCACION BASICA </t>
  </si>
  <si>
    <t>UNIVERSIDAD DEL ATLATINCO</t>
  </si>
  <si>
    <t>26/05/2012 HASTA 28/06/2013</t>
  </si>
  <si>
    <t>EN CALIDAD DE APOYO PSICOSOCIAL EN EL PROGRAMA DE ATENCION INTEGRAL PARA LA PRIMERA INFACIA PAIPI</t>
  </si>
  <si>
    <t>KAREN DEL CARMEN PEREZ MENDOZA</t>
  </si>
  <si>
    <t>CORPORACION UNIVERSITARIA DE LA COSTA CUC</t>
  </si>
  <si>
    <t>01/10/2015 HASTA EL 05/11/2014</t>
  </si>
  <si>
    <t>EN CALIDAD DE APOYO PSICOSOCIAL EN LA MODALIDAD FAMILIAR DEL ICBF EN EL MARCO DE LA ESTRATEGIA DE 0 A SIEMPRE.</t>
  </si>
  <si>
    <t>MILETSY CENTENO VEGA</t>
  </si>
  <si>
    <t>31/09/2001</t>
  </si>
  <si>
    <t>ARELIS TRUJILLO PABON</t>
  </si>
  <si>
    <t>LICENCIADA EN CIENCIAS NATURALES Y MEDIO AMBIENTE</t>
  </si>
  <si>
    <t>02/02/2011 HASTA 25/12/2013</t>
  </si>
  <si>
    <t xml:space="preserve">RECTORA EJECUTANDO FUNCIONES DE COORDINACION SUPERVICION DEL PLANTEL EDUCATIVO </t>
  </si>
  <si>
    <t>MIGUEL FERNANDO MENDEZ MISAL</t>
  </si>
  <si>
    <t>LICENCIADA EN EDUCACION INFANITL</t>
  </si>
  <si>
    <t>CORPORACION SOCIAL Y EDUCATIVA SAGRADO CORAZON DE JESUS</t>
  </si>
  <si>
    <t>01/01/2006 HASTA 31/12/2007</t>
  </si>
  <si>
    <t xml:space="preserve">COMODOCENTE DE PREESCOLA Y COORDINADOR DOCENTE </t>
  </si>
  <si>
    <t>ANGELICA MARIA GUERRA SOTO</t>
  </si>
  <si>
    <t xml:space="preserve">NO APORTO </t>
  </si>
  <si>
    <t>ELVIA ROSA BUELVA TORRES</t>
  </si>
  <si>
    <t xml:space="preserve">LICENCICIDA EN EDUCACION INFANTIL </t>
  </si>
  <si>
    <t>UNIVERISIDAD DE CORDOBA</t>
  </si>
  <si>
    <t xml:space="preserve">COORDINADOR PEDAGOGICO DE LA MODALIDAD FAMILIAR DEL ICBF DESDE EL MARCO DE LA ESTRATEGIA DE 0 A SIEMPRE </t>
  </si>
  <si>
    <t xml:space="preserve">SANDRA MILENA GARCIA OSPINO </t>
  </si>
  <si>
    <t>LICENCIADA EN CIENCIAS SOCILAES</t>
  </si>
  <si>
    <t>UNIVERSIDAD DEL ATLATICO</t>
  </si>
  <si>
    <t>16/05/2011 HASTA EL 28/06/2013</t>
  </si>
  <si>
    <t>COORDINADOR PEDAGOGICO EN EL PORGRAMA DE ATENCION INTEGRAL PARA LA PRIMERA INFANCIA PAIPI.</t>
  </si>
  <si>
    <t>CARLOS EBENCIO BARRGAN BUSTOS</t>
  </si>
  <si>
    <t>DITHNERIS HERNANDEZ PIDENA</t>
  </si>
  <si>
    <t>KATIA MARCELA  ROJAS LEON</t>
  </si>
  <si>
    <t>JAVIER ENRIQUE OSPINO SANCHEZ</t>
  </si>
  <si>
    <t>LINCENCIA EN CIENCIA DE LA EDUCACION</t>
  </si>
  <si>
    <t>IBETH JOHANA MANRIQUE AMAYA</t>
  </si>
  <si>
    <t>LINCENCIADO EN EDUCACION BASICA PRIMARIA</t>
  </si>
  <si>
    <t>LISNEY JHOANA SERANO GONZALEZ</t>
  </si>
  <si>
    <t>FUNDACION PROYECTO VIDA  FUNPROVIDA</t>
  </si>
  <si>
    <t>FUNDACION PROYECTO  DE VIDA  FUNPROVIDA</t>
  </si>
  <si>
    <t xml:space="preserve">ALCALDIA MUNICIAPL DEL MUNCIPIO DE TENERIFE </t>
  </si>
  <si>
    <t>025-2012</t>
  </si>
  <si>
    <t>001-2011</t>
  </si>
  <si>
    <t>032-2010</t>
  </si>
  <si>
    <t>LA JAGUA DE IBIRICO</t>
  </si>
  <si>
    <t>FAROUX ELIAS MOLINA MANZUR</t>
  </si>
  <si>
    <t>ABOGADO</t>
  </si>
  <si>
    <t>CORPORACION UNIVERSITARIA RAFAEL NUÑEZ</t>
  </si>
  <si>
    <t>FUNDACION MARIPOSAS AMARILLAS</t>
  </si>
  <si>
    <t>8 DE MARZO DE 2010 HASTA AGOSTO DE 2013</t>
  </si>
  <si>
    <t xml:space="preserve">SINSIBILIZACION A NIÑOS Y ADULTOS POTENCIALIZADOS EN CONOCIMIENTO DE LOS FACTORES DE RIESGO </t>
  </si>
  <si>
    <t xml:space="preserve">ENRIQUE JAVIER VANEGAS BAQUERO </t>
  </si>
  <si>
    <t>22 OCTUBRE DE 2010</t>
  </si>
  <si>
    <t xml:space="preserve">SERVICIO NACIONAL DE APRENDIZAJE "SENA" </t>
  </si>
  <si>
    <t>1 DE MARZO AL 16 DE DICIEMBRE DE 2013 Y DEL 24 DE ENERO AL 31 DE AGOSTO DE 2014</t>
  </si>
  <si>
    <t>INSTRUCTOR EN LOS PROGRAMAS FORMACION TITULADA Y COMPLEMENTARIA EN EL AREA APOYO ADMINISTRATIVO EN SALUD  Y MERCADEO, VENTAS Y SERVICIO AL CLIENTE</t>
  </si>
  <si>
    <t>KIMBERLY SAYURIS MELENDEZ RETAMOZO</t>
  </si>
  <si>
    <t xml:space="preserve">SERVICIOS MEDICOS OLIMPUS </t>
  </si>
  <si>
    <t>DESDE EL 11 DE FEBRERO 2014 HASTA EL 26 DE SEPTIEMBRE DE 2014</t>
  </si>
  <si>
    <t xml:space="preserve">PSICOLOGA SALUD OCUPACIONAL </t>
  </si>
  <si>
    <t>SANDRA MILENA JIMENEZ SUAREZ</t>
  </si>
  <si>
    <t>25 ABRIL DE 2014</t>
  </si>
  <si>
    <t xml:space="preserve">ICBF - REGIONAL MAGDALENA - GENERADORA Y COMERCIALIZADORA DE ENERGIA DEL CARIBE S.A E.S.P </t>
  </si>
  <si>
    <t xml:space="preserve">1-AGOSTO DE 2012 AL 20 -NOVIEMBRE-2012 Y DEL 18 DE FEBRERO 2013 AL 17 DE AGOSTO DE 2013 </t>
  </si>
  <si>
    <t xml:space="preserve">ACCIONES EDUCATIVAS PARA UNA MEJOR INFANCIA ENCAMINADAS AL FORTALECIMIENTOS DE VALORES - </t>
  </si>
  <si>
    <t>KARINA VANESSA LOPEZ PARODI</t>
  </si>
  <si>
    <t>UNIVERSIDAD NACIONAL ABIERTA Y A DISTANCOA "UNAD"</t>
  </si>
  <si>
    <t>INTRANSPORTES CARGAR DE COLOMBIA S.A.S.</t>
  </si>
  <si>
    <t xml:space="preserve"> 17 ENERO 2013 AL 7 DE FEBRERO DE 2014</t>
  </si>
  <si>
    <t xml:space="preserve">PSICOLOGA DE SELECCIÓN DE PERSONAL Y CAPACITACION DE PERSONAL </t>
  </si>
  <si>
    <t>KEINER ALFONSO MORALES RAMIREZ</t>
  </si>
  <si>
    <t>191528-T</t>
  </si>
  <si>
    <t xml:space="preserve">FABRICA DE LICORES DEL MAGDALENA Y NATIVIDAD DE JESUS DAZA GOMEZ </t>
  </si>
  <si>
    <t xml:space="preserve">15 DE AGOSTO DE 2012 AL 15 DE FEBRERO DE 2013 Y DEL 13 DE JUNIO DE 2011 AL 6 DE JULIO DE 2012 </t>
  </si>
  <si>
    <t xml:space="preserve">AUXILIAR CONTABLE Y DIGITADOR INFORMACION CONTABLE - ELABORACION DE  INFORMES FINANCIEROS Y PRESENTAR DECLARACIONES TRIBUTARIAS </t>
  </si>
  <si>
    <t xml:space="preserve">ALCALDIA DE SAN ZENON </t>
  </si>
  <si>
    <t>123-2014</t>
  </si>
  <si>
    <t xml:space="preserve">ALCALDIA DE CONCORDIA </t>
  </si>
  <si>
    <t>085-2013</t>
  </si>
  <si>
    <t>113-2009</t>
  </si>
  <si>
    <t>SHAROL MERCEDES CORTES MIRANDA</t>
  </si>
  <si>
    <t xml:space="preserve">UNIVERSIDAD DEL MAGDALENA </t>
  </si>
  <si>
    <t>CORPORACION FUTURO DE COLOMBIA - CONSORCIO C &amp; M</t>
  </si>
  <si>
    <t xml:space="preserve">DEL 20 DE AGOSTO DE 2013 AL 26 DE JUNIO DE 2014 Y 19 DE FEBRERO DEL 2013 AL 31 DE AGOSTO AL  2013 </t>
  </si>
  <si>
    <t xml:space="preserve">PROMOTORA REGIONAL DE SANTA MARTA Y COORDINADORA REGIONAL </t>
  </si>
  <si>
    <t>CARMEN EDITH GOMEZ ORTIZ</t>
  </si>
  <si>
    <t>INSTITUTO NACIONAL DE FORMACION TECNICA PROFESIONAL "HUMBERTO VELASQUEZ GARCIA"</t>
  </si>
  <si>
    <t xml:space="preserve">JARDIN INFANTIL ALUNA </t>
  </si>
  <si>
    <t>1-FEBRERO-2009 AL 20 JUNIO DE 2011</t>
  </si>
  <si>
    <t>DOCENTE DE PREESCOLAR</t>
  </si>
  <si>
    <t>FUNDACION NUEVA ERA ECOLOGICA</t>
  </si>
  <si>
    <t xml:space="preserve">FUNDACION NUEVA ERA ECOLOGICA </t>
  </si>
  <si>
    <t>FUNDACION  NUEVA ERA ECOLOGICA</t>
  </si>
  <si>
    <t>MINISTERIO DE EDUCACION NACIONAL</t>
  </si>
  <si>
    <t>FPI20176-2009</t>
  </si>
  <si>
    <t>232208-2012</t>
  </si>
  <si>
    <t>544-2013</t>
  </si>
  <si>
    <t xml:space="preserve">BARRIO GUASIMALES </t>
  </si>
  <si>
    <t xml:space="preserve">INES MARGARITA SUAREZ RONDON </t>
  </si>
  <si>
    <t>UNIVERSIDAD SAN BUENAVENTURA EN CONVENIO UNIVERSIDAD POPULAR DEL CESAR</t>
  </si>
  <si>
    <t>AÑO 2010 Y 2012</t>
  </si>
  <si>
    <t>COORDINADORA PEDAGOGICA</t>
  </si>
  <si>
    <t xml:space="preserve">KATIA MORALES SALGADO </t>
  </si>
  <si>
    <t xml:space="preserve">LICENCIADA EN EDUCACION BASICA CON ENFASIS EN TECNOLOGIA E INFORMACION </t>
  </si>
  <si>
    <t>10 OCTUBRE DE 2011 HASTA EL 10 NOVIEMBRE 2012</t>
  </si>
  <si>
    <t>MARIA ANDREA DORIA HERNANDEZ</t>
  </si>
  <si>
    <t>10 FEBRERO 2012 HASTA 10 DE ENERO DE 2013</t>
  </si>
  <si>
    <t>LAURA MURGAS OCHOA</t>
  </si>
  <si>
    <t xml:space="preserve">ADMINISTRADORA DE EMPRESAS </t>
  </si>
  <si>
    <t xml:space="preserve">FUNDACION UNIVERSITARIA SAN MARTIN </t>
  </si>
  <si>
    <t xml:space="preserve">30 SEPT. 2011 AL 15 DIC. 2011 - 18 DE MAYO DE 2012 AL 18 DIC. 2012 - 15 ABRIL DE 2013 AL 28 DE JULIO DE 2013 Y FEBRERO 2013 AL 28 DE JUNIO DE 2013 </t>
  </si>
  <si>
    <t>AUXILIAR PEDAGOGICA EN PAIPI Y COORDINADORA PEDAGOGICA</t>
  </si>
  <si>
    <t xml:space="preserve">SIOMARA ESTHER MENDOZA OROZCO </t>
  </si>
  <si>
    <t>YULIETH TATIANA QUINTERO PEREZ</t>
  </si>
  <si>
    <t>NO SE OBSERVA BIEN EL NUMERO DE LA TARJETA</t>
  </si>
  <si>
    <t xml:space="preserve">APSEFACOM </t>
  </si>
  <si>
    <t xml:space="preserve">DEL 1 DE JUNIO DE 2012 AL 31 DE DICIEMBRE DE 2012 Y 27 DE MAYO DE 2013 AL 31 DE DICIEMBRE DE 2013 </t>
  </si>
  <si>
    <t xml:space="preserve">PSICOLOGA  Y  EDUCADORA FAMILIAR PROGRAMA FAMILIAS CON BIENESTAR </t>
  </si>
  <si>
    <t xml:space="preserve">SUGEY MILENA ZULETA GUERRA </t>
  </si>
  <si>
    <t xml:space="preserve">CARMEN JOSEFINA DAGOVETH MIRAVAL </t>
  </si>
  <si>
    <t>UNIVERIDAD NACIONAL ABIERTA Y A DISTANCIA "UNAD"</t>
  </si>
  <si>
    <t xml:space="preserve">FUNDACION CENTRO JUVENIL Y CASA TALLER DE LA ADOLESCENTE EMBARAZADA -FUNDACION PARA EL BIENESTAR SOCIAL DE LA INFACIA, LA FAMILIA Y EL MEDIO AMBIENTE - INSTITUCION EDUCATIVA VILLA CORELCA </t>
  </si>
  <si>
    <t xml:space="preserve">DEL 26 DE JUNIO 2012 AL 13 DE NOVIEMBRE DE 2013 - AÑOS 2009  Y  2011  Y 2007 </t>
  </si>
  <si>
    <t xml:space="preserve">FORMADORA  Y PSICOORIENTADORA </t>
  </si>
  <si>
    <t xml:space="preserve">LEIDIS ARZUAGA SANCHEZ </t>
  </si>
  <si>
    <t xml:space="preserve">UNIVERSIDADA AUTONOMA DE BUCARAMANGA </t>
  </si>
  <si>
    <t xml:space="preserve">ORGANIZACIÓN INTERNACIONAL PARA LAS MIGRACIONES OIM </t>
  </si>
  <si>
    <t>17 ABRIL DE 2006 AL 31 DE MAYO DE 2007</t>
  </si>
  <si>
    <t xml:space="preserve">PSICOLOGA INTEGRANDO UNA UNIDAD MOVIL PARA ATENCION DIRECTA Y ESPECIALIZADA A POBLACION VICTIMA DEL DESPLAZAMIENTO FORZADO </t>
  </si>
  <si>
    <t>CIELO DEL CARMEN HERNANDEZ  MARTINEZ</t>
  </si>
  <si>
    <t>044663014-R</t>
  </si>
  <si>
    <t>UNIVERSIDAD PONTIFICIA BOLIVARIANA SECCION BUCARAMANGA</t>
  </si>
  <si>
    <t xml:space="preserve">19 ENERO DE 2009 AL 11 OCTUBRE DE 2009 Y 7 DE FEBRERO 2011 AL 31 DE OCTUBRE DE 2011 - 01 DE FEBRERO 2010 AL 30 DE ENERO DE 2011 </t>
  </si>
  <si>
    <t xml:space="preserve">COGESTORA SOCIAL DE LA ESTRATEGIA JUNTOS Y UNIDOS </t>
  </si>
  <si>
    <t>FONDO FINANCIERO DE PROYECTOS DE DESARROLLO</t>
  </si>
  <si>
    <t>CORPORACION  AUTONOMA  REGIONAL  DEL ATLANTICO</t>
  </si>
  <si>
    <t>NO REGISTRA</t>
  </si>
  <si>
    <t>EN LA CERTIFICACION REGISTRAN LAS EDADES DE 7 A13 AÑOS COMO BENEFICIARIOS DEL PROYECTO. NO SE CONTABILIZA EXPERIENCIA DEBIDO A QUE  LA FECHA DE EJECUCION ESTA POR FUERA DEL RANGO DEL TIEMPO REQUERIDO COMO EXPERIENCIA EN LA CONVOCATORIA.</t>
  </si>
  <si>
    <t>INSTITUTO  ENSEÑANZA DE MALAMBO</t>
  </si>
  <si>
    <t xml:space="preserve">EN LA CERTIFICACION REGISTRAN COMO BENEFICIARIOS DEL PROYECTO A DOCENTES Y PADRES E FAMILIA EN MANEJO DE mODELO PEDAGOGIO VARIABLE AMBIENTAL. . NO SE CONTABILIZA EXPERIENCIA DEBIDO A QUE  LA FECHA DE EJECUCION ESTA POR FUERA DEL RANGO DEL TIEMPO REQUERIDO  COMO EXPERIENCIA EN LA CONVOCATORIA. </t>
  </si>
  <si>
    <t>ASOCIACION DE VICTIMAS  Y VULNERABLES DE SILVANIA "ASOVIVSIL"</t>
  </si>
  <si>
    <t xml:space="preserve">NO REGISTRA  FECHA DE TERMINACION </t>
  </si>
  <si>
    <t xml:space="preserve">EL OBJETO  DE LA CERTIFICACION  NO CUMPLE CON LO SOLICITADO </t>
  </si>
  <si>
    <t xml:space="preserve">LICEO  CULTURAL DE SANTO TOMAS </t>
  </si>
  <si>
    <t xml:space="preserve">NO REGISTRA </t>
  </si>
  <si>
    <t xml:space="preserve">GERENTES </t>
  </si>
  <si>
    <t xml:space="preserve">JOSE LUIS MURGAS OCHOA </t>
  </si>
  <si>
    <t>LICENCIADO EN EDUCACION BASICA CON ENFASIS EN CIENCIAS NATURALES Y EDUCACION AMBIENTAL</t>
  </si>
  <si>
    <t>FUNDACION NUEVA ERA ECOLOGICA- ASOCIACION INSTITUCION EDUCATIVA LICEO DEL CARIBE</t>
  </si>
  <si>
    <t>30 SEPTIEMBRE 2011 AL 15 DICIEMBRE DE 2011 - 18 DE MAYO 2012 AL 18 DE DICIEMBRE DE 2012 - DEL 15 DE ABRIL AL 28 DE JULIO DE 2013 - FEBRERO 2005 A DICIEMBRE DE 2009</t>
  </si>
  <si>
    <t xml:space="preserve">COORDINADOR PEDAGOGICO EN PAIPI Y COORDINADORA EN EDUCACION PREESCOLAR Y BASICA PRIMARIA </t>
  </si>
  <si>
    <t xml:space="preserve">MARGARITA TAMAYO DITTA </t>
  </si>
  <si>
    <t xml:space="preserve">LICENCIADA EN PEDAGOGIA INFANTIL </t>
  </si>
  <si>
    <t>FUNDACION NUEVA ERA ECOLOGICA- ALCALDIA DE VALELDUPAR</t>
  </si>
  <si>
    <t xml:space="preserve">14 ABRIL DE 2010 AL 14 DICIEMBRE DE 2010 - 15 DE FEBRERO DE 2011 A 15 DICIEMBRE 2011 - </t>
  </si>
  <si>
    <t xml:space="preserve">COORDINADOR PEDAGOGICO EN PAIPI </t>
  </si>
  <si>
    <t>KIANNA GUERRA ARGOTE</t>
  </si>
  <si>
    <t>LICENCIACIADA EN PEDAGOGIA INFANTIL</t>
  </si>
  <si>
    <t xml:space="preserve">INSTITUO NACIONAL DE FORMACION TECNICA PROFESIONAL DE SAN JUAN DEL CESAR - GUAJIRA </t>
  </si>
  <si>
    <t xml:space="preserve">CLAUDIA PATRICIA QUINTANA BOHORQUEZ </t>
  </si>
  <si>
    <t xml:space="preserve">LICENCIADA EN LENGUA CASTELLANA Y COMUNICACIÓN </t>
  </si>
  <si>
    <t xml:space="preserve">JARDININFANTIL MI GLOBO MAGICO </t>
  </si>
  <si>
    <t xml:space="preserve">DEL 1999 AL 2004 - </t>
  </si>
  <si>
    <t xml:space="preserve">DOCENTE PREESCOLAR </t>
  </si>
  <si>
    <t>ROCIO CAMARGO CARDONA</t>
  </si>
  <si>
    <t xml:space="preserve">CONTADORA PUBLICA </t>
  </si>
  <si>
    <t xml:space="preserve">UNIVERSIDAD CENTRAL </t>
  </si>
  <si>
    <t>42461-T</t>
  </si>
  <si>
    <t>BANCO AGRARIO DE COLOMBIA</t>
  </si>
  <si>
    <t>15-07-2013 AL 4 DE JUNIO DE 2014</t>
  </si>
  <si>
    <t xml:space="preserve">VICEPRESIDENTE COMERCIAL </t>
  </si>
  <si>
    <t>CORPORACION CORAZON PAIS</t>
  </si>
  <si>
    <t>SECRETARIA DE SALUD MUNICIPAL DE LA JAGUA DE IBIRICO</t>
  </si>
  <si>
    <t>188- 2013</t>
  </si>
  <si>
    <t>173-2014</t>
  </si>
  <si>
    <t>BARRIO EL ROCIO</t>
  </si>
  <si>
    <t xml:space="preserve">PATRICIA CASTELLAR AVILA </t>
  </si>
  <si>
    <t>LICENCIADA EN EDUCACION BASICA PRIMARIA</t>
  </si>
  <si>
    <t>UNIVERSIDAD SAN BUENAVENTURA CONVENIO UNIVERSIDAD POPULAR DEL CESAR</t>
  </si>
  <si>
    <t xml:space="preserve">01-10-2013 AL 31 DE OCTUBRE DE 2014 </t>
  </si>
  <si>
    <t xml:space="preserve">COORDINADORA PEDAGOGICA PROGRAMA ATENCIÓN INTEGRAL A LA PRIMERA MODALIDAD FAMILIAR </t>
  </si>
  <si>
    <t>MAIRA ALEJANDRA RESTREPO CASTILLA</t>
  </si>
  <si>
    <t>UNIVERSIDAD CATOLICA DE COLOMBIA</t>
  </si>
  <si>
    <t>CONCESONARIA YUMA - CORPORACION CORAZON PAIS</t>
  </si>
  <si>
    <t xml:space="preserve">13 DE JUNIO DE 2011HASTA 20 AGOSTO 2013 Y DEL 1 OCTUBRE DE 2013 AL 31 OCTUBRE DE 2014  </t>
  </si>
  <si>
    <t xml:space="preserve">COORDINADORA SOCIAL Y COORDINADORA PEDAGOGICA PROGRAMA ATENCION INTEGRAL A LA PRIMERA INFACIA MODALIDAD FAMILIAR </t>
  </si>
  <si>
    <t xml:space="preserve">NATALY JOHANA ORTIZ ECHAVARRIA </t>
  </si>
  <si>
    <t xml:space="preserve"> CORPORACION CORAZON PAIS</t>
  </si>
  <si>
    <t xml:space="preserve"> DEL 1 OCTUBRE DE 2013 AL 31 OCTUBRE DE 2014  </t>
  </si>
  <si>
    <t xml:space="preserve">COORDINADORA PEDAGOGICA PROGRAMA ATENCION INTEGRAL A LA PRIMERA INFACIA MODALIDAD FAMILIAR </t>
  </si>
  <si>
    <t>ANA JOSEFA MENDOZA DANGOND</t>
  </si>
  <si>
    <t>ABOGADA</t>
  </si>
  <si>
    <t xml:space="preserve">UNIVERSIDAD SANTO TOMAS </t>
  </si>
  <si>
    <t xml:space="preserve">EDUARDO DE JESUS RINCONES CHARRIS </t>
  </si>
  <si>
    <t xml:space="preserve">UDES </t>
  </si>
  <si>
    <t xml:space="preserve">NO APORTA </t>
  </si>
  <si>
    <t xml:space="preserve">CORPORACION CORAZON PAIS </t>
  </si>
  <si>
    <t xml:space="preserve">DEL 1 OCTUBRE DE 2013 HASTA 31 OCTUBRE DE 2014 </t>
  </si>
  <si>
    <t xml:space="preserve"> COORDINADORA PEDAGOGICA DEL PROGRAMA ATENCION INTEGRAL DE LA PRIMERA INFANCIA MODALIDAD FAMILIAR </t>
  </si>
  <si>
    <t xml:space="preserve">TANIA PAOLA HERNANDEZ SOLANO </t>
  </si>
  <si>
    <t>LICENCIADA EN BASICA CON ENFASIS EN HUMANIDADES E IDIOMAS</t>
  </si>
  <si>
    <t xml:space="preserve">CORPORACION UNIVERSITARIA ADVENTISTA </t>
  </si>
  <si>
    <t>VISMIA YANETH MARQUEZ SUAREZ</t>
  </si>
  <si>
    <t xml:space="preserve"> PROFESIONAL DE APOYO PSICOSOCIAL DEL PROGRAMA ATENCION INTEGRAL DE LA PRIMERA INFANCIA MODALIDAD FAMILIAR </t>
  </si>
  <si>
    <t xml:space="preserve">MARIBETH GUERRERO MEJIA </t>
  </si>
  <si>
    <t xml:space="preserve">PSICOPEDAGOGA </t>
  </si>
  <si>
    <t xml:space="preserve">CORPORACION UNIVERSITARIA DE LA COSTA </t>
  </si>
  <si>
    <t xml:space="preserve">MARYELEN ROJAS DAVILA </t>
  </si>
  <si>
    <t>APSEFACOM - CORPORACION CORAZON PAIS</t>
  </si>
  <si>
    <t xml:space="preserve">DEL 27 MAYO DE 2013 AL 31 DE DICIEMBRE DE 2013 Y 1 DE OCTUBRE DE 2013 AL 31 OCTUBRE DE 2014 </t>
  </si>
  <si>
    <t xml:space="preserve">AGENTE EDUCATIVO PROGRAMA FAMILIAS CON BIENESTAR Y PROFESIONAL DE APOYO PSICOSOCIAL PROGRAMA ATENCION INTEGRAL A LA PRIMERA INFANCIA DE LA MODALIDAD FAMILIAR </t>
  </si>
  <si>
    <t>DIANA MARCELA GONZALEZ BENJUMEA</t>
  </si>
  <si>
    <t>LA TARJETA NO TIENE NUMERO</t>
  </si>
  <si>
    <t xml:space="preserve">DEL 1 DE OCTUBRE DE 2013 AL 31 OCTUBRE DE 2014 </t>
  </si>
  <si>
    <t xml:space="preserve">PROFESIONAL DE APOYO PSICOSOCIAL PROGRAMA ATENCION INTEGRAL A LA PRIMERA INFANCIA DE LA MODALIDAD FAMILIAR </t>
  </si>
  <si>
    <t xml:space="preserve">MARIA TERESA MANJARREZ HERNANDEZ </t>
  </si>
  <si>
    <t>AGUEDA BARRIOS CARRILLO</t>
  </si>
  <si>
    <t xml:space="preserve">ELSA ISABELA MAESTRE UHIA </t>
  </si>
  <si>
    <t>OSCARINA LACOUTURE SALINAS</t>
  </si>
  <si>
    <t xml:space="preserve">MARIA BEATRIZ LOPEZ ARAUJO </t>
  </si>
  <si>
    <t>CORAZON PAIS</t>
  </si>
  <si>
    <t>323-2012</t>
  </si>
  <si>
    <t xml:space="preserve">DANIELA PUMAREJO MEDINA </t>
  </si>
  <si>
    <t xml:space="preserve">OBOGADA </t>
  </si>
  <si>
    <t xml:space="preserve">UNIVERSIDAD DEL ROSARIO </t>
  </si>
  <si>
    <t xml:space="preserve">ASOALIMENTARCE Y CORPORACION CORAZON PAIS </t>
  </si>
  <si>
    <t xml:space="preserve">DEL 1 FEBRERO DE 2013 AL 30 SEPTIEMBRE DE 2013 Y  DEL 1 OCTUBRE DE 2013 HASTA 31 OCTUBRE DE 2014 </t>
  </si>
  <si>
    <t xml:space="preserve">COORDINADORA DEL PROGRAMA DE ALIMENTACION ESCOLAR PAE Y COORDINADORA PEDAGOGICA DEL PROGRAMA ATENCION INTEGRAL DE LA PRIMERA INFANCIA MODALIDAD FAMILIAR </t>
  </si>
  <si>
    <t>NO CUMPLE EL TIEMPO DE EXPERIENCIA</t>
  </si>
  <si>
    <t xml:space="preserve">MARIA DEL ROSARIO TAFUR RICO </t>
  </si>
  <si>
    <t>UNIVERSIDAD PONTIFICIA BOLIVARIANA</t>
  </si>
  <si>
    <t xml:space="preserve">FUNDESVI  Y CORPORACION CORAZON PAIS </t>
  </si>
  <si>
    <t xml:space="preserve">1 DE OCTUBRE DE 2012 AL 30 DICIEMBRE DE 2012 -15 JULIO 2013 A DICIEMBRE 2013 -  DEL 1 FEBRERO DE 2013 AL 30 SEPTIEMBRE DE 2013 Y  DEL 1 OCTUBRE DE 2013 HASTA 31 OCTUBRE DE 2014 </t>
  </si>
  <si>
    <t xml:space="preserve">COORDINADORA GENERAL  - COORDINADOR TECNICA Y COORDINADORA PEDAGOGICA DEL PROGRAMA ATENCION INTEGRAL DE LA PRIMERA INFANCIA MODALIDAD FAMILIAR </t>
  </si>
  <si>
    <t xml:space="preserve">RITA INES PITRE LLERENA </t>
  </si>
  <si>
    <t xml:space="preserve">LICENCIADA EN EDUCACION ESPECIAL </t>
  </si>
  <si>
    <t xml:space="preserve">CORPORACION INSTITUTO DE ARTES Y CIENCIAS </t>
  </si>
  <si>
    <t xml:space="preserve">ALCALDIA DE VALLEDUPAR - COMFACESAR Y CORPORACION CORAZON PAIS </t>
  </si>
  <si>
    <t xml:space="preserve">12 ABRIL DEL 2002 HASTA 27 ENERO DE 2006 - DESDE MARZO HASTA NOVIEMBRE DE 2011 Y 1 OCTUBRE DE 2013 HASTA 31 DE OCTUBRE DE 2014 </t>
  </si>
  <si>
    <t xml:space="preserve">APOYO AL PROGRAMA LUDOTECAS NAVES CARITAS FELICES - SUPERVISORA AL PROGRAMA DE LA PRIMERA INFANCIA DE LOS HOGARES DE ESTACION DEL ICBF - DOCENTE DEL PROGRAMA ATENCIÓN A LA PRIMERA INFANCIA MODALIDADA FAMILIAR </t>
  </si>
  <si>
    <t xml:space="preserve">NASLI DEL CARMEN DORIA RAMOS </t>
  </si>
  <si>
    <t xml:space="preserve">LICENCIADA EN EDUCACION BASICA PRIMARIA </t>
  </si>
  <si>
    <t>UNIVERSIDAD SAN BUENAVENTURA</t>
  </si>
  <si>
    <t xml:space="preserve"> CORPORACION CORAZON PAIS </t>
  </si>
  <si>
    <t xml:space="preserve">DEL OCTUBRE DE 2013 HASTA 31 DE OCTUBRE DE 2014 </t>
  </si>
  <si>
    <t xml:space="preserve">DOCENTE DEL PROGRAMA ATENCIÓN A LA PRIMERA INFANCIA MODALIDADA FAMILIAR </t>
  </si>
  <si>
    <t xml:space="preserve">NO CUMPLE EL TIEMPO DE EXPERIENCIA PARA ESTE CARGO </t>
  </si>
  <si>
    <t>GREGORIA ESTHER DE ARMAS DE LA ROSA</t>
  </si>
  <si>
    <t xml:space="preserve">SERVICIO NACIONAL DE APRENDIZAJE SENA </t>
  </si>
  <si>
    <t xml:space="preserve">DEL 26 DE JULIO HASTA EL 30 DE NOVIEMBRE - </t>
  </si>
  <si>
    <t xml:space="preserve">INSTRUCTOR EN LOS PROGRAMAS DE ANALISIS CONTABILIDAD, FINANZAS, DOCUMENTACION Y REGISTRO DE OPERACIONES CONTABLES </t>
  </si>
  <si>
    <t xml:space="preserve">SECRETARIA DE SALUD MUNCIPIO DE CHIRIGUANA </t>
  </si>
  <si>
    <t xml:space="preserve">LACALDIA DE CHIRIGUANA </t>
  </si>
  <si>
    <t>BARRIO TIERRA PROMETIDA</t>
  </si>
  <si>
    <t>TADIA PAOLI SALTAREN TORRES</t>
  </si>
  <si>
    <t>201311121-1</t>
  </si>
  <si>
    <t xml:space="preserve">FUNDACION SOCIAL HORAS DE AMOR ESPERANZA Y VIDA "FUNDESVI" YCORPORACION CORAZON PAIS </t>
  </si>
  <si>
    <t xml:space="preserve">DEL 1 AGOSTO 2013 HASTA 31 DICIEMBRE 2013 Y DEL 1 OCTUBRE DE 2013 HASTA 31 OCTUBRE DE 2014 </t>
  </si>
  <si>
    <t xml:space="preserve">COORDINADORA ZONAL NORTE DEL PROGRAMA ATENCION INTEGRAL AL DESARROLLO INFANTIL AL DESARROLLO INFANTIL EN LA PRIMERA INFACIA Y COORDINADORA PEDAGOGICA DEL PROGRAMA ATENCION INTEGRAL DE LA PRIMERA INFANCIA MODALIDAD FAMILIAR </t>
  </si>
  <si>
    <t>NELLYS DEL ROSARIO SANTIAGO VIDES</t>
  </si>
  <si>
    <t xml:space="preserve">LICENCIADA EN EDUCACION INFANTIL Y PREESCOLAR </t>
  </si>
  <si>
    <t xml:space="preserve">UNIVERSIDAD DEL TOLIMA </t>
  </si>
  <si>
    <t>JOICE SMITH OROZCO MOLINA</t>
  </si>
  <si>
    <t xml:space="preserve"> DEL 1 OCTUBRE DE 2013 HASTA 31 OCTUBRE DE 2014 </t>
  </si>
  <si>
    <t xml:space="preserve">COORDINADORA PEDAGOGICA DEL PROGRAMA ATENCION INTEGRAL DE LA PRIMERA INFANCIA MODALIDAD FAMILIAR </t>
  </si>
  <si>
    <t>ALEJANDRA MILENA DAVID DE LUQUEZ</t>
  </si>
  <si>
    <t xml:space="preserve">DEYANIRA PADILLA ARRIETA </t>
  </si>
  <si>
    <t>DUNIA PAOLA HENAO CAMARGO</t>
  </si>
  <si>
    <t>DAYIBETH PATRICIA DAZA DAZA</t>
  </si>
  <si>
    <t>130475621-1</t>
  </si>
  <si>
    <t xml:space="preserve">KRYSTLE LOPEZ CASTILLA </t>
  </si>
  <si>
    <t xml:space="preserve">COLEGIO INSTITUTO AGUSTIN CODAZZI </t>
  </si>
  <si>
    <t xml:space="preserve">DEL 7 DE MAYO DE 2012 HASTA 28 DE JUNIO DE 2013 </t>
  </si>
  <si>
    <t xml:space="preserve">ATENCION PSICOLOGICA INTEGRAL DE LOS NIÑOS Y NIÑAS INSCRITOS EN EL PROGRAMA DE PRIMERA INFACIA </t>
  </si>
  <si>
    <t xml:space="preserve">YOHANA PAOLA ACOSTA ZABALETA </t>
  </si>
  <si>
    <t xml:space="preserve">TRABAJO  SOCIAL </t>
  </si>
  <si>
    <t>134653921-1</t>
  </si>
  <si>
    <t xml:space="preserve">COMFAGUAJIRA </t>
  </si>
  <si>
    <t xml:space="preserve">15 DE MARZO DE 2011 AL 15 DE DICIEMBRE DE 2011 </t>
  </si>
  <si>
    <t xml:space="preserve">FACILICTADORA EN EL PROGRAMA ATENCIÓN INTEGRAL A LA NIÑEZ </t>
  </si>
  <si>
    <t xml:space="preserve">MERCY LORENA ANGULO VILLAREAL </t>
  </si>
  <si>
    <t>099864914-A</t>
  </si>
  <si>
    <t xml:space="preserve">YENIS GUTIERREZ GALINDO </t>
  </si>
  <si>
    <t>JENNIFFER ANDREA LOPEZ SUAREZ</t>
  </si>
  <si>
    <t>SOCIOLOGA</t>
  </si>
  <si>
    <t xml:space="preserve">LILIANA MARIA GARCIA SOCARRAS </t>
  </si>
  <si>
    <t>FLORENTINA INES DAZA MARTINEZ</t>
  </si>
  <si>
    <t xml:space="preserve">DEL 1 DE OCTUBRE DE 2013 AL 31 OCTUBRE DE 2014  </t>
  </si>
  <si>
    <t>MARIA ANGELICA DIAZ RAMIREZ</t>
  </si>
  <si>
    <t>UNIVERSIDAD JAVERIANA</t>
  </si>
  <si>
    <t>KAREM DARINE CASTRO BRU</t>
  </si>
  <si>
    <t xml:space="preserve">ABOGADA </t>
  </si>
  <si>
    <t xml:space="preserve">COORDINADORA DEL PROGRAMA DE ALIMENTACION ESCOLAR PAE Y APOYO A LA COORDINACION DEL PROGRAMA ATENCION INTEGRAL DE LA PRIMERA INFANCIA MODALIDAD FAMILIAR </t>
  </si>
  <si>
    <t xml:space="preserve">MARIBEL HERNANDEZ VILLANUEVA </t>
  </si>
  <si>
    <t xml:space="preserve">DEL  1 OCTUBRE DE 2013 HASTA 31 DE OCTUBRE DE 2014 </t>
  </si>
  <si>
    <t xml:space="preserve"> DOCENTE DEL PROGRAMA ATENCIÓN A LA PRIMERA INFANCIA MODALIDADA FAMILIAR </t>
  </si>
  <si>
    <t xml:space="preserve">NO CUMPLE EL TIEMPO DE EXPERIENCIA PARA ESTE CARGO (LA CERTIFICACION DE MC NO VALIDA NO ES DE LA ASOCIACION) </t>
  </si>
  <si>
    <t>RUBIELA PALLARES GAMEZ</t>
  </si>
  <si>
    <t xml:space="preserve">LICENCIADA EN EDUCACION PRESCOLAR </t>
  </si>
  <si>
    <t>UNIVERSIDAD DEL ATLANTICO</t>
  </si>
  <si>
    <t xml:space="preserve">COLEGIO MIS PRIMERAS LETRAS - COLEGIO SAN JOSE - CORPORACION CORAZON PAIS </t>
  </si>
  <si>
    <t xml:space="preserve">DEL 12 ENERO DEL 2009 HASTA 5 DICIEMBRE DE 2012 - 8 FEBRERO DE 2012 HASTA 28 DE NOVIEMBRE DE 2012 Y DEL OCTUBRE DE 2013 HASTA 31 DE OCTUBRE DE 2014 </t>
  </si>
  <si>
    <t xml:space="preserve">DOCENTE DEL GRADO JARDIN - DOCENTE Y DOCENTE DEL PROGRAMA ATENCIÓN A LA PRIMERA INFANCIA MODALIDADA FAMILIAR </t>
  </si>
  <si>
    <t>GERGORIA ESTHER DE ARMAS DE LA ROSA</t>
  </si>
  <si>
    <t>ESTA HOJA DE VIDA  FUE ACEPTADA EN EL GRUPO 15 SUBSANDO  COMO  PRIORIDAD  POR EL OFERENTE</t>
  </si>
  <si>
    <t>GOBERNACION DE LA GUAJIRA</t>
  </si>
  <si>
    <t xml:space="preserve">MAIRA LUZ DAZA MIRANDA </t>
  </si>
  <si>
    <t xml:space="preserve">JUDITH SANTODOMINGO CANTILLO </t>
  </si>
  <si>
    <t xml:space="preserve">ADMINISTRADOR DE EMPRESAS </t>
  </si>
  <si>
    <t xml:space="preserve">SUBSANAR </t>
  </si>
  <si>
    <t>NO TIENE EXPERIENCIA LABORAL PARA ESTE CARGO</t>
  </si>
  <si>
    <t>LINA TOMASA SOTO DURAN</t>
  </si>
  <si>
    <t xml:space="preserve">NO LEJIBLE </t>
  </si>
  <si>
    <t xml:space="preserve">JULIA ESTHER JIMENEZ TORRES </t>
  </si>
  <si>
    <t xml:space="preserve">PSICOLOGA SOCIAL COMUNITARIA </t>
  </si>
  <si>
    <t xml:space="preserve">UNIVERSIDAD NACIONAL ABIERTA Y A DISTANCIA "UNAD" </t>
  </si>
  <si>
    <t xml:space="preserve">WA'KUZARI </t>
  </si>
  <si>
    <t xml:space="preserve">DEL 1 DE OCTUBRE DE 2013 AL 15 DE DICIEMBRE DE 2014 </t>
  </si>
  <si>
    <t>ZULLY YOLETH LOPEZ ROZO</t>
  </si>
  <si>
    <t xml:space="preserve">SIXTA ROSA CERCHAR ORTIZ </t>
  </si>
  <si>
    <t>106365614-A</t>
  </si>
  <si>
    <t xml:space="preserve">KAREN VILLA PADILLA </t>
  </si>
  <si>
    <t>UNIVERSIDAD DE SANTANDER "UDES"</t>
  </si>
  <si>
    <t xml:space="preserve">JANUTH PAOLA  CORZO ACUÑA </t>
  </si>
  <si>
    <t xml:space="preserve">ANA HELENA DE LA ROSA </t>
  </si>
  <si>
    <t xml:space="preserve">ADMINISTRADORA FINANCIERA Y DE SISTEMA </t>
  </si>
  <si>
    <t xml:space="preserve"> UDES</t>
  </si>
  <si>
    <t xml:space="preserve">NO CUMPLE EL TIEMPO DE EXPERIENCIA PARA EL CARGO </t>
  </si>
  <si>
    <t xml:space="preserve">LOLA MARY GOMEZ PACHECO </t>
  </si>
  <si>
    <t>MAESTRA</t>
  </si>
  <si>
    <t>ESCUELA NORMAL NACIONAL PARA SEÑORITAS SANTA MARTA</t>
  </si>
  <si>
    <t>ESCUELA NORMAL NACIONAL PARA SEÑORITAS SANTA MARTA Y CORPORACION  CORAZON PAIS</t>
  </si>
  <si>
    <t>1 DE OCTUBRE DE 1073 HASTA 16 DE JULIO DE 1978 Y 1 OCTUBRE DE 2013 HASTA 31 OCTUBRE DE 2014</t>
  </si>
  <si>
    <t xml:space="preserve">DOCENTE TIEMPO COMPLETO EN LA ESCUELA ANEXA -  DOCENTE DEL PROGRAMA ATENCIÓN A LA PRIMERA INFANCIA MODALIDADA FAMILIAR </t>
  </si>
  <si>
    <t>ESTE PROFESIONAL ESTA PARA EL GRUPO 15 FUE EL GRUPO RPIORIZADO POR EL OPERADOR EN LA SUBSANACION</t>
  </si>
  <si>
    <t>ASOCIACION DE PROFESIONALES EN PROGRAMAS DE PROMOCION Y PREVENCION PARA  LA SALUD, LA EDUCACION, LA FAMILIA  Y LA COMUNIDAD (APSEFACOM)</t>
  </si>
  <si>
    <t>328-2013</t>
  </si>
  <si>
    <t>354-2011</t>
  </si>
  <si>
    <t>MUNCIIPIOS DE ASTREA Y EL PASO</t>
  </si>
  <si>
    <t>ANA ISABEL VALDERRAMA MONTES</t>
  </si>
  <si>
    <t>COORPORACION UNIVERSITARIA  DEL CARIBE</t>
  </si>
  <si>
    <t>29 DE AGOSTO DEL 2003</t>
  </si>
  <si>
    <t>252856422-1</t>
  </si>
  <si>
    <t>APSEFACOM</t>
  </si>
  <si>
    <t>14 MESES DEL 30 DE MAYO  A DIC. 31 2013 - MAYO 22 A DIC.22 DEL 2014</t>
  </si>
  <si>
    <t xml:space="preserve">AGENTE EDUCATIVO, EJECUTANDO EL PROGRAMA FAMILIAS CON BIENESTAR </t>
  </si>
  <si>
    <t>ARIADNA YULIZA DUARTE QUINTERO</t>
  </si>
  <si>
    <t>FUNDACION UNIVERSITARIA MARIA CANO</t>
  </si>
  <si>
    <t>12 DE DICIEMBRE DEL 2011</t>
  </si>
  <si>
    <t>GOBERNACION DEL CESAR - HOSPITAL FRANCISCO CANOSSA-PELAYA CESAR</t>
  </si>
  <si>
    <t>13 MESES DEL 24 ENERO AL 30 DE JULIO DEL 2014 Y 16 DE MAYO AL 31 DE DIC.2012</t>
  </si>
  <si>
    <t>PSICOLOGA DE SALUD MENTAL Y PROGRAMA OPERATIVO ANUAL DE SALUD MENTAL</t>
  </si>
  <si>
    <t>NEREYDA ISABEL GARCIA CARBAL</t>
  </si>
  <si>
    <t>25 DE JULIO DEL 2002</t>
  </si>
  <si>
    <t>2 AÑOS DEL 2011 AL 2013</t>
  </si>
  <si>
    <t>PSICOLOGA EJECUTANDO EL PROGRAMA FAMILIAS CON BIENESTAR</t>
  </si>
  <si>
    <t>TALMA LUZ MARIA MEJIA MOLINA</t>
  </si>
  <si>
    <t>UNIVERSIDAD NACIONAL ABIERTA Y A DISTANCIA- UNAD</t>
  </si>
  <si>
    <t>18 DE DICIEMBRE 2009</t>
  </si>
  <si>
    <t>DORYS MARIA MANJARREZ</t>
  </si>
  <si>
    <t>13 DE DICIEMBRE DEL 2013</t>
  </si>
  <si>
    <t>CENTRO MATERNO INFANTIL LA LOMA -  HOSPITAL LA JAGUA DE IBIRICO</t>
  </si>
  <si>
    <t xml:space="preserve">13 MESES </t>
  </si>
  <si>
    <t>AUXILIAR DE ENFERMERIA</t>
  </si>
  <si>
    <t>PAOLA ANDREA ORDOÑEZ GOMEZCASSERES</t>
  </si>
  <si>
    <t>CENTRO EDUCATIVO SAN RAFAEL</t>
  </si>
  <si>
    <t>DEL 2 MARZO DEL 2012 AL 20 DE MAYO DEL 2013</t>
  </si>
  <si>
    <t>PSICOLOGA BRINDANDO UNA INTERVENCION ADECUADA, A PARTIR DE LAS NECESITDADES ENCONTRADAS</t>
  </si>
  <si>
    <t>ROSALIA ROMERO MEJIA</t>
  </si>
  <si>
    <t>17 DE DICIEMBRE DE 1994</t>
  </si>
  <si>
    <t>153614914-1</t>
  </si>
  <si>
    <t>DEL 2 DE ENERO A 15 DE DICIEMBRE DEL 2013</t>
  </si>
  <si>
    <t>BRINDAR ATENCION INTEGRAL EN LA MODALIDAD POR CONDICION DE AMENAZA O VULNERACION</t>
  </si>
  <si>
    <t>SONIA STELLA JAIMES RIVERA</t>
  </si>
  <si>
    <t>15 DE DICEIMBRE 1998</t>
  </si>
  <si>
    <t>121474914-1</t>
  </si>
  <si>
    <t>11 MESES DEL 2 DE ENERO AL 15 DE DICIEMBRE DEL 2013</t>
  </si>
  <si>
    <t>BRNDAR ATENCION INTEGRAL EN LA MODALIDAD POR CONDICION DE AMENAZA O VULNERACION - INTERVENCION DE APOYO GENERAL</t>
  </si>
  <si>
    <t>VILMA ROSA MARTINEZ CARDENAS</t>
  </si>
  <si>
    <t>49,667,331</t>
  </si>
  <si>
    <t>1 DE NOVIEMBRE DEL 2001</t>
  </si>
  <si>
    <t>143395212-3</t>
  </si>
  <si>
    <t>CONSERVICIOS S.A. - APSEFACOM</t>
  </si>
  <si>
    <t>4 MESES DE ENERO 11 AL 9 DE ABRIL 2014 Y 4 MESES DEL 1 DE AGOSTO DEL 2014  A LA FECHA</t>
  </si>
  <si>
    <t xml:space="preserve">GESTORA SOCIAL ENCARGADA DE SENSIBILIZAT A LA COMUNIDAD EN TEMAS DE EDUCACION DE LOS NNA </t>
  </si>
  <si>
    <t>MARTHA CECILIA TRESPALACIOS SOTO</t>
  </si>
  <si>
    <t>24 DE JULIO DEL 1998</t>
  </si>
  <si>
    <t>075014914-R</t>
  </si>
  <si>
    <t xml:space="preserve">GOBERNACION DEL CESAR  </t>
  </si>
  <si>
    <t>DEL 18 DE MARZO AL 17 DE DICIEMBRE DEL 2011</t>
  </si>
  <si>
    <t xml:space="preserve">APOYO A LOS PROCESOS DE PROMOCION SOCIAL EN SALUD RELACIONADAS CON LA CONVIVIENCIA Y PREVENCION DE LAS VIOLENCIAS CON ENFASIS EN POBLACIONES ESPECIALES CONTEMPLADAS EN EL PLAN TERRITORIAL DE SALUD </t>
  </si>
  <si>
    <t>282-2013</t>
  </si>
  <si>
    <t>7.4</t>
  </si>
  <si>
    <t>ORGANIZACIÓN INTERNACIONAL PARA LAS MIGRACIONES OIM</t>
  </si>
  <si>
    <t>PSPJ895 NAJ 467</t>
  </si>
  <si>
    <t>275-298</t>
  </si>
  <si>
    <t xml:space="preserve">ESTA CERTIFICACION FUE VALIDADA PARA LA EXPERIENCIA HABILITANTE </t>
  </si>
  <si>
    <t>MAUREEN KATHERINE AURELA PEÑARANDA</t>
  </si>
  <si>
    <t>27 DE JUNIO DEL 2014</t>
  </si>
  <si>
    <t>2 DE ENERO DEL 2012 AL 28 DE SEPTIEMBRE DEL 2013 Y 1 DE OCTUBRE DEL 2013 HASTA LA FECHA</t>
  </si>
  <si>
    <t>ESPECIALISTA DE AREA PROGRAMA EXTERNADO - APOYO Y FORTALECIMIENTO A LA FAMILIA</t>
  </si>
  <si>
    <t>MILDRETH CERVANTES RAMIREZ</t>
  </si>
  <si>
    <t>LICENCIADA CIENCIAS NATURALES Y SALUD</t>
  </si>
  <si>
    <t>24 DE FEBRERO DEL 2001</t>
  </si>
  <si>
    <t>INSTITUCION EDUCATIVA PALMAR CAÑO HONDO</t>
  </si>
  <si>
    <t>DEL 20 DE ABRIL DEL 2004 AL 8 DE NOVIEMBRE 2008</t>
  </si>
  <si>
    <t xml:space="preserve">COMO DOCENTE </t>
  </si>
  <si>
    <t xml:space="preserve">YINA MARCELA BANDERA TURIZO </t>
  </si>
  <si>
    <t>TECNICO LABORAL EN CONTABILIDAD SISTEMATIZADA</t>
  </si>
  <si>
    <t>INSTITUTO SOCIAL DE CAPACITACION COLOMBIA</t>
  </si>
  <si>
    <t xml:space="preserve"> DICIEMBRE 2011</t>
  </si>
  <si>
    <t>DEL 1 DE NOVIEMBRE DEL 2013 HASTA LA FECHA</t>
  </si>
  <si>
    <t xml:space="preserve">AUXILIAR CONTABLE Y ADMINISTRATIVO DEL PROGRAMA MODALIDAD FAMILIAR </t>
  </si>
  <si>
    <t>212-2010</t>
  </si>
  <si>
    <t>215-2011</t>
  </si>
  <si>
    <t>212-2012</t>
  </si>
  <si>
    <t>379-2012</t>
  </si>
  <si>
    <t>418-2012</t>
  </si>
  <si>
    <t>MUNICIPIO DE CHIMICHAGUA</t>
  </si>
  <si>
    <t>ADRIAN ERNESTO GARRIDO SANCHEZ</t>
  </si>
  <si>
    <t>12 DE JUNIO DEL 2013</t>
  </si>
  <si>
    <t>14 MESES DEL 1 DE OCTUBRE A LA FECHA</t>
  </si>
  <si>
    <t>COORDINADOR PEDAGOGICO DEL PROGRAMA MODALIDAD FAMILIAR</t>
  </si>
  <si>
    <t>FABIO ALBERTO SALAZAR MARTINEZ</t>
  </si>
  <si>
    <t>26 DE SEPTIEMBRE DEL 2013</t>
  </si>
  <si>
    <t>LAURA MARCELA MARTINEZ MARTINEZ</t>
  </si>
  <si>
    <t>UNIVERSIDAD METROPOLITANA</t>
  </si>
  <si>
    <t>1 DE OCTUBRE DEL 2013 HASTA LA FECHA</t>
  </si>
  <si>
    <t>ADRIANA CAROLINA CERVANTES RAMIREZ</t>
  </si>
  <si>
    <t>29 DE OCTUBRE DEL 2010</t>
  </si>
  <si>
    <t>DEL 1 DE OCTUBRE DEL 2013 A LA FECHA</t>
  </si>
  <si>
    <t>COORDINADORA PEDAGOGICA PROGRAMA MODALIDAD FAMILIAR</t>
  </si>
  <si>
    <t>LEIDY PINILLA BRETSCHANEIDER</t>
  </si>
  <si>
    <t>DE 1 DE OCTUBRE DEL 2013 A LA FECHA</t>
  </si>
  <si>
    <t>PSICOLOGA PROGRAMA DE MODALIDAD FAMILIAR</t>
  </si>
  <si>
    <t>MAGDA ALEJANDRA PARRA LOPEZ</t>
  </si>
  <si>
    <t>FUNDACION UNIVERSITARIA MONSERRATE</t>
  </si>
  <si>
    <t>10 DE AGOSTO DEL 2012</t>
  </si>
  <si>
    <t>207095213-1</t>
  </si>
  <si>
    <t>DEL 1 DE OCTUBRE DEL 2013 HASTA LA FECHA</t>
  </si>
  <si>
    <t>PSICOSOCIAL DEL PROGRAMA MODALIDAD FAMILIAR</t>
  </si>
  <si>
    <t>KELLYN ROCIO REALES GUILLEN</t>
  </si>
  <si>
    <t xml:space="preserve">UNIVERSIDAD DE LA COSTA </t>
  </si>
  <si>
    <t>23 DE MAYO DEL 2014</t>
  </si>
  <si>
    <t>DEL 3 DE FEBRERO DEL 2014 HASTA LA FECHA</t>
  </si>
  <si>
    <t>PRESTAR SERVICIOS COMO PSICOSOCIAL DEL PROGRAMA MODALIAD FAMILIAR</t>
  </si>
  <si>
    <t>ELY JOHANNA GARCIA CASTILLEJO</t>
  </si>
  <si>
    <t>18 DE MAYO DEL 2012</t>
  </si>
  <si>
    <t>212174021-1</t>
  </si>
  <si>
    <t>DEL 1 DE OCTUBRE HASTA LA FECHA</t>
  </si>
  <si>
    <t>ANA TERESA GALINDO MARTINEZ</t>
  </si>
  <si>
    <t>11 DE JULIO DEL 2014</t>
  </si>
  <si>
    <t>LAURA ROCIO GOMEZ ZAMBRANO</t>
  </si>
  <si>
    <t>DEL 7 DE ENERO DEL 2014  A LA FECHA</t>
  </si>
  <si>
    <t>JOSE ANTONIO MEDINA TORRES</t>
  </si>
  <si>
    <t>322-2012</t>
  </si>
  <si>
    <t>ESTA CERTIFICACIÓN ESTA  ASIGNADA A LA ESPERIENCIA  HABILITANTE</t>
  </si>
  <si>
    <t>ERIKA BEATRIZ TEJEDA OVALLE</t>
  </si>
  <si>
    <t>24 DE JULIO 1998</t>
  </si>
  <si>
    <t>APSEFACOM -  UNIVERSIDAD DE SANTANDER</t>
  </si>
  <si>
    <t xml:space="preserve">1 DE JUNIO DEL 2012 HASTA EL 31 DE DICIEMBRE 2012 - 1 AÑO 2007 Y 1 AÑOS 2011- </t>
  </si>
  <si>
    <t xml:space="preserve">AGENTE EDUCATIVO DEL PROGRAMA FAMILIAS CON BIENESTAR Y DOCENTE </t>
  </si>
  <si>
    <t xml:space="preserve"> s</t>
  </si>
  <si>
    <t>SANDRA MARCELA CASTRO AVILA</t>
  </si>
  <si>
    <t>LICENCIADA EN EDUCACION BASICA CON ENFASIS EN CIENCIAS NATURALES Y EDUCACION AMBIENTAL</t>
  </si>
  <si>
    <t>12 DE ABRL 2014</t>
  </si>
  <si>
    <t>APSEFACOM - INSTITUCION EDECATIVA LICEO COLOMBIA- CENTRO EDUCATIVO PIO XII - CENTRO EDUCATIVO LA PICHE</t>
  </si>
  <si>
    <t>16 DE SEPTIEMBRE DEL 2013 HASTA LA FECHA - DEL 21 DE JULIO 2010 A 2 DE NOVIEMBRE 2010 - 23 DE FEBRERO AL 7 DE MAYO 2012 - 29 DE ENERO HASTA EL 19 DE ABRIL 2013</t>
  </si>
  <si>
    <t>AGENTE EDUCATIVO DEL PROGRAMA MODALIDAD FAMILIAR</t>
  </si>
  <si>
    <t>MIGUEL ANTONIO PIÑERES FLOREZ</t>
  </si>
  <si>
    <t>27 DE ENERO DEL 2012</t>
  </si>
  <si>
    <t>175678-T</t>
  </si>
  <si>
    <t>DEL 1  DE OCTUBRE DEL 2013 HASTA LA FECHA</t>
  </si>
  <si>
    <t xml:space="preserve">COORDINADORA </t>
  </si>
  <si>
    <t xml:space="preserve">AURA MARITZA AVILA ESTRADA </t>
  </si>
  <si>
    <t xml:space="preserve">CORPORACION EDUCATIVA MAYOR SIMON BOLIVAR </t>
  </si>
  <si>
    <t>ASOCREF</t>
  </si>
  <si>
    <t>COORDINADORA DE PROYECTO DE SOCIALES DREIGIDOS A LA POBLACION VULNERABLE, PRIMERAINFANCIA MADRE GESTANTES, LACTANTE.</t>
  </si>
  <si>
    <t>JULITH CELINA FLOREZ SANCHEZ</t>
  </si>
  <si>
    <t>ADMINISTRACION FIANACIERA Y DE SISTEMA</t>
  </si>
  <si>
    <t>UDES</t>
  </si>
  <si>
    <t>68876-025415-STD</t>
  </si>
  <si>
    <t>ASOCOM</t>
  </si>
  <si>
    <t>03/04/2008 A 12/05/2009</t>
  </si>
  <si>
    <t>COORDINADORA DE LOS PROGRAMAS DE ATENCION A LA PRIMERA INFANCIA MADRES GESTANTES.</t>
  </si>
  <si>
    <t>PROFESIONAL DE APOYOPSICOSOCIAL</t>
  </si>
  <si>
    <t>SCHENEIDER JOSE TORRES AVENNDAÑO</t>
  </si>
  <si>
    <t>02/04/2014 A 31/07/2014</t>
  </si>
  <si>
    <t>PROFESIONAL DE ATENCION PSICOSOCIAL DEL PORGRAMA MODALIDAD FAMILIAR DE EDUCACION INICIAL EN EL MARCO DE UNA ATENCION INTREGAL PARA LA PRIMERA INFANCIA</t>
  </si>
  <si>
    <t>MIGUEL ANGEL GUTIERREZ ORTIZ</t>
  </si>
  <si>
    <t>UNIVERSIDA AUTONOMA DE BUCARAMAGA</t>
  </si>
  <si>
    <t>01/10/2013 A 30/03/2014</t>
  </si>
  <si>
    <t>OLGA LUCIA COGOLLO DORIA</t>
  </si>
  <si>
    <t xml:space="preserve">ADMINISTRADORA DE EMPRESA </t>
  </si>
  <si>
    <t>UNIVERSIDAD AUTONOMA DE BUCARAMANGA</t>
  </si>
  <si>
    <t>FUNDACION VILLASOÑADA</t>
  </si>
  <si>
    <t>10/1/2012 A 31/03/2014</t>
  </si>
  <si>
    <t xml:space="preserve">COORDINADORA DE PROGRAMA DE CERO A SIEMPRE </t>
  </si>
  <si>
    <t>MIRIAM ROSA PACHCO CARVAJALINO</t>
  </si>
  <si>
    <t>LICENCIADO EN ESPAÑOL Y LITERATURA</t>
  </si>
  <si>
    <t>UNIVERSIDAD DEL QUINDIO</t>
  </si>
  <si>
    <t>COLEGIO GABRIELA MISTRAL</t>
  </si>
  <si>
    <t>09/05/2012 A 01/06/2013</t>
  </si>
  <si>
    <t>DOCENTE PEDAGOGICO DEL PROGRAMA DE ATENCION INTEGRAL DE PRIMERA INFANCIAS</t>
  </si>
  <si>
    <t>JORGE RINCONES RONDON</t>
  </si>
  <si>
    <t>1/04/2013 A 7/11/2014</t>
  </si>
  <si>
    <t>CONTADOR</t>
  </si>
  <si>
    <t>MARIA MARGARITA TIRADO VIDES</t>
  </si>
  <si>
    <t>JUAN CAMILO GOMEZ AMAYA</t>
  </si>
  <si>
    <t>MILAGROS LOPEZ GARCIA</t>
  </si>
  <si>
    <t>UNIVERSIDAD SIIMON BOLIVAR</t>
  </si>
  <si>
    <t>RESOLUCION 001480  DEL 5 DE OCT  2002</t>
  </si>
  <si>
    <t>1/03/2008-6/06/2008</t>
  </si>
  <si>
    <t>13/09/2004-30/06/20141</t>
  </si>
  <si>
    <t>LICENCIADO EN EDUCACION BASICA CON ENFASIS EN IDIOMAS EXTRANJEROS</t>
  </si>
  <si>
    <t>9/07/2012-9/07/2014</t>
  </si>
  <si>
    <t>16/12/1996-15/10/1998</t>
  </si>
  <si>
    <t>CORPORACION ELECTRICA DE LA COSTA ATLANTICA CORELCA</t>
  </si>
  <si>
    <t>REMEDIO BEATRIZ VARGAZ GOMEZ</t>
  </si>
  <si>
    <t>CORPORACION JUNTOS CONSTRUYENDO FUTURO</t>
  </si>
  <si>
    <t>CORPORACION COSTRUYENDO FUTURO</t>
  </si>
  <si>
    <t>CORPORACION  COSTRUYENDO FUTURO</t>
  </si>
  <si>
    <t>FUNDACION TELEFONICA COLOMBIA</t>
  </si>
  <si>
    <t>NO SE TIENEN EN CUENTA POR QUE LA POBLACION NO ES OBJETO DE CONVOCATORIA</t>
  </si>
  <si>
    <t>C0422-2010</t>
  </si>
  <si>
    <t>C199--12</t>
  </si>
  <si>
    <t>C0200-11</t>
  </si>
  <si>
    <t>C-199-12</t>
  </si>
  <si>
    <t>FUNDACION SURAMERICADA</t>
  </si>
  <si>
    <t>CONVENIO DE COOPERACION TECNICA</t>
  </si>
  <si>
    <t xml:space="preserve">NO  SE ESPECIFICA VALOR </t>
  </si>
  <si>
    <t>NO REGISTRA INFORMACION DE CONTRATO NI ANEXA LOS CONTRATOS</t>
  </si>
  <si>
    <t>WILSON RAFAEL SIMANCA MEJIA</t>
  </si>
  <si>
    <t>ADMINISTRADOR COMERCIAL Y DE SISTEMA</t>
  </si>
  <si>
    <t>APOYO ADMINISTRATIVO</t>
  </si>
  <si>
    <t>MAIA IMACULADA BRAVO GUERRERO</t>
  </si>
  <si>
    <t>LICENCIADA EN ESPAÑOL Y OCMUNICACION</t>
  </si>
  <si>
    <t>26/209/2003</t>
  </si>
  <si>
    <t>20/08/2013-20/11/2014</t>
  </si>
  <si>
    <t xml:space="preserve">COSTUYENDO FUTURO </t>
  </si>
  <si>
    <t>1/07/2011-24/07/2012</t>
  </si>
  <si>
    <t>MONITORA DE CAMPO</t>
  </si>
  <si>
    <t>JUANA BARROS GONZALEZ</t>
  </si>
  <si>
    <t>ORGANIZACIÓN SOCIO CULTURAL Y DEPRTES LA PAJARA</t>
  </si>
  <si>
    <t>15/111/2009-14/07/2001</t>
  </si>
  <si>
    <t>MONICA PAOLA OÑATE AROCA</t>
  </si>
  <si>
    <t>NO ANEXA CERTIFICACIONES DE EXPERIENCIAS</t>
  </si>
  <si>
    <t>NORALBA AROCA RAMIREZ</t>
  </si>
  <si>
    <t>47/03/1994</t>
  </si>
  <si>
    <t>INSTITUTO TECNICO AGROPECUARIO ANTONIO GALO LAFAURIE CELEDOS</t>
  </si>
  <si>
    <t>12/02/1193-22/03/2000</t>
  </si>
  <si>
    <t>DERLIS GUZMAN CASTRILLO</t>
  </si>
  <si>
    <t>132293914-1</t>
  </si>
  <si>
    <t>COSTRUYENDO FUTURO</t>
  </si>
  <si>
    <t>1/04/2013-20/11/2014</t>
  </si>
  <si>
    <t>IVAN DARIOI FERNADEZ CUELLO</t>
  </si>
  <si>
    <t>SICOLOGO</t>
  </si>
  <si>
    <t>HOSPITAL AGUSTIN CODAZZI</t>
  </si>
  <si>
    <t>08/08/2011-15/08/2012</t>
  </si>
  <si>
    <t>ANA MILENA ZAMBRANO JIMENEZ</t>
  </si>
  <si>
    <t>UNIVERSIDAD NACIONAL ABIERTA Y A DISTANCIA</t>
  </si>
  <si>
    <t>CRUZ ROJA COLOMBIANA</t>
  </si>
  <si>
    <t>18/04/2010-18/04/2013</t>
  </si>
  <si>
    <t>LAURENTH DIANETH LOAIZA SIERRA</t>
  </si>
  <si>
    <t>FUNDACION  DESPIERTA GUAJIRA</t>
  </si>
  <si>
    <t>22/04/2013-22/12/2013</t>
  </si>
  <si>
    <t>UT ARAURAYU-PAINWASHI</t>
  </si>
  <si>
    <t>2/05/2012-30/12/2012</t>
  </si>
  <si>
    <t>ROSA ELENA MARTINEZ  VILLADIEGO</t>
  </si>
  <si>
    <t>ESTUDIANTE EN PERIDO DE PRACTICA</t>
  </si>
  <si>
    <t>CORPORACION ESCUELA SUPERIOR DE TEOLOGIA SEMINARIO MAYOR VETEROCATOLICO</t>
  </si>
  <si>
    <t>1/08/201420/08/2014</t>
  </si>
  <si>
    <t>HERMINIA DEL TORO ORTIZ</t>
  </si>
  <si>
    <t>UNIVERSIDAD DE CARTAGENA</t>
  </si>
  <si>
    <t>246421006-1</t>
  </si>
  <si>
    <t>FUERZA NAVAL DEL CARIBE</t>
  </si>
  <si>
    <t>1/07/2013-1/07-2014</t>
  </si>
  <si>
    <t>TRABAJADORA SOCIAL EN PRACTICAS</t>
  </si>
  <si>
    <t>ZADIG  FRANCISCO CAICEDO VALVERDE</t>
  </si>
  <si>
    <t>INGENIERO INDUSTRIAL</t>
  </si>
  <si>
    <t>IUNIVERSIDAD INCCA  DE COLOMBIA</t>
  </si>
  <si>
    <t>23/02/2012-30/12/2012</t>
  </si>
  <si>
    <t>APOYO SISTEMA DE INFORMACION</t>
  </si>
  <si>
    <t>IBORIIS MILENA QUINTERO ARIAS</t>
  </si>
  <si>
    <t>SICOLOGA SOCIAL COMUNITARIAS</t>
  </si>
  <si>
    <t>UNIVERSIDAD ABIERTA Y A DISTANCIA</t>
  </si>
  <si>
    <t>CONSTRUYENDO FUTUROI</t>
  </si>
  <si>
    <t>2/01/2008-30/12/2009</t>
  </si>
  <si>
    <t>MONITORA DE CAMPO EN LOS PROGRAMAS DE TECERA EDAD</t>
  </si>
  <si>
    <t>GEMIMA ESTHER PAZ CABRERA</t>
  </si>
  <si>
    <t>122/05/2014</t>
  </si>
  <si>
    <t>FUNDACION GRANITO DE PAZ</t>
  </si>
  <si>
    <t>4/08/2013-28/10/2013</t>
  </si>
  <si>
    <t>TRABAJO SOCIAL</t>
  </si>
  <si>
    <t>08/08/2012-13/08/2012</t>
  </si>
  <si>
    <t>MARGARITA ARIAS NOBLES</t>
  </si>
  <si>
    <t>1608/2013</t>
  </si>
  <si>
    <t>FUNDACION MARIO SANTO DOMINGO</t>
  </si>
  <si>
    <t>21/08/2012-30/11/2012</t>
  </si>
  <si>
    <t>18/02/2013-6/06/2013</t>
  </si>
  <si>
    <t>NELVIS HERRERA ARJONA</t>
  </si>
  <si>
    <t>FUNDACION OTRO CESAR ES POSIBLE</t>
  </si>
  <si>
    <t>08/07/2010-15/07/2012</t>
  </si>
  <si>
    <t>JAVIER ALFONSO MIELES CASTILLA</t>
  </si>
  <si>
    <t>SICOLOGO SOCIAL</t>
  </si>
  <si>
    <t>UNIVESIDAD NACIONAL ABIERTA Y A DISTANCIA</t>
  </si>
  <si>
    <t>JUNTOSA CONSTRUYENDO FUTURO</t>
  </si>
  <si>
    <t>16/06/2014-20/11/2014</t>
  </si>
  <si>
    <t>MONITOR</t>
  </si>
  <si>
    <t>COLEGIO SAN JOSE LA PAZ</t>
  </si>
  <si>
    <t>01/03/1992-30/11/1992</t>
  </si>
  <si>
    <t>LIZETH MILENA ECHEVERRIA VIDAL</t>
  </si>
  <si>
    <t>COSTRUYENO FUTURO</t>
  </si>
  <si>
    <t>1/03/201-20/11/2014</t>
  </si>
  <si>
    <t>LORENA SIERRA UREÑA</t>
  </si>
  <si>
    <t>LACTEOS LA ESTRELLA</t>
  </si>
  <si>
    <t>14/05/12-31/05/2013</t>
  </si>
  <si>
    <t>PSCOLOGA</t>
  </si>
  <si>
    <t>MARCELA SANTIAGO MORENO</t>
  </si>
  <si>
    <t>UNIVERSIDAD EXTERNADO DE COLOMBIA</t>
  </si>
  <si>
    <t>PROFESIONAL DE GOBIERNO Y RELACIONES INTERNACIONALES</t>
  </si>
  <si>
    <t>16/01/2012-31/12/2013</t>
  </si>
  <si>
    <t>2/01/2014-20/11/2014</t>
  </si>
  <si>
    <t>COORDINADORA DE APOYO</t>
  </si>
  <si>
    <t>ESPERANZA RAMIREZ VALERA</t>
  </si>
  <si>
    <t>NUTRICIONISTA-DIETISTA</t>
  </si>
  <si>
    <t>LINA MARCELA MARTINEZ QUIÑONES</t>
  </si>
  <si>
    <t>LICENCIADA EN EDUCACION BASICA CON ENFASIS EN CIENCIAS SOCIALES</t>
  </si>
  <si>
    <t>UNIVERSIDAD FRANCISCO JOSE DE CALDAS</t>
  </si>
  <si>
    <t>4/08/2012-20/11/2014</t>
  </si>
  <si>
    <t>MONITOR DE CAMPO</t>
  </si>
  <si>
    <t>SANDRA PATRICIA CASTRO MARROQUIN</t>
  </si>
  <si>
    <t>UNIVERSIDAD PEDAGOGICA NACIONAL</t>
  </si>
  <si>
    <t>1/06/2013-20/11/204</t>
  </si>
  <si>
    <t>ACOMPAÑAMIENTO EN EL PROGRAMA</t>
  </si>
  <si>
    <t>EMERITH YOHANA FERRER GONZALEZ</t>
  </si>
  <si>
    <t>ADMINISTRACION EMPRESARIAL</t>
  </si>
  <si>
    <t>NO ANEXA DIPLOMA</t>
  </si>
  <si>
    <t>2/01/2012-20/11/2014</t>
  </si>
  <si>
    <t>ADMINISTRADOR</t>
  </si>
  <si>
    <t>NO ANEXA EXPERIENCIA ADICIONALES</t>
  </si>
  <si>
    <t>CODIMUMAG</t>
  </si>
  <si>
    <t>ALCALDIA MUNICIPAL DEL CARMEN DE BOLIVAR</t>
  </si>
  <si>
    <t>-</t>
  </si>
  <si>
    <t>31/11/12</t>
  </si>
  <si>
    <t>ALCALDIA DE PIVIJAY</t>
  </si>
  <si>
    <t>MUNICIPIO DE SABANALARGA</t>
  </si>
  <si>
    <t>CURUMANI</t>
  </si>
  <si>
    <t>ALAIN YESID HURTADO QUINTERO</t>
  </si>
  <si>
    <t>NO REQUIERE</t>
  </si>
  <si>
    <t>FUNDACION PROYECTO DE VIDA</t>
  </si>
  <si>
    <t>01/01/10-30/06/10</t>
  </si>
  <si>
    <t>COORDINADOR GENERAL</t>
  </si>
  <si>
    <t>HOSPITAL DEL REMOLINO</t>
  </si>
  <si>
    <t>01/10/2013-30/12/2013</t>
  </si>
  <si>
    <t>COORINADOR DE PRESUPUESTO</t>
  </si>
  <si>
    <t>CAJANAL LIQUIDACION EPS</t>
  </si>
  <si>
    <t>28/03/1981-20/04/2008</t>
  </si>
  <si>
    <t>PROFESIONAL UNIVERSITARIO</t>
  </si>
  <si>
    <t>AUXILIAR ADMINISTRATIVO</t>
  </si>
  <si>
    <t>DAYRA DEL ROSARIO MOZO GUERRERO</t>
  </si>
  <si>
    <t>UNIVERSIDAD SERGUI ARBOLEDA</t>
  </si>
  <si>
    <t>TURISMERK LTDA</t>
  </si>
  <si>
    <t>07/01/2014-20/04/2014</t>
  </si>
  <si>
    <t>ASESORA JURIDICA</t>
  </si>
  <si>
    <t>09/01/2013-31/12/2013</t>
  </si>
  <si>
    <t>COORDINADORA GEMNERAL</t>
  </si>
  <si>
    <t>DADMA</t>
  </si>
  <si>
    <t>02/03/2012-02/08/2012</t>
  </si>
  <si>
    <t>ASESOR JURIDICO</t>
  </si>
  <si>
    <t>NINI ARLET MOZO GUERRERO</t>
  </si>
  <si>
    <t>ORGANIZACIÓN CLINICA GENERAL DEL NORTE</t>
  </si>
  <si>
    <t>13/01/2014 -</t>
  </si>
  <si>
    <t>PISCOLOGA EXTRAMURAL</t>
  </si>
  <si>
    <t>CERSALUD</t>
  </si>
  <si>
    <t>02/07/12-31/07/13</t>
  </si>
  <si>
    <t>FUNSANES</t>
  </si>
  <si>
    <t>02/02/2011-01/08/2011</t>
  </si>
  <si>
    <t>MAXWELL RHENALS BANDERA</t>
  </si>
  <si>
    <t>EN TRAMITE</t>
  </si>
  <si>
    <t>CORPORACION CONVIVENCIA PRODUCTIVA</t>
  </si>
  <si>
    <t>01/08/2012-31/12/2012</t>
  </si>
  <si>
    <t>YERALDINE BERTEL GUERRA</t>
  </si>
  <si>
    <t>CORFAMAG</t>
  </si>
  <si>
    <t>15/03/2014- VIGENTE</t>
  </si>
  <si>
    <t>GRUPO DE INVESTIGACION COGNICION Y EDUCACION</t>
  </si>
  <si>
    <t>11/11/2013-30/01/2014</t>
  </si>
  <si>
    <t>AUXILIAR DE INVESTIGACION</t>
  </si>
  <si>
    <t>NO APARECE VALOR DE CONTRATO</t>
  </si>
  <si>
    <t>MUNICIPIO CERRO SAN ANTONIO</t>
  </si>
  <si>
    <t>SE TRASLAPA CON CONTRATO 045 DE LOS HABILITANTES</t>
  </si>
  <si>
    <t>31/06/11</t>
  </si>
  <si>
    <t>SANDY PAOLA SALTARIN MARTINEZ</t>
  </si>
  <si>
    <t>TECNOLOGO EN GESTION HOTELERA Y TURISTICA</t>
  </si>
  <si>
    <t xml:space="preserve">NO APORTA CERTIFICACIÓN </t>
  </si>
  <si>
    <t>NO APORTA CERTIFICACIONES</t>
  </si>
  <si>
    <t>YURIS MARIA BATISTA VARGAS</t>
  </si>
  <si>
    <t xml:space="preserve">NO APORTA CERTIFICACIONES </t>
  </si>
  <si>
    <t>GUSTAVO ADOLFO BARRAGAN BARRIOS</t>
  </si>
  <si>
    <t>UNION TEMPORAL NUTRIENDO LA PRIMERA INFANCIA</t>
  </si>
  <si>
    <t>FUNDACION DESARROLLO INTEGRAL PARA LOS NIÑOS, JOVENES Y ADULTOS MAYORES- DINM</t>
  </si>
  <si>
    <t>FUNDACION AMIGOS DE LA COMUNIDAD DE COLOMBIA</t>
  </si>
  <si>
    <t>CORPORACION DESARROLLO SOCIAL Y COMUNITARIO CORDESCO</t>
  </si>
  <si>
    <t>FUNDACION ASOCIACION CREANDO FUTURO</t>
  </si>
  <si>
    <t>ASOCIACION CRENDO FUTURO ASOCREF</t>
  </si>
  <si>
    <t>ALCALDIA DE SAN ALBERTO</t>
  </si>
  <si>
    <t>342-343</t>
  </si>
  <si>
    <t>ICBF ATLANTICO</t>
  </si>
  <si>
    <t>CORPORACION DESARROLLO SOCIAL Y COMUNITARIO</t>
  </si>
  <si>
    <t>ICBF MAGDALENA</t>
  </si>
  <si>
    <t>348-349</t>
  </si>
  <si>
    <t>24/04/2014-31/11/14 Y 01/06/13- 30/12/13</t>
  </si>
  <si>
    <t>GIMNASIO MI ALEGRE INFANCIA</t>
  </si>
  <si>
    <t xml:space="preserve">FONDO FINANCIERO DE PROYECTOS DE DESARROLLO FONADE </t>
  </si>
  <si>
    <t xml:space="preserve">AUNQUE EL OBJETO CUMPLE, LA EXPERIENCIA ACREDITADA NO CORRESPONDE A ENTIDADES MIEMBRO DE LA UNION TEMPORAL NI SE HA VERIFICADO QUE SEAN SOCIOS DE ALGUNO DE LOS OFERENTES </t>
  </si>
  <si>
    <t>IBCF ATLANTICO</t>
  </si>
  <si>
    <t>UT</t>
  </si>
  <si>
    <t>FUNDACION ASOCIACION CREANDO FUTURO ASOCREF</t>
  </si>
  <si>
    <t>SECRETARIA DE GOBIERNO DEL  MUNICIPIO DE SAN ALBERTO</t>
  </si>
  <si>
    <t>NO SE VALIDA POR SER SOLO DE SEGURIDAD ALIMENTARIA</t>
  </si>
  <si>
    <t>FONDO FINANCIERO DE PROYECTOS DE DESARROLLO FONADE</t>
  </si>
  <si>
    <t>LA EXPERIENCIA APORTADA CORRESPONDE A UNA ENTIDAD QUE  NO ES SOCIA DE LA ENTIDAD OFERENTE</t>
  </si>
  <si>
    <t>ANGEL ALFONSO JIMENEZ SIERRA</t>
  </si>
  <si>
    <t>LICENCIADO EN EDUCACION BASICA CON ENFASIS EN INFORMATICA</t>
  </si>
  <si>
    <t xml:space="preserve">CORPORACION INFANCIA  Y DESARROLLO </t>
  </si>
  <si>
    <t>30/01/2013 A30/11/2013</t>
  </si>
  <si>
    <t>COORDINAR CON LOS ASESORES LA ENTREGA Y TRASFERENCIA DE LOS NNAS.</t>
  </si>
  <si>
    <t>CLAUDIA VAQUERO COSME</t>
  </si>
  <si>
    <t>ASOMIN</t>
  </si>
  <si>
    <t>14/01/2013 A 28/02/2014</t>
  </si>
  <si>
    <t xml:space="preserve">COORDINADORA PEDAGOGICA EN LOS PROGRAMA DE MODALIDAD DE FAMILIAR EN EL MARCO DE LA ESTRATEGIA DE CERO A SIEMPRE </t>
  </si>
  <si>
    <t>CLAUDIA PARTRICIA VELEZ HUERTAS</t>
  </si>
  <si>
    <t>TRABAJADOR SOCIAL</t>
  </si>
  <si>
    <t>162115621-I</t>
  </si>
  <si>
    <t>FUNDACION SOCIAL GUAJIRA</t>
  </si>
  <si>
    <t>01/01/2007 A 01/01/2009</t>
  </si>
  <si>
    <t>TRABAJADORASOCIAL VISITADORA DOMICILIARIA Y PROMOTORA EN DESARROLLO COMUNITARIO</t>
  </si>
  <si>
    <t>ELIANA AMAYA SEOHANES</t>
  </si>
  <si>
    <t>UNIVERSIDAD NACIONAL ABIERTA  A DISTACIA</t>
  </si>
  <si>
    <t>PAIPI</t>
  </si>
  <si>
    <t>05/01/2010 A 5/02/2012</t>
  </si>
  <si>
    <t xml:space="preserve">PSICOLOGA DE CAMPO EN EL ENTORNO FAMILIAR </t>
  </si>
  <si>
    <t>KAREN JULIETH LOZANO RINCON</t>
  </si>
  <si>
    <t xml:space="preserve">HOSPITAL OLAYA HERRERA </t>
  </si>
  <si>
    <t>04/07/2013 A 30/12/2013</t>
  </si>
  <si>
    <t>COMO PISCOLOGA</t>
  </si>
  <si>
    <t>ICBF REGIONAL ATLANTICO</t>
  </si>
  <si>
    <t>ASOCIACIÓN CREANDO FUTURO ASOCREF</t>
  </si>
  <si>
    <t>ALCALDIA DE SAN ALBERTO CESAR</t>
  </si>
  <si>
    <t>NO SE VALIDA PORQUE LA EXPERIENCIA ESTÁ TRASLAPADA CON SIGUIENTE ACREDITACIÓN</t>
  </si>
  <si>
    <t>COORDINADORA GENERAL DE PROYECTO</t>
  </si>
  <si>
    <t>PATRIA ESTHER FRANCO RAMOS</t>
  </si>
  <si>
    <t>LICENCIADA EN PSICOPEDAGOGIA</t>
  </si>
  <si>
    <t>CORPORACION UNIVERSIARIA DE LA COSTA</t>
  </si>
  <si>
    <t>COLEGIO NAZARENO</t>
  </si>
  <si>
    <t>20/03/2006 A14/06/2007</t>
  </si>
  <si>
    <t xml:space="preserve">DIRECTORA DE ACADEMICA </t>
  </si>
  <si>
    <t>MANUEL DE JESUS PEREZ ZAALETA</t>
  </si>
  <si>
    <t>LICENCIADO EN LEGUA CSTELLANA E INGLES</t>
  </si>
  <si>
    <t>COLEGIO PRUDENCIA DAZA</t>
  </si>
  <si>
    <t>01/04/2014 HASTA LA FECHA</t>
  </si>
  <si>
    <t>DOCENTE DE DE HUMANIDADES LEGUA CASTELLANA BACHILLERATO</t>
  </si>
  <si>
    <t>NO ANEXA CERTIFICACIONES DE EXPERIENCIA LABORAL</t>
  </si>
  <si>
    <t>ALCALDIA DE EL PASO</t>
  </si>
  <si>
    <t>1878</t>
  </si>
  <si>
    <t>95</t>
  </si>
  <si>
    <t>900</t>
  </si>
  <si>
    <t>325</t>
  </si>
  <si>
    <t>LA GLORIA, SAN MARTIN, PAILITAS, PELAYA</t>
  </si>
  <si>
    <t>MARLEN CECILIA CORONEL VELEÑO</t>
  </si>
  <si>
    <t>LINCENCIADA EN LENGUA CASTELLA E INGLES</t>
  </si>
  <si>
    <t xml:space="preserve">UNIVERSIDAD DEL POPULA DEL CESAR </t>
  </si>
  <si>
    <t>17/01/2011 HASTA 29/02/2012</t>
  </si>
  <si>
    <t>COORDINADORA DE LA FUNDACION VILLASOÑADA EN EL EL DESARROLLO DEL OBJETO SOCIAL PARA LOS PORGRAMAS DE 0 A SIEMPRE</t>
  </si>
  <si>
    <t xml:space="preserve">YURIS ESTHER SALAS ARIAS </t>
  </si>
  <si>
    <t xml:space="preserve">LICENCIADO EN PREESCOLAR </t>
  </si>
  <si>
    <t>LAS MORAS</t>
  </si>
  <si>
    <t>01/01/2010 HASTA EL 31/12/2013</t>
  </si>
  <si>
    <t>COORDINADOR Y APOYAS LA REALIZACION DE LA VISITAS EN EL PROGRAMA DE LA PRIMERA INFACIA.</t>
  </si>
  <si>
    <t>ELIS YOHANA QUINTERO RODRIGUEZ</t>
  </si>
  <si>
    <t>01/04/2012 - 31/12/2012</t>
  </si>
  <si>
    <t>COORDINADORA DE LA SEGURIDAD ALIMENTARIA  DIRIGIDA A LOS NIÑOS U NIÑAS DE 0-5 AÑOS</t>
  </si>
  <si>
    <t>01/03/11-31/12/11</t>
  </si>
  <si>
    <t>COORDINADORA PROGRAMA NUTRICIÓN</t>
  </si>
  <si>
    <t>LEIDYS TATIANA MORALES CASTILLO</t>
  </si>
  <si>
    <t>CORPORACION INSTITUTO DE ARTES Y CIENCIAS</t>
  </si>
  <si>
    <t>01/01/2010 HASTA EL 31/12/2011 Y 2013</t>
  </si>
  <si>
    <t>FARIDES MARIA MONTERO HERRERA</t>
  </si>
  <si>
    <t>INSTITUTO MIXTO LAS MORAS</t>
  </si>
  <si>
    <t>01/02/2010 HASTA 28/02/2012</t>
  </si>
  <si>
    <t>RAUL ENRIQUE CALDERON SOCARRAS</t>
  </si>
  <si>
    <t>ECONOMISTA</t>
  </si>
  <si>
    <t>31/09/1992</t>
  </si>
  <si>
    <t>CENTRO DE DESARROLLO INFANTIL TEMPRANO CAÑAGUATE</t>
  </si>
  <si>
    <t>22/08/2013 HASTA EL 30/09/2014</t>
  </si>
  <si>
    <t>COORDINADORDE PROGRAMA DE ATENCION INGREAL A LA PRIMERA INFANCIA Y MEDIO FAMILIAR</t>
  </si>
  <si>
    <t>NAIRA VIVIANA CAMACHO LEYVA</t>
  </si>
  <si>
    <t>ASOCIACION DE PADRES DE FAMILIA DEL HOGAR INFANTIL DE CURUMANI</t>
  </si>
  <si>
    <t>01/07/2012 HASTA 30/08/2013</t>
  </si>
  <si>
    <t>EN APOYO PSICOSOCIAL EN PRIMERA INFACIA Y ATENCION A FAMILIAS</t>
  </si>
  <si>
    <t>YULEIDIS PATRICIAS PEREA AREAS</t>
  </si>
  <si>
    <t>22/06/20007</t>
  </si>
  <si>
    <t>FUNDDACION MANOS UNIDAS CONSTRUYENDO PAIS</t>
  </si>
  <si>
    <t>04/08/2014 HASTA 30/10/2014</t>
  </si>
  <si>
    <t>PRFESIONAL DE ATENCION PSICOSOCIAL EN EL MARCO DE ATENCION INTEGRAL DE LA PRIMERA INFACIA</t>
  </si>
  <si>
    <t>LUIS JOSE DIAZ PEREZ</t>
  </si>
  <si>
    <t>FUNDACION MAKENKE</t>
  </si>
  <si>
    <t>06/02/2012 A 31/07/2012</t>
  </si>
  <si>
    <t>PSICOLOGO DE PROCESO DE FORMACION ARTISTICA PARA INFANTIL</t>
  </si>
  <si>
    <t xml:space="preserve">NEIDIS KETTYL CAPATAZ </t>
  </si>
  <si>
    <t>MEDICOS ASOCIADOS S.A</t>
  </si>
  <si>
    <t>13/01/2007 HASTA 31/01/2008</t>
  </si>
  <si>
    <t>PSICOLOGA EN APOYO PROFESIONAL  RECUPERACION NUTRICONAL EN LOS NIÑOS DE 0 A 12 PAD.</t>
  </si>
  <si>
    <t>SUHAY LEONOR AÑEZ SAURITH</t>
  </si>
  <si>
    <t>03/06/2009 A 15/06/2012</t>
  </si>
  <si>
    <t>DESEMPEÑO EL CARGO DE PSICOLOGA Y REALIZO LA FUNCION DE CHARLA Y CAPACITACIONES A NIÑOS Y NIÑAS Y MADRES GESTANTES DE LA ZONA RURAL</t>
  </si>
  <si>
    <t>ALEXANDER JAVIER CAEZ QUESADA</t>
  </si>
  <si>
    <t>NO APORTO DIPLOMA</t>
  </si>
  <si>
    <t xml:space="preserve">ASOCIACION COMUNITARIOS PINILLOS </t>
  </si>
  <si>
    <t>28/01/2013 A 19/12/2014</t>
  </si>
  <si>
    <t>DE MATERIAL DIDACTICO DE ACUERDO A EDAD DILIGENCIAR FORMATO PARA DE LA AECION DE LA PRIMERA INFACIA</t>
  </si>
  <si>
    <t>DAVID SEBASTIAN GUAQUETA RIVERA</t>
  </si>
  <si>
    <t>UNIVERSIDAD DE LOS ANDES</t>
  </si>
  <si>
    <t>DICIEMBRE DEL 2011</t>
  </si>
  <si>
    <t>PROGRAMA AULAS EN PAZ</t>
  </si>
  <si>
    <t>DIDIER ALFONSO SAENZ RODRIGUEZ</t>
  </si>
  <si>
    <t>UNION TEMPORAL DEJANDO HUELLAS POR EL CESAR</t>
  </si>
  <si>
    <t>08/02/2014 HASTA 22/8/2014</t>
  </si>
  <si>
    <t>COORDINADOR METODOLOGICO EN EL PROGRAMA GENERACIONES CON BIENESTAR</t>
  </si>
  <si>
    <t>LAURA ZADIG OBESO VELASQUEZ</t>
  </si>
  <si>
    <t>CORPORACION UNIVERSITARIA MINUTO DE DIOS</t>
  </si>
  <si>
    <t>176921023-I</t>
  </si>
  <si>
    <t xml:space="preserve">01/06/2012 - 31/12/2012  Y </t>
  </si>
  <si>
    <t>TRABAJADORA SOCIAL EDUCADORA FAMILIAR</t>
  </si>
  <si>
    <t>CARME MARIA SALAZAR VERDOOREN</t>
  </si>
  <si>
    <t>27/05/2013 A 31/12/2013</t>
  </si>
  <si>
    <t>AGENTE EDUCATIVO DESARRANDO EL PROGRAMA  DE LA MODALIDAD FAMILIA CON BIENESTAR</t>
  </si>
  <si>
    <t>DILIAN LUZ VEGA VELEÑO</t>
  </si>
  <si>
    <t>INSTITUCION EDUCATIVA ANIBAL MARTINEZ ZULETA</t>
  </si>
  <si>
    <t>04/03/2013 A 30/11/2013</t>
  </si>
  <si>
    <t>ORIENTADORA EN EL PROGRAMA ATENCION A LA PRIMERA INFANCIA</t>
  </si>
  <si>
    <t>LEYLA YESENIA CRUZ PINILLA</t>
  </si>
  <si>
    <t>PRESTO SU SERVICIO COMO AGENTE EDUCATIVO DEL AREA PSICOSOCIAL DESARROLLANDO EL PROGRAMA DELA MODALIDAD FAMILIA CON BIENEAR</t>
  </si>
  <si>
    <t xml:space="preserve">NO SE ACEPTA PORQUE FALTA LA CERTIFICACIÓN Y NO APARECE EN EL CUADRO A QUIEN </t>
  </si>
  <si>
    <t>285-287</t>
  </si>
  <si>
    <t>LA CERTIFICACIÓN QUE SE APORTA CORRESPONDE A UNA ENTIDAD QUE NO HACE PARTE DE LA UT NI ES SOCIA DE ALGUNA DE LA ENTIDADES OFERENTES DE LA MISMA. NO SE ACEPTA</t>
  </si>
  <si>
    <t>294-298</t>
  </si>
  <si>
    <t>LUZ GRABIELA MERLANO BARRAZA</t>
  </si>
  <si>
    <t xml:space="preserve">LINCENCIADO EN PREESCOLAR </t>
  </si>
  <si>
    <t xml:space="preserve">UNIVERSIDAD DEL MAGADALENA </t>
  </si>
  <si>
    <t>19/01/2011 A 028/03/2013</t>
  </si>
  <si>
    <t>COORDINADORA  DE LA FUNDACION VILLASOÑADA EN EL DESARROLLO DEL OBJETO SOCIAL PARA LOS PROGRAMAS DE O A SIEMPRE</t>
  </si>
  <si>
    <t xml:space="preserve">ALCIBER ALFONSO BRACHO DAZA </t>
  </si>
  <si>
    <t>UNINERSIDAD INDUSTRIAL DE SANTANDER</t>
  </si>
  <si>
    <t>FUNDACOL</t>
  </si>
  <si>
    <t xml:space="preserve">19/01/2009 A 31/12/2010 </t>
  </si>
  <si>
    <t>COMO COORDINADOR DE LA FUNDACION FUNDACOL EN EL DESARROLLO DEL OBJETO SOCIAL PARA EL PROGRAMA DE PRIMERA INFANCIA.</t>
  </si>
  <si>
    <t>MARTHA YANETH URON MARQUEZ</t>
  </si>
  <si>
    <t xml:space="preserve">LICENCIADA EN EDUCACION BASICA CON ENFASIS EN CIENCIAS SOCIAL </t>
  </si>
  <si>
    <t>COLEGIA GABRIELA MISTRAL</t>
  </si>
  <si>
    <t>DOCENTE PEDAGOGICO DEL PROGRAMA ATENCION INTEGRAL A LA  PRIMERA INFANCIA MODALIDAD FAMILIAR</t>
  </si>
  <si>
    <t>VICTOR ALFONSO GUERRERO ANGEL</t>
  </si>
  <si>
    <t>LICENCIADO EN INFORMATICA Y MEDIOS AUDIO VISUALES</t>
  </si>
  <si>
    <t>UNIVERSIDAD DE CORDOBA</t>
  </si>
  <si>
    <t>24/01/2011 A 31/12/2011</t>
  </si>
  <si>
    <t>APOYO PEDAGOGICO EN EL DESARROLLO DEL OBJETO SOCIAL PARA EL PROGRAMA D EL APRIMERA INFANCIA</t>
  </si>
  <si>
    <t>FACULTAD DE PSICOLOGIA UNIVERSIDAD DE SEVILLA</t>
  </si>
  <si>
    <t>01/06/12- 01/09/13</t>
  </si>
  <si>
    <t>ASISTENTE DE INVESTIGACION EN PROYECTO-REDES FAMILIAS DESPLAZADAS</t>
  </si>
  <si>
    <t>FUNDACION PARA EL DESARROLLO DEL NIÑO LA FAMILIA Y LA COMUNIDAD</t>
  </si>
  <si>
    <t>01/03/12- 01/05/12</t>
  </si>
  <si>
    <t>INTERVENCION PSICOSOCIAL</t>
  </si>
  <si>
    <t>ALCALDIA DE SAN MARTIN</t>
  </si>
  <si>
    <t>01/08/13- 14/07/14</t>
  </si>
  <si>
    <t>01/02/13- 30/11/13</t>
  </si>
  <si>
    <t>CONSULTORIO PSICOLOGICO</t>
  </si>
  <si>
    <t>FUNDACION PARA LA ATENCION A LA FAMILIA Y LA SOCIEDAD</t>
  </si>
  <si>
    <t>01/05/14- 01/11/14</t>
  </si>
  <si>
    <t xml:space="preserve">PROFESIONAL PARA LA SALUD MENTAL DE LAS FAMILIAS DESPLAZADAS POR CONFLICTO ARMADO </t>
  </si>
  <si>
    <t xml:space="preserve">NO PRESENTA CUADRO DE EXPERIENCIA ESPECIFICA ADICIONAL </t>
  </si>
  <si>
    <t>23 DE SEPTIEMBRE 2011</t>
  </si>
  <si>
    <t>SUBSANADA</t>
  </si>
  <si>
    <t xml:space="preserve">SE REQUIEREN 2 APOYO PEDAGOGICO SEGÚN LA PROPORCION DE CUPOS  </t>
  </si>
  <si>
    <t xml:space="preserve">POR EL NUMERO  DE CUPOS ES NECESARIO OTRA COORDINADORA </t>
  </si>
  <si>
    <t>050-2011</t>
  </si>
  <si>
    <t>047-2012</t>
  </si>
  <si>
    <t>037-2014</t>
  </si>
  <si>
    <t xml:space="preserve">JENNIFER ANDREA  BECERRA GUALDRON </t>
  </si>
  <si>
    <t>INSTITUCION EDUCATIVA BETHLEMITAS BRIGHTON</t>
  </si>
  <si>
    <t>16/08/2011-23/02/2012</t>
  </si>
  <si>
    <t xml:space="preserve">ESTA PROFESIONAL SE ENCUENTRA EN LA FUNDACION MENORES DEL FUTURO  DONDE SE ACEPA DEBIDO A QUE LA PROPUESTA  DE ESTA FUNDACION LLEGO PRIMERO </t>
  </si>
  <si>
    <t xml:space="preserve">LA CERTFICACIO FUE REUBICADA EN EL GRUPO 1 POR SOLICITUD DEL OFERENTE EN LA SUBSANACION </t>
  </si>
  <si>
    <t xml:space="preserve">LORNA DE JESUS CARVAJAL QUIROZ </t>
  </si>
  <si>
    <t xml:space="preserve">FUNDACION UNIVERSITARIA LUIS AMIGO </t>
  </si>
  <si>
    <t xml:space="preserve">FUNDACION VILLA SOÑADA </t>
  </si>
  <si>
    <t>15/07/2013 AL 15/01/2014</t>
  </si>
  <si>
    <t xml:space="preserve">ANA PAOLA GARCIA YEPES </t>
  </si>
  <si>
    <t xml:space="preserve">AURIGA(PRECOOPERATIVA DE TRABAJO ASOCIADO) - ADMINISTRATIVOS - INTRASALUD- </t>
  </si>
  <si>
    <t>25 DE 10/2005 AL 01/01/2006 - 02/01/2006 AL 10/05/2006 - 29/02/2008 AL 16/03/2009</t>
  </si>
  <si>
    <t xml:space="preserve">FUNDACION NUEVA ERA  ECOLOGICA </t>
  </si>
  <si>
    <t>15/09/2011 AL 15/12/2012</t>
  </si>
  <si>
    <t>14/04/2010 AL 10/12/2010</t>
  </si>
  <si>
    <t xml:space="preserve">LA EXPERIENCIA DE ESTA CERTIFICACION NO SE VALIDA DEBIDO A QUE  SE ENCUENTRA EN LA REGIONAL  CORDOBA  QUIEN PRESENTO  LA PROPUESTA  PRIMERO  A LA CONVOCATORIA. </t>
  </si>
  <si>
    <t xml:space="preserve">LUDY RINCON PALACIO </t>
  </si>
  <si>
    <t>COMCAJA</t>
  </si>
  <si>
    <t>1 FEBRERO 1997 HASTA 31 DICIEMBRE 1999</t>
  </si>
  <si>
    <t>COORDINADORA DEPARTAMENTAL GUAJIRA NIVEL EJECUTIVO</t>
  </si>
  <si>
    <t xml:space="preserve">JUDITH DEL SOCORRO ROMERO MARTINEZ </t>
  </si>
  <si>
    <t xml:space="preserve">UNIVERSIDAD AUTONOMA DEL CARIBE </t>
  </si>
  <si>
    <t>HOGAR INFANTIL  COMUNITARIO CHIRIGUANA</t>
  </si>
  <si>
    <t>1/06/1989 A 01/12/1991</t>
  </si>
  <si>
    <t xml:space="preserve">JANETH DEL PILAR  PAZ PALACIO </t>
  </si>
  <si>
    <t xml:space="preserve">GRUPO EMPRESARIAL  VAI - GENTE ESTRATEGICA </t>
  </si>
  <si>
    <t>28/06/2010 AL 19/01/2011 - 21/02/2008 AL 30/07/2009</t>
  </si>
  <si>
    <t>COORDINADORA DE TALENTO HUMANO</t>
  </si>
  <si>
    <t xml:space="preserve">GLORIA JASMIN OSORIO HURTADO </t>
  </si>
  <si>
    <t xml:space="preserve">LA UNIVERSIDAD DE SAN BUENAVENTURA </t>
  </si>
  <si>
    <t xml:space="preserve">LICENCIADA EN ADMINISTRACION EDUCATIVA </t>
  </si>
  <si>
    <t>SISTEM CENTER</t>
  </si>
  <si>
    <t xml:space="preserve">6/02/2002 AL 30/12/2002 - DEL 01/11/2006 AL 20/12/2007 - </t>
  </si>
  <si>
    <t xml:space="preserve">TUTORA DEL PROGRAMA ADMINISTRATIVO- DIRECTORA GENERAL </t>
  </si>
  <si>
    <t xml:space="preserve">AMALFE PAEZ ROJAS </t>
  </si>
  <si>
    <t xml:space="preserve">CORPORACION DIA DE LA NIÑEZ </t>
  </si>
  <si>
    <t xml:space="preserve">DEL 17 ENERO 2010 HASTA 15 DICIEMBRE 2011 </t>
  </si>
  <si>
    <t xml:space="preserve">COORDINADORA LUDOTECARIA </t>
  </si>
  <si>
    <t xml:space="preserve">MARIA MARGARITA  TIRADO VIDES </t>
  </si>
  <si>
    <t xml:space="preserve">ALCALDIA DE BOSCONIA </t>
  </si>
  <si>
    <t>14/06/2009 AL 14/10/2011</t>
  </si>
  <si>
    <t xml:space="preserve">COORDINADORA DE LOS PROGRAMS RED UNIDOS - ADULTO MAYO Y PRIMERA INFANCIA </t>
  </si>
  <si>
    <t xml:space="preserve">FIDIA GRACIELA ROMAN URRUTIA </t>
  </si>
  <si>
    <t xml:space="preserve"> WA'KUSARI</t>
  </si>
  <si>
    <t xml:space="preserve">DEL 1 OCTUBRE 2013 AL 15 DICIEMBRE DE 2014 </t>
  </si>
  <si>
    <t xml:space="preserve">APOYO AREA PSICOSOCIAL  PROGRAMA ATENCION INTEGRAL DE LA PRIMERA INFANCIA MODALIDAD FAMILIAR </t>
  </si>
  <si>
    <t xml:space="preserve">ELIANA VANESSA CORPAS ROBLES </t>
  </si>
  <si>
    <t>WA'KUSARI</t>
  </si>
  <si>
    <t xml:space="preserve">DESDE 1 OCTUBRE 2013 AL 15  DICIEMBRE DE 2014 </t>
  </si>
  <si>
    <t xml:space="preserve">APOYO AREA PSICOSOCIAL DEL PROGRAMA ATENCION INTEGRAL DE LA PRIMERA INFANCIA MODALIDAD FAMILIAR </t>
  </si>
  <si>
    <t xml:space="preserve">MARIA GABRIELA BARRERA DAZA </t>
  </si>
  <si>
    <t xml:space="preserve">FIDUAGRARIA </t>
  </si>
  <si>
    <t>DEL 1 MARZO 2008 HASTA 28 FEBRERO 2009</t>
  </si>
  <si>
    <t xml:space="preserve">INTERVENSION PSICOSOCIAL A LOS PARTICIPANTES DEL PROGRAMA NACIONAL PARA LA RENTEGRACION SOCIAL </t>
  </si>
  <si>
    <t xml:space="preserve">ANA EUFEMIA ACUÑA MARTINEZ </t>
  </si>
  <si>
    <t>CASA DE LA NIÑA</t>
  </si>
  <si>
    <t xml:space="preserve">FEBRERO 2004 A NOVIEMBRE DE 2004 </t>
  </si>
  <si>
    <t xml:space="preserve">BRINDAR ATENCION A LAS NIÑAS INTERNAS EN LA INSTITUCION </t>
  </si>
  <si>
    <t xml:space="preserve">DAYIBETH PATRICIA DAZA DAZA </t>
  </si>
  <si>
    <t>130475621-I</t>
  </si>
  <si>
    <t xml:space="preserve">HOSPITAL NUESTRA SEÑORA DEL CARMEN Y COMISARIA DE FAMILIA DE SAN JUAN DEL CESAR </t>
  </si>
  <si>
    <t xml:space="preserve">1 OCTUBRE 2005 HASTA 1 DE MARZO 2006  Y MARZO 2006 HASTA 1 JUNIO 2006 </t>
  </si>
  <si>
    <t xml:space="preserve">PRACTICAS COMO TRABAJADORA SOCIAL </t>
  </si>
  <si>
    <t xml:space="preserve">ADRIANA CRISTINA COTES CRUZ </t>
  </si>
  <si>
    <t xml:space="preserve">UNIVERSIDAD PEDAGOGICA Y TECNOLOGICA DE COLOMBIA </t>
  </si>
  <si>
    <t xml:space="preserve">ALCALDIA DE VALLEDUPAR </t>
  </si>
  <si>
    <t xml:space="preserve">ENERO 27 2010 HASTA 26 JULIO 2010 - 1 OCTUBRE 20 HASTA 31 DICIEMBRE 2010 - 24 DE FEBRERO 2011 HASTA 23 NOVIEMBRE 2011 Y 9 DICIEMBRE HASTA 29 DICIEMBRE 2011 </t>
  </si>
  <si>
    <t xml:space="preserve">PSICOLOGA EN EL PROGRAMA FAMILIAS EN ACCION PARA LA POBLACION DESPLAZADA Y VINCULADA AL SISTEMA IDENTIFICACION DE POTENCIALES BENEFICIARIOS </t>
  </si>
  <si>
    <t xml:space="preserve">EINE LEONOR MOLINA SOTO </t>
  </si>
  <si>
    <t xml:space="preserve">ASOCIACION DE HOGARES COMUNITARIOS CANDELARIA SUR </t>
  </si>
  <si>
    <t xml:space="preserve">MARZO DEL 2011 HASTA NOVIEMBRE DE 2011 </t>
  </si>
  <si>
    <t xml:space="preserve">PSICOLOGA AD-HONOREM </t>
  </si>
  <si>
    <t xml:space="preserve">NEL JOHAN PEREZ ROMANI </t>
  </si>
  <si>
    <t xml:space="preserve">PSICOLOGO </t>
  </si>
  <si>
    <t xml:space="preserve">CORPORACION MINUTO DE DIOS </t>
  </si>
  <si>
    <t xml:space="preserve">1 OCTUBRE 2010 HASTA 31 MARZO DE 2011 </t>
  </si>
  <si>
    <t>ORIENTAR, APOYAR EL ALISTAMIENTO, REUBICACION E INCLUSION SOCIAL Y RESTABLECIMIENTO DE SU PLAN DE VIDA DE LAS FAMILIAS</t>
  </si>
  <si>
    <t xml:space="preserve">RUTH ESTHER MONTESINOS </t>
  </si>
  <si>
    <t xml:space="preserve">GOBERNACION DE SANTANDER </t>
  </si>
  <si>
    <t>5 ABRIL 2009 HASTA 24 ENERO DE 2011</t>
  </si>
  <si>
    <t xml:space="preserve">MARIA JULIA BAUTE ARGOTE </t>
  </si>
  <si>
    <t xml:space="preserve">FUNDACION MENORES DEL FUTURO </t>
  </si>
  <si>
    <t>DEL 1 FEBRERO 2000 HASTA 31 DICIEMBRE DE 2002</t>
  </si>
  <si>
    <t xml:space="preserve">SILENIA MASSIEL RINCONES GUERRA </t>
  </si>
  <si>
    <t xml:space="preserve">INSTITUCION DE APRENDIZAJE LA PAZ </t>
  </si>
  <si>
    <t>DEL 2 MARZO  2002 HASTA EL 13 DE JUNIO DE 2003</t>
  </si>
  <si>
    <t xml:space="preserve">PSICOORIENTADORA COMUNIDAD EDUCATIVA </t>
  </si>
  <si>
    <t xml:space="preserve">MILENA YOLIMA CARDENAS HERNANDEZ </t>
  </si>
  <si>
    <t xml:space="preserve">LICENCIADA EN CIENCIAS NATURALES Y EDUCACION AMBIENTAL </t>
  </si>
  <si>
    <t xml:space="preserve">WA'KUSARI </t>
  </si>
  <si>
    <t xml:space="preserve">1 OCTUBRE 2013 AL 15 DICIEMBRE DE 2014 </t>
  </si>
  <si>
    <t xml:space="preserve">DOCENTE DEL PROGRAMA ATENCION INTEGRAL DE LA PRIMERA INFANCIA MODALIDAD FAMILIAR </t>
  </si>
  <si>
    <t xml:space="preserve">NO CALIFICA LA EXPERIENCIA PARA EL CARGO </t>
  </si>
  <si>
    <t>JUAN ANDRES LAGOS TORRES</t>
  </si>
  <si>
    <t xml:space="preserve">ADMINISTRADOR PUBLICO </t>
  </si>
  <si>
    <t xml:space="preserve">ESCUELA SUPERIOR DE ADMINISTRACION PUBLICA </t>
  </si>
  <si>
    <t xml:space="preserve">MATILDE DE JESUS OBEZO QUIROZ </t>
  </si>
  <si>
    <t xml:space="preserve">LICENCIADA EN EDUCACION BASICA CON ENFASIS EN TECNOLOGIA E INFORMATICA </t>
  </si>
  <si>
    <t>COLEGIO MIS CORAZONCITOS  - CORPORACION ALIANZA CIENTIFICA COLOMBO FRANCESA  - FUNDACION NUEVA ERA ECOLOGICA</t>
  </si>
  <si>
    <t>AÑO 2007  - DE 19 DE ENERO 2010 HASTA 19 JUNIO 2010 Y DEL 22 MARZO 2012 HASTA 15 DICIEMBRE 2012</t>
  </si>
  <si>
    <t xml:space="preserve">DOCENTE </t>
  </si>
  <si>
    <t xml:space="preserve">MONICA PATRICIA TORRES JIMENEZ </t>
  </si>
  <si>
    <t xml:space="preserve">LICENCIADA EN ESPAÑOL Y LITERATURA </t>
  </si>
  <si>
    <t>CARMEN TERESA VEGA PICAZA</t>
  </si>
  <si>
    <t>CONSORCIO CORAZON MAGDALENA Y  WA'KUSARI</t>
  </si>
  <si>
    <t xml:space="preserve">DEL 3 ENERO 2012 AL 30 DICIEMBRE 2012 Y  16 ENERO 2014 AL 30 DICIEMBRE DE 2014 </t>
  </si>
  <si>
    <t xml:space="preserve">COORDINADORA ZONAL DE ALIMENTOS Y COORDINADORA DEL PROGRAMA ATENCION INTEGRAL DE LA PRIMERA INFANCIA MODALIDAD FAMILIAR </t>
  </si>
  <si>
    <t xml:space="preserve">SARA MATILDE TORRES JIMENEZ </t>
  </si>
  <si>
    <t xml:space="preserve">LICENCIADA EN EDUCACION BASICA CON ENFASIS EN CIENCIAS NATURALES Y EDUCACION AMBIENTAL </t>
  </si>
  <si>
    <t xml:space="preserve">INSTITUTO SUPERIOR DE EDUCACION RURAL DE PAMPLONA </t>
  </si>
  <si>
    <t>FUNDACION ASER Y WA'KUSARI</t>
  </si>
  <si>
    <t xml:space="preserve">14 SEPTIEMBRE 2008 HASTA 15 DICIEMBRE 2010  Y 16 ENERO 2014 AL 30 DICIEMBRE DE 2014 </t>
  </si>
  <si>
    <t xml:space="preserve">COORDINADORA PROGRAMA INFANTIL LA GUAJIRA SIN HAMUSHIRI Y COORDINADORA DEL PROGRAMA ATENCION INTEGRAL DE LA PRIMERA INFANCIA MODALIDAD FAMILIAR </t>
  </si>
  <si>
    <t xml:space="preserve">ROSSANA AYALA PUERTAS </t>
  </si>
  <si>
    <t xml:space="preserve">CONTADOR PUBLICA </t>
  </si>
  <si>
    <t xml:space="preserve">DEL 1 OCTUBRE 2013 AL 30 DICIEMBRE DE 2014 </t>
  </si>
  <si>
    <t xml:space="preserve">COORDINADORA DEL PROGRAMA ATENCION INTEGRAL DE LA PRIMERA INFANCIA MODALIDAD FAMILIAR </t>
  </si>
  <si>
    <t xml:space="preserve">LIBIA ESTHER ANDRADE ARIAS </t>
  </si>
  <si>
    <t xml:space="preserve"> SALUD VIDA EPS Y  WA'KUSARI</t>
  </si>
  <si>
    <t xml:space="preserve">DEL 23 ABRIL 2012 AL 1 FEBRERO DE 2013 Y DEL 16 ENERO 2014 AL 30 DICIEMBRE DE 2014 </t>
  </si>
  <si>
    <t xml:space="preserve">DIRECTORA MUNICIPAL DE GESTION INTEGRAL DE SALUD -  COORDINADORA DEL PROGRAMA ATENCION INTEGRAL DE LA PRIMERA INFANCIA MODALIDAD FAMILIAR </t>
  </si>
  <si>
    <t>NIYIRETH SILVA TOSCANO</t>
  </si>
  <si>
    <t>FUNDACION CENTRO INTERNACIONAL DE EDUCACION Y DESARROLLO HUMANO CINDE</t>
  </si>
  <si>
    <t>01/06/2010 AL 17/12/2010</t>
  </si>
  <si>
    <t xml:space="preserve">FORMACION EN DESARROLLO INFANTIL  Y EDUCACION INICIAL A CUIDADORE FAMILIARES  BENEFICIARIOS  DEL PROGRAMA FAMILIAS EN ACCION </t>
  </si>
  <si>
    <t xml:space="preserve">GLISSETH PAOLA RODRIGUEZ DE LA CRUZ </t>
  </si>
  <si>
    <t xml:space="preserve">KAROL VANESSA ACOSTA LOPEZ </t>
  </si>
  <si>
    <t xml:space="preserve">UNIVERSIDAD METROPOLINA </t>
  </si>
  <si>
    <t>HOSPITAL HERNANDO QUINTERO BLANCO DEL PASO CESAR Y WA'KUSARI</t>
  </si>
  <si>
    <t xml:space="preserve">DEL 17 JUNIO 2004 HASTA 17 DICIEMBRE 2004 Y DEL  1 AGOSTO 2014  AL 15  DICIEMBRE DE 2014 </t>
  </si>
  <si>
    <t xml:space="preserve">PSICOLOGA Y APOYO AREA PSICOSOCIAL DEL PROGRAMA ATENCION INTEGRAL DE LA PRIMERA INFANCIA MODALIDAD FAMILIAR </t>
  </si>
  <si>
    <t>MAIRA ROSA LOPEZ ZULETA</t>
  </si>
  <si>
    <t xml:space="preserve">PSICOLOGO SOCIAL COMUNITARIA </t>
  </si>
  <si>
    <t xml:space="preserve">DEL 1 OCTUBRE DE 2013  AL 15  DICIEMBRE DE 2014 </t>
  </si>
  <si>
    <t>GINA PAOLA TORRES DIAZ</t>
  </si>
  <si>
    <t>INSTITUTO DE APRENDIZAJE LA PAZ Y EMBISER S.A.S</t>
  </si>
  <si>
    <t>DEL 2 MAYO 2013  AL 4 OCTUBRE DE 2013 Y DEL 15 ENERO 2013 HASTA 29 NOVIEMBRE 2013</t>
  </si>
  <si>
    <t xml:space="preserve">PROFESIONAL EN PSICOLOGIA </t>
  </si>
  <si>
    <t xml:space="preserve">ANA MILENA MUEGUES BAQUERO </t>
  </si>
  <si>
    <t xml:space="preserve">PSICOLOGA SOCIAL COMUNITARIO </t>
  </si>
  <si>
    <t xml:space="preserve">ELVIA KARINA QUINTERO CASTRO </t>
  </si>
  <si>
    <t xml:space="preserve">UNIVESIDAD DE LA COSTA </t>
  </si>
  <si>
    <t xml:space="preserve">KAREN MARGARITA CORONEL </t>
  </si>
  <si>
    <t>2242714921-1</t>
  </si>
  <si>
    <t>YENIS TAFUR PEREZ</t>
  </si>
  <si>
    <t xml:space="preserve">LICENCIADA EN EDUCACION BASICA Y PROMOCION DE LA COMUNIDAD </t>
  </si>
  <si>
    <t xml:space="preserve">1 OCTUBRE AL 15 DICIEMBRE DE 2014 </t>
  </si>
  <si>
    <t>MARBELUZ DAZA MAESTRE</t>
  </si>
  <si>
    <t xml:space="preserve">UNIVERSIDAD DE SAN BUENAVENTURA CONVENIO UNIVERSIDAD POPULAR DEL CESAR </t>
  </si>
  <si>
    <t>INSTITUTO MARCO FIDEL SUAREZ</t>
  </si>
  <si>
    <t>AÑOS LECTIVOS 1996- 1997 Y 1998</t>
  </si>
  <si>
    <t xml:space="preserve">DOCENTE EN EL NIVEL DE EDUCACION BASICA Y MEDIA </t>
  </si>
  <si>
    <t>LEONOR IBEHT JIMENEZ CHIQUILLO</t>
  </si>
  <si>
    <t>PSICOLOGO SOCIAL COMUNITARIO</t>
  </si>
  <si>
    <t xml:space="preserve">1-OCTUBRE-2013 AL 30 DICIEMBRE DE 2014 </t>
  </si>
  <si>
    <t xml:space="preserve">FAVIO MIGUEL MONTENEGRO GONZALEZ </t>
  </si>
  <si>
    <t>RAMON IVAN ROLON PARADA</t>
  </si>
  <si>
    <t>CORAZON PAIS Y WA'KUSARI</t>
  </si>
  <si>
    <t xml:space="preserve">DEL 30  ENERO DE 2012 AL 30 NOVIEMBRE DE 2012 Y 1 OCTUBRE 2013 AL 30 DICIEMBRE DE 2014 </t>
  </si>
  <si>
    <t xml:space="preserve">COORDINADOR PAE Y COORDINADORA DEL PROGRAMA ATENCION INTEGRAL DE LA PRIMERA INFANCIA MODALIDAD FAMILIAR </t>
  </si>
  <si>
    <t xml:space="preserve">EDUARDO ANDRES QUINTERO RODRIGUEZ </t>
  </si>
  <si>
    <t xml:space="preserve">ABOGADO </t>
  </si>
  <si>
    <t>CORPERIJA Y  WA'KUSARI</t>
  </si>
  <si>
    <t xml:space="preserve">DEL 10 MARZO 2005 AL 30 SEPTIEMBRE 2007 Y 1 OCTUBRE 2013 AL 30 DICIEMBRE DE 2014 </t>
  </si>
  <si>
    <t>LAUDITH PALACIN JULIO</t>
  </si>
  <si>
    <t xml:space="preserve">MELBA ROSA CORTES MORENO </t>
  </si>
  <si>
    <t xml:space="preserve">UNIVERSIDAD NACIONAL ABIERTA Y A DISTACIA "UNAD" </t>
  </si>
  <si>
    <t xml:space="preserve">DESDE EL 16 DE ENERO 2014 AL 15  DICIEMBRE DE 2014 </t>
  </si>
  <si>
    <t>ROSANGELINA DAZA RIVERO</t>
  </si>
  <si>
    <t>UNIVERSIDAD DEL BOSQUE</t>
  </si>
  <si>
    <t xml:space="preserve">DESDE 1 OCTUBRE DE 2013  AL 15  DICIEMBRE DE 2014 </t>
  </si>
  <si>
    <t xml:space="preserve">OLGA ECHEVERRIA SILVA </t>
  </si>
  <si>
    <t>UNIVERSIDAD PILOTO DE COLOMBIA</t>
  </si>
  <si>
    <t xml:space="preserve">DESDE EL 16 DE MARZO  2014 AL 15  DICIEMBRE DE 2014 </t>
  </si>
  <si>
    <t xml:space="preserve">DINA LUZ MAESTRE FERRER </t>
  </si>
  <si>
    <t>FUNDACION NUEVA ERA ECOLOGICA Y WA'KUSARI</t>
  </si>
  <si>
    <t xml:space="preserve">18 DE MAYO DE 2012 AL 28 DE JUNIO DE 2013 Y DEL 1 OCTUBRE 2013  AL 15  DICIEMBRE DE 2014 </t>
  </si>
  <si>
    <t xml:space="preserve">PSICOLOGO SOCIAL Y APOYO AREA PSICOSOCIAL DEL PROGRAMA ATENCION INTEGRAL DE LA PRIMERA INFANCIA MODALIDAD FAMILIAR </t>
  </si>
  <si>
    <t xml:space="preserve">DENNIS MARIA REALES MOVILLA </t>
  </si>
  <si>
    <t xml:space="preserve">CORPORACION EDUCATIVA MAYO DEL DESARROLLO SIMON BOLIVAR </t>
  </si>
  <si>
    <t>121623214-I</t>
  </si>
  <si>
    <t>ALCALDIA MUNICIPAL DE BOSCONIA Y WA'KUSARI</t>
  </si>
  <si>
    <t xml:space="preserve">DEL 1 SEPTIEMBRE 2006 HASTA 30 MARZO DE 2007 Y 16 DEL 16 AGOSTO 2014 AL 15 DICIEMBRE DE 2014 </t>
  </si>
  <si>
    <t xml:space="preserve">INTEGRACION DE COMUNIDAD, REACION DE UNA CULTURA DE PARTICIPACION ENTRE LOS DISTINTOS SECTORES Y ACTORES DE LA COMUNIDAD Y APOYO PSICOSOCIAL PROGRAMA ATENCION A LA PRIMERA INFANCIA MODALIDAD FAMILIAR </t>
  </si>
  <si>
    <t xml:space="preserve">MARTHA CECILIA OCAMPO OCHOA </t>
  </si>
  <si>
    <t xml:space="preserve">DEL 1 OCTUBRE DE 2013 AL 15  DICIEMBRE DE 2014 </t>
  </si>
  <si>
    <t xml:space="preserve">ROSA MARIA JIMENEZ BARRAGAN </t>
  </si>
  <si>
    <t xml:space="preserve">JARDIN ALICIA CAROLINA Y WA'KUSARI </t>
  </si>
  <si>
    <t>6 OCTUBRE 2008 AL 29 NOVIEMBRE  2009 Y 16 AGOSTO 2014 HASTA 15 DICIEMBRE 2014</t>
  </si>
  <si>
    <t xml:space="preserve">PSICOLOGA Y APOYO PSICOSOCIAL PROGRAMA ATENCION A LA PRIMERA INFANCIA MODALIDAD FAMILIAR </t>
  </si>
  <si>
    <t xml:space="preserve">ORIANA VICTORIA CASTILLO PARODY </t>
  </si>
  <si>
    <t xml:space="preserve">UNIVERSIDAS DE PAMPLONA </t>
  </si>
  <si>
    <t xml:space="preserve">16 ENERO 2014 AL 15 DICIEMBRE DE 2014 </t>
  </si>
  <si>
    <t xml:space="preserve">ANA REGINA QUINTERO URBINA </t>
  </si>
  <si>
    <t xml:space="preserve">SONIA ESTHER RUIZ SRMIENTO </t>
  </si>
  <si>
    <t xml:space="preserve">LICENCIADA EN ETNOEDUCACION </t>
  </si>
  <si>
    <t xml:space="preserve">INSTITUCION EDUCATIVA LUIS RODRIGUE VALERA </t>
  </si>
  <si>
    <t xml:space="preserve">DEL 1 ABRIL 2004 HASTA 1 ABRIL DE 2006 </t>
  </si>
  <si>
    <t xml:space="preserve">EYLEEN ASTID BERNAL GAMEZ </t>
  </si>
  <si>
    <t xml:space="preserve">INSTITUCION EDUCATIVA NICANOR MONTERO ARIAS </t>
  </si>
  <si>
    <t xml:space="preserve">DEL 2009 HASTA 2011 </t>
  </si>
  <si>
    <t xml:space="preserve">DOCENTE DE LA BASICA PRIMARIA </t>
  </si>
  <si>
    <t>MARIA DEL MAR OÑATE ARAUJO</t>
  </si>
  <si>
    <t xml:space="preserve">DEL 1 OCTUBRE 2013 HASTA 31 DE OCTUBRE DE 2014 </t>
  </si>
  <si>
    <t xml:space="preserve">PROFESIONAL DE APOYO FINANCIERO PROGRAMA DE ATENCION INTEGRAL A LA PRIMERA INFANCIA </t>
  </si>
  <si>
    <t xml:space="preserve">DELIA  MARGARITA  PALACIO GUTIERREZ </t>
  </si>
  <si>
    <t>01/06/2012 AL 31/12/2012</t>
  </si>
  <si>
    <t>PSICOLOGA- EDUCADORA FAMILIAR</t>
  </si>
  <si>
    <t xml:space="preserve">SUSANADA </t>
  </si>
  <si>
    <t>NO CUMPLE PORQUE UNO DE LOS INTEGRANTES DEL CONSORCIO NO APORTA EXPERIENCIA EN COONCORDANCIA CON EL CAPITULO III COMPONENTE TECNICO  LITERAL 3,19 EN LA NOTA "CADA INTEGRANTE DEL CONSORCIO O UNION TEMPORAR DEBERA ACREDITAR POR LO MNOS UNA CERTIFICACION DE EXPERIENCIA CUYO OBJETO CONTEMPLE LA EJECUCION DE PROGRAMAS O PROYECTOS DIRIGIDOS A LA ATENICON A LA PRIMERA INFANCIA Y/O ATEANCION A LA FAMILIA.</t>
  </si>
  <si>
    <t>no cumple con el tiempo</t>
  </si>
  <si>
    <t>UNION TEMPORAL EN EL CESAR  LA PRIMERA INFANCIA SEGURA</t>
  </si>
  <si>
    <t>ESTA CERTIFICACION FUE UTILIZADA EN EL GRUPO 9</t>
  </si>
  <si>
    <t>CORPORACION PARA EL DESARROLLO E INTEGRACION DE LOS MUNICIPIOS DEL MAGDALENA Y COLOMBIA "CODIMUMAG"</t>
  </si>
  <si>
    <t>29</t>
  </si>
  <si>
    <t>1550</t>
  </si>
  <si>
    <t>01/11/14-15/12/14</t>
  </si>
  <si>
    <t>NO CUMPLE CON EL TIMEPO DE LOS DOS AÑOS</t>
  </si>
  <si>
    <t xml:space="preserve">FUNDACION DON BOSCO </t>
  </si>
  <si>
    <t>CONVOCATORIA PÚBLICA DE APORTE No CP01 DE 2014</t>
  </si>
  <si>
    <t xml:space="preserve">FUNDACIÓN NUEVA ERA ECOLÓGICA </t>
  </si>
  <si>
    <t xml:space="preserve">FUNDACIÓN PROYECTO VIDA </t>
  </si>
  <si>
    <t>CORPORACIÓN JUNTOS CONSTRUYENDO FUTURO</t>
  </si>
  <si>
    <t xml:space="preserve">ASOCIACIÓN DE PROFESIONALES EN PROGRAMAS DE PROMOCIÓN Y PREVENCIÓN PARA LA SALUD LA EDUDACIÓN LA FAMILIA Y LA COMUNIDAD " APSEFACOM" </t>
  </si>
  <si>
    <t xml:space="preserve">FUNDACIÓN MENORES DEL FUTURO </t>
  </si>
  <si>
    <t>CORPORACIÓN PARA EL DESARROLLO E INTEGRACIÓN  DE LOS MUNICIPIOS DEL MAGDALENA Y COLOMBIA " CODIMUMAG"</t>
  </si>
  <si>
    <t xml:space="preserve">FUNDACIÓN MANOS UNIDAS CONSTRUYENDO PAIS </t>
  </si>
  <si>
    <t>UNIÓN TEMPORAL  MANOS UNIDAS POR UN PAIS</t>
  </si>
  <si>
    <t xml:space="preserve">FUNDACIÓN CORAZÓN PAIS </t>
  </si>
  <si>
    <t>UINION TEMPORAL NUTRIENDO LA PRIMERA INFANCIA</t>
  </si>
  <si>
    <t>UNIÓN TEMPORAL EN EL CESAR LA PRIMERA INFANCIA SEGURA</t>
  </si>
  <si>
    <t xml:space="preserve">UNIVERSIADA DEL MAGDALENA </t>
  </si>
  <si>
    <t xml:space="preserve">FUNDACIÓN SOCIAL DON BOSCO </t>
  </si>
  <si>
    <t xml:space="preserve">PROPONENTE No. 1.FUNDACIÓN  NUEVA ERA ECOLÓGICA </t>
  </si>
  <si>
    <t>420-417</t>
  </si>
  <si>
    <t>396-389</t>
  </si>
  <si>
    <t>416-412</t>
  </si>
  <si>
    <t>408-407</t>
  </si>
  <si>
    <t>410-409</t>
  </si>
  <si>
    <t>SUB</t>
  </si>
  <si>
    <t>NO HA SUBSANADO LA RESOLUCION DE LA GOBERNACION</t>
  </si>
  <si>
    <t>404-402</t>
  </si>
  <si>
    <t>PROPONENTE No. 2. FUNDACIÓN PROYECTO DE VIDA</t>
  </si>
  <si>
    <t>39-43</t>
  </si>
  <si>
    <t>10--13</t>
  </si>
  <si>
    <t>35--37</t>
  </si>
  <si>
    <t>25--27</t>
  </si>
  <si>
    <t>29--31</t>
  </si>
  <si>
    <t>15-17</t>
  </si>
  <si>
    <t>22-23</t>
  </si>
  <si>
    <t xml:space="preserve">PROPONENTE No. 3 CORPORACIÓN JUNTOS CONSTRUYENDO FUTURO </t>
  </si>
  <si>
    <t>2--4</t>
  </si>
  <si>
    <t>19--26</t>
  </si>
  <si>
    <t>5--7</t>
  </si>
  <si>
    <t>15--16</t>
  </si>
  <si>
    <t>8--9</t>
  </si>
  <si>
    <t>12--13</t>
  </si>
  <si>
    <t xml:space="preserve">PROPONENTE No. 4 . FUNDACIÓN APOYO SOCIAL FUNAS </t>
  </si>
  <si>
    <t>1--3</t>
  </si>
  <si>
    <t>29--30</t>
  </si>
  <si>
    <t>8--12</t>
  </si>
  <si>
    <t>17--18</t>
  </si>
  <si>
    <t>23--25</t>
  </si>
  <si>
    <t>26--28</t>
  </si>
  <si>
    <t>PROPONENTE No. 5. APSEFACOM</t>
  </si>
  <si>
    <t>10--11</t>
  </si>
  <si>
    <t>17--19</t>
  </si>
  <si>
    <t>PROPONENTE No. 6. FUNDACION MENORES DEL FUTURO</t>
  </si>
  <si>
    <t>48--49</t>
  </si>
  <si>
    <t>22--24</t>
  </si>
  <si>
    <t>33--34</t>
  </si>
  <si>
    <t>30--31</t>
  </si>
  <si>
    <t>44--46</t>
  </si>
  <si>
    <t>38--39</t>
  </si>
  <si>
    <t>PROPONENTE No. 7 CORPORACIÓN PARA EL DESARROLLO E INTEGRACIÓN  DE LOS MUNICIPIOS DEL MAGDALENA Y COLOMBIA " CODIMUMAG"</t>
  </si>
  <si>
    <t>39--43</t>
  </si>
  <si>
    <t>SUBSANARON LA POLIZA ACLARANDO QUE EL PROPONENTE ERA EL TOMADOR</t>
  </si>
  <si>
    <t>9--13</t>
  </si>
  <si>
    <t>36--37</t>
  </si>
  <si>
    <t>15--17</t>
  </si>
  <si>
    <t>22--23</t>
  </si>
  <si>
    <t xml:space="preserve">PROPONENTE No. 8 FUNDACIÓN MANOS UNIDAS CONSTRUYENDO PAIS </t>
  </si>
  <si>
    <t>3--4</t>
  </si>
  <si>
    <t>8--13</t>
  </si>
  <si>
    <t>18--19</t>
  </si>
  <si>
    <t>1--2</t>
  </si>
  <si>
    <t>PROPONENTE No. 9 UNIÓN TEMPORAL  MANOS UNIDAS POR UN PAIS</t>
  </si>
  <si>
    <t>11--13</t>
  </si>
  <si>
    <t>17--22</t>
  </si>
  <si>
    <t>45-46</t>
  </si>
  <si>
    <t>33-34</t>
  </si>
  <si>
    <t>9--10</t>
  </si>
  <si>
    <t>PROPONENTE No. 10 FUNDACION CORAZON PAIS</t>
  </si>
  <si>
    <t>4--7C1</t>
  </si>
  <si>
    <t>14--18</t>
  </si>
  <si>
    <t>23--24</t>
  </si>
  <si>
    <t>10--12</t>
  </si>
  <si>
    <t>25--26</t>
  </si>
  <si>
    <t>PROPONENTE No. 11 UNION TEMPORAL NUTRIENDO LA PRIMERA INFANCIA</t>
  </si>
  <si>
    <t>6--8</t>
  </si>
  <si>
    <t>64--66</t>
  </si>
  <si>
    <t>81--83</t>
  </si>
  <si>
    <t>33--36</t>
  </si>
  <si>
    <t>67-70</t>
  </si>
  <si>
    <t>55-62</t>
  </si>
  <si>
    <t>47--54</t>
  </si>
  <si>
    <t>43--46</t>
  </si>
  <si>
    <t>84-95</t>
  </si>
  <si>
    <t>37-39</t>
  </si>
  <si>
    <t>PROPONENTE No. 12 UNIÓN TEMPORAL EN EL CESAR LA PRIMERA INFANCIA SEGURA</t>
  </si>
  <si>
    <t>51-49-50</t>
  </si>
  <si>
    <t>10--19</t>
  </si>
  <si>
    <t>41--42-45-48-38-40</t>
  </si>
  <si>
    <t>24-25-23</t>
  </si>
  <si>
    <t>21-22-20</t>
  </si>
  <si>
    <t>57-55-59</t>
  </si>
  <si>
    <t>60--61-62-63-58-59</t>
  </si>
  <si>
    <t>52-53-54</t>
  </si>
  <si>
    <t>30-32-26-28-34-36</t>
  </si>
  <si>
    <t>PROPONENTE No. 13 UNIVERSIDAD DEL MAGDALENA</t>
  </si>
  <si>
    <t>16--18</t>
  </si>
  <si>
    <t>61-62</t>
  </si>
  <si>
    <t>PROPONENTE No. 14 FUNDACION SOCIAL DON BOSCO</t>
  </si>
  <si>
    <t>EL PROPONENTE SUBSANO OPORTUNAMENTE</t>
  </si>
  <si>
    <t>20-29</t>
  </si>
  <si>
    <t>7--8</t>
  </si>
  <si>
    <r>
      <t xml:space="preserve">En Valledupar, a los veintinueve (29) dias del mes de Noviembre </t>
    </r>
    <r>
      <rPr>
        <b/>
        <sz val="11"/>
        <color theme="1"/>
        <rFont val="Arial Narrow"/>
        <family val="2"/>
      </rPr>
      <t xml:space="preserve"> </t>
    </r>
    <r>
      <rPr>
        <sz val="11"/>
        <color theme="1"/>
        <rFont val="Arial Narrow"/>
        <family val="2"/>
      </rPr>
      <t>de 2014, en las instalaciones del Instituto Colombiano de Bienestar Familiar –ICBF- de la Regional Cesar se reunieron los integrantes del Comité Evaluador, a saber: Estudio Técnico</t>
    </r>
    <r>
      <rPr>
        <b/>
        <sz val="11"/>
        <color theme="1"/>
        <rFont val="Arial Narrow"/>
        <family val="2"/>
      </rPr>
      <t xml:space="preserve">: </t>
    </r>
    <r>
      <rPr>
        <sz val="11"/>
        <color theme="1"/>
        <rFont val="Arial Narrow"/>
        <family val="2"/>
      </rPr>
      <t>; Esmeralda  Rosa   Ariza Hernandez; Marco Tulio Moreno Raudales; Luisa Leonor Lopez Maestre; Diana Maestre Archila, Gloria Esneda Carvalho  Estudio Financiero</t>
    </r>
    <r>
      <rPr>
        <b/>
        <sz val="11"/>
        <color theme="1"/>
        <rFont val="Arial Narrow"/>
        <family val="2"/>
      </rPr>
      <t>:</t>
    </r>
    <r>
      <rPr>
        <sz val="11"/>
        <color theme="1"/>
        <rFont val="Arial Narrow"/>
        <family val="2"/>
      </rPr>
      <t xml:space="preserve"> Nohora Cecilia Valera Cantillo; Luis Gregorio Valera Manjarres; y Estudio Jurídico</t>
    </r>
    <r>
      <rPr>
        <b/>
        <sz val="11"/>
        <color theme="1"/>
        <rFont val="Arial Narrow"/>
        <family val="2"/>
      </rPr>
      <t>:</t>
    </r>
    <r>
      <rPr>
        <sz val="11"/>
        <color theme="1"/>
        <rFont val="Arial Narrow"/>
        <family val="2"/>
      </rPr>
      <t xml:space="preserve">  Beronica Rocha Villegas; Victor Mario Petit Bula; Maria Isabel Moreno Galindo; con el fin de estudiar y evaluar las propuestas presentadas con ocasión de la Convocatoria Pública de aporte No. CP01 de 2014, cuyo objeto consiste en</t>
    </r>
    <r>
      <rPr>
        <b/>
        <sz val="11"/>
        <color theme="1"/>
        <rFont val="Arial Narrow"/>
        <family val="2"/>
      </rPr>
      <t xml:space="preserve">: </t>
    </r>
    <r>
      <rPr>
        <sz val="11"/>
        <color theme="1"/>
        <rFont val="Arial Narrow"/>
        <family val="2"/>
      </rPr>
      <t xml:space="preserve">Atender a niños y niñas menores de 5 años, o hasta su ingreso al grado de transición, en los servicios de educación inicial y cuidado, en las modalidades Centros de Desarrollo Infantil y Desarrollo Infantil en medio familiar, con el fin de promover el desarrollo integral de la primera infancia con calidad, de conformidad con los lineamientos, estándares de calidad y las directrices, y parámetros establecidos por el ICBF”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</si>
</sst>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6" formatCode="&quot;$&quot;\ #,##0_);[Red]\(&quot;$&quot;\ #,##0\)"/>
    <numFmt numFmtId="41" formatCode="_(* #,##0_);_(* \(#,##0\);_(* &quot;-&quot;_);_(@_)"/>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 numFmtId="171" formatCode="#,##0.00_ ;\-#,##0.00\ "/>
    <numFmt numFmtId="172" formatCode="#,##0_ ;\-#,##0\ "/>
    <numFmt numFmtId="173" formatCode="0.00;[Red]0.00"/>
    <numFmt numFmtId="174" formatCode="0;[Red]0"/>
    <numFmt numFmtId="175" formatCode="0.0;[Red]0.0"/>
    <numFmt numFmtId="176" formatCode="0.0"/>
    <numFmt numFmtId="177" formatCode="&quot;$&quot;#,##0;[Red]&quot;$&quot;#,##0"/>
    <numFmt numFmtId="178" formatCode="0.0%"/>
    <numFmt numFmtId="179" formatCode="_-* #,##0_-;\-* #,##0_-;_-* &quot;-&quot;??_-;_-@_-"/>
    <numFmt numFmtId="180" formatCode="_-&quot;$&quot;* #,##0_-;\-&quot;$&quot;* #,##0_-;_-&quot;$&quot;* &quot;-&quot;??_-;_-@_-"/>
    <numFmt numFmtId="181" formatCode="_(* #,##0.00_);_(* \(#,##0.00\);_(* &quot;-&quot;_);_(@_)"/>
  </numFmts>
  <fonts count="54"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12"/>
      <color theme="1"/>
      <name val="Arial"/>
      <family val="2"/>
    </font>
    <font>
      <sz val="10"/>
      <color theme="1"/>
      <name val="Arial"/>
      <family val="2"/>
    </font>
    <font>
      <b/>
      <sz val="10"/>
      <color theme="1"/>
      <name val="Arial"/>
      <family val="2"/>
    </font>
    <font>
      <b/>
      <u/>
      <sz val="16"/>
      <color theme="1"/>
      <name val="Calibri"/>
      <family val="2"/>
      <scheme val="minor"/>
    </font>
    <font>
      <b/>
      <sz val="12"/>
      <name val="Arial"/>
      <family val="2"/>
    </font>
    <font>
      <sz val="12"/>
      <name val="Arial"/>
      <family val="2"/>
    </font>
    <font>
      <b/>
      <sz val="12"/>
      <color theme="1"/>
      <name val="Arial"/>
      <family val="2"/>
    </font>
    <font>
      <i/>
      <sz val="12"/>
      <color rgb="FFFF0000"/>
      <name val="Arial"/>
      <family val="2"/>
    </font>
    <font>
      <b/>
      <sz val="12"/>
      <color indexed="9"/>
      <name val="Arial"/>
      <family val="2"/>
    </font>
    <font>
      <sz val="12"/>
      <color indexed="8"/>
      <name val="Arial"/>
      <family val="2"/>
    </font>
    <font>
      <sz val="14"/>
      <color theme="1"/>
      <name val="Arial"/>
      <family val="2"/>
    </font>
    <font>
      <b/>
      <sz val="11"/>
      <name val="Arial"/>
      <family val="2"/>
    </font>
    <font>
      <b/>
      <sz val="9"/>
      <color indexed="81"/>
      <name val="Tahoma"/>
      <family val="2"/>
    </font>
    <font>
      <sz val="9"/>
      <color indexed="81"/>
      <name val="Tahoma"/>
      <family val="2"/>
    </font>
    <font>
      <b/>
      <sz val="11"/>
      <color rgb="FFFF0000"/>
      <name val="Calibri"/>
      <family val="2"/>
      <scheme val="minor"/>
    </font>
    <font>
      <sz val="11"/>
      <color rgb="FFFF0000"/>
      <name val="Calibri"/>
      <family val="2"/>
      <scheme val="minor"/>
    </font>
    <font>
      <b/>
      <sz val="11"/>
      <name val="Calibri"/>
      <family val="2"/>
      <scheme val="minor"/>
    </font>
    <font>
      <sz val="12"/>
      <color theme="1"/>
      <name val="Calibri"/>
      <family val="2"/>
      <scheme val="minor"/>
    </font>
    <font>
      <sz val="12"/>
      <color rgb="FFFF0000"/>
      <name val="Arial"/>
      <family val="2"/>
    </font>
    <font>
      <b/>
      <sz val="11"/>
      <name val="Arial"/>
    </font>
    <font>
      <i/>
      <sz val="11"/>
      <color rgb="FFFF0000"/>
      <name val="Arial"/>
    </font>
    <font>
      <b/>
      <sz val="11"/>
      <color indexed="9"/>
      <name val="Arial"/>
    </font>
    <font>
      <sz val="11"/>
      <color indexed="8"/>
      <name val="Arial"/>
    </font>
    <font>
      <sz val="11"/>
      <color rgb="FFFF0000"/>
      <name val="Arial"/>
    </font>
    <font>
      <i/>
      <sz val="11"/>
      <color rgb="FFFF0000"/>
      <name val="Arial"/>
      <family val="2"/>
    </font>
    <font>
      <b/>
      <sz val="11"/>
      <color indexed="9"/>
      <name val="Arial"/>
      <family val="2"/>
    </font>
    <font>
      <sz val="11"/>
      <color indexed="8"/>
      <name val="Arial"/>
      <family val="2"/>
    </font>
    <font>
      <sz val="12"/>
      <color rgb="FFFF0000"/>
      <name val="Arial"/>
    </font>
    <font>
      <sz val="11"/>
      <color rgb="FF00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57"/>
      </bottom>
      <diagonal/>
    </border>
    <border>
      <left/>
      <right/>
      <top style="thin">
        <color indexed="64"/>
      </top>
      <bottom/>
      <diagonal/>
    </border>
    <border>
      <left/>
      <right/>
      <top/>
      <bottom style="thin">
        <color indexed="64"/>
      </bottom>
      <diagonal/>
    </border>
    <border>
      <left style="thin">
        <color auto="1"/>
      </left>
      <right style="thin">
        <color auto="1"/>
      </right>
      <top/>
      <bottom style="medium">
        <color auto="1"/>
      </bottom>
      <diagonal/>
    </border>
    <border>
      <left style="medium">
        <color indexed="57"/>
      </left>
      <right style="medium">
        <color indexed="57"/>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bottom style="medium">
        <color indexed="57"/>
      </bottom>
      <diagonal/>
    </border>
    <border>
      <left style="medium">
        <color indexed="57"/>
      </left>
      <right style="medium">
        <color indexed="57"/>
      </right>
      <top style="medium">
        <color indexed="57"/>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57"/>
      </left>
      <right/>
      <top/>
      <bottom style="medium">
        <color indexed="57"/>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indexed="64"/>
      </left>
      <right/>
      <top/>
      <bottom/>
      <diagonal/>
    </border>
    <border>
      <left/>
      <right style="thin">
        <color indexed="64"/>
      </right>
      <top/>
      <bottom/>
      <diagonal/>
    </border>
  </borders>
  <cellStyleXfs count="8">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41" fontId="5" fillId="0" borderId="0" applyFont="0" applyFill="0" applyBorder="0" applyAlignment="0" applyProtection="0"/>
  </cellStyleXfs>
  <cellXfs count="1277">
    <xf numFmtId="0" fontId="0" fillId="0" borderId="0" xfId="0"/>
    <xf numFmtId="0" fontId="0" fillId="0" borderId="1" xfId="0" applyBorder="1"/>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10" fillId="0" borderId="0" xfId="0" applyFont="1" applyFill="1" applyBorder="1" applyAlignment="1">
      <alignment vertical="center"/>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169" fontId="13" fillId="0" borderId="1" xfId="1" applyNumberFormat="1" applyFont="1" applyFill="1" applyBorder="1" applyAlignment="1">
      <alignment horizontal="righ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167"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left" vertical="center" wrapText="1"/>
      <protection locked="0"/>
    </xf>
    <xf numFmtId="0" fontId="0" fillId="2"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170" fontId="1" fillId="0" borderId="1" xfId="0" applyNumberFormat="1" applyFont="1" applyFill="1" applyBorder="1" applyAlignment="1">
      <alignment horizontal="center" vertical="center"/>
    </xf>
    <xf numFmtId="167" fontId="0" fillId="3" borderId="1" xfId="0" applyNumberFormat="1" applyFill="1" applyBorder="1" applyAlignment="1">
      <alignment horizontal="center" vertical="center"/>
    </xf>
    <xf numFmtId="0" fontId="17" fillId="0" borderId="0" xfId="0" applyFont="1" applyBorder="1" applyAlignment="1">
      <alignment horizontal="center" vertical="center"/>
    </xf>
    <xf numFmtId="0" fontId="18"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22" fillId="0" borderId="0" xfId="0" applyFont="1" applyAlignment="1">
      <alignment horizontal="justify" vertical="center"/>
    </xf>
    <xf numFmtId="0" fontId="23" fillId="5" borderId="17" xfId="0" applyFont="1" applyFill="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Border="1" applyAlignment="1">
      <alignment horizontal="center" vertical="center" wrapText="1"/>
    </xf>
    <xf numFmtId="0" fontId="26" fillId="0" borderId="0" xfId="0" applyFont="1" applyAlignment="1">
      <alignment horizontal="justify"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6" fillId="0" borderId="1" xfId="0" applyNumberFormat="1" applyFont="1" applyFill="1" applyBorder="1" applyAlignment="1" applyProtection="1">
      <alignment horizontal="center" vertical="center" wrapText="1"/>
      <protection locked="0"/>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5" fillId="0" borderId="0" xfId="0" applyFont="1"/>
    <xf numFmtId="2" fontId="16"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0" fillId="0" borderId="6" xfId="0" applyFont="1" applyFill="1" applyBorder="1" applyAlignment="1">
      <alignment vertical="center"/>
    </xf>
    <xf numFmtId="0" fontId="30" fillId="0" borderId="7" xfId="0" applyFont="1" applyFill="1" applyBorder="1" applyAlignment="1">
      <alignment vertical="center"/>
    </xf>
    <xf numFmtId="0" fontId="30" fillId="0" borderId="0" xfId="0" applyFont="1" applyFill="1" applyBorder="1" applyAlignment="1">
      <alignment vertical="center"/>
    </xf>
    <xf numFmtId="0" fontId="29" fillId="0" borderId="0" xfId="0" applyFont="1" applyFill="1" applyBorder="1" applyAlignment="1" applyProtection="1">
      <alignment horizontal="left" vertical="center"/>
      <protection locked="0"/>
    </xf>
    <xf numFmtId="0" fontId="25" fillId="0" borderId="0" xfId="0" applyFont="1" applyAlignment="1">
      <alignment vertical="center"/>
    </xf>
    <xf numFmtId="0" fontId="29" fillId="3" borderId="8" xfId="0" applyFont="1" applyFill="1" applyBorder="1" applyAlignment="1" applyProtection="1">
      <alignment vertical="center"/>
      <protection locked="0"/>
    </xf>
    <xf numFmtId="0" fontId="29" fillId="3" borderId="9" xfId="0" applyFont="1" applyFill="1" applyBorder="1" applyAlignment="1" applyProtection="1">
      <alignment vertical="center"/>
      <protection locked="0"/>
    </xf>
    <xf numFmtId="15" fontId="25" fillId="0" borderId="7" xfId="0" applyNumberFormat="1" applyFont="1" applyFill="1" applyBorder="1" applyAlignment="1" applyProtection="1">
      <alignment horizontal="left" vertical="center"/>
      <protection locked="0"/>
    </xf>
    <xf numFmtId="0" fontId="29" fillId="0" borderId="8" xfId="0" applyFont="1" applyFill="1" applyBorder="1" applyAlignment="1" applyProtection="1">
      <alignment horizontal="left" vertical="center"/>
      <protection locked="0"/>
    </xf>
    <xf numFmtId="0" fontId="29" fillId="0" borderId="9" xfId="0" applyFont="1" applyFill="1" applyBorder="1" applyAlignment="1" applyProtection="1">
      <alignment horizontal="left" vertical="center"/>
      <protection locked="0"/>
    </xf>
    <xf numFmtId="14" fontId="25" fillId="0" borderId="0" xfId="0" applyNumberFormat="1" applyFont="1" applyFill="1" applyBorder="1" applyAlignment="1" applyProtection="1">
      <alignment vertical="center"/>
      <protection locked="0"/>
    </xf>
    <xf numFmtId="0" fontId="25" fillId="0" borderId="0" xfId="0" applyFont="1" applyAlignment="1">
      <alignment horizontal="center" vertical="center"/>
    </xf>
    <xf numFmtId="0" fontId="31" fillId="0" borderId="0" xfId="0" applyFont="1" applyAlignment="1">
      <alignment horizontal="center" vertical="center"/>
    </xf>
    <xf numFmtId="0" fontId="29" fillId="2" borderId="0" xfId="0" applyFont="1" applyFill="1" applyBorder="1" applyAlignment="1">
      <alignment horizontal="center" vertical="center" wrapText="1"/>
    </xf>
    <xf numFmtId="0" fontId="25" fillId="0" borderId="0" xfId="0" applyFont="1" applyFill="1" applyBorder="1" applyAlignment="1">
      <alignment vertical="center" wrapText="1"/>
    </xf>
    <xf numFmtId="167" fontId="25" fillId="3" borderId="0" xfId="0" applyNumberFormat="1" applyFont="1" applyFill="1" applyBorder="1" applyAlignment="1">
      <alignment horizontal="right" vertical="center"/>
    </xf>
    <xf numFmtId="168" fontId="25" fillId="0" borderId="0" xfId="0" applyNumberFormat="1" applyFont="1" applyFill="1" applyBorder="1" applyAlignment="1">
      <alignment vertical="center"/>
    </xf>
    <xf numFmtId="0" fontId="25" fillId="3" borderId="1" xfId="0" applyFont="1" applyFill="1" applyBorder="1" applyAlignment="1">
      <alignment vertical="center"/>
    </xf>
    <xf numFmtId="167" fontId="25" fillId="0" borderId="0" xfId="0" applyNumberFormat="1" applyFont="1" applyFill="1" applyBorder="1" applyAlignment="1">
      <alignment horizontal="center" vertical="center"/>
    </xf>
    <xf numFmtId="6" fontId="25" fillId="0" borderId="0" xfId="0" applyNumberFormat="1" applyFont="1" applyAlignment="1">
      <alignment horizontal="center" vertical="center"/>
    </xf>
    <xf numFmtId="0" fontId="25" fillId="0" borderId="0" xfId="0" applyFont="1" applyFill="1" applyBorder="1" applyAlignment="1">
      <alignment horizontal="center" vertical="center"/>
    </xf>
    <xf numFmtId="167" fontId="25" fillId="3" borderId="1" xfId="0" applyNumberFormat="1" applyFont="1" applyFill="1" applyBorder="1" applyAlignment="1">
      <alignment horizontal="center" vertical="center"/>
    </xf>
    <xf numFmtId="0" fontId="25" fillId="0" borderId="7" xfId="0" applyFont="1" applyBorder="1" applyAlignment="1">
      <alignment vertical="center"/>
    </xf>
    <xf numFmtId="0" fontId="25" fillId="2" borderId="1" xfId="0" applyFont="1" applyFill="1" applyBorder="1" applyAlignment="1">
      <alignment vertical="center" wrapText="1"/>
    </xf>
    <xf numFmtId="0" fontId="25" fillId="0" borderId="0" xfId="0" applyFont="1" applyBorder="1" applyAlignment="1">
      <alignment vertical="center"/>
    </xf>
    <xf numFmtId="0" fontId="25" fillId="0" borderId="7" xfId="0" applyFont="1" applyBorder="1" applyAlignment="1">
      <alignment horizontal="center" vertical="center" wrapText="1"/>
    </xf>
    <xf numFmtId="3" fontId="30" fillId="4" borderId="1" xfId="0" applyNumberFormat="1" applyFont="1" applyFill="1" applyBorder="1" applyAlignment="1">
      <alignment horizontal="right" vertical="center" wrapText="1"/>
    </xf>
    <xf numFmtId="168" fontId="25" fillId="0" borderId="0" xfId="0" applyNumberFormat="1" applyFont="1" applyBorder="1" applyAlignment="1">
      <alignment vertical="center"/>
    </xf>
    <xf numFmtId="167" fontId="25" fillId="4" borderId="1" xfId="0" applyNumberFormat="1" applyFont="1" applyFill="1" applyBorder="1" applyAlignment="1" applyProtection="1">
      <alignment vertical="center"/>
      <protection locked="0"/>
    </xf>
    <xf numFmtId="0" fontId="31" fillId="0" borderId="0" xfId="0" applyFont="1" applyFill="1" applyBorder="1" applyAlignment="1">
      <alignment vertical="center" wrapText="1"/>
    </xf>
    <xf numFmtId="166" fontId="25" fillId="0" borderId="0" xfId="0" applyNumberFormat="1" applyFont="1" applyBorder="1" applyAlignment="1">
      <alignment vertical="center"/>
    </xf>
    <xf numFmtId="0" fontId="25" fillId="0" borderId="0" xfId="0" applyFont="1" applyBorder="1" applyAlignment="1">
      <alignment horizontal="center" vertical="center" wrapText="1"/>
    </xf>
    <xf numFmtId="3" fontId="30" fillId="0" borderId="0" xfId="0" applyNumberFormat="1" applyFont="1" applyFill="1" applyBorder="1" applyAlignment="1">
      <alignment horizontal="right" vertical="center" wrapText="1"/>
    </xf>
    <xf numFmtId="167" fontId="25" fillId="0" borderId="0" xfId="0" applyNumberFormat="1" applyFont="1" applyFill="1" applyBorder="1" applyAlignment="1" applyProtection="1">
      <alignment vertical="center"/>
      <protection locked="0"/>
    </xf>
    <xf numFmtId="0" fontId="31" fillId="0" borderId="0" xfId="0" applyFont="1" applyAlignment="1">
      <alignment vertical="center"/>
    </xf>
    <xf numFmtId="0" fontId="31" fillId="2" borderId="1" xfId="0" applyFont="1" applyFill="1" applyBorder="1" applyAlignment="1">
      <alignment horizontal="center" vertical="center" wrapText="1"/>
    </xf>
    <xf numFmtId="0" fontId="25" fillId="0" borderId="1" xfId="0" applyFont="1" applyBorder="1" applyAlignment="1">
      <alignment vertical="center"/>
    </xf>
    <xf numFmtId="0" fontId="31" fillId="2" borderId="1" xfId="0" applyFont="1" applyFill="1" applyBorder="1" applyAlignment="1">
      <alignment horizontal="center" vertical="center"/>
    </xf>
    <xf numFmtId="0" fontId="25" fillId="0" borderId="1" xfId="0" applyFont="1" applyBorder="1" applyAlignment="1">
      <alignment horizontal="justify" vertical="center" wrapText="1"/>
    </xf>
    <xf numFmtId="0" fontId="25" fillId="0" borderId="1" xfId="0" applyFont="1" applyBorder="1" applyAlignment="1">
      <alignment horizontal="center" vertical="center" wrapText="1"/>
    </xf>
    <xf numFmtId="0" fontId="32" fillId="0" borderId="0" xfId="0" applyFont="1" applyBorder="1" applyAlignment="1">
      <alignment horizontal="center" vertical="center"/>
    </xf>
    <xf numFmtId="0" fontId="31" fillId="2" borderId="11" xfId="0" applyFont="1" applyFill="1" applyBorder="1" applyAlignment="1">
      <alignment horizontal="center" vertical="center" wrapText="1"/>
    </xf>
    <xf numFmtId="2" fontId="31" fillId="2" borderId="1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49" fontId="30" fillId="0" borderId="1" xfId="0" applyNumberFormat="1" applyFont="1" applyFill="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9" fontId="30" fillId="0" borderId="1" xfId="0" applyNumberFormat="1" applyFont="1" applyFill="1" applyBorder="1" applyAlignment="1" applyProtection="1">
      <alignment horizontal="center" vertical="center" wrapText="1"/>
      <protection locked="0"/>
    </xf>
    <xf numFmtId="9" fontId="30" fillId="0" borderId="1" xfId="4" applyFont="1" applyFill="1" applyBorder="1" applyAlignment="1" applyProtection="1">
      <alignment horizontal="center" vertical="center" wrapText="1"/>
      <protection locked="0"/>
    </xf>
    <xf numFmtId="14" fontId="30" fillId="0" borderId="1" xfId="0" applyNumberFormat="1" applyFont="1" applyFill="1" applyBorder="1" applyAlignment="1" applyProtection="1">
      <alignment horizontal="center" vertical="center" wrapText="1"/>
      <protection locked="0"/>
    </xf>
    <xf numFmtId="15" fontId="30" fillId="0" borderId="1" xfId="0" applyNumberFormat="1" applyFont="1" applyFill="1" applyBorder="1" applyAlignment="1" applyProtection="1">
      <alignment horizontal="center" vertical="center" wrapText="1"/>
      <protection locked="0"/>
    </xf>
    <xf numFmtId="2" fontId="30" fillId="0" borderId="1" xfId="0" applyNumberFormat="1" applyFont="1" applyFill="1" applyBorder="1" applyAlignment="1" applyProtection="1">
      <alignment horizontal="center" vertical="center" wrapText="1"/>
      <protection locked="0"/>
    </xf>
    <xf numFmtId="169" fontId="30" fillId="0" borderId="1" xfId="1" applyNumberFormat="1" applyFont="1" applyFill="1" applyBorder="1" applyAlignment="1">
      <alignment horizontal="right" vertical="center" wrapText="1"/>
    </xf>
    <xf numFmtId="0" fontId="30" fillId="0" borderId="1" xfId="0" applyFont="1" applyFill="1" applyBorder="1" applyAlignment="1">
      <alignment horizontal="left" vertical="center" wrapText="1"/>
    </xf>
    <xf numFmtId="0" fontId="30" fillId="0" borderId="0" xfId="0" applyFont="1" applyFill="1" applyBorder="1" applyAlignment="1">
      <alignment horizontal="left" vertical="center" wrapText="1"/>
    </xf>
    <xf numFmtId="49" fontId="30" fillId="0" borderId="1" xfId="0" applyNumberFormat="1" applyFont="1" applyFill="1" applyBorder="1" applyAlignment="1" applyProtection="1">
      <alignment horizontal="left" vertical="center" wrapText="1"/>
      <protection locked="0"/>
    </xf>
    <xf numFmtId="49" fontId="29" fillId="0" borderId="1" xfId="0" applyNumberFormat="1" applyFont="1" applyFill="1" applyBorder="1" applyAlignment="1" applyProtection="1">
      <alignment horizontal="center" vertical="center" wrapText="1"/>
      <protection locked="0"/>
    </xf>
    <xf numFmtId="2" fontId="29" fillId="0" borderId="1" xfId="0" applyNumberFormat="1" applyFont="1" applyFill="1" applyBorder="1" applyAlignment="1" applyProtection="1">
      <alignment horizontal="center" vertical="center" wrapText="1"/>
      <protection locked="0"/>
    </xf>
    <xf numFmtId="0" fontId="25" fillId="0" borderId="0" xfId="0" applyFont="1" applyFill="1" applyAlignment="1">
      <alignment vertical="center"/>
    </xf>
    <xf numFmtId="168" fontId="25" fillId="0" borderId="0" xfId="0" applyNumberFormat="1" applyFont="1" applyFill="1" applyAlignment="1">
      <alignment vertical="center"/>
    </xf>
    <xf numFmtId="170" fontId="31" fillId="0" borderId="1" xfId="0" applyNumberFormat="1" applyFont="1" applyFill="1" applyBorder="1" applyAlignment="1">
      <alignment horizontal="center" vertical="center"/>
    </xf>
    <xf numFmtId="0" fontId="31" fillId="0" borderId="1" xfId="0" applyFont="1" applyFill="1" applyBorder="1" applyAlignment="1">
      <alignment vertical="center"/>
    </xf>
    <xf numFmtId="49" fontId="25" fillId="0" borderId="1" xfId="0" applyNumberFormat="1" applyFont="1" applyFill="1" applyBorder="1" applyAlignment="1">
      <alignment horizontal="center" vertical="center"/>
    </xf>
    <xf numFmtId="0" fontId="25" fillId="0" borderId="1" xfId="0" applyFont="1" applyFill="1" applyBorder="1" applyAlignment="1">
      <alignment vertical="center"/>
    </xf>
    <xf numFmtId="0" fontId="33"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31" fillId="2" borderId="1" xfId="0" applyFont="1" applyFill="1" applyBorder="1" applyAlignment="1">
      <alignment horizontal="center" wrapText="1"/>
    </xf>
    <xf numFmtId="0" fontId="31" fillId="2" borderId="5" xfId="0" applyFont="1" applyFill="1" applyBorder="1" applyAlignment="1">
      <alignment horizontal="center" wrapText="1"/>
    </xf>
    <xf numFmtId="0" fontId="25" fillId="0" borderId="1" xfId="0" applyFont="1" applyBorder="1" applyAlignment="1"/>
    <xf numFmtId="0" fontId="25" fillId="0" borderId="1" xfId="0" applyFont="1" applyFill="1" applyBorder="1"/>
    <xf numFmtId="0" fontId="25" fillId="0" borderId="1" xfId="0" applyFont="1" applyFill="1" applyBorder="1" applyAlignment="1"/>
    <xf numFmtId="0" fontId="25" fillId="0" borderId="1" xfId="0" applyFont="1" applyBorder="1" applyAlignment="1">
      <alignment wrapText="1"/>
    </xf>
    <xf numFmtId="0" fontId="25" fillId="0" borderId="1" xfId="0" applyFont="1" applyBorder="1"/>
    <xf numFmtId="0" fontId="25" fillId="0" borderId="1" xfId="0" applyFont="1" applyFill="1" applyBorder="1" applyAlignment="1">
      <alignment wrapText="1"/>
    </xf>
    <xf numFmtId="0" fontId="25" fillId="0" borderId="1" xfId="0" applyFont="1" applyBorder="1" applyAlignment="1">
      <alignment vertical="center" wrapText="1"/>
    </xf>
    <xf numFmtId="49" fontId="25" fillId="2" borderId="1" xfId="0" applyNumberFormat="1" applyFont="1" applyFill="1" applyBorder="1" applyAlignment="1">
      <alignment horizontal="center" vertical="center"/>
    </xf>
    <xf numFmtId="0" fontId="31" fillId="2" borderId="15" xfId="0" applyFont="1" applyFill="1" applyBorder="1" applyAlignment="1">
      <alignment horizontal="center" vertical="center"/>
    </xf>
    <xf numFmtId="0" fontId="31" fillId="2" borderId="15"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25" fillId="0" borderId="2" xfId="0" applyFont="1" applyBorder="1" applyAlignment="1">
      <alignment horizontal="center" vertical="center"/>
    </xf>
    <xf numFmtId="0" fontId="25" fillId="0" borderId="1" xfId="0" applyFont="1" applyFill="1" applyBorder="1" applyAlignment="1">
      <alignment horizontal="center" vertical="center"/>
    </xf>
    <xf numFmtId="0" fontId="25" fillId="0" borderId="3" xfId="0" applyFont="1" applyBorder="1" applyAlignment="1">
      <alignment horizontal="center" vertical="center"/>
    </xf>
    <xf numFmtId="0" fontId="31" fillId="2" borderId="0" xfId="0" applyFont="1" applyFill="1" applyBorder="1" applyAlignment="1">
      <alignment horizontal="center" vertical="center" wrapText="1"/>
    </xf>
    <xf numFmtId="0" fontId="30" fillId="0" borderId="1" xfId="0" applyFont="1" applyBorder="1" applyAlignment="1">
      <alignment horizontal="center" wrapText="1"/>
    </xf>
    <xf numFmtId="0" fontId="31" fillId="0" borderId="0" xfId="0" applyFont="1" applyBorder="1" applyAlignment="1">
      <alignment horizontal="center" vertical="center"/>
    </xf>
    <xf numFmtId="164" fontId="25" fillId="3" borderId="1" xfId="3" applyFont="1" applyFill="1" applyBorder="1" applyAlignment="1">
      <alignment horizontal="right" vertical="center"/>
    </xf>
    <xf numFmtId="171" fontId="25" fillId="3" borderId="1" xfId="3" applyNumberFormat="1" applyFont="1" applyFill="1" applyBorder="1" applyAlignment="1">
      <alignment horizontal="right" vertical="center"/>
    </xf>
    <xf numFmtId="167" fontId="25" fillId="3" borderId="1" xfId="0" applyNumberFormat="1" applyFont="1" applyFill="1" applyBorder="1" applyAlignment="1">
      <alignment vertical="center"/>
    </xf>
    <xf numFmtId="167" fontId="25" fillId="3" borderId="1" xfId="3" applyNumberFormat="1" applyFont="1" applyFill="1" applyBorder="1" applyAlignment="1">
      <alignment vertical="center"/>
    </xf>
    <xf numFmtId="172" fontId="25" fillId="3" borderId="1" xfId="3" applyNumberFormat="1" applyFont="1" applyFill="1" applyBorder="1" applyAlignment="1">
      <alignment horizontal="right" vertical="center"/>
    </xf>
    <xf numFmtId="1" fontId="30" fillId="0" borderId="1" xfId="0" applyNumberFormat="1" applyFont="1" applyFill="1" applyBorder="1" applyAlignment="1" applyProtection="1">
      <alignment horizontal="center" vertical="center" wrapText="1"/>
      <protection locked="0"/>
    </xf>
    <xf numFmtId="4" fontId="30" fillId="0" borderId="1" xfId="0" applyNumberFormat="1" applyFont="1" applyFill="1" applyBorder="1" applyAlignment="1" applyProtection="1">
      <alignment horizontal="center" vertical="center" wrapText="1"/>
      <protection locked="0"/>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25" fillId="0" borderId="4" xfId="0" applyFont="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0" borderId="1" xfId="0" applyFont="1" applyBorder="1" applyAlignment="1">
      <alignment horizontal="center" vertical="center"/>
    </xf>
    <xf numFmtId="173" fontId="30" fillId="0" borderId="1" xfId="0" applyNumberFormat="1" applyFont="1" applyFill="1" applyBorder="1" applyAlignment="1" applyProtection="1">
      <alignment horizontal="center" vertical="center" wrapText="1"/>
      <protection locked="0"/>
    </xf>
    <xf numFmtId="0" fontId="31" fillId="2" borderId="13" xfId="0" applyFont="1" applyFill="1" applyBorder="1" applyAlignment="1">
      <alignment horizontal="center" vertical="center" wrapText="1"/>
    </xf>
    <xf numFmtId="14" fontId="25" fillId="0" borderId="1" xfId="0" applyNumberFormat="1" applyFont="1" applyBorder="1" applyAlignment="1"/>
    <xf numFmtId="0" fontId="25" fillId="0" borderId="1" xfId="0" applyFont="1" applyFill="1" applyBorder="1" applyAlignment="1">
      <alignment horizontal="center"/>
    </xf>
    <xf numFmtId="14" fontId="25" fillId="0" borderId="1" xfId="0" applyNumberFormat="1" applyFont="1" applyBorder="1" applyAlignment="1">
      <alignment vertical="center"/>
    </xf>
    <xf numFmtId="174" fontId="30" fillId="0" borderId="1" xfId="0" applyNumberFormat="1" applyFont="1" applyFill="1" applyBorder="1" applyAlignment="1" applyProtection="1">
      <alignment horizontal="center" vertical="center" wrapText="1"/>
      <protection locked="0"/>
    </xf>
    <xf numFmtId="175" fontId="30" fillId="0" borderId="1" xfId="0" applyNumberFormat="1" applyFont="1" applyFill="1" applyBorder="1" applyAlignment="1" applyProtection="1">
      <alignment horizontal="center" vertical="center" wrapText="1"/>
      <protection locked="0"/>
    </xf>
    <xf numFmtId="174" fontId="30" fillId="0" borderId="1" xfId="1" applyNumberFormat="1" applyFont="1" applyFill="1" applyBorder="1" applyAlignment="1">
      <alignment horizontal="right" vertical="center" wrapText="1"/>
    </xf>
    <xf numFmtId="0" fontId="25" fillId="0" borderId="1" xfId="0" applyFont="1" applyBorder="1" applyAlignment="1">
      <alignment horizontal="center" wrapText="1"/>
    </xf>
    <xf numFmtId="16" fontId="25" fillId="0" borderId="1" xfId="0" applyNumberFormat="1" applyFont="1" applyFill="1" applyBorder="1" applyAlignment="1">
      <alignment wrapText="1"/>
    </xf>
    <xf numFmtId="0" fontId="25" fillId="4" borderId="1" xfId="0" applyFont="1" applyFill="1" applyBorder="1" applyAlignment="1">
      <alignment vertical="center"/>
    </xf>
    <xf numFmtId="0" fontId="25" fillId="9" borderId="4" xfId="0" applyFont="1" applyFill="1" applyBorder="1" applyAlignment="1">
      <alignment horizontal="center" vertical="center" wrapText="1"/>
    </xf>
    <xf numFmtId="14" fontId="25" fillId="9" borderId="4" xfId="0" applyNumberFormat="1" applyFont="1" applyFill="1" applyBorder="1" applyAlignment="1">
      <alignment horizontal="center"/>
    </xf>
    <xf numFmtId="0" fontId="25" fillId="9" borderId="4" xfId="0" applyFont="1" applyFill="1" applyBorder="1" applyAlignment="1">
      <alignment horizontal="center" vertical="center"/>
    </xf>
    <xf numFmtId="0" fontId="25" fillId="9" borderId="1" xfId="0" applyFont="1" applyFill="1" applyBorder="1" applyAlignment="1">
      <alignment horizontal="center" vertical="center" wrapText="1"/>
    </xf>
    <xf numFmtId="0" fontId="25" fillId="0" borderId="4" xfId="0" applyFont="1" applyBorder="1" applyAlignment="1">
      <alignment horizontal="center" vertical="center" wrapText="1"/>
    </xf>
    <xf numFmtId="14" fontId="25" fillId="0" borderId="4" xfId="0" applyNumberFormat="1" applyFont="1" applyBorder="1" applyAlignment="1">
      <alignment horizontal="center" vertical="center"/>
    </xf>
    <xf numFmtId="0" fontId="25" fillId="9" borderId="13" xfId="0" applyFont="1" applyFill="1" applyBorder="1" applyAlignment="1">
      <alignment horizontal="center" vertical="center" wrapText="1"/>
    </xf>
    <xf numFmtId="0" fontId="25" fillId="9" borderId="1" xfId="0" applyFont="1" applyFill="1" applyBorder="1" applyAlignment="1">
      <alignment vertical="center" wrapText="1"/>
    </xf>
    <xf numFmtId="0" fontId="25" fillId="9" borderId="29" xfId="0" applyFont="1" applyFill="1" applyBorder="1" applyAlignment="1">
      <alignment horizontal="center" vertical="center" wrapText="1"/>
    </xf>
    <xf numFmtId="49" fontId="30" fillId="0" borderId="1" xfId="0" applyNumberFormat="1" applyFont="1" applyFill="1" applyBorder="1" applyAlignment="1" applyProtection="1">
      <alignment horizontal="left" vertical="top" wrapText="1"/>
      <protection locked="0"/>
    </xf>
    <xf numFmtId="0" fontId="25" fillId="0" borderId="0" xfId="0" applyFont="1" applyBorder="1" applyAlignment="1">
      <alignment wrapText="1"/>
    </xf>
    <xf numFmtId="0" fontId="25" fillId="0" borderId="0" xfId="0" applyFont="1" applyBorder="1" applyAlignment="1"/>
    <xf numFmtId="14" fontId="25" fillId="0" borderId="0" xfId="0" applyNumberFormat="1" applyFont="1" applyBorder="1" applyAlignment="1"/>
    <xf numFmtId="0" fontId="25" fillId="0" borderId="0" xfId="0" applyFont="1" applyFill="1" applyBorder="1"/>
    <xf numFmtId="0" fontId="25" fillId="0" borderId="0" xfId="0" applyFont="1" applyBorder="1"/>
    <xf numFmtId="0" fontId="25" fillId="0" borderId="0" xfId="0" applyFont="1" applyFill="1" applyBorder="1" applyAlignment="1"/>
    <xf numFmtId="0" fontId="25" fillId="0" borderId="0" xfId="0" applyFont="1" applyBorder="1" applyAlignment="1">
      <alignment horizontal="center" vertical="center"/>
    </xf>
    <xf numFmtId="9" fontId="25" fillId="0" borderId="0" xfId="4" applyFont="1" applyAlignment="1">
      <alignment vertical="center"/>
    </xf>
    <xf numFmtId="0" fontId="31" fillId="2" borderId="13" xfId="0" applyFont="1" applyFill="1" applyBorder="1" applyAlignment="1">
      <alignment vertical="center" wrapText="1"/>
    </xf>
    <xf numFmtId="0" fontId="31" fillId="2" borderId="4" xfId="0" applyFont="1" applyFill="1" applyBorder="1" applyAlignment="1">
      <alignment vertical="center" wrapText="1"/>
    </xf>
    <xf numFmtId="0" fontId="31" fillId="2" borderId="1" xfId="0" applyFont="1" applyFill="1" applyBorder="1"/>
    <xf numFmtId="0" fontId="31" fillId="2" borderId="1" xfId="0" applyFont="1" applyFill="1" applyBorder="1" applyAlignment="1">
      <alignment wrapText="1"/>
    </xf>
    <xf numFmtId="0" fontId="31" fillId="2" borderId="1" xfId="0" applyFont="1" applyFill="1" applyBorder="1" applyAlignment="1"/>
    <xf numFmtId="0" fontId="25" fillId="0" borderId="1" xfId="0" applyFont="1" applyFill="1" applyBorder="1" applyAlignment="1">
      <alignment horizontal="center" vertical="center" wrapText="1"/>
    </xf>
    <xf numFmtId="14" fontId="25" fillId="0" borderId="1" xfId="0" applyNumberFormat="1" applyFont="1" applyFill="1" applyBorder="1" applyAlignment="1">
      <alignment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5" fillId="4" borderId="4" xfId="0" applyFont="1" applyFill="1" applyBorder="1" applyAlignment="1">
      <alignment horizontal="center" vertical="center" wrapText="1"/>
    </xf>
    <xf numFmtId="14" fontId="30" fillId="0" borderId="1" xfId="4" applyNumberFormat="1" applyFont="1" applyFill="1" applyBorder="1" applyAlignment="1" applyProtection="1">
      <alignment horizontal="center" vertical="center" wrapText="1"/>
      <protection locked="0"/>
    </xf>
    <xf numFmtId="0" fontId="25" fillId="2" borderId="1" xfId="0" applyFont="1" applyFill="1" applyBorder="1"/>
    <xf numFmtId="0" fontId="25" fillId="2" borderId="1" xfId="0" applyFont="1" applyFill="1" applyBorder="1" applyAlignment="1">
      <alignment wrapText="1"/>
    </xf>
    <xf numFmtId="0" fontId="25" fillId="2" borderId="1" xfId="0" applyFont="1" applyFill="1" applyBorder="1" applyAlignment="1"/>
    <xf numFmtId="0" fontId="25" fillId="9" borderId="1" xfId="0" applyFont="1" applyFill="1" applyBorder="1" applyAlignment="1"/>
    <xf numFmtId="14" fontId="25" fillId="9" borderId="1" xfId="0" applyNumberFormat="1" applyFont="1" applyFill="1" applyBorder="1" applyAlignment="1"/>
    <xf numFmtId="0" fontId="25" fillId="0" borderId="13" xfId="0" applyFont="1" applyBorder="1" applyAlignment="1"/>
    <xf numFmtId="0" fontId="25" fillId="9" borderId="13" xfId="0" applyFont="1" applyFill="1" applyBorder="1" applyAlignment="1"/>
    <xf numFmtId="14" fontId="25" fillId="9" borderId="13" xfId="0" applyNumberFormat="1" applyFont="1" applyFill="1" applyBorder="1" applyAlignment="1"/>
    <xf numFmtId="0" fontId="25" fillId="0" borderId="13" xfId="0" applyFont="1" applyFill="1" applyBorder="1"/>
    <xf numFmtId="0" fontId="30" fillId="0" borderId="0" xfId="0" applyFont="1" applyFill="1" applyAlignment="1">
      <alignment horizontal="left"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5" fillId="0" borderId="1" xfId="0" applyFont="1" applyBorder="1" applyAlignment="1">
      <alignment horizontal="center" vertical="center"/>
    </xf>
    <xf numFmtId="0" fontId="25" fillId="0" borderId="4" xfId="0" applyFont="1" applyBorder="1" applyAlignment="1">
      <alignment horizontal="center" vertical="center"/>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5" fillId="9" borderId="13" xfId="0" applyFont="1" applyFill="1" applyBorder="1" applyAlignment="1">
      <alignment horizontal="center" vertical="center" wrapText="1"/>
    </xf>
    <xf numFmtId="0" fontId="25" fillId="9" borderId="4" xfId="0" applyFont="1" applyFill="1" applyBorder="1" applyAlignment="1">
      <alignment horizontal="center" vertical="center"/>
    </xf>
    <xf numFmtId="0" fontId="31" fillId="2" borderId="13" xfId="0" applyFont="1" applyFill="1" applyBorder="1" applyAlignment="1">
      <alignment horizontal="center" vertical="center" wrapText="1"/>
    </xf>
    <xf numFmtId="14" fontId="25" fillId="0" borderId="4" xfId="0" applyNumberFormat="1" applyFont="1" applyBorder="1" applyAlignment="1">
      <alignment horizontal="center" vertical="center"/>
    </xf>
    <xf numFmtId="0" fontId="25" fillId="0" borderId="28" xfId="0" applyFont="1" applyBorder="1" applyAlignment="1">
      <alignment horizontal="center" vertical="center" wrapText="1"/>
    </xf>
    <xf numFmtId="0" fontId="25" fillId="0" borderId="13" xfId="0" applyFont="1" applyBorder="1" applyAlignment="1">
      <alignment horizontal="center" wrapText="1"/>
    </xf>
    <xf numFmtId="0" fontId="25" fillId="0" borderId="1" xfId="0" applyFont="1" applyFill="1" applyBorder="1" applyAlignment="1">
      <alignment horizontal="center"/>
    </xf>
    <xf numFmtId="14" fontId="25" fillId="0" borderId="1" xfId="0" applyNumberFormat="1" applyFont="1" applyBorder="1" applyAlignment="1">
      <alignment horizontal="center" vertical="center"/>
    </xf>
    <xf numFmtId="0" fontId="25" fillId="0" borderId="1" xfId="0" applyFont="1" applyFill="1" applyBorder="1" applyAlignment="1">
      <alignment horizontal="center" vertical="center"/>
    </xf>
    <xf numFmtId="0" fontId="25" fillId="0" borderId="1" xfId="0" applyFont="1" applyBorder="1" applyAlignment="1">
      <alignment horizontal="center" vertical="center" wrapText="1"/>
    </xf>
    <xf numFmtId="0" fontId="30" fillId="0" borderId="1" xfId="0" applyNumberFormat="1" applyFont="1" applyFill="1" applyBorder="1" applyAlignment="1" applyProtection="1">
      <alignment horizontal="center" vertical="center" wrapText="1"/>
      <protection locked="0"/>
    </xf>
    <xf numFmtId="169" fontId="30" fillId="4" borderId="1" xfId="1" applyNumberFormat="1" applyFont="1" applyFill="1" applyBorder="1" applyAlignment="1">
      <alignment horizontal="right" vertical="center" wrapText="1"/>
    </xf>
    <xf numFmtId="176" fontId="30" fillId="0" borderId="1" xfId="0" applyNumberFormat="1" applyFont="1" applyFill="1" applyBorder="1" applyAlignment="1" applyProtection="1">
      <alignment horizontal="center" vertical="center" wrapText="1"/>
      <protection locked="0"/>
    </xf>
    <xf numFmtId="0" fontId="35" fillId="0" borderId="1" xfId="0" applyFont="1" applyBorder="1" applyAlignment="1">
      <alignment vertical="center"/>
    </xf>
    <xf numFmtId="0" fontId="2" fillId="0" borderId="1" xfId="0" applyFont="1" applyBorder="1" applyAlignment="1">
      <alignment vertical="center"/>
    </xf>
    <xf numFmtId="0" fontId="35" fillId="0" borderId="1" xfId="0" applyFont="1" applyBorder="1" applyAlignment="1">
      <alignment horizontal="center" vertical="center"/>
    </xf>
    <xf numFmtId="1" fontId="25" fillId="0" borderId="0" xfId="0" applyNumberFormat="1" applyFont="1" applyAlignment="1">
      <alignment vertical="center"/>
    </xf>
    <xf numFmtId="9" fontId="25" fillId="0" borderId="0" xfId="0" applyNumberFormat="1" applyFont="1" applyAlignment="1">
      <alignment vertical="center"/>
    </xf>
    <xf numFmtId="14" fontId="25" fillId="0" borderId="0" xfId="0" applyNumberFormat="1" applyFont="1" applyAlignment="1">
      <alignment vertical="center"/>
    </xf>
    <xf numFmtId="176" fontId="25" fillId="0" borderId="0" xfId="0" applyNumberFormat="1" applyFont="1" applyAlignment="1">
      <alignment vertical="center"/>
    </xf>
    <xf numFmtId="41" fontId="25" fillId="0" borderId="0" xfId="7" applyFont="1" applyAlignment="1">
      <alignment vertical="center"/>
    </xf>
    <xf numFmtId="177" fontId="25" fillId="0" borderId="0" xfId="0" applyNumberFormat="1" applyFont="1" applyAlignment="1">
      <alignment vertical="center"/>
    </xf>
    <xf numFmtId="1" fontId="29" fillId="0" borderId="0" xfId="0" applyNumberFormat="1" applyFont="1" applyFill="1" applyBorder="1" applyAlignment="1" applyProtection="1">
      <alignment horizontal="left" vertical="center"/>
      <protection locked="0"/>
    </xf>
    <xf numFmtId="9" fontId="29" fillId="0" borderId="0" xfId="0" applyNumberFormat="1" applyFont="1" applyFill="1" applyBorder="1" applyAlignment="1" applyProtection="1">
      <alignment horizontal="left" vertical="center"/>
      <protection locked="0"/>
    </xf>
    <xf numFmtId="14" fontId="25" fillId="0" borderId="0" xfId="0" applyNumberFormat="1" applyFont="1" applyAlignment="1">
      <alignment horizontal="center" vertical="center"/>
    </xf>
    <xf numFmtId="176" fontId="25" fillId="0" borderId="0" xfId="0" applyNumberFormat="1" applyFont="1" applyAlignment="1">
      <alignment horizontal="center" vertical="center"/>
    </xf>
    <xf numFmtId="1" fontId="25" fillId="0" borderId="0" xfId="0" applyNumberFormat="1" applyFont="1" applyAlignment="1">
      <alignment horizontal="center" vertical="center"/>
    </xf>
    <xf numFmtId="41" fontId="25" fillId="0" borderId="0" xfId="7" applyFont="1" applyAlignment="1">
      <alignment horizontal="center" vertical="center"/>
    </xf>
    <xf numFmtId="177" fontId="29" fillId="2" borderId="1" xfId="0" applyNumberFormat="1" applyFont="1" applyFill="1" applyBorder="1" applyAlignment="1">
      <alignment horizontal="right" vertical="center" wrapText="1"/>
    </xf>
    <xf numFmtId="9" fontId="29" fillId="2" borderId="0" xfId="0" applyNumberFormat="1" applyFont="1" applyFill="1" applyBorder="1" applyAlignment="1">
      <alignment horizontal="center" vertical="center" wrapText="1"/>
    </xf>
    <xf numFmtId="14" fontId="25" fillId="0" borderId="0" xfId="0" applyNumberFormat="1" applyFont="1" applyFill="1" applyBorder="1" applyAlignment="1">
      <alignment vertical="center" wrapText="1"/>
    </xf>
    <xf numFmtId="176" fontId="25" fillId="0" borderId="0" xfId="0" applyNumberFormat="1" applyFont="1" applyFill="1" applyBorder="1" applyAlignment="1">
      <alignment vertical="center" wrapText="1"/>
    </xf>
    <xf numFmtId="1" fontId="25" fillId="0" borderId="0" xfId="0" applyNumberFormat="1" applyFont="1" applyFill="1" applyBorder="1" applyAlignment="1">
      <alignment vertical="center" wrapText="1"/>
    </xf>
    <xf numFmtId="41" fontId="25" fillId="0" borderId="0" xfId="7" applyFont="1" applyFill="1" applyBorder="1" applyAlignment="1">
      <alignment vertical="center" wrapText="1"/>
    </xf>
    <xf numFmtId="177" fontId="25" fillId="3" borderId="1" xfId="3" applyNumberFormat="1" applyFont="1" applyFill="1" applyBorder="1" applyAlignment="1">
      <alignment horizontal="right" vertical="center"/>
    </xf>
    <xf numFmtId="9" fontId="25" fillId="3" borderId="0" xfId="0" applyNumberFormat="1" applyFont="1" applyFill="1" applyBorder="1" applyAlignment="1">
      <alignment horizontal="right" vertical="center"/>
    </xf>
    <xf numFmtId="14" fontId="25" fillId="0" borderId="0" xfId="0" applyNumberFormat="1" applyFont="1" applyFill="1" applyBorder="1" applyAlignment="1">
      <alignment vertical="center"/>
    </xf>
    <xf numFmtId="176" fontId="25" fillId="0" borderId="0" xfId="0" applyNumberFormat="1" applyFont="1" applyFill="1" applyBorder="1" applyAlignment="1">
      <alignment vertical="center"/>
    </xf>
    <xf numFmtId="1" fontId="25" fillId="0" borderId="0" xfId="0" applyNumberFormat="1" applyFont="1" applyFill="1" applyBorder="1" applyAlignment="1">
      <alignment vertical="center"/>
    </xf>
    <xf numFmtId="41" fontId="25" fillId="0" borderId="0" xfId="7" applyFont="1" applyFill="1" applyBorder="1" applyAlignment="1">
      <alignment vertical="center"/>
    </xf>
    <xf numFmtId="177" fontId="25" fillId="3" borderId="1" xfId="0" applyNumberFormat="1" applyFont="1" applyFill="1" applyBorder="1" applyAlignment="1">
      <alignment horizontal="right" vertical="center"/>
    </xf>
    <xf numFmtId="14" fontId="25" fillId="0" borderId="0" xfId="0" applyNumberFormat="1" applyFont="1" applyFill="1" applyBorder="1" applyAlignment="1">
      <alignment horizontal="center" vertical="center"/>
    </xf>
    <xf numFmtId="176" fontId="25" fillId="0" borderId="0" xfId="0" applyNumberFormat="1" applyFont="1" applyFill="1" applyBorder="1" applyAlignment="1">
      <alignment horizontal="center" vertical="center"/>
    </xf>
    <xf numFmtId="1" fontId="25" fillId="0" borderId="0" xfId="0" applyNumberFormat="1" applyFont="1" applyFill="1" applyBorder="1" applyAlignment="1">
      <alignment horizontal="center" vertical="center"/>
    </xf>
    <xf numFmtId="41" fontId="25" fillId="0" borderId="0" xfId="7" applyFont="1" applyFill="1" applyBorder="1" applyAlignment="1">
      <alignment horizontal="center" vertical="center"/>
    </xf>
    <xf numFmtId="41" fontId="25" fillId="3" borderId="1" xfId="7" applyFont="1" applyFill="1" applyBorder="1" applyAlignment="1">
      <alignment horizontal="right" vertical="center"/>
    </xf>
    <xf numFmtId="9" fontId="25" fillId="0" borderId="0" xfId="0" applyNumberFormat="1" applyFont="1" applyFill="1" applyBorder="1" applyAlignment="1">
      <alignment vertical="center" wrapText="1"/>
    </xf>
    <xf numFmtId="14" fontId="25" fillId="0" borderId="0" xfId="0" applyNumberFormat="1" applyFont="1" applyBorder="1" applyAlignment="1">
      <alignment vertical="center"/>
    </xf>
    <xf numFmtId="176" fontId="25" fillId="0" borderId="0" xfId="0" applyNumberFormat="1" applyFont="1" applyBorder="1" applyAlignment="1">
      <alignment vertical="center"/>
    </xf>
    <xf numFmtId="1" fontId="25" fillId="0" borderId="0" xfId="0" applyNumberFormat="1" applyFont="1" applyBorder="1" applyAlignment="1">
      <alignment vertical="center"/>
    </xf>
    <xf numFmtId="41" fontId="25" fillId="0" borderId="0" xfId="7" applyFont="1" applyBorder="1" applyAlignment="1">
      <alignment vertical="center"/>
    </xf>
    <xf numFmtId="177" fontId="25" fillId="4" borderId="1" xfId="0" applyNumberFormat="1" applyFont="1" applyFill="1" applyBorder="1" applyAlignment="1" applyProtection="1">
      <alignment vertical="center"/>
      <protection locked="0"/>
    </xf>
    <xf numFmtId="9" fontId="31" fillId="0" borderId="0" xfId="0" applyNumberFormat="1" applyFont="1" applyFill="1" applyBorder="1" applyAlignment="1">
      <alignment vertical="center" wrapText="1"/>
    </xf>
    <xf numFmtId="1" fontId="25" fillId="0" borderId="0" xfId="0" applyNumberFormat="1" applyFont="1" applyFill="1" applyBorder="1" applyAlignment="1" applyProtection="1">
      <alignment vertical="center"/>
      <protection locked="0"/>
    </xf>
    <xf numFmtId="1" fontId="25" fillId="0" borderId="0" xfId="0" applyNumberFormat="1" applyFont="1"/>
    <xf numFmtId="9" fontId="25" fillId="0" borderId="0" xfId="0" applyNumberFormat="1" applyFont="1"/>
    <xf numFmtId="1" fontId="31" fillId="2" borderId="1" xfId="0" applyNumberFormat="1" applyFont="1" applyFill="1" applyBorder="1" applyAlignment="1">
      <alignment horizontal="center" vertical="center"/>
    </xf>
    <xf numFmtId="41" fontId="32" fillId="0" borderId="0" xfId="7" applyFont="1" applyBorder="1" applyAlignment="1">
      <alignment horizontal="center" vertical="center"/>
    </xf>
    <xf numFmtId="9" fontId="30" fillId="0" borderId="1" xfId="4" applyNumberFormat="1" applyFont="1" applyFill="1" applyBorder="1" applyAlignment="1" applyProtection="1">
      <alignment horizontal="center" vertical="center" wrapText="1"/>
      <protection locked="0"/>
    </xf>
    <xf numFmtId="41" fontId="30" fillId="0" borderId="1" xfId="7" applyFont="1" applyFill="1" applyBorder="1" applyAlignment="1" applyProtection="1">
      <alignment horizontal="center" vertical="center" wrapText="1"/>
      <protection locked="0"/>
    </xf>
    <xf numFmtId="178" fontId="18" fillId="0" borderId="1" xfId="7" applyNumberFormat="1" applyFont="1" applyFill="1" applyBorder="1" applyAlignment="1" applyProtection="1">
      <alignment horizontal="center" vertical="center" wrapText="1"/>
      <protection locked="0"/>
    </xf>
    <xf numFmtId="177" fontId="30" fillId="0" borderId="1" xfId="1" applyNumberFormat="1" applyFont="1" applyFill="1" applyBorder="1" applyAlignment="1">
      <alignment horizontal="right" vertical="center" wrapText="1"/>
    </xf>
    <xf numFmtId="176" fontId="29" fillId="0" borderId="1" xfId="0" applyNumberFormat="1" applyFont="1" applyFill="1" applyBorder="1" applyAlignment="1" applyProtection="1">
      <alignment horizontal="center" vertical="center" wrapText="1"/>
      <protection locked="0"/>
    </xf>
    <xf numFmtId="1" fontId="29" fillId="0" borderId="1" xfId="0" applyNumberFormat="1" applyFont="1" applyFill="1" applyBorder="1" applyAlignment="1" applyProtection="1">
      <alignment horizontal="center" vertical="center" wrapText="1"/>
      <protection locked="0"/>
    </xf>
    <xf numFmtId="41" fontId="29" fillId="0" borderId="1" xfId="7" applyFont="1" applyFill="1" applyBorder="1" applyAlignment="1" applyProtection="1">
      <alignment horizontal="center" vertical="center" wrapText="1"/>
      <protection locked="0"/>
    </xf>
    <xf numFmtId="178" fontId="29" fillId="0" borderId="1" xfId="0" applyNumberFormat="1" applyFont="1" applyFill="1" applyBorder="1" applyAlignment="1" applyProtection="1">
      <alignment horizontal="center" vertical="center" wrapText="1"/>
      <protection locked="0"/>
    </xf>
    <xf numFmtId="1" fontId="25" fillId="0" borderId="0" xfId="0" applyNumberFormat="1" applyFont="1" applyFill="1" applyAlignment="1">
      <alignment vertical="center"/>
    </xf>
    <xf numFmtId="9" fontId="25" fillId="0" borderId="0" xfId="0" applyNumberFormat="1" applyFont="1" applyFill="1" applyAlignment="1">
      <alignment vertical="center"/>
    </xf>
    <xf numFmtId="14" fontId="25" fillId="0" borderId="0" xfId="0" applyNumberFormat="1" applyFont="1" applyFill="1" applyAlignment="1">
      <alignment vertical="center"/>
    </xf>
    <xf numFmtId="176" fontId="25" fillId="0" borderId="0" xfId="0" applyNumberFormat="1" applyFont="1" applyFill="1" applyAlignment="1">
      <alignment vertical="center"/>
    </xf>
    <xf numFmtId="41" fontId="25" fillId="0" borderId="0" xfId="7" applyFont="1" applyFill="1" applyAlignment="1">
      <alignment vertical="center"/>
    </xf>
    <xf numFmtId="177" fontId="25" fillId="0" borderId="0" xfId="0" applyNumberFormat="1" applyFont="1" applyFill="1" applyAlignment="1">
      <alignment vertical="center"/>
    </xf>
    <xf numFmtId="1" fontId="31" fillId="0" borderId="1" xfId="0" applyNumberFormat="1" applyFont="1" applyFill="1" applyBorder="1" applyAlignment="1">
      <alignment horizontal="center" vertical="center"/>
    </xf>
    <xf numFmtId="1" fontId="25" fillId="0" borderId="1" xfId="0" applyNumberFormat="1" applyFont="1" applyFill="1" applyBorder="1" applyAlignment="1">
      <alignment vertical="center"/>
    </xf>
    <xf numFmtId="9" fontId="33" fillId="0" borderId="0" xfId="0" applyNumberFormat="1" applyFont="1" applyFill="1" applyBorder="1" applyAlignment="1">
      <alignment horizontal="left" vertical="center"/>
    </xf>
    <xf numFmtId="14" fontId="33" fillId="0" borderId="0" xfId="0" applyNumberFormat="1" applyFont="1" applyFill="1" applyBorder="1" applyAlignment="1">
      <alignment horizontal="left" vertical="center"/>
    </xf>
    <xf numFmtId="176" fontId="33" fillId="0" borderId="0" xfId="0" applyNumberFormat="1" applyFont="1" applyFill="1" applyBorder="1" applyAlignment="1">
      <alignment horizontal="left" vertical="center"/>
    </xf>
    <xf numFmtId="1" fontId="33" fillId="0" borderId="0" xfId="0" applyNumberFormat="1" applyFont="1" applyFill="1" applyBorder="1" applyAlignment="1">
      <alignment horizontal="left" vertical="center"/>
    </xf>
    <xf numFmtId="41" fontId="33" fillId="0" borderId="0" xfId="7" applyFont="1" applyFill="1" applyBorder="1" applyAlignment="1">
      <alignment horizontal="left" vertical="center"/>
    </xf>
    <xf numFmtId="1" fontId="31" fillId="2" borderId="1" xfId="0" applyNumberFormat="1" applyFont="1" applyFill="1" applyBorder="1" applyAlignment="1">
      <alignment horizontal="center" wrapText="1"/>
    </xf>
    <xf numFmtId="9" fontId="31" fillId="2" borderId="1" xfId="0" applyNumberFormat="1" applyFont="1" applyFill="1" applyBorder="1" applyAlignment="1">
      <alignment horizontal="center" wrapText="1"/>
    </xf>
    <xf numFmtId="14" fontId="31" fillId="2" borderId="1" xfId="0" applyNumberFormat="1" applyFont="1" applyFill="1" applyBorder="1" applyAlignment="1">
      <alignment horizontal="center" wrapText="1"/>
    </xf>
    <xf numFmtId="176" fontId="31" fillId="2" borderId="1" xfId="0" applyNumberFormat="1" applyFont="1" applyFill="1" applyBorder="1" applyAlignment="1">
      <alignment horizontal="center" wrapText="1"/>
    </xf>
    <xf numFmtId="41" fontId="31" fillId="2" borderId="5" xfId="7" applyFont="1" applyFill="1" applyBorder="1" applyAlignment="1">
      <alignment horizontal="center" wrapText="1"/>
    </xf>
    <xf numFmtId="1" fontId="25" fillId="0" borderId="1" xfId="0" applyNumberFormat="1" applyFont="1" applyFill="1" applyBorder="1"/>
    <xf numFmtId="9" fontId="25" fillId="0" borderId="1" xfId="0" applyNumberFormat="1" applyFont="1" applyFill="1" applyBorder="1" applyAlignment="1">
      <alignment horizontal="center"/>
    </xf>
    <xf numFmtId="14" fontId="25" fillId="0" borderId="1" xfId="0" applyNumberFormat="1" applyFont="1" applyFill="1" applyBorder="1" applyAlignment="1"/>
    <xf numFmtId="176" fontId="25" fillId="0" borderId="1" xfId="0" applyNumberFormat="1" applyFont="1" applyBorder="1" applyAlignment="1">
      <alignment vertical="center"/>
    </xf>
    <xf numFmtId="1" fontId="25" fillId="0" borderId="1" xfId="0" applyNumberFormat="1" applyFont="1" applyBorder="1" applyAlignment="1">
      <alignment vertical="center"/>
    </xf>
    <xf numFmtId="41" fontId="25" fillId="0" borderId="1" xfId="7" applyFont="1" applyBorder="1" applyAlignment="1">
      <alignment vertical="center"/>
    </xf>
    <xf numFmtId="9" fontId="25" fillId="0" borderId="1" xfId="0" applyNumberFormat="1" applyFont="1" applyBorder="1" applyAlignment="1">
      <alignment vertical="center"/>
    </xf>
    <xf numFmtId="1" fontId="31" fillId="2" borderId="1" xfId="0" applyNumberFormat="1" applyFont="1" applyFill="1" applyBorder="1" applyAlignment="1">
      <alignment horizontal="center" vertical="center" wrapText="1"/>
    </xf>
    <xf numFmtId="9" fontId="31" fillId="2" borderId="1" xfId="0" applyNumberFormat="1" applyFont="1" applyFill="1" applyBorder="1" applyAlignment="1">
      <alignment horizontal="center" vertical="center" wrapText="1"/>
    </xf>
    <xf numFmtId="14" fontId="31" fillId="2" borderId="1" xfId="0" applyNumberFormat="1" applyFont="1" applyFill="1" applyBorder="1" applyAlignment="1">
      <alignment horizontal="center" vertical="center" wrapText="1"/>
    </xf>
    <xf numFmtId="41" fontId="31" fillId="2" borderId="1" xfId="7" applyFont="1" applyFill="1" applyBorder="1" applyAlignment="1">
      <alignment horizontal="center" vertical="center" wrapText="1"/>
    </xf>
    <xf numFmtId="177" fontId="31" fillId="2" borderId="1" xfId="0" applyNumberFormat="1" applyFont="1" applyFill="1" applyBorder="1" applyAlignment="1">
      <alignment horizontal="center" vertical="center" wrapText="1"/>
    </xf>
    <xf numFmtId="0" fontId="6" fillId="0" borderId="13" xfId="0" applyFont="1" applyBorder="1" applyAlignment="1">
      <alignment horizontal="center" vertical="center" wrapText="1"/>
    </xf>
    <xf numFmtId="0" fontId="6" fillId="9" borderId="1" xfId="0" applyFont="1" applyFill="1" applyBorder="1" applyAlignment="1">
      <alignment horizontal="center" vertical="center" wrapText="1"/>
    </xf>
    <xf numFmtId="0" fontId="25" fillId="0" borderId="1" xfId="0" applyFont="1" applyFill="1" applyBorder="1" applyAlignment="1">
      <alignment vertical="center" wrapText="1"/>
    </xf>
    <xf numFmtId="0" fontId="2" fillId="0" borderId="0" xfId="0" applyFont="1" applyAlignment="1">
      <alignment vertical="center"/>
    </xf>
    <xf numFmtId="0" fontId="30" fillId="0" borderId="1" xfId="0" applyFont="1" applyBorder="1" applyAlignment="1">
      <alignment wrapText="1"/>
    </xf>
    <xf numFmtId="0" fontId="30" fillId="0" borderId="1" xfId="0" applyFont="1" applyBorder="1" applyAlignment="1"/>
    <xf numFmtId="14" fontId="30" fillId="0" borderId="1" xfId="0" applyNumberFormat="1" applyFont="1" applyBorder="1" applyAlignment="1"/>
    <xf numFmtId="0" fontId="30" fillId="0" borderId="1" xfId="0" applyFont="1" applyFill="1" applyBorder="1"/>
    <xf numFmtId="0" fontId="30" fillId="0" borderId="1" xfId="0" applyFont="1" applyFill="1" applyBorder="1" applyAlignment="1">
      <alignment wrapText="1"/>
    </xf>
    <xf numFmtId="0" fontId="30" fillId="0" borderId="1" xfId="0" applyFont="1" applyBorder="1" applyAlignment="1">
      <alignment vertical="center"/>
    </xf>
    <xf numFmtId="0" fontId="6" fillId="9" borderId="5" xfId="0" applyFont="1" applyFill="1" applyBorder="1" applyAlignment="1">
      <alignment horizontal="center" vertical="center" wrapText="1"/>
    </xf>
    <xf numFmtId="0" fontId="6" fillId="9" borderId="14" xfId="0" applyFont="1" applyFill="1" applyBorder="1" applyAlignment="1">
      <alignment horizontal="center" vertical="center" wrapText="1"/>
    </xf>
    <xf numFmtId="0" fontId="30" fillId="0" borderId="1" xfId="0" applyFont="1" applyFill="1" applyBorder="1" applyAlignment="1">
      <alignment vertical="center" wrapText="1"/>
    </xf>
    <xf numFmtId="0" fontId="2" fillId="0" borderId="13" xfId="0" applyFont="1" applyBorder="1" applyAlignment="1">
      <alignment vertical="center" wrapText="1"/>
    </xf>
    <xf numFmtId="0" fontId="2" fillId="0" borderId="1" xfId="0" applyFont="1" applyBorder="1" applyAlignment="1">
      <alignment wrapText="1"/>
    </xf>
    <xf numFmtId="0" fontId="2" fillId="0" borderId="1" xfId="0" applyFont="1" applyBorder="1" applyAlignment="1"/>
    <xf numFmtId="14" fontId="2" fillId="0" borderId="1" xfId="0" applyNumberFormat="1" applyFont="1" applyBorder="1" applyAlignment="1"/>
    <xf numFmtId="0" fontId="2" fillId="0" borderId="1" xfId="0" applyFont="1" applyFill="1" applyBorder="1" applyAlignment="1">
      <alignment wrapText="1"/>
    </xf>
    <xf numFmtId="0" fontId="18" fillId="0" borderId="1" xfId="0" applyFont="1" applyBorder="1" applyAlignment="1">
      <alignment wrapText="1"/>
    </xf>
    <xf numFmtId="0" fontId="18" fillId="0" borderId="1" xfId="0" applyFont="1" applyBorder="1" applyAlignment="1"/>
    <xf numFmtId="14" fontId="18" fillId="0" borderId="1" xfId="0" applyNumberFormat="1" applyFont="1" applyBorder="1" applyAlignment="1"/>
    <xf numFmtId="0" fontId="18" fillId="0" borderId="1" xfId="0" applyFont="1" applyFill="1" applyBorder="1"/>
    <xf numFmtId="0" fontId="2" fillId="0" borderId="1" xfId="0" applyFont="1" applyFill="1" applyBorder="1" applyAlignment="1">
      <alignment vertical="center" wrapText="1"/>
    </xf>
    <xf numFmtId="0" fontId="18" fillId="0" borderId="1" xfId="0" applyFont="1" applyFill="1" applyBorder="1" applyAlignment="1">
      <alignment vertical="center" wrapText="1"/>
    </xf>
    <xf numFmtId="0" fontId="18" fillId="0" borderId="1" xfId="0" applyFont="1" applyBorder="1" applyAlignment="1">
      <alignment vertical="center" wrapText="1"/>
    </xf>
    <xf numFmtId="0" fontId="18" fillId="0" borderId="1" xfId="0" applyFont="1" applyFill="1" applyBorder="1" applyAlignment="1">
      <alignment wrapText="1"/>
    </xf>
    <xf numFmtId="0" fontId="18" fillId="0" borderId="1" xfId="0" applyFont="1" applyBorder="1" applyAlignment="1">
      <alignment vertical="center"/>
    </xf>
    <xf numFmtId="0" fontId="2" fillId="0" borderId="1" xfId="0" applyFont="1" applyBorder="1" applyAlignment="1">
      <alignment horizontal="center" wrapText="1"/>
    </xf>
    <xf numFmtId="0" fontId="2" fillId="0" borderId="1" xfId="0" applyFont="1" applyFill="1" applyBorder="1"/>
    <xf numFmtId="0" fontId="2" fillId="9" borderId="5"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6" fillId="0" borderId="4" xfId="0" applyFont="1" applyBorder="1" applyAlignment="1">
      <alignment vertical="center" wrapText="1"/>
    </xf>
    <xf numFmtId="176" fontId="25" fillId="0" borderId="1" xfId="0" applyNumberFormat="1" applyFont="1" applyFill="1" applyBorder="1" applyAlignment="1">
      <alignment wrapText="1"/>
    </xf>
    <xf numFmtId="1" fontId="25" fillId="0" borderId="1" xfId="0" applyNumberFormat="1" applyFont="1" applyBorder="1" applyAlignment="1"/>
    <xf numFmtId="9" fontId="25" fillId="0" borderId="1" xfId="0" applyNumberFormat="1" applyFont="1" applyBorder="1" applyAlignment="1"/>
    <xf numFmtId="14" fontId="25" fillId="0" borderId="1" xfId="0" applyNumberFormat="1" applyFont="1" applyFill="1" applyBorder="1"/>
    <xf numFmtId="1" fontId="25" fillId="0" borderId="1" xfId="0" applyNumberFormat="1" applyFont="1" applyFill="1" applyBorder="1" applyAlignment="1"/>
    <xf numFmtId="177" fontId="25" fillId="0" borderId="1" xfId="0" applyNumberFormat="1" applyFont="1" applyBorder="1" applyAlignment="1">
      <alignment vertical="center"/>
    </xf>
    <xf numFmtId="14" fontId="25" fillId="0" borderId="13" xfId="0" applyNumberFormat="1" applyFont="1" applyFill="1" applyBorder="1"/>
    <xf numFmtId="0" fontId="31" fillId="0" borderId="13" xfId="0" applyFont="1" applyBorder="1"/>
    <xf numFmtId="176" fontId="31" fillId="0" borderId="13" xfId="0" applyNumberFormat="1" applyFont="1" applyFill="1" applyBorder="1" applyAlignment="1">
      <alignment wrapText="1"/>
    </xf>
    <xf numFmtId="41" fontId="25" fillId="0" borderId="13" xfId="7" applyFont="1" applyBorder="1" applyAlignment="1">
      <alignment vertical="center"/>
    </xf>
    <xf numFmtId="0" fontId="25" fillId="0" borderId="13" xfId="0" applyFont="1" applyBorder="1" applyAlignment="1">
      <alignment vertical="center"/>
    </xf>
    <xf numFmtId="177" fontId="25" fillId="0" borderId="13" xfId="0" applyNumberFormat="1" applyFont="1" applyBorder="1" applyAlignment="1">
      <alignment vertical="center"/>
    </xf>
    <xf numFmtId="0" fontId="25" fillId="0" borderId="14" xfId="0" applyFont="1" applyBorder="1" applyAlignment="1">
      <alignment horizontal="center" vertical="center" wrapText="1"/>
    </xf>
    <xf numFmtId="0" fontId="25" fillId="0" borderId="0" xfId="0" applyFont="1" applyAlignment="1">
      <alignment vertical="center" wrapText="1"/>
    </xf>
    <xf numFmtId="14" fontId="25" fillId="0" borderId="1" xfId="0" applyNumberFormat="1" applyFont="1" applyBorder="1" applyAlignment="1">
      <alignment wrapText="1"/>
    </xf>
    <xf numFmtId="14" fontId="0" fillId="0" borderId="1" xfId="0" applyNumberFormat="1" applyBorder="1" applyAlignment="1"/>
    <xf numFmtId="14" fontId="25" fillId="0" borderId="0" xfId="0" applyNumberFormat="1" applyFont="1" applyFill="1" applyBorder="1"/>
    <xf numFmtId="0" fontId="31" fillId="0" borderId="0" xfId="0" applyFont="1" applyBorder="1"/>
    <xf numFmtId="176" fontId="31" fillId="0" borderId="0" xfId="0" applyNumberFormat="1" applyFont="1" applyFill="1" applyBorder="1" applyAlignment="1">
      <alignment wrapText="1"/>
    </xf>
    <xf numFmtId="1" fontId="31" fillId="0" borderId="0" xfId="0" applyNumberFormat="1" applyFont="1" applyFill="1" applyBorder="1" applyAlignment="1"/>
    <xf numFmtId="177" fontId="25" fillId="0" borderId="0" xfId="0" applyNumberFormat="1" applyFont="1" applyBorder="1" applyAlignment="1">
      <alignment vertical="center"/>
    </xf>
    <xf numFmtId="0" fontId="2" fillId="9" borderId="0" xfId="0" applyFont="1" applyFill="1" applyBorder="1" applyAlignment="1">
      <alignment horizontal="center" vertical="center" wrapText="1"/>
    </xf>
    <xf numFmtId="0" fontId="2" fillId="9" borderId="0" xfId="1" applyNumberFormat="1" applyFont="1" applyFill="1" applyBorder="1"/>
    <xf numFmtId="0" fontId="2" fillId="9" borderId="0" xfId="0" applyFont="1" applyFill="1" applyBorder="1" applyAlignment="1"/>
    <xf numFmtId="9" fontId="31" fillId="2" borderId="0" xfId="0" applyNumberFormat="1" applyFont="1" applyFill="1" applyBorder="1" applyAlignment="1">
      <alignment horizontal="center" vertical="center" wrapText="1"/>
    </xf>
    <xf numFmtId="1" fontId="25" fillId="0" borderId="1" xfId="0" applyNumberFormat="1" applyFont="1" applyBorder="1" applyAlignment="1">
      <alignment horizontal="center" vertical="center"/>
    </xf>
    <xf numFmtId="9" fontId="31" fillId="0" borderId="0" xfId="0" applyNumberFormat="1" applyFont="1" applyBorder="1" applyAlignment="1">
      <alignment horizontal="center" vertical="center"/>
    </xf>
    <xf numFmtId="0" fontId="2" fillId="9" borderId="1" xfId="0" applyFont="1" applyFill="1" applyBorder="1"/>
    <xf numFmtId="0" fontId="30" fillId="0" borderId="1" xfId="0" applyFont="1" applyBorder="1" applyAlignment="1">
      <alignment horizontal="center" vertical="center"/>
    </xf>
    <xf numFmtId="41" fontId="18" fillId="0" borderId="1" xfId="7" applyFont="1" applyFill="1" applyBorder="1" applyAlignment="1" applyProtection="1">
      <alignment horizontal="center" vertical="center" wrapText="1"/>
      <protection locked="0"/>
    </xf>
    <xf numFmtId="0" fontId="6" fillId="9" borderId="13" xfId="0" applyFont="1" applyFill="1" applyBorder="1" applyAlignment="1">
      <alignment horizontal="center" vertical="center" wrapText="1"/>
    </xf>
    <xf numFmtId="0" fontId="6" fillId="9" borderId="12"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176" fontId="2" fillId="0" borderId="1" xfId="0" applyNumberFormat="1" applyFont="1" applyFill="1" applyBorder="1" applyAlignment="1">
      <alignment wrapText="1"/>
    </xf>
    <xf numFmtId="0" fontId="2" fillId="0" borderId="4" xfId="0" applyFont="1" applyBorder="1" applyAlignment="1">
      <alignment horizontal="center" vertical="center" wrapText="1"/>
    </xf>
    <xf numFmtId="0" fontId="2" fillId="9" borderId="1" xfId="0" applyFont="1" applyFill="1" applyBorder="1" applyAlignment="1">
      <alignment horizontal="center" vertical="center" wrapText="1"/>
    </xf>
    <xf numFmtId="0" fontId="2" fillId="9" borderId="1" xfId="1" applyNumberFormat="1" applyFont="1" applyFill="1" applyBorder="1"/>
    <xf numFmtId="0" fontId="2" fillId="9" borderId="1" xfId="0" applyFont="1" applyFill="1" applyBorder="1" applyAlignment="1">
      <alignment wrapText="1"/>
    </xf>
    <xf numFmtId="0" fontId="2" fillId="9" borderId="1" xfId="0" applyFont="1" applyFill="1" applyBorder="1" applyAlignment="1"/>
    <xf numFmtId="0" fontId="2" fillId="9" borderId="1" xfId="0" applyFont="1" applyFill="1" applyBorder="1" applyAlignment="1">
      <alignment horizontal="center"/>
    </xf>
    <xf numFmtId="0" fontId="2" fillId="9" borderId="1" xfId="0" applyFont="1" applyFill="1" applyBorder="1" applyAlignment="1">
      <alignment horizontal="center" wrapText="1"/>
    </xf>
    <xf numFmtId="0" fontId="18" fillId="9" borderId="1" xfId="0" applyFont="1" applyFill="1" applyBorder="1" applyAlignment="1">
      <alignment horizontal="center"/>
    </xf>
    <xf numFmtId="0" fontId="25" fillId="0" borderId="0" xfId="0" applyFont="1" applyFill="1" applyBorder="1" applyAlignment="1">
      <alignment wrapText="1"/>
    </xf>
    <xf numFmtId="0" fontId="2" fillId="9" borderId="1" xfId="0" applyFont="1" applyFill="1" applyBorder="1" applyAlignment="1">
      <alignment horizontal="center" vertical="center"/>
    </xf>
    <xf numFmtId="0" fontId="25" fillId="0" borderId="0" xfId="0" applyFont="1" applyBorder="1" applyAlignment="1">
      <alignment vertical="center" wrapText="1"/>
    </xf>
    <xf numFmtId="0" fontId="25" fillId="0" borderId="0" xfId="0" applyFont="1" applyFill="1" applyBorder="1" applyAlignment="1">
      <alignment vertical="center"/>
    </xf>
    <xf numFmtId="0" fontId="0" fillId="0" borderId="1" xfId="0" applyBorder="1" applyAlignment="1">
      <alignment horizontal="left"/>
    </xf>
    <xf numFmtId="0" fontId="2" fillId="0" borderId="1" xfId="0" applyFont="1" applyBorder="1" applyAlignment="1">
      <alignment horizontal="center"/>
    </xf>
    <xf numFmtId="0" fontId="2" fillId="0" borderId="1" xfId="0" applyFont="1" applyBorder="1" applyAlignment="1">
      <alignment horizontal="center" vertical="center"/>
    </xf>
    <xf numFmtId="0" fontId="0" fillId="0" borderId="1" xfId="0" applyBorder="1" applyAlignment="1">
      <alignment horizontal="left" wrapText="1"/>
    </xf>
    <xf numFmtId="0" fontId="25" fillId="0" borderId="14" xfId="0" applyFont="1" applyBorder="1" applyAlignment="1">
      <alignment wrapText="1"/>
    </xf>
    <xf numFmtId="0" fontId="2" fillId="9" borderId="0" xfId="0" applyFont="1" applyFill="1" applyBorder="1" applyAlignment="1">
      <alignment horizontal="center"/>
    </xf>
    <xf numFmtId="0" fontId="0" fillId="9" borderId="1" xfId="0" applyFont="1" applyFill="1" applyBorder="1" applyAlignment="1">
      <alignment horizontal="center"/>
    </xf>
    <xf numFmtId="0" fontId="25" fillId="9" borderId="1" xfId="0" applyFont="1" applyFill="1" applyBorder="1" applyAlignment="1">
      <alignment horizontal="center" vertical="center"/>
    </xf>
    <xf numFmtId="0" fontId="39" fillId="9" borderId="5" xfId="0" applyFont="1" applyFill="1" applyBorder="1" applyAlignment="1">
      <alignment horizontal="center" vertical="center" wrapText="1"/>
    </xf>
    <xf numFmtId="0" fontId="39" fillId="9" borderId="1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2" borderId="1" xfId="0" applyFont="1" applyFill="1" applyBorder="1" applyAlignment="1">
      <alignment horizontal="center" vertical="center" wrapText="1"/>
    </xf>
    <xf numFmtId="0" fontId="25" fillId="0" borderId="4" xfId="0" applyFont="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25" fillId="0" borderId="1" xfId="0" applyFont="1" applyBorder="1" applyAlignment="1">
      <alignment horizontal="center" vertical="center"/>
    </xf>
    <xf numFmtId="0" fontId="25" fillId="0" borderId="4" xfId="0" applyFont="1" applyBorder="1" applyAlignment="1">
      <alignment horizontal="center" vertical="center" wrapText="1"/>
    </xf>
    <xf numFmtId="14" fontId="25" fillId="0" borderId="4" xfId="0" applyNumberFormat="1" applyFont="1" applyBorder="1" applyAlignment="1">
      <alignment horizontal="center" vertical="center"/>
    </xf>
    <xf numFmtId="0" fontId="31" fillId="2" borderId="13" xfId="0" applyFont="1" applyFill="1" applyBorder="1" applyAlignment="1">
      <alignment horizontal="center" vertical="center" wrapText="1"/>
    </xf>
    <xf numFmtId="0" fontId="25" fillId="0" borderId="4" xfId="0" applyFont="1" applyFill="1" applyBorder="1" applyAlignment="1">
      <alignment horizontal="center" vertical="center"/>
    </xf>
    <xf numFmtId="0" fontId="25" fillId="0" borderId="1" xfId="0" applyFont="1" applyBorder="1" applyAlignment="1">
      <alignment horizontal="center" vertical="center" wrapText="1"/>
    </xf>
    <xf numFmtId="0" fontId="25" fillId="0" borderId="1" xfId="0" applyFont="1" applyFill="1" applyBorder="1" applyAlignment="1">
      <alignment horizontal="center" vertical="center"/>
    </xf>
    <xf numFmtId="0" fontId="25" fillId="0" borderId="4" xfId="0" applyFont="1" applyFill="1" applyBorder="1" applyAlignment="1">
      <alignment horizontal="center" vertical="center" wrapText="1"/>
    </xf>
    <xf numFmtId="0" fontId="8" fillId="0" borderId="33" xfId="0" applyFont="1" applyFill="1" applyBorder="1" applyAlignment="1">
      <alignment vertical="center"/>
    </xf>
    <xf numFmtId="0" fontId="10" fillId="0" borderId="33" xfId="0" applyFont="1" applyFill="1" applyBorder="1" applyAlignment="1">
      <alignment vertical="center"/>
    </xf>
    <xf numFmtId="0" fontId="9" fillId="3" borderId="34" xfId="0" applyFont="1" applyFill="1" applyBorder="1" applyAlignment="1" applyProtection="1">
      <alignment vertical="center"/>
      <protection locked="0"/>
    </xf>
    <xf numFmtId="0" fontId="9" fillId="3" borderId="35" xfId="0" applyFont="1" applyFill="1" applyBorder="1" applyAlignment="1" applyProtection="1">
      <alignment vertical="center"/>
      <protection locked="0"/>
    </xf>
    <xf numFmtId="0" fontId="10" fillId="0" borderId="36" xfId="0" applyFont="1" applyFill="1" applyBorder="1" applyAlignment="1">
      <alignment vertical="center"/>
    </xf>
    <xf numFmtId="15" fontId="0" fillId="0" borderId="36" xfId="0" applyNumberFormat="1" applyFont="1" applyFill="1" applyBorder="1" applyAlignment="1" applyProtection="1">
      <alignment horizontal="left" vertical="center"/>
      <protection locked="0"/>
    </xf>
    <xf numFmtId="0" fontId="9" fillId="0" borderId="34" xfId="0" applyFont="1" applyFill="1" applyBorder="1" applyAlignment="1" applyProtection="1">
      <alignment horizontal="left" vertical="center"/>
      <protection locked="0"/>
    </xf>
    <xf numFmtId="0" fontId="9" fillId="0" borderId="35" xfId="0" applyFont="1" applyFill="1" applyBorder="1" applyAlignment="1" applyProtection="1">
      <alignment horizontal="left" vertical="center"/>
      <protection locked="0"/>
    </xf>
    <xf numFmtId="2" fontId="0" fillId="3" borderId="1" xfId="0" applyNumberFormat="1" applyFill="1" applyBorder="1" applyAlignment="1">
      <alignment horizontal="right" vertical="center"/>
    </xf>
    <xf numFmtId="0" fontId="0" fillId="0" borderId="36" xfId="0" applyBorder="1" applyAlignment="1">
      <alignment vertical="center"/>
    </xf>
    <xf numFmtId="0" fontId="0" fillId="0" borderId="36" xfId="0" applyBorder="1" applyAlignment="1">
      <alignment horizontal="center" vertical="center" wrapText="1"/>
    </xf>
    <xf numFmtId="0" fontId="0" fillId="9" borderId="1" xfId="0" applyFill="1" applyBorder="1" applyAlignment="1">
      <alignment horizontal="center" vertical="center"/>
    </xf>
    <xf numFmtId="0" fontId="1" fillId="2" borderId="38" xfId="0" applyFont="1" applyFill="1" applyBorder="1" applyAlignment="1">
      <alignment horizontal="center" vertical="center" wrapText="1"/>
    </xf>
    <xf numFmtId="2" fontId="1" fillId="2" borderId="38" xfId="0" applyNumberFormat="1" applyFont="1" applyFill="1" applyBorder="1" applyAlignment="1">
      <alignment horizontal="center" vertical="center" wrapText="1"/>
    </xf>
    <xf numFmtId="0" fontId="1" fillId="9" borderId="1" xfId="0" applyFont="1" applyFill="1" applyBorder="1" applyAlignment="1">
      <alignment vertical="center" wrapText="1"/>
    </xf>
    <xf numFmtId="0" fontId="42" fillId="0" borderId="13" xfId="0" applyFont="1" applyBorder="1" applyAlignment="1">
      <alignment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0" fillId="0" borderId="13" xfId="0" applyBorder="1" applyAlignment="1">
      <alignment vertical="center" wrapText="1"/>
    </xf>
    <xf numFmtId="0" fontId="43" fillId="0" borderId="1" xfId="0" applyFont="1" applyBorder="1" applyAlignment="1">
      <alignment wrapText="1"/>
    </xf>
    <xf numFmtId="0" fontId="0" fillId="0" borderId="1" xfId="0" applyFill="1" applyBorder="1" applyAlignment="1">
      <alignment vertical="center" wrapText="1"/>
    </xf>
    <xf numFmtId="0" fontId="14" fillId="0" borderId="1" xfId="0" applyFont="1" applyBorder="1" applyAlignment="1">
      <alignment vertical="center" wrapText="1"/>
    </xf>
    <xf numFmtId="0" fontId="30" fillId="0" borderId="1" xfId="0" applyNumberFormat="1" applyFont="1" applyFill="1" applyBorder="1" applyAlignment="1" applyProtection="1">
      <alignment horizontal="center" vertical="center"/>
      <protection locked="0"/>
    </xf>
    <xf numFmtId="0" fontId="1" fillId="2" borderId="39" xfId="0" applyFont="1" applyFill="1" applyBorder="1" applyAlignment="1">
      <alignment horizontal="center" vertical="center"/>
    </xf>
    <xf numFmtId="0" fontId="1" fillId="2" borderId="39" xfId="0" applyFont="1" applyFill="1" applyBorder="1" applyAlignment="1">
      <alignment horizontal="center" vertical="center" wrapText="1"/>
    </xf>
    <xf numFmtId="0" fontId="0" fillId="0" borderId="40" xfId="0" applyBorder="1" applyAlignment="1">
      <alignment horizontal="center" vertical="center"/>
    </xf>
    <xf numFmtId="0" fontId="1" fillId="2" borderId="1" xfId="0" applyFont="1" applyFill="1" applyBorder="1" applyAlignment="1">
      <alignment horizontal="center"/>
    </xf>
    <xf numFmtId="0" fontId="30" fillId="0" borderId="33" xfId="0" applyFont="1" applyFill="1" applyBorder="1" applyAlignment="1">
      <alignment vertical="center"/>
    </xf>
    <xf numFmtId="0" fontId="29" fillId="3" borderId="34" xfId="0" applyFont="1" applyFill="1" applyBorder="1" applyAlignment="1" applyProtection="1">
      <alignment vertical="center"/>
      <protection locked="0"/>
    </xf>
    <xf numFmtId="0" fontId="29" fillId="3" borderId="35" xfId="0" applyFont="1" applyFill="1" applyBorder="1" applyAlignment="1" applyProtection="1">
      <alignment vertical="center"/>
      <protection locked="0"/>
    </xf>
    <xf numFmtId="0" fontId="30" fillId="0" borderId="36" xfId="0" applyFont="1" applyFill="1" applyBorder="1" applyAlignment="1">
      <alignment vertical="center"/>
    </xf>
    <xf numFmtId="15" fontId="25" fillId="0" borderId="36" xfId="0" applyNumberFormat="1" applyFont="1" applyFill="1" applyBorder="1" applyAlignment="1" applyProtection="1">
      <alignment horizontal="left" vertical="center"/>
      <protection locked="0"/>
    </xf>
    <xf numFmtId="0" fontId="29" fillId="0" borderId="34" xfId="0" applyFont="1" applyFill="1" applyBorder="1" applyAlignment="1" applyProtection="1">
      <alignment horizontal="left" vertical="center"/>
      <protection locked="0"/>
    </xf>
    <xf numFmtId="0" fontId="29" fillId="0" borderId="35" xfId="0" applyFont="1" applyFill="1" applyBorder="1" applyAlignment="1" applyProtection="1">
      <alignment horizontal="left" vertical="center"/>
      <protection locked="0"/>
    </xf>
    <xf numFmtId="0" fontId="25" fillId="0" borderId="36" xfId="0" applyFont="1" applyBorder="1" applyAlignment="1">
      <alignment vertical="center"/>
    </xf>
    <xf numFmtId="0" fontId="25" fillId="0" borderId="36" xfId="0" applyFont="1" applyBorder="1" applyAlignment="1">
      <alignment horizontal="center" vertical="center" wrapText="1"/>
    </xf>
    <xf numFmtId="0" fontId="31" fillId="2" borderId="38" xfId="0" applyFont="1" applyFill="1" applyBorder="1" applyAlignment="1">
      <alignment horizontal="center" vertical="center" wrapText="1"/>
    </xf>
    <xf numFmtId="2" fontId="31" fillId="2" borderId="38" xfId="0" applyNumberFormat="1" applyFont="1" applyFill="1" applyBorder="1" applyAlignment="1">
      <alignment horizontal="center" vertical="center" wrapText="1"/>
    </xf>
    <xf numFmtId="0" fontId="31" fillId="2" borderId="39" xfId="0" applyFont="1" applyFill="1" applyBorder="1" applyAlignment="1">
      <alignment horizontal="center" vertical="center"/>
    </xf>
    <xf numFmtId="0" fontId="31" fillId="2" borderId="39" xfId="0" applyFont="1" applyFill="1" applyBorder="1" applyAlignment="1">
      <alignment horizontal="center" vertical="center" wrapText="1"/>
    </xf>
    <xf numFmtId="0" fontId="25" fillId="0" borderId="40" xfId="0" applyFont="1" applyBorder="1" applyAlignment="1">
      <alignment horizontal="center" vertical="center"/>
    </xf>
    <xf numFmtId="0" fontId="25" fillId="3" borderId="1" xfId="0" applyNumberFormat="1" applyFont="1" applyFill="1" applyBorder="1" applyAlignment="1">
      <alignment horizontal="center" vertical="center"/>
    </xf>
    <xf numFmtId="172" fontId="25" fillId="3" borderId="1" xfId="3" applyNumberFormat="1" applyFont="1" applyFill="1" applyBorder="1" applyAlignment="1">
      <alignment horizontal="center" vertical="center"/>
    </xf>
    <xf numFmtId="0" fontId="30" fillId="9" borderId="1" xfId="0" applyFont="1" applyFill="1" applyBorder="1" applyAlignment="1">
      <alignment horizontal="center" wrapText="1"/>
    </xf>
    <xf numFmtId="0" fontId="30" fillId="9" borderId="1" xfId="0" applyFont="1" applyFill="1" applyBorder="1" applyAlignment="1">
      <alignment horizontal="right" wrapText="1"/>
    </xf>
    <xf numFmtId="0" fontId="30" fillId="9" borderId="1" xfId="0" applyFont="1" applyFill="1" applyBorder="1" applyAlignment="1">
      <alignment wrapText="1"/>
    </xf>
    <xf numFmtId="14" fontId="30" fillId="9" borderId="1" xfId="0" applyNumberFormat="1" applyFont="1" applyFill="1" applyBorder="1" applyAlignment="1"/>
    <xf numFmtId="0" fontId="30" fillId="9" borderId="1" xfId="0" applyFont="1" applyFill="1" applyBorder="1"/>
    <xf numFmtId="0" fontId="30" fillId="9" borderId="1" xfId="0" applyFont="1" applyFill="1" applyBorder="1" applyAlignment="1">
      <alignment vertical="center"/>
    </xf>
    <xf numFmtId="0" fontId="30" fillId="9" borderId="1" xfId="0" applyFont="1" applyFill="1" applyBorder="1" applyAlignment="1"/>
    <xf numFmtId="0" fontId="14" fillId="0" borderId="1" xfId="0" applyFont="1" applyBorder="1" applyAlignment="1">
      <alignment wrapText="1"/>
    </xf>
    <xf numFmtId="0" fontId="14" fillId="0" borderId="1" xfId="0" applyFont="1" applyBorder="1" applyAlignment="1"/>
    <xf numFmtId="14" fontId="14" fillId="0" borderId="1" xfId="0" applyNumberFormat="1" applyFont="1" applyBorder="1" applyAlignment="1"/>
    <xf numFmtId="0" fontId="14" fillId="0" borderId="1" xfId="0" applyFont="1" applyFill="1" applyBorder="1"/>
    <xf numFmtId="0" fontId="14" fillId="0" borderId="1" xfId="0" applyFont="1" applyFill="1" applyBorder="1" applyAlignment="1">
      <alignment vertical="center" wrapText="1"/>
    </xf>
    <xf numFmtId="0" fontId="0" fillId="9" borderId="5" xfId="0" applyFont="1" applyFill="1" applyBorder="1" applyAlignment="1">
      <alignment horizontal="center" vertical="center" wrapText="1"/>
    </xf>
    <xf numFmtId="0" fontId="0" fillId="9" borderId="1" xfId="0" applyFill="1" applyBorder="1" applyAlignment="1">
      <alignment wrapText="1"/>
    </xf>
    <xf numFmtId="0" fontId="0" fillId="9" borderId="1" xfId="0" applyFill="1" applyBorder="1" applyAlignment="1"/>
    <xf numFmtId="14" fontId="0" fillId="9" borderId="1" xfId="0" applyNumberFormat="1" applyFill="1" applyBorder="1" applyAlignment="1"/>
    <xf numFmtId="0" fontId="0" fillId="9" borderId="1" xfId="0" applyFill="1" applyBorder="1" applyAlignment="1">
      <alignment vertical="center" wrapText="1"/>
    </xf>
    <xf numFmtId="0" fontId="0" fillId="9" borderId="1" xfId="0" applyFill="1" applyBorder="1" applyAlignment="1">
      <alignment vertical="center"/>
    </xf>
    <xf numFmtId="0" fontId="0" fillId="9" borderId="14" xfId="0" applyFont="1" applyFill="1" applyBorder="1" applyAlignment="1">
      <alignment horizontal="center" vertical="center" wrapText="1"/>
    </xf>
    <xf numFmtId="0" fontId="25" fillId="0" borderId="5" xfId="0" applyFont="1" applyBorder="1" applyAlignment="1">
      <alignment horizontal="center" vertical="center" wrapText="1"/>
    </xf>
    <xf numFmtId="0" fontId="29" fillId="3" borderId="34" xfId="0" applyFont="1" applyFill="1" applyBorder="1" applyAlignment="1" applyProtection="1">
      <alignment horizontal="left" vertical="center"/>
      <protection locked="0"/>
    </xf>
    <xf numFmtId="0" fontId="29" fillId="3" borderId="35" xfId="0" applyFont="1" applyFill="1" applyBorder="1" applyAlignment="1" applyProtection="1">
      <alignment horizontal="left" vertical="center"/>
      <protection locked="0"/>
    </xf>
    <xf numFmtId="0" fontId="30" fillId="4" borderId="1" xfId="0" applyFont="1" applyFill="1" applyBorder="1" applyAlignment="1">
      <alignment wrapText="1"/>
    </xf>
    <xf numFmtId="0" fontId="30" fillId="4" borderId="1" xfId="0" applyFont="1" applyFill="1" applyBorder="1" applyAlignment="1">
      <alignment vertical="center"/>
    </xf>
    <xf numFmtId="169" fontId="25" fillId="0" borderId="1" xfId="1" applyNumberFormat="1" applyFont="1" applyBorder="1" applyAlignment="1"/>
    <xf numFmtId="0" fontId="25" fillId="0" borderId="12" xfId="0" applyFont="1" applyFill="1" applyBorder="1"/>
    <xf numFmtId="0" fontId="25" fillId="0" borderId="12" xfId="0" applyFont="1" applyFill="1" applyBorder="1" applyAlignment="1">
      <alignment wrapText="1"/>
    </xf>
    <xf numFmtId="0" fontId="42" fillId="0" borderId="0" xfId="0" applyFont="1" applyAlignment="1">
      <alignment wrapText="1"/>
    </xf>
    <xf numFmtId="17" fontId="25" fillId="0" borderId="1" xfId="0" applyNumberFormat="1" applyFont="1" applyBorder="1" applyAlignment="1"/>
    <xf numFmtId="0" fontId="0" fillId="0" borderId="1" xfId="0" applyFont="1" applyFill="1" applyBorder="1" applyAlignment="1">
      <alignment horizontal="right"/>
    </xf>
    <xf numFmtId="0" fontId="25" fillId="0" borderId="1" xfId="0" applyFont="1" applyFill="1" applyBorder="1" applyAlignment="1">
      <alignment horizontal="right"/>
    </xf>
    <xf numFmtId="0" fontId="29" fillId="0" borderId="34" xfId="0" applyFont="1" applyFill="1" applyBorder="1" applyAlignment="1" applyProtection="1">
      <alignment horizontal="left" vertical="center" wrapText="1"/>
      <protection locked="0"/>
    </xf>
    <xf numFmtId="0" fontId="29" fillId="0" borderId="0" xfId="0" applyFont="1" applyFill="1" applyBorder="1" applyAlignment="1" applyProtection="1">
      <alignment horizontal="left" vertical="center" wrapText="1"/>
      <protection locked="0"/>
    </xf>
    <xf numFmtId="168" fontId="25" fillId="0" borderId="0" xfId="0" applyNumberFormat="1" applyFont="1" applyFill="1" applyBorder="1" applyAlignment="1">
      <alignment vertical="center" wrapText="1"/>
    </xf>
    <xf numFmtId="0" fontId="25" fillId="0" borderId="0" xfId="0" applyFont="1" applyAlignment="1">
      <alignment wrapText="1"/>
    </xf>
    <xf numFmtId="0" fontId="25" fillId="0" borderId="0" xfId="0" applyFont="1" applyFill="1" applyAlignment="1">
      <alignment vertical="center" wrapText="1"/>
    </xf>
    <xf numFmtId="174" fontId="25" fillId="0" borderId="0" xfId="0" applyNumberFormat="1" applyFont="1" applyAlignment="1">
      <alignment vertical="center"/>
    </xf>
    <xf numFmtId="169" fontId="18" fillId="0" borderId="1" xfId="1" applyNumberFormat="1" applyFont="1" applyFill="1" applyBorder="1" applyAlignment="1">
      <alignment horizontal="right" vertical="center" wrapText="1"/>
    </xf>
    <xf numFmtId="0" fontId="0" fillId="9" borderId="1" xfId="0" applyFont="1" applyFill="1" applyBorder="1" applyAlignment="1">
      <alignment horizontal="center" vertical="center" wrapText="1"/>
    </xf>
    <xf numFmtId="179" fontId="5" fillId="9" borderId="1" xfId="1" applyNumberFormat="1" applyFont="1" applyFill="1" applyBorder="1" applyAlignment="1">
      <alignment horizontal="center" vertical="center" wrapText="1"/>
    </xf>
    <xf numFmtId="0" fontId="0" fillId="0" borderId="1" xfId="0" applyFont="1" applyBorder="1" applyAlignment="1">
      <alignment wrapText="1"/>
    </xf>
    <xf numFmtId="0" fontId="0" fillId="0" borderId="1" xfId="0" applyFont="1" applyBorder="1" applyAlignment="1">
      <alignment horizontal="center" wrapText="1"/>
    </xf>
    <xf numFmtId="0" fontId="0" fillId="0" borderId="1" xfId="0" applyFont="1" applyBorder="1" applyAlignment="1">
      <alignment horizontal="center" vertical="center"/>
    </xf>
    <xf numFmtId="0" fontId="0" fillId="0" borderId="1" xfId="0" applyFont="1" applyBorder="1" applyAlignment="1">
      <alignment vertical="center"/>
    </xf>
    <xf numFmtId="0" fontId="0" fillId="0" borderId="1" xfId="0" applyFont="1" applyFill="1" applyBorder="1" applyAlignment="1">
      <alignment wrapText="1"/>
    </xf>
    <xf numFmtId="0" fontId="0" fillId="0" borderId="1" xfId="0" applyFont="1" applyBorder="1" applyAlignment="1"/>
    <xf numFmtId="0" fontId="0" fillId="0" borderId="1" xfId="0" applyFont="1" applyBorder="1"/>
    <xf numFmtId="180" fontId="25" fillId="3" borderId="1" xfId="3" applyNumberFormat="1" applyFont="1" applyFill="1" applyBorder="1" applyAlignment="1">
      <alignment horizontal="right" vertical="center"/>
    </xf>
    <xf numFmtId="3" fontId="30" fillId="0" borderId="1" xfId="0" applyNumberFormat="1" applyFont="1" applyFill="1" applyBorder="1" applyAlignment="1" applyProtection="1">
      <alignment horizontal="center" vertical="center" wrapText="1"/>
      <protection locked="0"/>
    </xf>
    <xf numFmtId="0" fontId="25" fillId="0" borderId="13" xfId="0" applyFont="1" applyBorder="1" applyAlignment="1">
      <alignment vertical="center" wrapText="1"/>
    </xf>
    <xf numFmtId="0" fontId="25" fillId="0" borderId="12" xfId="0" applyFont="1" applyBorder="1" applyAlignment="1">
      <alignment vertical="center" wrapText="1"/>
    </xf>
    <xf numFmtId="0" fontId="25" fillId="0" borderId="4" xfId="0" applyFont="1" applyBorder="1" applyAlignment="1">
      <alignment vertical="center" wrapText="1"/>
    </xf>
    <xf numFmtId="14" fontId="25" fillId="9" borderId="1" xfId="0" applyNumberFormat="1" applyFont="1" applyFill="1" applyBorder="1" applyAlignment="1">
      <alignment vertical="center"/>
    </xf>
    <xf numFmtId="0" fontId="25" fillId="9" borderId="1" xfId="0" applyFont="1" applyFill="1" applyBorder="1" applyAlignment="1">
      <alignment vertical="center"/>
    </xf>
    <xf numFmtId="0" fontId="25" fillId="4" borderId="13" xfId="0" applyFont="1" applyFill="1" applyBorder="1" applyAlignment="1">
      <alignment vertical="center" wrapText="1"/>
    </xf>
    <xf numFmtId="0" fontId="25" fillId="4" borderId="1" xfId="0" applyFont="1" applyFill="1" applyBorder="1" applyAlignment="1">
      <alignment horizontal="center" vertical="center" wrapText="1"/>
    </xf>
    <xf numFmtId="14" fontId="25" fillId="4" borderId="1" xfId="0" applyNumberFormat="1" applyFont="1" applyFill="1" applyBorder="1" applyAlignment="1">
      <alignment vertical="center"/>
    </xf>
    <xf numFmtId="0" fontId="25" fillId="4" borderId="1" xfId="0" applyFont="1" applyFill="1" applyBorder="1" applyAlignment="1">
      <alignment horizontal="center" wrapText="1"/>
    </xf>
    <xf numFmtId="0" fontId="25" fillId="4" borderId="1" xfId="0" applyFont="1" applyFill="1" applyBorder="1" applyAlignment="1">
      <alignment wrapText="1"/>
    </xf>
    <xf numFmtId="0" fontId="25" fillId="4" borderId="0" xfId="0" applyFont="1" applyFill="1" applyAlignment="1">
      <alignment vertical="center"/>
    </xf>
    <xf numFmtId="0" fontId="2" fillId="0" borderId="0" xfId="0" applyFont="1" applyAlignment="1">
      <alignment horizontal="center" vertical="center"/>
    </xf>
    <xf numFmtId="1" fontId="2" fillId="0" borderId="0" xfId="0" applyNumberFormat="1" applyFont="1" applyAlignment="1">
      <alignment vertical="center"/>
    </xf>
    <xf numFmtId="0" fontId="2" fillId="0" borderId="0" xfId="0" applyFont="1" applyAlignment="1">
      <alignment vertical="center" wrapText="1"/>
    </xf>
    <xf numFmtId="1" fontId="2" fillId="0" borderId="0" xfId="0" applyNumberFormat="1" applyFont="1" applyAlignment="1">
      <alignment vertical="center" wrapText="1"/>
    </xf>
    <xf numFmtId="41" fontId="2" fillId="0" borderId="0" xfId="7" applyFont="1" applyAlignment="1">
      <alignment vertical="center"/>
    </xf>
    <xf numFmtId="177" fontId="2" fillId="0" borderId="0" xfId="0" applyNumberFormat="1" applyFont="1" applyAlignment="1">
      <alignment vertical="center"/>
    </xf>
    <xf numFmtId="0" fontId="18" fillId="0" borderId="33" xfId="0" applyFont="1" applyFill="1" applyBorder="1" applyAlignment="1">
      <alignment vertical="center"/>
    </xf>
    <xf numFmtId="0" fontId="44" fillId="3" borderId="34" xfId="0" applyFont="1" applyFill="1" applyBorder="1" applyAlignment="1" applyProtection="1">
      <alignment vertical="center" wrapText="1"/>
      <protection locked="0"/>
    </xf>
    <xf numFmtId="0" fontId="44" fillId="3" borderId="34" xfId="0" applyFont="1" applyFill="1" applyBorder="1" applyAlignment="1" applyProtection="1">
      <alignment vertical="center"/>
      <protection locked="0"/>
    </xf>
    <xf numFmtId="1" fontId="44" fillId="3" borderId="34" xfId="0" applyNumberFormat="1" applyFont="1" applyFill="1" applyBorder="1" applyAlignment="1" applyProtection="1">
      <alignment vertical="center" wrapText="1"/>
      <protection locked="0"/>
    </xf>
    <xf numFmtId="1" fontId="44" fillId="3" borderId="34" xfId="0" applyNumberFormat="1" applyFont="1" applyFill="1" applyBorder="1" applyAlignment="1" applyProtection="1">
      <alignment vertical="center"/>
      <protection locked="0"/>
    </xf>
    <xf numFmtId="41" fontId="44" fillId="3" borderId="34" xfId="7" applyFont="1" applyFill="1" applyBorder="1" applyAlignment="1" applyProtection="1">
      <alignment vertical="center"/>
      <protection locked="0"/>
    </xf>
    <xf numFmtId="41" fontId="44" fillId="3" borderId="35" xfId="7" applyFont="1" applyFill="1" applyBorder="1" applyAlignment="1" applyProtection="1">
      <alignment vertical="center"/>
      <protection locked="0"/>
    </xf>
    <xf numFmtId="0" fontId="18" fillId="0" borderId="36" xfId="0" applyFont="1" applyFill="1" applyBorder="1" applyAlignment="1">
      <alignment vertical="center"/>
    </xf>
    <xf numFmtId="15" fontId="2" fillId="0" borderId="36" xfId="0" applyNumberFormat="1" applyFont="1" applyFill="1" applyBorder="1" applyAlignment="1" applyProtection="1">
      <alignment horizontal="center" vertical="center"/>
      <protection locked="0"/>
    </xf>
    <xf numFmtId="0" fontId="44" fillId="0" borderId="34" xfId="0" applyFont="1" applyFill="1" applyBorder="1" applyAlignment="1" applyProtection="1">
      <alignment horizontal="left" vertical="center"/>
      <protection locked="0"/>
    </xf>
    <xf numFmtId="1" fontId="44" fillId="0" borderId="34" xfId="0" applyNumberFormat="1" applyFont="1" applyFill="1" applyBorder="1" applyAlignment="1" applyProtection="1">
      <alignment horizontal="left" vertical="center"/>
      <protection locked="0"/>
    </xf>
    <xf numFmtId="0" fontId="44" fillId="0" borderId="34" xfId="0" applyFont="1" applyFill="1" applyBorder="1" applyAlignment="1" applyProtection="1">
      <alignment horizontal="left" vertical="center" wrapText="1"/>
      <protection locked="0"/>
    </xf>
    <xf numFmtId="1" fontId="44" fillId="0" borderId="34" xfId="0" applyNumberFormat="1" applyFont="1" applyFill="1" applyBorder="1" applyAlignment="1" applyProtection="1">
      <alignment horizontal="left" vertical="center" wrapText="1"/>
      <protection locked="0"/>
    </xf>
    <xf numFmtId="41" fontId="44" fillId="0" borderId="34" xfId="7" applyFont="1" applyFill="1" applyBorder="1" applyAlignment="1" applyProtection="1">
      <alignment horizontal="left" vertical="center"/>
      <protection locked="0"/>
    </xf>
    <xf numFmtId="41" fontId="44" fillId="0" borderId="35" xfId="7" applyFont="1" applyFill="1" applyBorder="1" applyAlignment="1" applyProtection="1">
      <alignment horizontal="left" vertical="center"/>
      <protection locked="0"/>
    </xf>
    <xf numFmtId="0" fontId="18" fillId="0" borderId="0" xfId="0" applyFont="1" applyFill="1" applyBorder="1" applyAlignment="1">
      <alignment vertical="center"/>
    </xf>
    <xf numFmtId="14" fontId="2" fillId="0" borderId="0" xfId="0" applyNumberFormat="1" applyFont="1" applyFill="1" applyBorder="1" applyAlignment="1" applyProtection="1">
      <alignment horizontal="center" vertical="center"/>
      <protection locked="0"/>
    </xf>
    <xf numFmtId="0" fontId="44" fillId="0" borderId="0" xfId="0" applyFont="1" applyFill="1" applyBorder="1" applyAlignment="1" applyProtection="1">
      <alignment horizontal="left" vertical="center"/>
      <protection locked="0"/>
    </xf>
    <xf numFmtId="1" fontId="44" fillId="0" borderId="0" xfId="0" applyNumberFormat="1" applyFont="1" applyFill="1" applyBorder="1" applyAlignment="1" applyProtection="1">
      <alignment horizontal="left" vertical="center"/>
      <protection locked="0"/>
    </xf>
    <xf numFmtId="0" fontId="44" fillId="0" borderId="0" xfId="0" applyFont="1" applyFill="1" applyBorder="1" applyAlignment="1" applyProtection="1">
      <alignment horizontal="left" vertical="center" wrapText="1"/>
      <protection locked="0"/>
    </xf>
    <xf numFmtId="1" fontId="2" fillId="0" borderId="0" xfId="0" applyNumberFormat="1" applyFont="1" applyAlignment="1">
      <alignment horizontal="center" vertical="center" wrapText="1"/>
    </xf>
    <xf numFmtId="1" fontId="2" fillId="0" borderId="0" xfId="0" applyNumberFormat="1" applyFont="1" applyAlignment="1">
      <alignment horizontal="center" vertical="center"/>
    </xf>
    <xf numFmtId="41" fontId="2" fillId="0" borderId="0" xfId="7" applyFont="1" applyAlignment="1">
      <alignment horizontal="center" vertical="center"/>
    </xf>
    <xf numFmtId="41" fontId="44" fillId="0" borderId="0" xfId="7" applyFont="1" applyFill="1" applyBorder="1" applyAlignment="1" applyProtection="1">
      <alignment horizontal="left" vertical="center"/>
      <protection locked="0"/>
    </xf>
    <xf numFmtId="41" fontId="6" fillId="0" borderId="0" xfId="7" applyFont="1" applyAlignment="1">
      <alignment horizontal="center" vertical="center"/>
    </xf>
    <xf numFmtId="0" fontId="44" fillId="2" borderId="1" xfId="0" applyFont="1" applyFill="1" applyBorder="1" applyAlignment="1">
      <alignment horizontal="center" vertical="center" wrapText="1"/>
    </xf>
    <xf numFmtId="1" fontId="44" fillId="2" borderId="1" xfId="0" applyNumberFormat="1" applyFont="1" applyFill="1" applyBorder="1" applyAlignment="1">
      <alignment horizontal="center" vertical="center" wrapText="1"/>
    </xf>
    <xf numFmtId="0" fontId="44" fillId="2" borderId="0" xfId="0" applyFont="1" applyFill="1" applyBorder="1" applyAlignment="1">
      <alignment horizontal="center" vertical="center" wrapText="1"/>
    </xf>
    <xf numFmtId="0" fontId="2" fillId="0" borderId="0" xfId="0" applyFont="1" applyFill="1" applyBorder="1" applyAlignment="1">
      <alignment vertical="center" wrapText="1"/>
    </xf>
    <xf numFmtId="1" fontId="2" fillId="0" borderId="0" xfId="0" applyNumberFormat="1" applyFont="1" applyFill="1" applyBorder="1" applyAlignment="1">
      <alignment vertical="center" wrapText="1"/>
    </xf>
    <xf numFmtId="41" fontId="2" fillId="0" borderId="0" xfId="7" applyFont="1" applyFill="1" applyBorder="1" applyAlignment="1">
      <alignment vertical="center" wrapText="1"/>
    </xf>
    <xf numFmtId="177" fontId="2" fillId="3" borderId="1" xfId="3" applyNumberFormat="1" applyFont="1" applyFill="1" applyBorder="1" applyAlignment="1">
      <alignment vertical="center"/>
    </xf>
    <xf numFmtId="172" fontId="2" fillId="3" borderId="1" xfId="3" applyNumberFormat="1" applyFont="1" applyFill="1" applyBorder="1" applyAlignment="1">
      <alignment horizontal="right" vertical="center" wrapText="1"/>
    </xf>
    <xf numFmtId="167" fontId="2" fillId="3" borderId="0" xfId="0" applyNumberFormat="1" applyFont="1" applyFill="1" applyBorder="1" applyAlignment="1">
      <alignment horizontal="right" vertical="center" wrapText="1"/>
    </xf>
    <xf numFmtId="168" fontId="2" fillId="0" borderId="0" xfId="0" applyNumberFormat="1" applyFont="1" applyFill="1" applyBorder="1" applyAlignment="1">
      <alignment vertical="center"/>
    </xf>
    <xf numFmtId="1" fontId="2" fillId="0" borderId="0" xfId="0" applyNumberFormat="1" applyFont="1" applyFill="1" applyBorder="1" applyAlignment="1">
      <alignment vertical="center"/>
    </xf>
    <xf numFmtId="41" fontId="2" fillId="0" borderId="0" xfId="7" applyFont="1" applyFill="1" applyBorder="1" applyAlignment="1">
      <alignment vertical="center"/>
    </xf>
    <xf numFmtId="177" fontId="2" fillId="3" borderId="1" xfId="0" applyNumberFormat="1" applyFont="1" applyFill="1" applyBorder="1" applyAlignment="1">
      <alignment vertical="center"/>
    </xf>
    <xf numFmtId="171" fontId="2" fillId="3" borderId="1" xfId="3" applyNumberFormat="1" applyFont="1" applyFill="1" applyBorder="1" applyAlignment="1">
      <alignment horizontal="right" vertical="center" wrapText="1"/>
    </xf>
    <xf numFmtId="167"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xf>
    <xf numFmtId="41" fontId="2" fillId="0" borderId="0" xfId="7" applyFont="1" applyFill="1" applyBorder="1" applyAlignment="1">
      <alignment horizontal="center" vertical="center"/>
    </xf>
    <xf numFmtId="177" fontId="2" fillId="3" borderId="1" xfId="0" applyNumberFormat="1" applyFont="1" applyFill="1" applyBorder="1" applyAlignment="1">
      <alignment horizontal="center" vertical="center"/>
    </xf>
    <xf numFmtId="41" fontId="2" fillId="3" borderId="1" xfId="7" applyFont="1" applyFill="1" applyBorder="1" applyAlignment="1">
      <alignment horizontal="right" vertical="center" wrapText="1"/>
    </xf>
    <xf numFmtId="0" fontId="2" fillId="0" borderId="36" xfId="0" applyFont="1" applyBorder="1" applyAlignment="1">
      <alignment vertical="center"/>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177" fontId="2" fillId="0" borderId="0" xfId="0" applyNumberFormat="1" applyFont="1" applyFill="1" applyBorder="1" applyAlignment="1">
      <alignment vertical="center" wrapText="1"/>
    </xf>
    <xf numFmtId="0" fontId="2" fillId="0" borderId="0" xfId="0" applyFont="1" applyBorder="1" applyAlignment="1">
      <alignment vertical="center"/>
    </xf>
    <xf numFmtId="1" fontId="2" fillId="0" borderId="0" xfId="0" applyNumberFormat="1" applyFont="1" applyBorder="1" applyAlignment="1">
      <alignment vertical="center" wrapText="1"/>
    </xf>
    <xf numFmtId="1" fontId="2" fillId="0" borderId="0" xfId="0" applyNumberFormat="1" applyFont="1" applyBorder="1" applyAlignment="1">
      <alignment vertical="center"/>
    </xf>
    <xf numFmtId="41" fontId="2" fillId="0" borderId="0" xfId="7" applyFont="1" applyBorder="1" applyAlignment="1">
      <alignment vertical="center"/>
    </xf>
    <xf numFmtId="0" fontId="2" fillId="0" borderId="36" xfId="0" applyFont="1" applyBorder="1" applyAlignment="1">
      <alignment horizontal="center" vertical="center" wrapText="1"/>
    </xf>
    <xf numFmtId="3" fontId="18" fillId="4" borderId="1" xfId="0" applyNumberFormat="1" applyFont="1" applyFill="1" applyBorder="1" applyAlignment="1">
      <alignment horizontal="center" vertical="center" wrapText="1"/>
    </xf>
    <xf numFmtId="168" fontId="2" fillId="0" borderId="0" xfId="0" applyNumberFormat="1" applyFont="1" applyBorder="1" applyAlignment="1">
      <alignment vertical="center"/>
    </xf>
    <xf numFmtId="177" fontId="2" fillId="4" borderId="1" xfId="0" applyNumberFormat="1" applyFont="1" applyFill="1" applyBorder="1" applyAlignment="1" applyProtection="1">
      <alignment vertical="center"/>
      <protection locked="0"/>
    </xf>
    <xf numFmtId="0" fontId="6" fillId="0" borderId="0" xfId="0" applyFont="1" applyFill="1" applyBorder="1" applyAlignment="1">
      <alignment vertical="center" wrapText="1"/>
    </xf>
    <xf numFmtId="166" fontId="2" fillId="0" borderId="0" xfId="0" applyNumberFormat="1" applyFont="1" applyBorder="1" applyAlignment="1">
      <alignment vertical="center"/>
    </xf>
    <xf numFmtId="0" fontId="2" fillId="0" borderId="0" xfId="0" applyFont="1" applyBorder="1" applyAlignment="1">
      <alignment horizontal="center" vertical="center" wrapText="1"/>
    </xf>
    <xf numFmtId="3" fontId="18"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vertical="center"/>
      <protection locked="0"/>
    </xf>
    <xf numFmtId="0" fontId="6" fillId="0" borderId="0" xfId="0" applyFont="1" applyAlignment="1">
      <alignment vertical="center"/>
    </xf>
    <xf numFmtId="0" fontId="2" fillId="0" borderId="0" xfId="0" applyFont="1" applyAlignment="1">
      <alignment horizontal="center"/>
    </xf>
    <xf numFmtId="0" fontId="2" fillId="0" borderId="0" xfId="0" applyFont="1"/>
    <xf numFmtId="1" fontId="2" fillId="0" borderId="0" xfId="0" applyNumberFormat="1" applyFont="1"/>
    <xf numFmtId="0" fontId="2" fillId="0" borderId="0" xfId="0" applyFont="1" applyAlignment="1">
      <alignment wrapText="1"/>
    </xf>
    <xf numFmtId="0" fontId="6" fillId="2" borderId="1" xfId="0" applyFont="1" applyFill="1" applyBorder="1" applyAlignment="1">
      <alignment horizontal="center" vertical="center"/>
    </xf>
    <xf numFmtId="1" fontId="6" fillId="2" borderId="1" xfId="0" applyNumberFormat="1" applyFont="1" applyFill="1" applyBorder="1" applyAlignment="1">
      <alignment horizontal="center" vertical="center"/>
    </xf>
    <xf numFmtId="41" fontId="45" fillId="0" borderId="0" xfId="7" applyFont="1" applyBorder="1" applyAlignment="1">
      <alignment horizontal="center" vertical="center"/>
    </xf>
    <xf numFmtId="0" fontId="6" fillId="2" borderId="38" xfId="0" applyFont="1" applyFill="1" applyBorder="1" applyAlignment="1">
      <alignment horizontal="center" vertical="center" wrapText="1"/>
    </xf>
    <xf numFmtId="1" fontId="6" fillId="2" borderId="38" xfId="0" applyNumberFormat="1" applyFont="1" applyFill="1" applyBorder="1" applyAlignment="1">
      <alignment horizontal="center" vertical="center" wrapText="1"/>
    </xf>
    <xf numFmtId="41" fontId="6" fillId="2" borderId="38" xfId="7" applyFont="1" applyFill="1" applyBorder="1" applyAlignment="1">
      <alignment horizontal="center" vertical="center" wrapText="1"/>
    </xf>
    <xf numFmtId="177" fontId="6" fillId="2" borderId="38" xfId="0" applyNumberFormat="1" applyFont="1" applyFill="1" applyBorder="1" applyAlignment="1">
      <alignment horizontal="center" vertical="center" wrapText="1"/>
    </xf>
    <xf numFmtId="0" fontId="6" fillId="2" borderId="13" xfId="0" applyFont="1" applyFill="1" applyBorder="1" applyAlignment="1">
      <alignment horizontal="center" vertical="center" wrapText="1"/>
    </xf>
    <xf numFmtId="0" fontId="18" fillId="0" borderId="1" xfId="0" applyFont="1" applyFill="1" applyBorder="1" applyAlignment="1">
      <alignment horizontal="center" vertical="center" wrapText="1"/>
    </xf>
    <xf numFmtId="49" fontId="18" fillId="0" borderId="1" xfId="0" applyNumberFormat="1" applyFont="1" applyFill="1" applyBorder="1" applyAlignment="1" applyProtection="1">
      <alignment horizontal="left" vertical="center" wrapText="1"/>
      <protection locked="0"/>
    </xf>
    <xf numFmtId="0" fontId="18"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 fontId="18" fillId="9" borderId="1" xfId="0" applyNumberFormat="1" applyFont="1" applyFill="1" applyBorder="1" applyAlignment="1" applyProtection="1">
      <alignment horizontal="center" vertical="center" wrapText="1"/>
      <protection locked="0"/>
    </xf>
    <xf numFmtId="9" fontId="18" fillId="0" borderId="1" xfId="4" applyFont="1" applyFill="1" applyBorder="1" applyAlignment="1" applyProtection="1">
      <alignment horizontal="center" vertical="center" wrapText="1"/>
      <protection locked="0"/>
    </xf>
    <xf numFmtId="14" fontId="18" fillId="0" borderId="1" xfId="0" applyNumberFormat="1" applyFont="1" applyFill="1" applyBorder="1" applyAlignment="1" applyProtection="1">
      <alignment horizontal="center" vertical="center" wrapText="1"/>
      <protection locked="0"/>
    </xf>
    <xf numFmtId="15" fontId="18"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177" fontId="18" fillId="0" borderId="1" xfId="1" applyNumberFormat="1" applyFont="1" applyFill="1" applyBorder="1" applyAlignment="1">
      <alignment horizontal="right" vertical="center" wrapText="1"/>
    </xf>
    <xf numFmtId="0" fontId="18" fillId="0" borderId="1"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0" xfId="0" applyFont="1" applyFill="1" applyAlignment="1">
      <alignment horizontal="left" vertical="center" wrapText="1"/>
    </xf>
    <xf numFmtId="1" fontId="44" fillId="0" borderId="1" xfId="0" applyNumberFormat="1" applyFont="1" applyFill="1" applyBorder="1" applyAlignment="1" applyProtection="1">
      <alignment horizontal="center" vertical="center" wrapText="1"/>
      <protection locked="0"/>
    </xf>
    <xf numFmtId="41" fontId="44" fillId="0" borderId="1" xfId="7" applyFont="1" applyFill="1" applyBorder="1" applyAlignment="1" applyProtection="1">
      <alignment horizontal="center" vertical="center" wrapText="1"/>
      <protection locked="0"/>
    </xf>
    <xf numFmtId="0" fontId="2" fillId="0" borderId="0" xfId="0" applyFont="1" applyFill="1" applyAlignment="1">
      <alignment vertical="center"/>
    </xf>
    <xf numFmtId="0" fontId="2" fillId="0" borderId="0" xfId="0" applyFont="1" applyFill="1" applyAlignment="1">
      <alignment horizontal="center" vertical="center"/>
    </xf>
    <xf numFmtId="1" fontId="2" fillId="0" borderId="0" xfId="0" applyNumberFormat="1" applyFont="1" applyFill="1" applyAlignment="1">
      <alignment vertical="center"/>
    </xf>
    <xf numFmtId="0" fontId="2" fillId="0" borderId="0" xfId="0" applyFont="1" applyFill="1" applyAlignment="1">
      <alignment vertical="center" wrapText="1"/>
    </xf>
    <xf numFmtId="1" fontId="2" fillId="0" borderId="0" xfId="0" applyNumberFormat="1" applyFont="1" applyFill="1" applyAlignment="1">
      <alignment vertical="center" wrapText="1"/>
    </xf>
    <xf numFmtId="41" fontId="2" fillId="0" borderId="0" xfId="7" applyFont="1" applyFill="1" applyAlignment="1">
      <alignment vertical="center"/>
    </xf>
    <xf numFmtId="177" fontId="2" fillId="0" borderId="0" xfId="0" applyNumberFormat="1" applyFont="1" applyFill="1" applyAlignment="1">
      <alignment vertical="center"/>
    </xf>
    <xf numFmtId="0" fontId="6" fillId="0" borderId="1" xfId="0" applyFont="1" applyFill="1" applyBorder="1" applyAlignment="1">
      <alignment horizontal="center" vertical="center"/>
    </xf>
    <xf numFmtId="1" fontId="6" fillId="0" borderId="1" xfId="0" applyNumberFormat="1" applyFont="1" applyFill="1" applyBorder="1" applyAlignment="1">
      <alignment horizontal="center" vertical="center"/>
    </xf>
    <xf numFmtId="0" fontId="6" fillId="0" borderId="1" xfId="0" applyFont="1" applyFill="1" applyBorder="1" applyAlignment="1">
      <alignment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 fontId="2" fillId="0" borderId="1" xfId="0" applyNumberFormat="1" applyFont="1" applyFill="1" applyBorder="1" applyAlignment="1">
      <alignment vertical="center"/>
    </xf>
    <xf numFmtId="0" fontId="46" fillId="0" borderId="0" xfId="0" applyFont="1" applyFill="1" applyBorder="1" applyAlignment="1">
      <alignment horizontal="left" vertical="center" wrapText="1"/>
    </xf>
    <xf numFmtId="0" fontId="46" fillId="0" borderId="0" xfId="0" applyFont="1" applyFill="1" applyBorder="1" applyAlignment="1">
      <alignment horizontal="left" vertical="center"/>
    </xf>
    <xf numFmtId="1" fontId="46" fillId="0" borderId="0" xfId="0" applyNumberFormat="1" applyFont="1" applyFill="1" applyBorder="1" applyAlignment="1">
      <alignment horizontal="left" vertical="center" wrapText="1"/>
    </xf>
    <xf numFmtId="1" fontId="46" fillId="0" borderId="0" xfId="0" applyNumberFormat="1" applyFont="1" applyFill="1" applyBorder="1" applyAlignment="1">
      <alignment horizontal="left" vertical="center"/>
    </xf>
    <xf numFmtId="41" fontId="46" fillId="0" borderId="0" xfId="7" applyFont="1" applyFill="1" applyBorder="1" applyAlignment="1">
      <alignment horizontal="left" vertical="center"/>
    </xf>
    <xf numFmtId="0" fontId="47" fillId="0" borderId="0" xfId="0" applyFont="1" applyFill="1" applyBorder="1" applyAlignment="1">
      <alignment horizontal="center" vertical="center" wrapText="1"/>
    </xf>
    <xf numFmtId="0" fontId="6" fillId="2" borderId="1" xfId="0" applyFont="1" applyFill="1" applyBorder="1" applyAlignment="1">
      <alignment horizontal="center" wrapText="1"/>
    </xf>
    <xf numFmtId="1" fontId="6" fillId="2" borderId="1" xfId="0" applyNumberFormat="1" applyFont="1" applyFill="1" applyBorder="1" applyAlignment="1">
      <alignment horizontal="center" wrapText="1"/>
    </xf>
    <xf numFmtId="41" fontId="6" fillId="2" borderId="5" xfId="7" applyFont="1" applyFill="1" applyBorder="1" applyAlignment="1">
      <alignment horizontal="center" wrapText="1"/>
    </xf>
    <xf numFmtId="1" fontId="2" fillId="0" borderId="1" xfId="0" applyNumberFormat="1" applyFont="1" applyFill="1" applyBorder="1"/>
    <xf numFmtId="0" fontId="2" fillId="0" borderId="1" xfId="0" applyFont="1" applyFill="1" applyBorder="1" applyAlignment="1">
      <alignment horizontal="center" wrapText="1"/>
    </xf>
    <xf numFmtId="0" fontId="2" fillId="0" borderId="1" xfId="0" applyFont="1" applyFill="1" applyBorder="1" applyAlignment="1">
      <alignment horizontal="center"/>
    </xf>
    <xf numFmtId="1"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xf>
    <xf numFmtId="41" fontId="2" fillId="0" borderId="1" xfId="7" applyFont="1" applyBorder="1" applyAlignment="1">
      <alignment horizontal="center" vertical="center"/>
    </xf>
    <xf numFmtId="0" fontId="2" fillId="0" borderId="1" xfId="0" applyFont="1" applyFill="1" applyBorder="1" applyAlignment="1"/>
    <xf numFmtId="1" fontId="2" fillId="0" borderId="1" xfId="0" applyNumberFormat="1" applyFont="1" applyBorder="1" applyAlignment="1">
      <alignment vertical="center" wrapText="1"/>
    </xf>
    <xf numFmtId="1" fontId="2" fillId="0" borderId="1" xfId="0" applyNumberFormat="1" applyFont="1" applyBorder="1" applyAlignment="1">
      <alignment vertical="center"/>
    </xf>
    <xf numFmtId="41" fontId="2" fillId="0" borderId="1" xfId="7" applyFont="1" applyBorder="1" applyAlignment="1">
      <alignment vertical="center"/>
    </xf>
    <xf numFmtId="0" fontId="2" fillId="0" borderId="1" xfId="0" applyFont="1" applyBorder="1" applyAlignment="1">
      <alignment vertical="center" wrapText="1"/>
    </xf>
    <xf numFmtId="1" fontId="6" fillId="2" borderId="1" xfId="0" applyNumberFormat="1" applyFont="1" applyFill="1" applyBorder="1" applyAlignment="1">
      <alignment horizontal="center" vertical="center" wrapText="1"/>
    </xf>
    <xf numFmtId="41" fontId="6" fillId="2" borderId="1" xfId="7"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0" fontId="6" fillId="0" borderId="1" xfId="0" applyFont="1" applyBorder="1" applyAlignment="1">
      <alignment wrapText="1"/>
    </xf>
    <xf numFmtId="1" fontId="2" fillId="0" borderId="1" xfId="0" applyNumberFormat="1" applyFont="1" applyBorder="1" applyAlignment="1">
      <alignment wrapText="1"/>
    </xf>
    <xf numFmtId="14" fontId="2" fillId="0" borderId="1" xfId="0" applyNumberFormat="1" applyFont="1" applyBorder="1" applyAlignment="1">
      <alignment wrapText="1"/>
    </xf>
    <xf numFmtId="1" fontId="2" fillId="0" borderId="1" xfId="0" applyNumberFormat="1" applyFont="1" applyFill="1" applyBorder="1" applyAlignment="1">
      <alignment wrapText="1"/>
    </xf>
    <xf numFmtId="41" fontId="2" fillId="0" borderId="1" xfId="7" applyFont="1" applyBorder="1" applyAlignment="1">
      <alignment vertical="center" wrapText="1"/>
    </xf>
    <xf numFmtId="177" fontId="2" fillId="0" borderId="1" xfId="0" applyNumberFormat="1" applyFont="1" applyBorder="1" applyAlignment="1">
      <alignment vertical="center" wrapText="1"/>
    </xf>
    <xf numFmtId="14" fontId="2" fillId="0" borderId="1" xfId="0" applyNumberFormat="1" applyFont="1" applyBorder="1" applyAlignment="1">
      <alignment vertical="center" wrapText="1"/>
    </xf>
    <xf numFmtId="177" fontId="2" fillId="9" borderId="1" xfId="0" applyNumberFormat="1" applyFont="1" applyFill="1" applyBorder="1" applyAlignment="1">
      <alignment vertical="center" wrapText="1"/>
    </xf>
    <xf numFmtId="0" fontId="2" fillId="4" borderId="1" xfId="0" applyFont="1" applyFill="1" applyBorder="1" applyAlignment="1">
      <alignment vertical="center" wrapText="1"/>
    </xf>
    <xf numFmtId="0" fontId="2" fillId="0" borderId="1" xfId="0" applyFont="1" applyBorder="1" applyAlignment="1">
      <alignment horizontal="center" vertical="center"/>
    </xf>
    <xf numFmtId="177" fontId="18" fillId="9" borderId="1" xfId="1" applyNumberFormat="1" applyFont="1" applyFill="1" applyBorder="1" applyAlignment="1">
      <alignment horizontal="right" vertical="center" wrapText="1"/>
    </xf>
    <xf numFmtId="177" fontId="44" fillId="0" borderId="1" xfId="7" applyNumberFormat="1" applyFont="1" applyFill="1" applyBorder="1" applyAlignment="1" applyProtection="1">
      <alignment horizontal="center" vertical="center" wrapText="1"/>
      <protection locked="0"/>
    </xf>
    <xf numFmtId="41" fontId="2" fillId="0" borderId="0" xfId="7" applyFont="1" applyFill="1" applyAlignment="1">
      <alignment vertical="center" wrapText="1"/>
    </xf>
    <xf numFmtId="0" fontId="6" fillId="0" borderId="1" xfId="0" applyFont="1" applyFill="1" applyBorder="1" applyAlignment="1">
      <alignment vertical="center" wrapText="1"/>
    </xf>
    <xf numFmtId="49" fontId="2" fillId="2" borderId="1" xfId="0" applyNumberFormat="1" applyFont="1" applyFill="1" applyBorder="1" applyAlignment="1">
      <alignment horizontal="center" vertical="center"/>
    </xf>
    <xf numFmtId="0" fontId="6" fillId="2" borderId="43" xfId="0" applyFont="1" applyFill="1" applyBorder="1" applyAlignment="1">
      <alignment horizontal="center" vertical="center"/>
    </xf>
    <xf numFmtId="0" fontId="6" fillId="2" borderId="43" xfId="0" applyFont="1" applyFill="1" applyBorder="1" applyAlignment="1">
      <alignment horizontal="center" vertical="center" wrapText="1"/>
    </xf>
    <xf numFmtId="1" fontId="6" fillId="2" borderId="43" xfId="0" applyNumberFormat="1" applyFont="1" applyFill="1" applyBorder="1" applyAlignment="1">
      <alignment horizontal="center" vertical="center" wrapText="1"/>
    </xf>
    <xf numFmtId="0" fontId="2" fillId="0" borderId="44" xfId="0" applyFont="1" applyBorder="1" applyAlignment="1">
      <alignment horizontal="center" vertical="center"/>
    </xf>
    <xf numFmtId="0" fontId="2" fillId="0" borderId="3" xfId="0" applyFont="1" applyBorder="1" applyAlignment="1">
      <alignment horizontal="center" vertical="center"/>
    </xf>
    <xf numFmtId="0" fontId="6" fillId="2" borderId="0" xfId="0" applyFont="1" applyFill="1" applyBorder="1" applyAlignment="1">
      <alignment horizontal="center" vertical="center" wrapText="1"/>
    </xf>
    <xf numFmtId="0" fontId="18" fillId="0" borderId="1" xfId="0" applyFont="1" applyBorder="1" applyAlignment="1">
      <alignment horizontal="center" wrapText="1"/>
    </xf>
    <xf numFmtId="0" fontId="6" fillId="0" borderId="0" xfId="0" applyFont="1" applyBorder="1" applyAlignment="1">
      <alignment horizontal="center" vertical="center" wrapText="1"/>
    </xf>
    <xf numFmtId="9" fontId="2" fillId="0" borderId="0" xfId="0" applyNumberFormat="1" applyFont="1" applyAlignment="1">
      <alignment vertical="center"/>
    </xf>
    <xf numFmtId="14" fontId="2" fillId="0" borderId="0" xfId="0" applyNumberFormat="1" applyFont="1" applyAlignment="1">
      <alignment vertical="center"/>
    </xf>
    <xf numFmtId="0" fontId="36" fillId="3" borderId="34" xfId="0" applyFont="1" applyFill="1" applyBorder="1" applyAlignment="1" applyProtection="1">
      <alignment horizontal="left" vertical="center"/>
      <protection locked="0"/>
    </xf>
    <xf numFmtId="0" fontId="36" fillId="3" borderId="34" xfId="0" applyFont="1" applyFill="1" applyBorder="1" applyAlignment="1" applyProtection="1">
      <alignment horizontal="left" vertical="center" wrapText="1"/>
      <protection locked="0"/>
    </xf>
    <xf numFmtId="1" fontId="36" fillId="3" borderId="34" xfId="0" applyNumberFormat="1" applyFont="1" applyFill="1" applyBorder="1" applyAlignment="1" applyProtection="1">
      <alignment horizontal="left" vertical="center"/>
      <protection locked="0"/>
    </xf>
    <xf numFmtId="0" fontId="36" fillId="3" borderId="35" xfId="0" applyFont="1" applyFill="1" applyBorder="1" applyAlignment="1" applyProtection="1">
      <alignment horizontal="left" vertical="center"/>
      <protection locked="0"/>
    </xf>
    <xf numFmtId="0" fontId="36" fillId="3" borderId="34" xfId="0" applyFont="1" applyFill="1" applyBorder="1" applyAlignment="1" applyProtection="1">
      <alignment vertical="center"/>
      <protection locked="0"/>
    </xf>
    <xf numFmtId="9" fontId="36" fillId="3" borderId="34" xfId="0" applyNumberFormat="1" applyFont="1" applyFill="1" applyBorder="1" applyAlignment="1" applyProtection="1">
      <alignment vertical="center"/>
      <protection locked="0"/>
    </xf>
    <xf numFmtId="14" fontId="36" fillId="3" borderId="34" xfId="0" applyNumberFormat="1" applyFont="1" applyFill="1" applyBorder="1" applyAlignment="1" applyProtection="1">
      <alignment vertical="center"/>
      <protection locked="0"/>
    </xf>
    <xf numFmtId="1" fontId="36" fillId="3" borderId="34" xfId="0" applyNumberFormat="1" applyFont="1" applyFill="1" applyBorder="1" applyAlignment="1" applyProtection="1">
      <alignment vertical="center"/>
      <protection locked="0"/>
    </xf>
    <xf numFmtId="41" fontId="36" fillId="3" borderId="34" xfId="7" applyFont="1" applyFill="1" applyBorder="1" applyAlignment="1" applyProtection="1">
      <alignment vertical="center"/>
      <protection locked="0"/>
    </xf>
    <xf numFmtId="0" fontId="36" fillId="3" borderId="35" xfId="0" applyFont="1" applyFill="1" applyBorder="1" applyAlignment="1" applyProtection="1">
      <alignment vertical="center"/>
      <protection locked="0"/>
    </xf>
    <xf numFmtId="14" fontId="2" fillId="0" borderId="36" xfId="0" applyNumberFormat="1" applyFont="1" applyFill="1" applyBorder="1" applyAlignment="1" applyProtection="1">
      <alignment horizontal="left" vertical="center"/>
      <protection locked="0"/>
    </xf>
    <xf numFmtId="0" fontId="36" fillId="0" borderId="34" xfId="0" applyFont="1" applyFill="1" applyBorder="1" applyAlignment="1" applyProtection="1">
      <alignment horizontal="left" vertical="center" wrapText="1"/>
      <protection locked="0"/>
    </xf>
    <xf numFmtId="1" fontId="36" fillId="0" borderId="34" xfId="0" applyNumberFormat="1" applyFont="1" applyFill="1" applyBorder="1" applyAlignment="1" applyProtection="1">
      <alignment horizontal="left" vertical="center"/>
      <protection locked="0"/>
    </xf>
    <xf numFmtId="0" fontId="36" fillId="0" borderId="34" xfId="0" applyFont="1" applyFill="1" applyBorder="1" applyAlignment="1" applyProtection="1">
      <alignment horizontal="left" vertical="center"/>
      <protection locked="0"/>
    </xf>
    <xf numFmtId="9" fontId="36" fillId="0" borderId="34" xfId="0" applyNumberFormat="1" applyFont="1" applyFill="1" applyBorder="1" applyAlignment="1" applyProtection="1">
      <alignment horizontal="left" vertical="center"/>
      <protection locked="0"/>
    </xf>
    <xf numFmtId="14" fontId="36" fillId="0" borderId="34" xfId="0" applyNumberFormat="1" applyFont="1" applyFill="1" applyBorder="1" applyAlignment="1" applyProtection="1">
      <alignment horizontal="left" vertical="center"/>
      <protection locked="0"/>
    </xf>
    <xf numFmtId="41" fontId="36" fillId="0" borderId="34" xfId="7" applyFont="1" applyFill="1" applyBorder="1" applyAlignment="1" applyProtection="1">
      <alignment horizontal="left" vertical="center"/>
      <protection locked="0"/>
    </xf>
    <xf numFmtId="0" fontId="36" fillId="0" borderId="35" xfId="0" applyFont="1" applyFill="1" applyBorder="1" applyAlignment="1" applyProtection="1">
      <alignment horizontal="left" vertical="center"/>
      <protection locked="0"/>
    </xf>
    <xf numFmtId="14" fontId="2" fillId="0" borderId="0" xfId="0" applyNumberFormat="1" applyFont="1" applyFill="1" applyBorder="1" applyAlignment="1" applyProtection="1">
      <alignment vertical="center"/>
      <protection locked="0"/>
    </xf>
    <xf numFmtId="0" fontId="36" fillId="0" borderId="0" xfId="0" applyFont="1" applyFill="1" applyBorder="1" applyAlignment="1" applyProtection="1">
      <alignment horizontal="left" vertical="center" wrapText="1"/>
      <protection locked="0"/>
    </xf>
    <xf numFmtId="1" fontId="36" fillId="0" borderId="0" xfId="0" applyNumberFormat="1" applyFont="1" applyFill="1" applyBorder="1" applyAlignment="1" applyProtection="1">
      <alignment horizontal="left" vertical="center"/>
      <protection locked="0"/>
    </xf>
    <xf numFmtId="0" fontId="36" fillId="0" borderId="0" xfId="0" applyFont="1" applyFill="1" applyBorder="1" applyAlignment="1" applyProtection="1">
      <alignment horizontal="left" vertical="center"/>
      <protection locked="0"/>
    </xf>
    <xf numFmtId="9" fontId="36" fillId="0" borderId="0" xfId="0" applyNumberFormat="1" applyFont="1" applyFill="1" applyBorder="1" applyAlignment="1" applyProtection="1">
      <alignment horizontal="left" vertical="center"/>
      <protection locked="0"/>
    </xf>
    <xf numFmtId="14" fontId="2" fillId="0" borderId="0" xfId="0" applyNumberFormat="1" applyFont="1" applyAlignment="1">
      <alignment horizontal="center" vertical="center"/>
    </xf>
    <xf numFmtId="0" fontId="6" fillId="0" borderId="0" xfId="0" applyFont="1" applyAlignment="1">
      <alignment horizontal="center" vertical="center"/>
    </xf>
    <xf numFmtId="0" fontId="36" fillId="2" borderId="1" xfId="0" applyFont="1" applyFill="1" applyBorder="1" applyAlignment="1">
      <alignment horizontal="center" vertical="center" wrapText="1"/>
    </xf>
    <xf numFmtId="177" fontId="36" fillId="2" borderId="1" xfId="0" applyNumberFormat="1" applyFont="1" applyFill="1" applyBorder="1" applyAlignment="1">
      <alignment horizontal="right" vertical="center" wrapText="1"/>
    </xf>
    <xf numFmtId="9" fontId="36" fillId="2" borderId="0" xfId="0" applyNumberFormat="1" applyFont="1" applyFill="1" applyBorder="1" applyAlignment="1">
      <alignment horizontal="center" vertical="center" wrapText="1"/>
    </xf>
    <xf numFmtId="14" fontId="2" fillId="0" borderId="0" xfId="0" applyNumberFormat="1" applyFont="1" applyFill="1" applyBorder="1" applyAlignment="1">
      <alignment vertical="center" wrapText="1"/>
    </xf>
    <xf numFmtId="177" fontId="2" fillId="3" borderId="1" xfId="3" applyNumberFormat="1" applyFont="1" applyFill="1" applyBorder="1" applyAlignment="1">
      <alignment horizontal="right" vertical="center"/>
    </xf>
    <xf numFmtId="172" fontId="2" fillId="3" borderId="1" xfId="3" applyNumberFormat="1" applyFont="1" applyFill="1" applyBorder="1" applyAlignment="1">
      <alignment horizontal="right" vertical="center"/>
    </xf>
    <xf numFmtId="9" fontId="2" fillId="3" borderId="0" xfId="0" applyNumberFormat="1" applyFont="1" applyFill="1" applyBorder="1" applyAlignment="1">
      <alignment horizontal="right" vertical="center"/>
    </xf>
    <xf numFmtId="14" fontId="2" fillId="0" borderId="0" xfId="0" applyNumberFormat="1" applyFont="1" applyFill="1" applyBorder="1" applyAlignment="1">
      <alignment vertical="center"/>
    </xf>
    <xf numFmtId="177" fontId="2" fillId="3" borderId="1" xfId="0" applyNumberFormat="1" applyFont="1" applyFill="1" applyBorder="1" applyAlignment="1">
      <alignment horizontal="right" vertical="center"/>
    </xf>
    <xf numFmtId="171" fontId="2" fillId="3" borderId="1" xfId="3" applyNumberFormat="1" applyFont="1" applyFill="1" applyBorder="1" applyAlignment="1">
      <alignment horizontal="right" vertical="center"/>
    </xf>
    <xf numFmtId="6" fontId="2" fillId="0" borderId="0" xfId="0" applyNumberFormat="1" applyFont="1" applyAlignment="1">
      <alignment horizontal="center" vertical="center"/>
    </xf>
    <xf numFmtId="14" fontId="2" fillId="0" borderId="0" xfId="0" applyNumberFormat="1" applyFont="1" applyFill="1" applyBorder="1" applyAlignment="1">
      <alignment horizontal="center" vertical="center"/>
    </xf>
    <xf numFmtId="41" fontId="2" fillId="3" borderId="1" xfId="7" applyFont="1" applyFill="1" applyBorder="1" applyAlignment="1">
      <alignment horizontal="right" vertical="center"/>
    </xf>
    <xf numFmtId="9" fontId="2" fillId="0" borderId="0" xfId="0" applyNumberFormat="1" applyFont="1" applyFill="1" applyBorder="1" applyAlignment="1">
      <alignment vertical="center" wrapText="1"/>
    </xf>
    <xf numFmtId="14" fontId="2" fillId="0" borderId="0" xfId="0" applyNumberFormat="1" applyFont="1" applyBorder="1" applyAlignment="1">
      <alignment vertical="center"/>
    </xf>
    <xf numFmtId="3" fontId="18" fillId="4" borderId="1" xfId="0" applyNumberFormat="1" applyFont="1" applyFill="1" applyBorder="1" applyAlignment="1">
      <alignment horizontal="right" vertical="center" wrapText="1"/>
    </xf>
    <xf numFmtId="168" fontId="2" fillId="0" borderId="0" xfId="0" applyNumberFormat="1" applyFont="1" applyBorder="1" applyAlignment="1">
      <alignment vertical="center" wrapText="1"/>
    </xf>
    <xf numFmtId="9" fontId="6" fillId="0" borderId="0" xfId="0" applyNumberFormat="1" applyFont="1" applyFill="1" applyBorder="1" applyAlignment="1">
      <alignment vertical="center" wrapText="1"/>
    </xf>
    <xf numFmtId="3" fontId="18" fillId="0" borderId="0" xfId="0" applyNumberFormat="1" applyFont="1" applyFill="1" applyBorder="1" applyAlignment="1">
      <alignment horizontal="right" vertical="center" wrapText="1"/>
    </xf>
    <xf numFmtId="168" fontId="2" fillId="0" borderId="0" xfId="0" applyNumberFormat="1" applyFont="1" applyFill="1" applyBorder="1" applyAlignment="1">
      <alignment vertical="center" wrapText="1"/>
    </xf>
    <xf numFmtId="9" fontId="2" fillId="0" borderId="0" xfId="0" applyNumberFormat="1" applyFont="1"/>
    <xf numFmtId="0" fontId="18" fillId="0" borderId="1" xfId="0" applyFont="1" applyBorder="1" applyAlignment="1">
      <alignment horizontal="center" vertical="center"/>
    </xf>
    <xf numFmtId="0" fontId="48" fillId="0" borderId="0" xfId="0" applyFont="1"/>
    <xf numFmtId="41" fontId="49" fillId="0" borderId="0" xfId="7" applyFont="1" applyBorder="1" applyAlignment="1">
      <alignment horizontal="center" vertical="center"/>
    </xf>
    <xf numFmtId="0" fontId="49" fillId="0" borderId="0" xfId="0" applyFont="1" applyBorder="1" applyAlignment="1">
      <alignment horizontal="center" vertical="center"/>
    </xf>
    <xf numFmtId="9" fontId="6" fillId="2" borderId="38" xfId="0" applyNumberFormat="1" applyFont="1" applyFill="1" applyBorder="1" applyAlignment="1">
      <alignment horizontal="center" vertical="center" wrapText="1"/>
    </xf>
    <xf numFmtId="14" fontId="6" fillId="2" borderId="38" xfId="0" applyNumberFormat="1" applyFont="1" applyFill="1" applyBorder="1" applyAlignment="1">
      <alignment horizontal="center" vertical="center" wrapText="1"/>
    </xf>
    <xf numFmtId="0" fontId="2" fillId="0" borderId="1" xfId="0" applyFont="1" applyFill="1" applyBorder="1" applyAlignment="1">
      <alignment vertical="center"/>
    </xf>
    <xf numFmtId="9" fontId="2" fillId="0" borderId="1" xfId="0" applyNumberFormat="1" applyFont="1" applyFill="1" applyBorder="1" applyAlignment="1">
      <alignment vertical="center"/>
    </xf>
    <xf numFmtId="14" fontId="2" fillId="0" borderId="1" xfId="0" applyNumberFormat="1" applyFont="1" applyFill="1" applyBorder="1" applyAlignment="1">
      <alignment vertical="center"/>
    </xf>
    <xf numFmtId="1" fontId="2" fillId="0" borderId="1" xfId="0" applyNumberFormat="1" applyFont="1" applyFill="1" applyBorder="1" applyAlignment="1">
      <alignment horizontal="center" vertical="center"/>
    </xf>
    <xf numFmtId="41" fontId="2" fillId="0" borderId="1" xfId="7" applyFont="1" applyFill="1" applyBorder="1" applyAlignment="1">
      <alignment vertical="center"/>
    </xf>
    <xf numFmtId="177" fontId="2" fillId="0" borderId="1" xfId="0" applyNumberFormat="1" applyFont="1" applyFill="1" applyBorder="1" applyAlignment="1">
      <alignment vertical="center"/>
    </xf>
    <xf numFmtId="49" fontId="18" fillId="0" borderId="4" xfId="0" applyNumberFormat="1" applyFont="1" applyFill="1" applyBorder="1" applyAlignment="1" applyProtection="1">
      <alignment horizontal="left" vertical="center" wrapText="1"/>
      <protection locked="0"/>
    </xf>
    <xf numFmtId="0" fontId="18" fillId="0" borderId="4" xfId="0" applyFont="1" applyFill="1" applyBorder="1" applyAlignment="1" applyProtection="1">
      <alignment horizontal="center" vertical="center" wrapText="1"/>
      <protection locked="0"/>
    </xf>
    <xf numFmtId="49" fontId="18" fillId="0" borderId="4" xfId="0" applyNumberFormat="1" applyFont="1" applyFill="1" applyBorder="1" applyAlignment="1" applyProtection="1">
      <alignment horizontal="center" vertical="center" wrapText="1"/>
      <protection locked="0"/>
    </xf>
    <xf numFmtId="1" fontId="18" fillId="0" borderId="4" xfId="0" applyNumberFormat="1" applyFont="1" applyFill="1" applyBorder="1" applyAlignment="1" applyProtection="1">
      <alignment horizontal="center" vertical="center" wrapText="1"/>
      <protection locked="0"/>
    </xf>
    <xf numFmtId="9" fontId="18" fillId="0" borderId="4" xfId="0" applyNumberFormat="1" applyFont="1" applyFill="1" applyBorder="1" applyAlignment="1" applyProtection="1">
      <alignment horizontal="center" vertical="center" wrapText="1"/>
      <protection locked="0"/>
    </xf>
    <xf numFmtId="1" fontId="36" fillId="0" borderId="4" xfId="0" applyNumberFormat="1" applyFont="1" applyFill="1" applyBorder="1" applyAlignment="1" applyProtection="1">
      <alignment horizontal="center" vertical="center" wrapText="1"/>
      <protection locked="0"/>
    </xf>
    <xf numFmtId="1" fontId="36" fillId="0" borderId="4" xfId="0" applyNumberFormat="1" applyFont="1" applyFill="1" applyBorder="1" applyAlignment="1" applyProtection="1">
      <alignment horizontal="right" vertical="center" wrapText="1"/>
      <protection locked="0"/>
    </xf>
    <xf numFmtId="177" fontId="36" fillId="0" borderId="4" xfId="0" applyNumberFormat="1" applyFont="1" applyFill="1" applyBorder="1" applyAlignment="1" applyProtection="1">
      <alignment horizontal="right" vertical="center" wrapText="1"/>
      <protection locked="0"/>
    </xf>
    <xf numFmtId="169" fontId="18" fillId="0" borderId="4" xfId="1" applyNumberFormat="1" applyFont="1" applyFill="1" applyBorder="1" applyAlignment="1">
      <alignment horizontal="right" vertical="center" wrapText="1"/>
    </xf>
    <xf numFmtId="0" fontId="18" fillId="0" borderId="4" xfId="0" applyFont="1" applyFill="1" applyBorder="1" applyAlignment="1">
      <alignment horizontal="left" vertical="center" wrapText="1"/>
    </xf>
    <xf numFmtId="9" fontId="2" fillId="0" borderId="0" xfId="0" applyNumberFormat="1" applyFont="1" applyFill="1" applyAlignment="1">
      <alignment vertical="center"/>
    </xf>
    <xf numFmtId="14" fontId="2" fillId="0" borderId="0" xfId="0" applyNumberFormat="1" applyFont="1" applyFill="1" applyAlignment="1">
      <alignment vertical="center"/>
    </xf>
    <xf numFmtId="0" fontId="6" fillId="0" borderId="1" xfId="0" applyFont="1" applyFill="1" applyBorder="1" applyAlignment="1">
      <alignment horizontal="center" vertical="center" wrapText="1"/>
    </xf>
    <xf numFmtId="0" fontId="50" fillId="0" borderId="0" xfId="0" applyFont="1" applyFill="1" applyBorder="1" applyAlignment="1">
      <alignment horizontal="left" vertical="center"/>
    </xf>
    <xf numFmtId="9" fontId="50" fillId="0" borderId="0" xfId="0" applyNumberFormat="1" applyFont="1" applyFill="1" applyBorder="1" applyAlignment="1">
      <alignment horizontal="left" vertical="center"/>
    </xf>
    <xf numFmtId="14" fontId="50" fillId="0" borderId="0" xfId="0" applyNumberFormat="1" applyFont="1" applyFill="1" applyBorder="1" applyAlignment="1">
      <alignment horizontal="left" vertical="center"/>
    </xf>
    <xf numFmtId="1" fontId="50" fillId="0" borderId="0" xfId="0" applyNumberFormat="1" applyFont="1" applyFill="1" applyBorder="1" applyAlignment="1">
      <alignment horizontal="left" vertical="center"/>
    </xf>
    <xf numFmtId="41" fontId="50" fillId="0" borderId="0" xfId="7" applyFont="1" applyFill="1" applyBorder="1" applyAlignment="1">
      <alignment horizontal="left" vertical="center"/>
    </xf>
    <xf numFmtId="0" fontId="51" fillId="0" borderId="0" xfId="0" applyFont="1" applyFill="1" applyBorder="1" applyAlignment="1">
      <alignment horizontal="center" vertical="center" wrapText="1"/>
    </xf>
    <xf numFmtId="9" fontId="6" fillId="2" borderId="1" xfId="0" applyNumberFormat="1" applyFont="1" applyFill="1" applyBorder="1" applyAlignment="1">
      <alignment horizontal="center" wrapText="1"/>
    </xf>
    <xf numFmtId="14" fontId="6" fillId="2" borderId="1" xfId="0" applyNumberFormat="1" applyFont="1" applyFill="1" applyBorder="1" applyAlignment="1">
      <alignment horizontal="center" wrapText="1"/>
    </xf>
    <xf numFmtId="0" fontId="6" fillId="2" borderId="5" xfId="0" applyFont="1" applyFill="1" applyBorder="1" applyAlignment="1">
      <alignment horizontal="center" wrapText="1"/>
    </xf>
    <xf numFmtId="9" fontId="2" fillId="0" borderId="1" xfId="0" applyNumberFormat="1" applyFont="1" applyFill="1" applyBorder="1" applyAlignment="1">
      <alignment horizontal="center"/>
    </xf>
    <xf numFmtId="14" fontId="2" fillId="0" borderId="1" xfId="0" applyNumberFormat="1" applyFont="1" applyFill="1" applyBorder="1" applyAlignment="1"/>
    <xf numFmtId="9" fontId="2" fillId="0" borderId="1" xfId="0" applyNumberFormat="1" applyFont="1" applyBorder="1" applyAlignment="1">
      <alignment vertical="center"/>
    </xf>
    <xf numFmtId="14" fontId="2" fillId="0" borderId="1" xfId="0" applyNumberFormat="1" applyFont="1" applyBorder="1" applyAlignment="1">
      <alignment vertical="center"/>
    </xf>
    <xf numFmtId="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9" borderId="1" xfId="0" applyNumberFormat="1" applyFont="1" applyFill="1" applyBorder="1" applyAlignment="1">
      <alignment horizontal="left" wrapText="1"/>
    </xf>
    <xf numFmtId="14" fontId="2" fillId="0" borderId="1" xfId="0" applyNumberFormat="1" applyFont="1" applyBorder="1" applyAlignment="1">
      <alignment horizontal="center"/>
    </xf>
    <xf numFmtId="14" fontId="2" fillId="0" borderId="1" xfId="0" applyNumberFormat="1" applyFont="1" applyFill="1" applyBorder="1" applyAlignment="1">
      <alignment wrapText="1"/>
    </xf>
    <xf numFmtId="1" fontId="2" fillId="0" borderId="1" xfId="0" applyNumberFormat="1" applyFont="1" applyBorder="1" applyAlignment="1"/>
    <xf numFmtId="9" fontId="2" fillId="0" borderId="1" xfId="0" applyNumberFormat="1" applyFont="1" applyBorder="1" applyAlignment="1"/>
    <xf numFmtId="14" fontId="2" fillId="0" borderId="1" xfId="0" applyNumberFormat="1" applyFont="1" applyFill="1" applyBorder="1"/>
    <xf numFmtId="0" fontId="2" fillId="0" borderId="1" xfId="0" applyFont="1" applyBorder="1"/>
    <xf numFmtId="1" fontId="2" fillId="0" borderId="1" xfId="0" applyNumberFormat="1" applyFont="1" applyFill="1" applyBorder="1" applyAlignment="1"/>
    <xf numFmtId="177" fontId="2" fillId="0" borderId="1" xfId="0" applyNumberFormat="1" applyFont="1" applyBorder="1" applyAlignment="1">
      <alignment vertical="center"/>
    </xf>
    <xf numFmtId="1" fontId="6" fillId="2" borderId="0" xfId="0" applyNumberFormat="1" applyFont="1" applyFill="1" applyBorder="1" applyAlignment="1">
      <alignment horizontal="center" vertical="center" wrapText="1"/>
    </xf>
    <xf numFmtId="9" fontId="6" fillId="2" borderId="0" xfId="0" applyNumberFormat="1" applyFont="1" applyFill="1" applyBorder="1" applyAlignment="1">
      <alignment horizontal="center" vertical="center" wrapText="1"/>
    </xf>
    <xf numFmtId="14" fontId="6" fillId="2" borderId="0" xfId="0" applyNumberFormat="1" applyFont="1" applyFill="1" applyBorder="1" applyAlignment="1">
      <alignment horizontal="center" vertical="center" wrapText="1"/>
    </xf>
    <xf numFmtId="41" fontId="6" fillId="2" borderId="0" xfId="7" applyFont="1" applyFill="1" applyBorder="1" applyAlignment="1">
      <alignment horizontal="center" vertical="center" wrapText="1"/>
    </xf>
    <xf numFmtId="177" fontId="6" fillId="2" borderId="0" xfId="0" applyNumberFormat="1" applyFont="1" applyFill="1" applyBorder="1" applyAlignment="1">
      <alignment horizontal="center" vertical="center" wrapText="1"/>
    </xf>
    <xf numFmtId="1" fontId="2" fillId="0" borderId="0" xfId="0" applyNumberFormat="1" applyFont="1" applyFill="1" applyAlignment="1">
      <alignment horizontal="center" vertical="center"/>
    </xf>
    <xf numFmtId="14" fontId="2" fillId="0" borderId="0" xfId="0" applyNumberFormat="1" applyFont="1" applyFill="1" applyAlignment="1">
      <alignment horizontal="center" vertical="center"/>
    </xf>
    <xf numFmtId="177" fontId="2" fillId="0" borderId="0" xfId="0" applyNumberFormat="1" applyFont="1" applyFill="1" applyAlignment="1">
      <alignment horizontal="right" vertical="center"/>
    </xf>
    <xf numFmtId="9" fontId="18" fillId="0" borderId="1" xfId="0" applyNumberFormat="1" applyFont="1" applyFill="1" applyBorder="1" applyAlignment="1" applyProtection="1">
      <alignment horizontal="center" vertical="center" wrapText="1"/>
      <protection locked="0"/>
    </xf>
    <xf numFmtId="41" fontId="18" fillId="9" borderId="1" xfId="7" applyFont="1" applyFill="1" applyBorder="1" applyAlignment="1" applyProtection="1">
      <alignment horizontal="center" vertical="center" wrapText="1"/>
      <protection locked="0"/>
    </xf>
    <xf numFmtId="41" fontId="18" fillId="0" borderId="1" xfId="7" applyFont="1" applyFill="1" applyBorder="1" applyAlignment="1" applyProtection="1">
      <alignment vertical="center" wrapText="1"/>
      <protection locked="0"/>
    </xf>
    <xf numFmtId="1" fontId="36" fillId="0" borderId="1" xfId="0" applyNumberFormat="1" applyFont="1" applyFill="1" applyBorder="1" applyAlignment="1" applyProtection="1">
      <alignment horizontal="center" vertical="center" wrapText="1"/>
      <protection locked="0"/>
    </xf>
    <xf numFmtId="176" fontId="36" fillId="0" borderId="1" xfId="0" applyNumberFormat="1" applyFont="1" applyFill="1" applyBorder="1" applyAlignment="1" applyProtection="1">
      <alignment horizontal="center" vertical="center" wrapText="1"/>
      <protection locked="0"/>
    </xf>
    <xf numFmtId="41" fontId="36" fillId="0" borderId="1" xfId="7" applyFont="1" applyFill="1" applyBorder="1" applyAlignment="1" applyProtection="1">
      <alignment horizontal="center" vertical="center" wrapText="1"/>
      <protection locked="0"/>
    </xf>
    <xf numFmtId="177" fontId="36" fillId="0" borderId="1" xfId="0" applyNumberFormat="1" applyFont="1" applyFill="1" applyBorder="1" applyAlignment="1" applyProtection="1">
      <alignment horizontal="right" vertical="center" wrapText="1"/>
      <protection locked="0"/>
    </xf>
    <xf numFmtId="0" fontId="2" fillId="0" borderId="4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Font="1" applyBorder="1" applyAlignment="1">
      <alignment horizontal="left"/>
    </xf>
    <xf numFmtId="0" fontId="0" fillId="9" borderId="1" xfId="0" applyFont="1" applyFill="1" applyBorder="1" applyAlignment="1">
      <alignment horizontal="center" wrapText="1"/>
    </xf>
    <xf numFmtId="0" fontId="0" fillId="0" borderId="1" xfId="0" applyFont="1" applyBorder="1" applyAlignment="1">
      <alignment horizontal="left" wrapText="1"/>
    </xf>
    <xf numFmtId="9" fontId="6" fillId="0" borderId="0" xfId="0" applyNumberFormat="1" applyFont="1" applyBorder="1" applyAlignment="1">
      <alignment horizontal="center" vertical="center"/>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29" fillId="3" borderId="34" xfId="0" applyFont="1" applyFill="1" applyBorder="1" applyAlignment="1" applyProtection="1">
      <alignment horizontal="left" vertical="center" wrapText="1"/>
      <protection locked="0"/>
    </xf>
    <xf numFmtId="9" fontId="29" fillId="3" borderId="34" xfId="0" applyNumberFormat="1" applyFont="1" applyFill="1" applyBorder="1" applyAlignment="1" applyProtection="1">
      <alignment vertical="center"/>
      <protection locked="0"/>
    </xf>
    <xf numFmtId="14" fontId="29" fillId="3" borderId="34" xfId="0" applyNumberFormat="1" applyFont="1" applyFill="1" applyBorder="1" applyAlignment="1" applyProtection="1">
      <alignment vertical="center"/>
      <protection locked="0"/>
    </xf>
    <xf numFmtId="176" fontId="29" fillId="3" borderId="34" xfId="0" applyNumberFormat="1" applyFont="1" applyFill="1" applyBorder="1" applyAlignment="1" applyProtection="1">
      <alignment vertical="center"/>
      <protection locked="0"/>
    </xf>
    <xf numFmtId="1" fontId="29" fillId="3" borderId="34" xfId="0" applyNumberFormat="1" applyFont="1" applyFill="1" applyBorder="1" applyAlignment="1" applyProtection="1">
      <alignment vertical="center"/>
      <protection locked="0"/>
    </xf>
    <xf numFmtId="41" fontId="29" fillId="3" borderId="34" xfId="7" applyFont="1" applyFill="1" applyBorder="1" applyAlignment="1" applyProtection="1">
      <alignment vertical="center"/>
      <protection locked="0"/>
    </xf>
    <xf numFmtId="14" fontId="25" fillId="0" borderId="36" xfId="0" applyNumberFormat="1" applyFont="1" applyFill="1" applyBorder="1" applyAlignment="1" applyProtection="1">
      <alignment horizontal="left" vertical="center"/>
      <protection locked="0"/>
    </xf>
    <xf numFmtId="1" fontId="29" fillId="0" borderId="34" xfId="0" applyNumberFormat="1" applyFont="1" applyFill="1" applyBorder="1" applyAlignment="1" applyProtection="1">
      <alignment horizontal="left" vertical="center"/>
      <protection locked="0"/>
    </xf>
    <xf numFmtId="9" fontId="29" fillId="0" borderId="34" xfId="0" applyNumberFormat="1" applyFont="1" applyFill="1" applyBorder="1" applyAlignment="1" applyProtection="1">
      <alignment horizontal="left" vertical="center"/>
      <protection locked="0"/>
    </xf>
    <xf numFmtId="14" fontId="29" fillId="0" borderId="34" xfId="0" applyNumberFormat="1" applyFont="1" applyFill="1" applyBorder="1" applyAlignment="1" applyProtection="1">
      <alignment horizontal="left" vertical="center"/>
      <protection locked="0"/>
    </xf>
    <xf numFmtId="176" fontId="29" fillId="0" borderId="34" xfId="0" applyNumberFormat="1" applyFont="1" applyFill="1" applyBorder="1" applyAlignment="1" applyProtection="1">
      <alignment horizontal="left" vertical="center"/>
      <protection locked="0"/>
    </xf>
    <xf numFmtId="41" fontId="29" fillId="0" borderId="34" xfId="7" applyFont="1" applyFill="1" applyBorder="1" applyAlignment="1" applyProtection="1">
      <alignment horizontal="left" vertical="center"/>
      <protection locked="0"/>
    </xf>
    <xf numFmtId="168" fontId="25" fillId="0" borderId="0" xfId="0" applyNumberFormat="1" applyFont="1" applyBorder="1" applyAlignment="1">
      <alignment vertical="center" wrapText="1"/>
    </xf>
    <xf numFmtId="0" fontId="52" fillId="0" borderId="0" xfId="0" applyFont="1"/>
    <xf numFmtId="1" fontId="31" fillId="2" borderId="38" xfId="0" applyNumberFormat="1" applyFont="1" applyFill="1" applyBorder="1" applyAlignment="1">
      <alignment horizontal="center" vertical="center" wrapText="1"/>
    </xf>
    <xf numFmtId="9" fontId="31" fillId="2" borderId="38" xfId="0" applyNumberFormat="1" applyFont="1" applyFill="1" applyBorder="1" applyAlignment="1">
      <alignment horizontal="center" vertical="center" wrapText="1"/>
    </xf>
    <xf numFmtId="14" fontId="31" fillId="2" borderId="38" xfId="0" applyNumberFormat="1" applyFont="1" applyFill="1" applyBorder="1" applyAlignment="1">
      <alignment horizontal="center" vertical="center" wrapText="1"/>
    </xf>
    <xf numFmtId="176" fontId="31" fillId="2" borderId="38" xfId="0" applyNumberFormat="1" applyFont="1" applyFill="1" applyBorder="1" applyAlignment="1">
      <alignment horizontal="center" vertical="center" wrapText="1"/>
    </xf>
    <xf numFmtId="41" fontId="31" fillId="2" borderId="38" xfId="7" applyFont="1" applyFill="1" applyBorder="1" applyAlignment="1">
      <alignment horizontal="center" vertical="center" wrapText="1"/>
    </xf>
    <xf numFmtId="177" fontId="31" fillId="2" borderId="38" xfId="0" applyNumberFormat="1" applyFont="1" applyFill="1" applyBorder="1" applyAlignment="1">
      <alignment horizontal="center" vertical="center" wrapText="1"/>
    </xf>
    <xf numFmtId="1" fontId="25" fillId="0" borderId="1" xfId="0" applyNumberFormat="1" applyFont="1" applyFill="1" applyBorder="1" applyAlignment="1">
      <alignment horizontal="center" vertical="center"/>
    </xf>
    <xf numFmtId="9" fontId="25" fillId="0" borderId="1" xfId="0" applyNumberFormat="1" applyFont="1" applyFill="1" applyBorder="1" applyAlignment="1">
      <alignment vertical="center"/>
    </xf>
    <xf numFmtId="14" fontId="25" fillId="0" borderId="1" xfId="0" applyNumberFormat="1" applyFont="1" applyFill="1" applyBorder="1" applyAlignment="1">
      <alignment vertical="center"/>
    </xf>
    <xf numFmtId="176" fontId="25" fillId="0" borderId="1" xfId="0" applyNumberFormat="1" applyFont="1" applyFill="1" applyBorder="1" applyAlignment="1">
      <alignment vertical="center"/>
    </xf>
    <xf numFmtId="41" fontId="25" fillId="0" borderId="1" xfId="7" applyFont="1" applyFill="1" applyBorder="1" applyAlignment="1">
      <alignment vertical="center"/>
    </xf>
    <xf numFmtId="177" fontId="25" fillId="0" borderId="1" xfId="0" applyNumberFormat="1" applyFont="1" applyFill="1" applyBorder="1" applyAlignment="1">
      <alignment vertical="center"/>
    </xf>
    <xf numFmtId="177" fontId="29" fillId="0" borderId="1" xfId="0" applyNumberFormat="1" applyFont="1" applyFill="1" applyBorder="1" applyAlignment="1" applyProtection="1">
      <alignment horizontal="right" vertical="center" wrapText="1"/>
      <protection locked="0"/>
    </xf>
    <xf numFmtId="0" fontId="31" fillId="0" borderId="1" xfId="0" applyFont="1" applyFill="1" applyBorder="1" applyAlignment="1">
      <alignment horizontal="center" vertical="center" wrapText="1"/>
    </xf>
    <xf numFmtId="0" fontId="31" fillId="2" borderId="43" xfId="0" applyFont="1" applyFill="1" applyBorder="1" applyAlignment="1">
      <alignment horizontal="center" vertical="center"/>
    </xf>
    <xf numFmtId="0" fontId="31" fillId="2" borderId="43" xfId="0" applyFont="1" applyFill="1" applyBorder="1" applyAlignment="1">
      <alignment horizontal="center" vertical="center" wrapText="1"/>
    </xf>
    <xf numFmtId="1" fontId="31" fillId="2" borderId="43" xfId="0" applyNumberFormat="1" applyFont="1" applyFill="1" applyBorder="1" applyAlignment="1">
      <alignment horizontal="center" vertical="center" wrapText="1"/>
    </xf>
    <xf numFmtId="0" fontId="25" fillId="0" borderId="44" xfId="0" applyFont="1" applyBorder="1" applyAlignment="1">
      <alignment horizontal="center" vertical="center"/>
    </xf>
    <xf numFmtId="0" fontId="25" fillId="0" borderId="44" xfId="0" applyFont="1" applyBorder="1" applyAlignment="1">
      <alignment horizontal="center" vertical="center" wrapText="1"/>
    </xf>
    <xf numFmtId="0" fontId="25" fillId="0" borderId="3" xfId="0" applyFont="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horizontal="left" wrapText="1"/>
    </xf>
    <xf numFmtId="1" fontId="25" fillId="9" borderId="1" xfId="0" applyNumberFormat="1" applyFont="1" applyFill="1" applyBorder="1" applyAlignment="1">
      <alignment horizontal="center" vertical="center"/>
    </xf>
    <xf numFmtId="0" fontId="25" fillId="0" borderId="0" xfId="0" applyFont="1" applyAlignment="1">
      <alignment horizontal="right" vertical="center"/>
    </xf>
    <xf numFmtId="0" fontId="29" fillId="3" borderId="34" xfId="0" applyFont="1" applyFill="1" applyBorder="1" applyAlignment="1" applyProtection="1">
      <alignment horizontal="right" vertical="center"/>
      <protection locked="0"/>
    </xf>
    <xf numFmtId="176" fontId="29" fillId="3" borderId="34" xfId="0" applyNumberFormat="1" applyFont="1" applyFill="1" applyBorder="1" applyAlignment="1" applyProtection="1">
      <alignment horizontal="left" vertical="center"/>
      <protection locked="0"/>
    </xf>
    <xf numFmtId="0" fontId="29" fillId="0" borderId="34" xfId="0" applyFont="1" applyFill="1" applyBorder="1" applyAlignment="1" applyProtection="1">
      <alignment horizontal="right" vertical="center"/>
      <protection locked="0"/>
    </xf>
    <xf numFmtId="0" fontId="29" fillId="0" borderId="0" xfId="0" applyFont="1" applyFill="1" applyBorder="1" applyAlignment="1" applyProtection="1">
      <alignment horizontal="right" vertical="center"/>
      <protection locked="0"/>
    </xf>
    <xf numFmtId="167" fontId="25" fillId="0" borderId="0" xfId="0" applyNumberFormat="1" applyFont="1" applyFill="1" applyBorder="1" applyAlignment="1">
      <alignment horizontal="right" vertical="center"/>
    </xf>
    <xf numFmtId="0" fontId="25" fillId="0" borderId="0" xfId="0" applyFont="1" applyFill="1" applyBorder="1" applyAlignment="1">
      <alignment horizontal="right" vertical="center" wrapText="1"/>
    </xf>
    <xf numFmtId="0" fontId="31" fillId="0" borderId="0" xfId="0" applyFont="1" applyFill="1" applyBorder="1" applyAlignment="1">
      <alignment horizontal="right" vertical="center" wrapText="1"/>
    </xf>
    <xf numFmtId="0" fontId="25" fillId="0" borderId="0" xfId="0" applyFont="1" applyAlignment="1">
      <alignment horizontal="right"/>
    </xf>
    <xf numFmtId="0" fontId="52" fillId="0" borderId="1" xfId="0" applyFont="1" applyBorder="1" applyAlignment="1">
      <alignment horizontal="center" vertical="center"/>
    </xf>
    <xf numFmtId="0" fontId="31" fillId="2" borderId="38" xfId="0" applyFont="1" applyFill="1" applyBorder="1" applyAlignment="1">
      <alignment horizontal="right" vertical="center" wrapText="1"/>
    </xf>
    <xf numFmtId="0" fontId="30" fillId="0" borderId="0" xfId="0" applyFont="1" applyFill="1" applyBorder="1" applyAlignment="1">
      <alignment horizontal="center" vertical="center" wrapText="1"/>
    </xf>
    <xf numFmtId="14" fontId="30" fillId="0" borderId="1" xfId="0" applyNumberFormat="1" applyFont="1" applyFill="1" applyBorder="1" applyAlignment="1">
      <alignment horizontal="right" vertical="center" wrapText="1"/>
    </xf>
    <xf numFmtId="14" fontId="30" fillId="0" borderId="1" xfId="0" applyNumberFormat="1" applyFont="1" applyFill="1" applyBorder="1" applyAlignment="1">
      <alignment horizontal="left" vertical="center" wrapText="1"/>
    </xf>
    <xf numFmtId="0" fontId="30" fillId="9" borderId="0" xfId="0" applyFont="1" applyFill="1" applyBorder="1" applyAlignment="1">
      <alignment horizontal="center" vertical="center" wrapText="1"/>
    </xf>
    <xf numFmtId="49" fontId="30" fillId="9" borderId="1" xfId="0" applyNumberFormat="1" applyFont="1" applyFill="1" applyBorder="1" applyAlignment="1" applyProtection="1">
      <alignment horizontal="left" vertical="center" wrapText="1"/>
      <protection locked="0"/>
    </xf>
    <xf numFmtId="0" fontId="30" fillId="9" borderId="1" xfId="0" applyFont="1" applyFill="1" applyBorder="1" applyAlignment="1" applyProtection="1">
      <alignment horizontal="center" vertical="center" wrapText="1"/>
      <protection locked="0"/>
    </xf>
    <xf numFmtId="49" fontId="30" fillId="9" borderId="1" xfId="0" applyNumberFormat="1" applyFont="1" applyFill="1" applyBorder="1" applyAlignment="1" applyProtection="1">
      <alignment horizontal="center" vertical="center" wrapText="1"/>
      <protection locked="0"/>
    </xf>
    <xf numFmtId="1" fontId="30" fillId="9" borderId="1" xfId="0" applyNumberFormat="1" applyFont="1" applyFill="1" applyBorder="1" applyAlignment="1" applyProtection="1">
      <alignment horizontal="center" vertical="center" wrapText="1"/>
      <protection locked="0"/>
    </xf>
    <xf numFmtId="9" fontId="30" fillId="9" borderId="1" xfId="0" applyNumberFormat="1" applyFont="1" applyFill="1" applyBorder="1" applyAlignment="1" applyProtection="1">
      <alignment horizontal="center" vertical="center" wrapText="1"/>
      <protection locked="0"/>
    </xf>
    <xf numFmtId="14" fontId="30" fillId="9" borderId="1" xfId="0" applyNumberFormat="1" applyFont="1" applyFill="1" applyBorder="1" applyAlignment="1">
      <alignment horizontal="right" vertical="center" wrapText="1"/>
    </xf>
    <xf numFmtId="14" fontId="30" fillId="9" borderId="1" xfId="0" applyNumberFormat="1" applyFont="1" applyFill="1" applyBorder="1" applyAlignment="1">
      <alignment horizontal="left" vertical="center" wrapText="1"/>
    </xf>
    <xf numFmtId="0" fontId="30" fillId="9" borderId="1" xfId="0" applyFont="1" applyFill="1" applyBorder="1" applyAlignment="1">
      <alignment horizontal="left" vertical="center" wrapText="1"/>
    </xf>
    <xf numFmtId="176" fontId="30" fillId="9" borderId="1" xfId="0" applyNumberFormat="1" applyFont="1" applyFill="1" applyBorder="1" applyAlignment="1" applyProtection="1">
      <alignment horizontal="center" vertical="center" wrapText="1"/>
      <protection locked="0"/>
    </xf>
    <xf numFmtId="41" fontId="30" fillId="9" borderId="1" xfId="7" applyFont="1" applyFill="1" applyBorder="1" applyAlignment="1" applyProtection="1">
      <alignment horizontal="center" vertical="center" wrapText="1"/>
      <protection locked="0"/>
    </xf>
    <xf numFmtId="177" fontId="30" fillId="9" borderId="1" xfId="1" applyNumberFormat="1" applyFont="1" applyFill="1" applyBorder="1" applyAlignment="1">
      <alignment horizontal="right" vertical="center" wrapText="1"/>
    </xf>
    <xf numFmtId="169" fontId="30" fillId="9" borderId="1" xfId="1" applyNumberFormat="1" applyFont="1" applyFill="1" applyBorder="1" applyAlignment="1">
      <alignment horizontal="right" vertical="center" wrapText="1"/>
    </xf>
    <xf numFmtId="0" fontId="30" fillId="9" borderId="0" xfId="0" applyFont="1" applyFill="1" applyAlignment="1">
      <alignment horizontal="left" vertical="center" wrapText="1"/>
    </xf>
    <xf numFmtId="0" fontId="30" fillId="0" borderId="0" xfId="0" applyFont="1" applyFill="1" applyAlignment="1">
      <alignment horizontal="right" vertical="center" wrapText="1"/>
    </xf>
    <xf numFmtId="49" fontId="30" fillId="0" borderId="0" xfId="0" applyNumberFormat="1" applyFont="1" applyFill="1" applyBorder="1" applyAlignment="1" applyProtection="1">
      <alignment horizontal="left" vertical="center" wrapText="1"/>
      <protection locked="0"/>
    </xf>
    <xf numFmtId="0" fontId="30" fillId="0" borderId="0" xfId="0" applyFont="1" applyFill="1" applyBorder="1" applyAlignment="1" applyProtection="1">
      <alignment horizontal="center" vertical="center" wrapText="1"/>
      <protection locked="0"/>
    </xf>
    <xf numFmtId="49" fontId="30" fillId="0" borderId="0" xfId="0" applyNumberFormat="1" applyFont="1" applyFill="1" applyBorder="1" applyAlignment="1" applyProtection="1">
      <alignment horizontal="center" vertical="center" wrapText="1"/>
      <protection locked="0"/>
    </xf>
    <xf numFmtId="1" fontId="30" fillId="0" borderId="0" xfId="0" applyNumberFormat="1" applyFont="1" applyFill="1" applyBorder="1" applyAlignment="1" applyProtection="1">
      <alignment horizontal="center" vertical="center" wrapText="1"/>
      <protection locked="0"/>
    </xf>
    <xf numFmtId="9" fontId="30" fillId="0" borderId="0" xfId="0" applyNumberFormat="1" applyFont="1" applyFill="1" applyBorder="1" applyAlignment="1" applyProtection="1">
      <alignment horizontal="center" vertical="center" wrapText="1"/>
      <protection locked="0"/>
    </xf>
    <xf numFmtId="176" fontId="29" fillId="0" borderId="0" xfId="0" applyNumberFormat="1" applyFont="1" applyFill="1" applyBorder="1" applyAlignment="1" applyProtection="1">
      <alignment horizontal="center" vertical="center" wrapText="1"/>
      <protection locked="0"/>
    </xf>
    <xf numFmtId="41" fontId="29" fillId="0" borderId="0" xfId="7" applyFont="1" applyFill="1" applyBorder="1" applyAlignment="1" applyProtection="1">
      <alignment horizontal="center" vertical="center" wrapText="1"/>
      <protection locked="0"/>
    </xf>
    <xf numFmtId="49" fontId="29" fillId="0" borderId="0" xfId="0" applyNumberFormat="1" applyFont="1" applyFill="1" applyBorder="1" applyAlignment="1" applyProtection="1">
      <alignment horizontal="center" vertical="center" wrapText="1"/>
      <protection locked="0"/>
    </xf>
    <xf numFmtId="177" fontId="30" fillId="0" borderId="0" xfId="1" applyNumberFormat="1" applyFont="1" applyFill="1" applyBorder="1" applyAlignment="1">
      <alignment horizontal="right" vertical="center" wrapText="1"/>
    </xf>
    <xf numFmtId="169" fontId="30" fillId="0" borderId="0" xfId="1" applyNumberFormat="1" applyFont="1" applyFill="1" applyBorder="1" applyAlignment="1">
      <alignment horizontal="right" vertical="center" wrapText="1"/>
    </xf>
    <xf numFmtId="0" fontId="25" fillId="0" borderId="0" xfId="0" applyFont="1" applyFill="1" applyAlignment="1">
      <alignment horizontal="right" vertical="center"/>
    </xf>
    <xf numFmtId="0" fontId="33" fillId="0" borderId="0" xfId="0" applyFont="1" applyFill="1" applyBorder="1" applyAlignment="1">
      <alignment horizontal="right" vertical="center"/>
    </xf>
    <xf numFmtId="0" fontId="31" fillId="2" borderId="1" xfId="0" applyFont="1" applyFill="1" applyBorder="1" applyAlignment="1">
      <alignment horizontal="right" wrapText="1"/>
    </xf>
    <xf numFmtId="0" fontId="31" fillId="2" borderId="1" xfId="0" applyFont="1" applyFill="1" applyBorder="1" applyAlignment="1">
      <alignment horizontal="right" vertical="center" wrapText="1"/>
    </xf>
    <xf numFmtId="1" fontId="31" fillId="2" borderId="0" xfId="0" applyNumberFormat="1" applyFont="1" applyFill="1" applyBorder="1" applyAlignment="1">
      <alignment horizontal="center" vertical="center" wrapText="1"/>
    </xf>
    <xf numFmtId="0" fontId="31" fillId="2" borderId="0" xfId="0" applyFont="1" applyFill="1" applyBorder="1" applyAlignment="1">
      <alignment horizontal="right" vertical="center" wrapText="1"/>
    </xf>
    <xf numFmtId="14" fontId="31" fillId="2" borderId="0" xfId="0" applyNumberFormat="1" applyFont="1" applyFill="1" applyBorder="1" applyAlignment="1">
      <alignment horizontal="center" vertical="center" wrapText="1"/>
    </xf>
    <xf numFmtId="41" fontId="31" fillId="2" borderId="0" xfId="7" applyFont="1" applyFill="1" applyBorder="1" applyAlignment="1">
      <alignment horizontal="center" vertical="center" wrapText="1"/>
    </xf>
    <xf numFmtId="177" fontId="31" fillId="2" borderId="0" xfId="0" applyNumberFormat="1" applyFont="1" applyFill="1" applyBorder="1" applyAlignment="1">
      <alignment horizontal="center" vertical="center" wrapText="1"/>
    </xf>
    <xf numFmtId="14" fontId="25" fillId="0" borderId="1" xfId="0" applyNumberFormat="1" applyFont="1" applyBorder="1" applyAlignment="1">
      <alignment horizontal="right"/>
    </xf>
    <xf numFmtId="0" fontId="25" fillId="0" borderId="1" xfId="0" applyFont="1" applyBorder="1" applyAlignment="1">
      <alignment horizontal="right"/>
    </xf>
    <xf numFmtId="0" fontId="25" fillId="0" borderId="1" xfId="0" applyFont="1" applyBorder="1" applyAlignment="1">
      <alignment horizontal="right" wrapText="1"/>
    </xf>
    <xf numFmtId="14" fontId="30" fillId="0" borderId="1" xfId="0" applyNumberFormat="1" applyFont="1" applyFill="1" applyBorder="1" applyAlignment="1" applyProtection="1">
      <alignment horizontal="right" vertical="center" wrapText="1"/>
      <protection locked="0"/>
    </xf>
    <xf numFmtId="0" fontId="30" fillId="0" borderId="1" xfId="0" applyFont="1" applyFill="1" applyBorder="1" applyAlignment="1" applyProtection="1">
      <alignment horizontal="right" vertical="center" wrapText="1"/>
      <protection locked="0"/>
    </xf>
    <xf numFmtId="176" fontId="31" fillId="0" borderId="13" xfId="0" applyNumberFormat="1" applyFont="1" applyFill="1" applyBorder="1" applyAlignment="1"/>
    <xf numFmtId="14" fontId="25" fillId="0" borderId="1" xfId="0" applyNumberFormat="1" applyFont="1" applyBorder="1" applyAlignment="1">
      <alignment horizontal="right" vertical="center"/>
    </xf>
    <xf numFmtId="176" fontId="2" fillId="0" borderId="0" xfId="0" applyNumberFormat="1" applyFont="1" applyAlignment="1">
      <alignment vertical="center"/>
    </xf>
    <xf numFmtId="176" fontId="36" fillId="3" borderId="34" xfId="0" applyNumberFormat="1" applyFont="1" applyFill="1" applyBorder="1" applyAlignment="1" applyProtection="1">
      <alignment vertical="center"/>
      <protection locked="0"/>
    </xf>
    <xf numFmtId="176" fontId="36" fillId="0" borderId="34" xfId="0" applyNumberFormat="1" applyFont="1" applyFill="1" applyBorder="1" applyAlignment="1" applyProtection="1">
      <alignment horizontal="left" vertical="center"/>
      <protection locked="0"/>
    </xf>
    <xf numFmtId="176" fontId="2" fillId="0" borderId="0" xfId="0" applyNumberFormat="1" applyFont="1" applyAlignment="1">
      <alignment horizontal="center" vertical="center"/>
    </xf>
    <xf numFmtId="176" fontId="2" fillId="0" borderId="0" xfId="0" applyNumberFormat="1" applyFont="1" applyFill="1" applyBorder="1" applyAlignment="1">
      <alignment vertical="center" wrapText="1"/>
    </xf>
    <xf numFmtId="176" fontId="2" fillId="0" borderId="0" xfId="0" applyNumberFormat="1" applyFont="1" applyFill="1" applyBorder="1" applyAlignment="1">
      <alignment vertical="center"/>
    </xf>
    <xf numFmtId="176" fontId="2" fillId="0" borderId="0" xfId="0" applyNumberFormat="1" applyFont="1" applyFill="1" applyBorder="1" applyAlignment="1">
      <alignment horizontal="center" vertical="center"/>
    </xf>
    <xf numFmtId="176" fontId="2" fillId="0" borderId="0" xfId="0" applyNumberFormat="1" applyFont="1" applyBorder="1" applyAlignment="1">
      <alignment vertical="center"/>
    </xf>
    <xf numFmtId="176" fontId="6" fillId="2" borderId="38" xfId="0" applyNumberFormat="1" applyFont="1" applyFill="1" applyBorder="1" applyAlignment="1">
      <alignment horizontal="center" vertical="center" wrapText="1"/>
    </xf>
    <xf numFmtId="9" fontId="18" fillId="0" borderId="1" xfId="4" applyNumberFormat="1" applyFont="1" applyFill="1" applyBorder="1" applyAlignment="1" applyProtection="1">
      <alignment horizontal="center" vertical="center" wrapText="1"/>
      <protection locked="0"/>
    </xf>
    <xf numFmtId="176" fontId="18" fillId="0" borderId="1" xfId="0" applyNumberFormat="1" applyFont="1" applyFill="1" applyBorder="1" applyAlignment="1" applyProtection="1">
      <alignment horizontal="center" vertical="center" wrapText="1"/>
      <protection locked="0"/>
    </xf>
    <xf numFmtId="49" fontId="36" fillId="0" borderId="1" xfId="0" applyNumberFormat="1" applyFont="1" applyFill="1" applyBorder="1" applyAlignment="1" applyProtection="1">
      <alignment horizontal="center" vertical="center" wrapText="1"/>
      <protection locked="0"/>
    </xf>
    <xf numFmtId="176" fontId="2" fillId="0" borderId="0" xfId="0" applyNumberFormat="1" applyFont="1" applyFill="1" applyAlignment="1">
      <alignment vertical="center"/>
    </xf>
    <xf numFmtId="176" fontId="50" fillId="0" borderId="0" xfId="0" applyNumberFormat="1" applyFont="1" applyFill="1" applyBorder="1" applyAlignment="1">
      <alignment horizontal="left" vertical="center"/>
    </xf>
    <xf numFmtId="176" fontId="6" fillId="2" borderId="1" xfId="0" applyNumberFormat="1" applyFont="1" applyFill="1" applyBorder="1" applyAlignment="1">
      <alignment horizontal="center" wrapText="1"/>
    </xf>
    <xf numFmtId="14" fontId="2" fillId="0" borderId="1" xfId="0" applyNumberFormat="1" applyFont="1" applyFill="1" applyBorder="1" applyAlignment="1">
      <alignment horizontal="center"/>
    </xf>
    <xf numFmtId="176" fontId="2" fillId="0" borderId="1" xfId="0" applyNumberFormat="1" applyFont="1" applyBorder="1" applyAlignment="1">
      <alignment vertical="center"/>
    </xf>
    <xf numFmtId="0" fontId="2" fillId="0" borderId="4" xfId="0" applyFont="1" applyBorder="1" applyAlignment="1">
      <alignment vertical="center" wrapText="1"/>
    </xf>
    <xf numFmtId="14" fontId="0" fillId="0" borderId="1" xfId="0" applyNumberFormat="1" applyFont="1" applyBorder="1" applyAlignment="1"/>
    <xf numFmtId="0" fontId="0" fillId="0" borderId="1" xfId="0" applyFont="1" applyFill="1" applyBorder="1"/>
    <xf numFmtId="176" fontId="0" fillId="0" borderId="1" xfId="0" applyNumberFormat="1" applyFont="1" applyFill="1" applyBorder="1" applyAlignment="1">
      <alignment wrapText="1"/>
    </xf>
    <xf numFmtId="0" fontId="0" fillId="0" borderId="0" xfId="0" applyFont="1" applyAlignment="1">
      <alignment vertical="center"/>
    </xf>
    <xf numFmtId="176" fontId="0" fillId="0" borderId="0" xfId="0" applyNumberFormat="1" applyFont="1" applyAlignment="1">
      <alignment vertical="center"/>
    </xf>
    <xf numFmtId="2" fontId="18" fillId="0" borderId="1" xfId="0" applyNumberFormat="1" applyFont="1" applyFill="1" applyBorder="1" applyAlignment="1" applyProtection="1">
      <alignment horizontal="center" vertical="center" wrapText="1"/>
      <protection locked="0"/>
    </xf>
    <xf numFmtId="0" fontId="2" fillId="0" borderId="13" xfId="0" applyFont="1" applyBorder="1" applyAlignment="1">
      <alignment wrapText="1"/>
    </xf>
    <xf numFmtId="14" fontId="2" fillId="0" borderId="1" xfId="0" applyNumberFormat="1" applyFont="1" applyBorder="1" applyAlignment="1">
      <alignment horizontal="center" vertical="center"/>
    </xf>
    <xf numFmtId="176" fontId="2" fillId="0" borderId="1" xfId="0" applyNumberFormat="1" applyFont="1" applyBorder="1" applyAlignment="1">
      <alignment vertical="center" wrapText="1"/>
    </xf>
    <xf numFmtId="9" fontId="2" fillId="0" borderId="1" xfId="0" applyNumberFormat="1" applyFont="1" applyBorder="1" applyAlignment="1">
      <alignment vertical="center" wrapText="1"/>
    </xf>
    <xf numFmtId="178" fontId="31" fillId="2" borderId="38" xfId="0" applyNumberFormat="1" applyFont="1" applyFill="1" applyBorder="1" applyAlignment="1">
      <alignment horizontal="center" vertical="center" wrapText="1"/>
    </xf>
    <xf numFmtId="177" fontId="29" fillId="0" borderId="1" xfId="0" applyNumberFormat="1" applyFont="1" applyFill="1" applyBorder="1" applyAlignment="1" applyProtection="1">
      <alignment horizontal="center" vertical="center" wrapText="1"/>
      <protection locked="0"/>
    </xf>
    <xf numFmtId="41" fontId="25" fillId="0" borderId="1" xfId="7" applyFont="1" applyFill="1" applyBorder="1" applyAlignment="1">
      <alignment horizontal="center" vertical="center"/>
    </xf>
    <xf numFmtId="0" fontId="44" fillId="9" borderId="5" xfId="0" applyFont="1" applyFill="1" applyBorder="1" applyAlignment="1">
      <alignment horizontal="center" vertical="center" wrapText="1"/>
    </xf>
    <xf numFmtId="0" fontId="44" fillId="9" borderId="14" xfId="0" applyFont="1" applyFill="1" applyBorder="1" applyAlignment="1">
      <alignment horizontal="center" vertical="center" wrapText="1"/>
    </xf>
    <xf numFmtId="0" fontId="53" fillId="0" borderId="1" xfId="0" applyFont="1" applyBorder="1" applyAlignment="1">
      <alignment horizontal="center" vertical="center" wrapText="1"/>
    </xf>
    <xf numFmtId="0" fontId="30" fillId="0" borderId="1" xfId="4" applyNumberFormat="1" applyFont="1" applyFill="1" applyBorder="1" applyAlignment="1" applyProtection="1">
      <alignment horizontal="center" vertical="center" wrapText="1"/>
      <protection locked="0"/>
    </xf>
    <xf numFmtId="0" fontId="25" fillId="0" borderId="1" xfId="0" applyFont="1" applyBorder="1" applyAlignment="1">
      <alignment horizontal="left"/>
    </xf>
    <xf numFmtId="0" fontId="25" fillId="0" borderId="1" xfId="0" applyFont="1" applyFill="1" applyBorder="1" applyAlignment="1">
      <alignment horizontal="left"/>
    </xf>
    <xf numFmtId="14" fontId="25" fillId="0" borderId="1" xfId="0" applyNumberFormat="1" applyFont="1" applyBorder="1" applyAlignment="1">
      <alignment horizontal="left"/>
    </xf>
    <xf numFmtId="0" fontId="25" fillId="0" borderId="1" xfId="0" applyFont="1" applyBorder="1" applyAlignment="1">
      <alignment horizontal="left" vertical="center"/>
    </xf>
    <xf numFmtId="14" fontId="25" fillId="0" borderId="1" xfId="0" applyNumberFormat="1" applyFont="1" applyBorder="1" applyAlignment="1">
      <alignment horizontal="left" vertical="center"/>
    </xf>
    <xf numFmtId="49" fontId="43" fillId="0" borderId="1" xfId="0" applyNumberFormat="1" applyFont="1" applyFill="1" applyBorder="1" applyAlignment="1" applyProtection="1">
      <alignment horizontal="left" vertical="center" wrapText="1"/>
      <protection locked="0"/>
    </xf>
    <xf numFmtId="0" fontId="43" fillId="0" borderId="1" xfId="0" applyFont="1" applyFill="1" applyBorder="1" applyAlignment="1" applyProtection="1">
      <alignment horizontal="center" vertical="center" wrapText="1"/>
      <protection locked="0"/>
    </xf>
    <xf numFmtId="49" fontId="43" fillId="0" borderId="1" xfId="0" applyNumberFormat="1" applyFont="1" applyFill="1" applyBorder="1" applyAlignment="1" applyProtection="1">
      <alignment horizontal="center" vertical="center" wrapText="1"/>
      <protection locked="0"/>
    </xf>
    <xf numFmtId="174" fontId="43" fillId="0" borderId="1" xfId="0" applyNumberFormat="1" applyFont="1" applyFill="1" applyBorder="1" applyAlignment="1" applyProtection="1">
      <alignment horizontal="center" vertical="center" wrapText="1"/>
      <protection locked="0"/>
    </xf>
    <xf numFmtId="9" fontId="43" fillId="0" borderId="1" xfId="4" applyFont="1" applyFill="1" applyBorder="1" applyAlignment="1" applyProtection="1">
      <alignment horizontal="center" vertical="center" wrapText="1"/>
      <protection locked="0"/>
    </xf>
    <xf numFmtId="14" fontId="43" fillId="0" borderId="1" xfId="0" applyNumberFormat="1" applyFont="1" applyFill="1" applyBorder="1" applyAlignment="1" applyProtection="1">
      <alignment horizontal="center" vertical="center" wrapText="1"/>
      <protection locked="0"/>
    </xf>
    <xf numFmtId="15" fontId="43" fillId="0" borderId="1" xfId="0" applyNumberFormat="1" applyFont="1" applyFill="1" applyBorder="1" applyAlignment="1" applyProtection="1">
      <alignment horizontal="center" vertical="center" wrapText="1"/>
      <protection locked="0"/>
    </xf>
    <xf numFmtId="2" fontId="43" fillId="0" borderId="1" xfId="0" applyNumberFormat="1" applyFont="1" applyFill="1" applyBorder="1" applyAlignment="1" applyProtection="1">
      <alignment horizontal="center" vertical="center" wrapText="1"/>
      <protection locked="0"/>
    </xf>
    <xf numFmtId="169" fontId="43" fillId="0" borderId="1" xfId="1" applyNumberFormat="1" applyFont="1" applyFill="1" applyBorder="1" applyAlignment="1">
      <alignment horizontal="right" vertical="center" wrapText="1"/>
    </xf>
    <xf numFmtId="0" fontId="43" fillId="0" borderId="1" xfId="0" applyFont="1" applyFill="1" applyBorder="1" applyAlignment="1">
      <alignment horizontal="left" vertical="center" wrapText="1"/>
    </xf>
    <xf numFmtId="0" fontId="14" fillId="0" borderId="1" xfId="0" applyFont="1" applyBorder="1" applyAlignment="1">
      <alignment vertical="center"/>
    </xf>
    <xf numFmtId="0" fontId="14" fillId="0" borderId="1" xfId="0" applyFont="1" applyFill="1" applyBorder="1" applyAlignment="1">
      <alignment wrapText="1"/>
    </xf>
    <xf numFmtId="0" fontId="25" fillId="9" borderId="1" xfId="0" applyFont="1" applyFill="1" applyBorder="1" applyAlignment="1">
      <alignment wrapText="1"/>
    </xf>
    <xf numFmtId="0" fontId="25" fillId="9" borderId="1" xfId="0" applyFont="1" applyFill="1" applyBorder="1"/>
    <xf numFmtId="0" fontId="0" fillId="9" borderId="1" xfId="0" applyFont="1" applyFill="1" applyBorder="1" applyAlignment="1">
      <alignment wrapText="1"/>
    </xf>
    <xf numFmtId="0" fontId="0" fillId="9" borderId="1" xfId="0" applyFont="1" applyFill="1" applyBorder="1" applyAlignment="1"/>
    <xf numFmtId="14" fontId="0" fillId="9" borderId="1" xfId="0" applyNumberFormat="1" applyFont="1" applyFill="1" applyBorder="1" applyAlignment="1"/>
    <xf numFmtId="0" fontId="30" fillId="9" borderId="1" xfId="0" applyFont="1" applyFill="1" applyBorder="1" applyAlignment="1">
      <alignment vertical="center" wrapText="1"/>
    </xf>
    <xf numFmtId="0" fontId="25" fillId="9" borderId="5"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0" fillId="9" borderId="1" xfId="0" applyFill="1" applyBorder="1"/>
    <xf numFmtId="0" fontId="25" fillId="9" borderId="0" xfId="0" applyFont="1" applyFill="1"/>
    <xf numFmtId="0" fontId="25" fillId="4" borderId="1" xfId="0" applyFont="1" applyFill="1" applyBorder="1" applyAlignment="1"/>
    <xf numFmtId="14" fontId="25" fillId="4" borderId="1" xfId="0" applyNumberFormat="1" applyFont="1" applyFill="1" applyBorder="1" applyAlignment="1"/>
    <xf numFmtId="0" fontId="25" fillId="4" borderId="1" xfId="0" applyFont="1" applyFill="1" applyBorder="1"/>
    <xf numFmtId="0" fontId="25" fillId="9" borderId="0" xfId="0" applyFont="1" applyFill="1" applyAlignment="1">
      <alignment vertical="center"/>
    </xf>
    <xf numFmtId="180" fontId="25" fillId="3" borderId="1" xfId="3" applyNumberFormat="1" applyFont="1" applyFill="1" applyBorder="1" applyAlignment="1">
      <alignment horizontal="center" vertical="center"/>
    </xf>
    <xf numFmtId="49" fontId="25" fillId="9" borderId="1" xfId="0" applyNumberFormat="1" applyFont="1" applyFill="1" applyBorder="1" applyAlignment="1">
      <alignment horizontal="center" vertical="center"/>
    </xf>
    <xf numFmtId="0" fontId="36" fillId="0" borderId="0" xfId="0" applyFont="1" applyFill="1" applyBorder="1" applyAlignment="1">
      <alignment horizontal="left" vertical="center"/>
    </xf>
    <xf numFmtId="0" fontId="0" fillId="9" borderId="1" xfId="0" applyFont="1" applyFill="1" applyBorder="1" applyAlignment="1">
      <alignment horizontal="left" vertical="center" wrapText="1"/>
    </xf>
    <xf numFmtId="179" fontId="5" fillId="0" borderId="1" xfId="1" applyNumberFormat="1" applyFont="1" applyBorder="1" applyAlignment="1"/>
    <xf numFmtId="0" fontId="0" fillId="0" borderId="1" xfId="0" applyFont="1" applyBorder="1" applyAlignment="1">
      <alignment horizontal="center"/>
    </xf>
    <xf numFmtId="179" fontId="5" fillId="0" borderId="1" xfId="1" applyNumberFormat="1" applyFont="1" applyBorder="1" applyAlignment="1">
      <alignment horizontal="center" wrapText="1"/>
    </xf>
    <xf numFmtId="0" fontId="2" fillId="9" borderId="1" xfId="0" applyFont="1" applyFill="1" applyBorder="1" applyAlignment="1">
      <alignment vertical="center" wrapText="1"/>
    </xf>
    <xf numFmtId="0" fontId="25" fillId="9" borderId="1" xfId="0" applyFont="1" applyFill="1" applyBorder="1" applyAlignment="1">
      <alignment horizontal="center" wrapText="1"/>
    </xf>
    <xf numFmtId="14" fontId="25" fillId="9" borderId="1" xfId="0" applyNumberFormat="1" applyFont="1" applyFill="1" applyBorder="1" applyAlignment="1">
      <alignment wrapText="1"/>
    </xf>
    <xf numFmtId="0" fontId="25" fillId="9" borderId="0" xfId="0" applyFont="1" applyFill="1" applyAlignment="1">
      <alignment horizontal="left" vertical="center"/>
    </xf>
    <xf numFmtId="0" fontId="40" fillId="9" borderId="13" xfId="0" applyFont="1" applyFill="1" applyBorder="1" applyAlignment="1">
      <alignment vertical="center" wrapText="1"/>
    </xf>
    <xf numFmtId="0" fontId="43" fillId="9" borderId="0" xfId="0" applyFont="1" applyFill="1" applyAlignment="1">
      <alignment vertical="center"/>
    </xf>
    <xf numFmtId="0" fontId="0" fillId="9" borderId="13" xfId="0" applyFont="1" applyFill="1" applyBorder="1" applyAlignment="1">
      <alignment vertical="center" wrapText="1"/>
    </xf>
    <xf numFmtId="0" fontId="0" fillId="9" borderId="1" xfId="0" applyFont="1" applyFill="1" applyBorder="1" applyAlignment="1">
      <alignment horizontal="left" wrapText="1"/>
    </xf>
    <xf numFmtId="179" fontId="5" fillId="9" borderId="1" xfId="1" applyNumberFormat="1" applyFont="1" applyFill="1" applyBorder="1" applyAlignment="1">
      <alignment wrapText="1"/>
    </xf>
    <xf numFmtId="0" fontId="0" fillId="9" borderId="1" xfId="0" applyFont="1" applyFill="1" applyBorder="1" applyAlignment="1">
      <alignment horizontal="center" vertical="center"/>
    </xf>
    <xf numFmtId="0" fontId="0" fillId="9" borderId="1" xfId="0" applyFont="1" applyFill="1" applyBorder="1" applyAlignment="1">
      <alignment vertical="center"/>
    </xf>
    <xf numFmtId="0" fontId="0" fillId="9" borderId="1" xfId="0" applyFont="1" applyFill="1" applyBorder="1" applyAlignment="1">
      <alignment horizontal="right" wrapText="1"/>
    </xf>
    <xf numFmtId="179" fontId="5" fillId="9" borderId="1" xfId="1" applyNumberFormat="1" applyFont="1" applyFill="1" applyBorder="1" applyAlignment="1">
      <alignment horizontal="right" wrapText="1"/>
    </xf>
    <xf numFmtId="0" fontId="14" fillId="9" borderId="1" xfId="0" applyFont="1" applyFill="1" applyBorder="1" applyAlignment="1">
      <alignment horizontal="left" wrapText="1"/>
    </xf>
    <xf numFmtId="179" fontId="14" fillId="9" borderId="1" xfId="1" applyNumberFormat="1" applyFont="1" applyFill="1" applyBorder="1" applyAlignment="1">
      <alignment horizontal="right" wrapText="1"/>
    </xf>
    <xf numFmtId="0" fontId="14" fillId="9" borderId="1" xfId="0" applyFont="1" applyFill="1" applyBorder="1" applyAlignment="1">
      <alignment wrapText="1"/>
    </xf>
    <xf numFmtId="14" fontId="14" fillId="9" borderId="1" xfId="0" applyNumberFormat="1" applyFont="1" applyFill="1" applyBorder="1" applyAlignment="1">
      <alignment wrapText="1"/>
    </xf>
    <xf numFmtId="0" fontId="14" fillId="9" borderId="1" xfId="0" applyFont="1" applyFill="1" applyBorder="1" applyAlignment="1">
      <alignment horizontal="center" vertical="center" wrapText="1"/>
    </xf>
    <xf numFmtId="0" fontId="0" fillId="9" borderId="1" xfId="0" applyFont="1" applyFill="1" applyBorder="1" applyAlignment="1">
      <alignment vertical="center" wrapText="1"/>
    </xf>
    <xf numFmtId="179" fontId="5" fillId="9" borderId="1" xfId="1" applyNumberFormat="1" applyFont="1" applyFill="1" applyBorder="1" applyAlignment="1">
      <alignment horizontal="right"/>
    </xf>
    <xf numFmtId="0" fontId="0" fillId="9" borderId="1" xfId="0" applyFont="1" applyFill="1" applyBorder="1" applyAlignment="1">
      <alignment horizontal="right"/>
    </xf>
    <xf numFmtId="0" fontId="0" fillId="9" borderId="1" xfId="0" applyFont="1" applyFill="1" applyBorder="1"/>
    <xf numFmtId="0" fontId="14" fillId="9" borderId="13" xfId="0" applyFont="1" applyFill="1" applyBorder="1" applyAlignment="1">
      <alignment vertical="center" wrapText="1"/>
    </xf>
    <xf numFmtId="0" fontId="0" fillId="9" borderId="0" xfId="0" applyFont="1" applyFill="1" applyBorder="1" applyAlignment="1">
      <alignment horizontal="center" vertical="center"/>
    </xf>
    <xf numFmtId="181" fontId="18" fillId="0" borderId="1" xfId="7" applyNumberFormat="1" applyFont="1" applyFill="1" applyBorder="1" applyAlignment="1" applyProtection="1">
      <alignment horizontal="center" vertical="center" wrapText="1"/>
      <protection locked="0"/>
    </xf>
    <xf numFmtId="181" fontId="44" fillId="0" borderId="1" xfId="7" applyNumberFormat="1" applyFont="1" applyFill="1" applyBorder="1" applyAlignment="1" applyProtection="1">
      <alignment horizontal="center" vertical="center" wrapText="1"/>
      <protection locked="0"/>
    </xf>
    <xf numFmtId="0" fontId="0" fillId="0" borderId="0" xfId="0" applyAlignment="1">
      <alignment horizontal="left"/>
    </xf>
    <xf numFmtId="0" fontId="23" fillId="0" borderId="0" xfId="0" applyFont="1" applyBorder="1" applyAlignment="1">
      <alignment horizontal="left" vertical="center" wrapText="1"/>
    </xf>
    <xf numFmtId="0" fontId="23" fillId="6" borderId="5" xfId="0" applyFont="1" applyFill="1" applyBorder="1" applyAlignment="1">
      <alignment horizontal="left" vertical="center" wrapText="1"/>
    </xf>
    <xf numFmtId="0" fontId="24" fillId="7" borderId="18" xfId="0" applyFont="1" applyFill="1" applyBorder="1" applyAlignment="1">
      <alignment horizontal="left" vertical="center" wrapText="1"/>
    </xf>
    <xf numFmtId="0" fontId="24" fillId="7" borderId="21" xfId="0" applyFont="1" applyFill="1" applyBorder="1" applyAlignment="1">
      <alignment horizontal="left" vertical="center" wrapText="1"/>
    </xf>
    <xf numFmtId="0" fontId="24" fillId="0" borderId="21" xfId="0" applyFont="1" applyBorder="1" applyAlignment="1">
      <alignment horizontal="left" vertical="center" wrapText="1"/>
    </xf>
    <xf numFmtId="4" fontId="0" fillId="0" borderId="0" xfId="0" applyNumberFormat="1"/>
    <xf numFmtId="16" fontId="24" fillId="7" borderId="18" xfId="0" applyNumberFormat="1" applyFont="1" applyFill="1" applyBorder="1" applyAlignment="1">
      <alignment horizontal="left" vertical="center" wrapText="1"/>
    </xf>
    <xf numFmtId="17" fontId="24" fillId="7" borderId="18" xfId="0" applyNumberFormat="1" applyFont="1" applyFill="1" applyBorder="1" applyAlignment="1">
      <alignment horizontal="left" vertical="center" wrapText="1"/>
    </xf>
    <xf numFmtId="16" fontId="24" fillId="7" borderId="21" xfId="0" applyNumberFormat="1" applyFont="1" applyFill="1" applyBorder="1" applyAlignment="1">
      <alignment horizontal="left" vertical="center" wrapText="1"/>
    </xf>
    <xf numFmtId="0" fontId="24" fillId="9" borderId="18" xfId="0" applyFont="1" applyFill="1" applyBorder="1" applyAlignment="1">
      <alignment horizontal="left" vertical="center" wrapText="1"/>
    </xf>
    <xf numFmtId="0" fontId="24" fillId="9" borderId="21" xfId="0" applyFont="1" applyFill="1" applyBorder="1" applyAlignment="1">
      <alignment horizontal="left" vertical="center" wrapText="1"/>
    </xf>
    <xf numFmtId="17" fontId="24" fillId="7" borderId="21" xfId="0" applyNumberFormat="1" applyFont="1" applyFill="1" applyBorder="1" applyAlignment="1">
      <alignment horizontal="left" vertical="center" wrapText="1"/>
    </xf>
    <xf numFmtId="0" fontId="23" fillId="6" borderId="1" xfId="0" applyFont="1" applyFill="1" applyBorder="1" applyAlignment="1">
      <alignment horizontal="center" vertical="center" wrapText="1"/>
    </xf>
    <xf numFmtId="0" fontId="2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27" fillId="0" borderId="0" xfId="0" applyFont="1" applyAlignment="1">
      <alignment horizontal="center" vertical="center"/>
    </xf>
    <xf numFmtId="0" fontId="24" fillId="0" borderId="21" xfId="0" applyFont="1" applyBorder="1" applyAlignment="1">
      <alignment horizontal="left" vertical="justify" wrapText="1"/>
    </xf>
    <xf numFmtId="0" fontId="24" fillId="0" borderId="22" xfId="0" applyFont="1" applyBorder="1" applyAlignment="1">
      <alignment horizontal="left" vertical="justify" wrapText="1"/>
    </xf>
    <xf numFmtId="0" fontId="24" fillId="0" borderId="23" xfId="0" applyFont="1" applyBorder="1" applyAlignment="1">
      <alignment horizontal="left" vertical="justify" wrapText="1"/>
    </xf>
    <xf numFmtId="0" fontId="0" fillId="0" borderId="5" xfId="0" applyBorder="1" applyAlignment="1">
      <alignment horizontal="center"/>
    </xf>
    <xf numFmtId="0" fontId="0" fillId="0" borderId="24" xfId="0" applyBorder="1" applyAlignment="1">
      <alignment horizontal="center"/>
    </xf>
    <xf numFmtId="0" fontId="0" fillId="0" borderId="14" xfId="0" applyBorder="1" applyAlignment="1">
      <alignment horizontal="center"/>
    </xf>
    <xf numFmtId="0" fontId="24" fillId="7" borderId="21" xfId="0" applyFont="1" applyFill="1" applyBorder="1" applyAlignment="1">
      <alignment horizontal="left" vertical="justify" wrapText="1"/>
    </xf>
    <xf numFmtId="0" fontId="24" fillId="7" borderId="22" xfId="0" applyFont="1" applyFill="1" applyBorder="1" applyAlignment="1">
      <alignment horizontal="left" vertical="justify" wrapText="1"/>
    </xf>
    <xf numFmtId="0" fontId="24" fillId="7" borderId="23" xfId="0" applyFont="1" applyFill="1" applyBorder="1" applyAlignment="1">
      <alignment horizontal="left" vertical="justify" wrapText="1"/>
    </xf>
    <xf numFmtId="0" fontId="23" fillId="6" borderId="1" xfId="0" applyFont="1" applyFill="1" applyBorder="1" applyAlignment="1">
      <alignment horizontal="center" vertical="center" wrapText="1"/>
    </xf>
    <xf numFmtId="0" fontId="24" fillId="7" borderId="18" xfId="0" applyFont="1" applyFill="1" applyBorder="1" applyAlignment="1">
      <alignment horizontal="left" vertical="justify" wrapText="1"/>
    </xf>
    <xf numFmtId="0" fontId="24" fillId="7" borderId="19" xfId="0" applyFont="1" applyFill="1" applyBorder="1" applyAlignment="1">
      <alignment horizontal="left" vertical="justify" wrapText="1"/>
    </xf>
    <xf numFmtId="0" fontId="24" fillId="7" borderId="20" xfId="0" applyFont="1" applyFill="1" applyBorder="1" applyAlignment="1">
      <alignment horizontal="left" vertical="justify" wrapText="1"/>
    </xf>
    <xf numFmtId="0" fontId="28" fillId="8" borderId="0" xfId="0" applyFont="1" applyFill="1" applyAlignment="1">
      <alignment horizontal="center"/>
    </xf>
    <xf numFmtId="0" fontId="21" fillId="0" borderId="0" xfId="0" applyFont="1" applyAlignment="1">
      <alignment horizontal="center" vertical="center"/>
    </xf>
    <xf numFmtId="0" fontId="22" fillId="0" borderId="0" xfId="0" applyFont="1" applyAlignment="1">
      <alignment horizontal="justify" vertical="center" wrapText="1"/>
    </xf>
    <xf numFmtId="0" fontId="23" fillId="5" borderId="1" xfId="0" applyFont="1" applyFill="1" applyBorder="1" applyAlignment="1">
      <alignment horizontal="center" vertical="center" wrapText="1"/>
    </xf>
    <xf numFmtId="0" fontId="0" fillId="0" borderId="1" xfId="0" applyBorder="1" applyAlignment="1">
      <alignment wrapText="1"/>
    </xf>
    <xf numFmtId="0" fontId="23" fillId="0" borderId="1" xfId="0" applyFont="1" applyBorder="1" applyAlignment="1">
      <alignment horizontal="left" vertical="center" wrapText="1"/>
    </xf>
    <xf numFmtId="0" fontId="23" fillId="0" borderId="1" xfId="0" applyFont="1" applyBorder="1" applyAlignment="1">
      <alignment horizontal="left" vertical="top" wrapText="1"/>
    </xf>
    <xf numFmtId="0" fontId="24" fillId="7" borderId="21" xfId="0" applyFont="1" applyFill="1" applyBorder="1" applyAlignment="1">
      <alignment horizontal="center" vertical="justify" wrapText="1"/>
    </xf>
    <xf numFmtId="0" fontId="24" fillId="7" borderId="22" xfId="0" applyFont="1" applyFill="1" applyBorder="1" applyAlignment="1">
      <alignment horizontal="center" vertical="justify" wrapText="1"/>
    </xf>
    <xf numFmtId="0" fontId="24" fillId="7" borderId="23" xfId="0" applyFont="1" applyFill="1" applyBorder="1" applyAlignment="1">
      <alignment horizontal="center" vertical="justify" wrapText="1"/>
    </xf>
    <xf numFmtId="0" fontId="24" fillId="9" borderId="21" xfId="0" applyFont="1" applyFill="1" applyBorder="1" applyAlignment="1">
      <alignment horizontal="left" vertical="justify" wrapText="1"/>
    </xf>
    <xf numFmtId="0" fontId="24" fillId="9" borderId="22" xfId="0" applyFont="1" applyFill="1" applyBorder="1" applyAlignment="1">
      <alignment horizontal="left" vertical="justify" wrapText="1"/>
    </xf>
    <xf numFmtId="0" fontId="24" fillId="9" borderId="23" xfId="0" applyFont="1" applyFill="1" applyBorder="1" applyAlignment="1">
      <alignment horizontal="left" vertical="justify" wrapText="1"/>
    </xf>
    <xf numFmtId="0" fontId="24" fillId="9" borderId="18" xfId="0" applyFont="1" applyFill="1" applyBorder="1" applyAlignment="1">
      <alignment horizontal="left" vertical="justify" wrapText="1"/>
    </xf>
    <xf numFmtId="0" fontId="24" fillId="9" borderId="19" xfId="0" applyFont="1" applyFill="1" applyBorder="1" applyAlignment="1">
      <alignment horizontal="left" vertical="justify" wrapText="1"/>
    </xf>
    <xf numFmtId="0" fontId="24" fillId="9" borderId="20" xfId="0" applyFont="1" applyFill="1" applyBorder="1" applyAlignment="1">
      <alignment horizontal="left" vertical="justify" wrapText="1"/>
    </xf>
    <xf numFmtId="0" fontId="24" fillId="9" borderId="21" xfId="0" applyFont="1" applyFill="1" applyBorder="1" applyAlignment="1">
      <alignment horizontal="center" vertical="justify" wrapText="1"/>
    </xf>
    <xf numFmtId="0" fontId="24" fillId="9" borderId="22" xfId="0" applyFont="1" applyFill="1" applyBorder="1" applyAlignment="1">
      <alignment horizontal="center" vertical="justify" wrapText="1"/>
    </xf>
    <xf numFmtId="0" fontId="24" fillId="9" borderId="23" xfId="0" applyFont="1" applyFill="1" applyBorder="1" applyAlignment="1">
      <alignment horizontal="center" vertical="justify" wrapText="1"/>
    </xf>
    <xf numFmtId="0" fontId="25" fillId="0" borderId="13" xfId="0" applyFont="1" applyBorder="1" applyAlignment="1">
      <alignment horizontal="center" vertical="center"/>
    </xf>
    <xf numFmtId="0" fontId="25" fillId="0" borderId="4" xfId="0" applyFont="1" applyBorder="1" applyAlignment="1">
      <alignment horizontal="center" vertical="center"/>
    </xf>
    <xf numFmtId="0" fontId="25" fillId="9" borderId="5"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5" fillId="0" borderId="1" xfId="0" applyFont="1" applyBorder="1" applyAlignment="1">
      <alignment horizontal="center" vertical="center"/>
    </xf>
    <xf numFmtId="0" fontId="29" fillId="2" borderId="10" xfId="0" applyFont="1" applyFill="1" applyBorder="1" applyAlignment="1">
      <alignment horizontal="center" vertical="center"/>
    </xf>
    <xf numFmtId="0" fontId="29" fillId="2" borderId="0" xfId="0" applyFont="1" applyFill="1" applyBorder="1" applyAlignment="1">
      <alignment horizontal="center" vertical="center"/>
    </xf>
    <xf numFmtId="0" fontId="30" fillId="0" borderId="1" xfId="0" applyFont="1" applyBorder="1" applyAlignment="1">
      <alignment horizontal="center" vertical="center" wrapText="1"/>
    </xf>
    <xf numFmtId="0" fontId="31" fillId="0" borderId="13" xfId="0" applyFont="1" applyBorder="1" applyAlignment="1">
      <alignment horizontal="center" vertical="center"/>
    </xf>
    <xf numFmtId="0" fontId="31" fillId="0" borderId="12" xfId="0" applyFont="1" applyBorder="1" applyAlignment="1">
      <alignment horizontal="center" vertical="center"/>
    </xf>
    <xf numFmtId="0" fontId="31" fillId="0" borderId="4" xfId="0" applyFont="1" applyBorder="1" applyAlignment="1">
      <alignment horizontal="center" vertical="center"/>
    </xf>
    <xf numFmtId="0" fontId="25" fillId="0" borderId="39" xfId="0" applyFont="1" applyBorder="1" applyAlignment="1">
      <alignment horizontal="center" vertical="center"/>
    </xf>
    <xf numFmtId="0" fontId="25" fillId="0" borderId="12" xfId="0" applyFont="1" applyBorder="1" applyAlignment="1">
      <alignment horizontal="center" vertical="center"/>
    </xf>
    <xf numFmtId="0" fontId="25" fillId="0" borderId="41" xfId="0" applyFont="1" applyBorder="1" applyAlignment="1">
      <alignment horizontal="center" vertical="center"/>
    </xf>
    <xf numFmtId="0" fontId="29" fillId="2" borderId="36" xfId="0" applyFont="1" applyFill="1" applyBorder="1" applyAlignment="1">
      <alignment horizontal="center" vertical="center"/>
    </xf>
    <xf numFmtId="0" fontId="29" fillId="2" borderId="34" xfId="0" applyFont="1" applyFill="1" applyBorder="1" applyAlignment="1">
      <alignment horizontal="center" vertical="center"/>
    </xf>
    <xf numFmtId="0" fontId="29" fillId="2" borderId="35" xfId="0" applyFont="1" applyFill="1" applyBorder="1" applyAlignment="1">
      <alignment horizontal="center" vertical="center"/>
    </xf>
    <xf numFmtId="0" fontId="31" fillId="2" borderId="5"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41" fillId="9" borderId="5"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25" fillId="3" borderId="36" xfId="0" applyFont="1" applyFill="1" applyBorder="1" applyAlignment="1">
      <alignment horizontal="left" vertical="center"/>
    </xf>
    <xf numFmtId="0" fontId="25" fillId="3" borderId="34" xfId="0" applyFont="1" applyFill="1" applyBorder="1" applyAlignment="1">
      <alignment horizontal="left" vertical="center"/>
    </xf>
    <xf numFmtId="0" fontId="29" fillId="2" borderId="1"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31" fillId="0" borderId="13"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1" xfId="0" applyFont="1" applyFill="1" applyBorder="1" applyAlignment="1">
      <alignment horizontal="center" vertical="center"/>
    </xf>
    <xf numFmtId="0" fontId="30" fillId="0" borderId="0" xfId="0" applyFont="1" applyFill="1" applyAlignment="1">
      <alignment horizontal="left" vertical="center" wrapText="1"/>
    </xf>
    <xf numFmtId="0" fontId="29" fillId="2" borderId="33" xfId="0" applyFont="1" applyFill="1" applyBorder="1" applyAlignment="1">
      <alignment horizontal="center" vertical="center"/>
    </xf>
    <xf numFmtId="0" fontId="25" fillId="0" borderId="5" xfId="0" applyFont="1" applyBorder="1" applyAlignment="1">
      <alignment horizontal="center" vertical="center"/>
    </xf>
    <xf numFmtId="0" fontId="25" fillId="0" borderId="14" xfId="0" applyFont="1" applyBorder="1" applyAlignment="1">
      <alignment horizontal="center" vertical="center"/>
    </xf>
    <xf numFmtId="0" fontId="29" fillId="3" borderId="34" xfId="0" applyFont="1" applyFill="1" applyBorder="1" applyAlignment="1" applyProtection="1">
      <alignment horizontal="left" vertical="center"/>
      <protection locked="0"/>
    </xf>
    <xf numFmtId="0" fontId="29" fillId="3" borderId="35" xfId="0" applyFont="1" applyFill="1" applyBorder="1" applyAlignment="1" applyProtection="1">
      <alignment horizontal="left" vertical="center"/>
      <protection locked="0"/>
    </xf>
    <xf numFmtId="0" fontId="25" fillId="4" borderId="5" xfId="0" applyFont="1" applyFill="1" applyBorder="1" applyAlignment="1">
      <alignment horizontal="center" vertical="center" wrapText="1"/>
    </xf>
    <xf numFmtId="0" fontId="25" fillId="4" borderId="14" xfId="0" applyFont="1" applyFill="1" applyBorder="1" applyAlignment="1">
      <alignment horizontal="center" vertical="center" wrapText="1"/>
    </xf>
    <xf numFmtId="0" fontId="32" fillId="0" borderId="37"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4" xfId="0" applyFont="1" applyBorder="1" applyAlignment="1">
      <alignment horizontal="center" vertical="center" wrapText="1"/>
    </xf>
    <xf numFmtId="0" fontId="25" fillId="9" borderId="1" xfId="0" applyFont="1" applyFill="1" applyBorder="1" applyAlignment="1">
      <alignment horizontal="center" vertical="center" wrapText="1"/>
    </xf>
    <xf numFmtId="0" fontId="25" fillId="9" borderId="1" xfId="0" applyFont="1" applyFill="1" applyBorder="1" applyAlignment="1">
      <alignment horizontal="center" vertical="center"/>
    </xf>
    <xf numFmtId="0" fontId="0" fillId="9" borderId="5" xfId="0" applyFont="1" applyFill="1" applyBorder="1" applyAlignment="1">
      <alignment horizontal="center" vertical="center" wrapText="1"/>
    </xf>
    <xf numFmtId="0" fontId="0" fillId="9" borderId="14" xfId="0" applyFont="1" applyFill="1" applyBorder="1" applyAlignment="1">
      <alignment horizontal="center" vertical="center" wrapText="1"/>
    </xf>
    <xf numFmtId="0" fontId="25" fillId="3" borderId="33" xfId="0" applyFont="1" applyFill="1" applyBorder="1" applyAlignment="1">
      <alignment horizontal="left" vertical="center"/>
    </xf>
    <xf numFmtId="0" fontId="25" fillId="0" borderId="1" xfId="0" applyFont="1" applyBorder="1" applyAlignment="1">
      <alignment horizontal="center" vertical="center" wrapText="1"/>
    </xf>
    <xf numFmtId="0" fontId="31" fillId="0" borderId="5" xfId="0" applyFont="1" applyFill="1" applyBorder="1" applyAlignment="1">
      <alignment horizontal="center" vertical="center"/>
    </xf>
    <xf numFmtId="0" fontId="31" fillId="0" borderId="14" xfId="0" applyFont="1" applyFill="1" applyBorder="1" applyAlignment="1">
      <alignment horizontal="center" vertical="center"/>
    </xf>
    <xf numFmtId="0" fontId="29" fillId="2" borderId="7" xfId="0" applyFont="1" applyFill="1" applyBorder="1" applyAlignment="1">
      <alignment horizontal="center" vertical="center"/>
    </xf>
    <xf numFmtId="0" fontId="29" fillId="2" borderId="8" xfId="0" applyFont="1" applyFill="1" applyBorder="1" applyAlignment="1">
      <alignment horizontal="center" vertical="center"/>
    </xf>
    <xf numFmtId="0" fontId="29" fillId="2" borderId="9" xfId="0" applyFont="1" applyFill="1" applyBorder="1" applyAlignment="1">
      <alignment horizontal="center"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9" fillId="2" borderId="42" xfId="0" applyFont="1" applyFill="1" applyBorder="1" applyAlignment="1">
      <alignment horizontal="center" vertical="center"/>
    </xf>
    <xf numFmtId="0" fontId="29" fillId="2" borderId="37" xfId="0" applyFont="1" applyFill="1" applyBorder="1" applyAlignment="1">
      <alignment horizontal="center" vertical="center"/>
    </xf>
    <xf numFmtId="0" fontId="31" fillId="2" borderId="25" xfId="0" applyFont="1" applyFill="1" applyBorder="1" applyAlignment="1">
      <alignment horizontal="center" vertical="center" wrapText="1"/>
    </xf>
    <xf numFmtId="0" fontId="31" fillId="2" borderId="26" xfId="0" applyFont="1" applyFill="1" applyBorder="1" applyAlignment="1">
      <alignment horizontal="center" vertical="center" wrapText="1"/>
    </xf>
    <xf numFmtId="0" fontId="31" fillId="2" borderId="27" xfId="0" applyFont="1" applyFill="1" applyBorder="1" applyAlignment="1">
      <alignment horizontal="center" vertical="center" wrapText="1"/>
    </xf>
    <xf numFmtId="0" fontId="31" fillId="2" borderId="28"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9" fillId="2" borderId="6" xfId="0" applyFont="1" applyFill="1" applyBorder="1" applyAlignment="1">
      <alignment horizontal="center" vertical="center"/>
    </xf>
    <xf numFmtId="0" fontId="25" fillId="3" borderId="6" xfId="0" applyFont="1" applyFill="1" applyBorder="1" applyAlignment="1">
      <alignment horizontal="left" vertical="center"/>
    </xf>
    <xf numFmtId="0" fontId="25" fillId="3" borderId="7" xfId="0" applyFont="1" applyFill="1" applyBorder="1" applyAlignment="1">
      <alignment horizontal="left" vertical="center"/>
    </xf>
    <xf numFmtId="0" fontId="29" fillId="3" borderId="8" xfId="0" applyFont="1" applyFill="1" applyBorder="1" applyAlignment="1" applyProtection="1">
      <alignment horizontal="left" vertical="center"/>
      <protection locked="0"/>
    </xf>
    <xf numFmtId="0" fontId="29" fillId="3" borderId="9" xfId="0" applyFont="1" applyFill="1" applyBorder="1" applyAlignment="1" applyProtection="1">
      <alignment horizontal="left" vertical="center"/>
      <protection locked="0"/>
    </xf>
    <xf numFmtId="0" fontId="25" fillId="4" borderId="5" xfId="0" applyFont="1" applyFill="1" applyBorder="1" applyAlignment="1">
      <alignment horizontal="center" vertical="center"/>
    </xf>
    <xf numFmtId="0" fontId="25" fillId="4" borderId="14" xfId="0" applyFont="1" applyFill="1" applyBorder="1" applyAlignment="1">
      <alignment horizontal="center" vertical="center"/>
    </xf>
    <xf numFmtId="14" fontId="25" fillId="0" borderId="13" xfId="0" applyNumberFormat="1" applyFont="1" applyBorder="1" applyAlignment="1">
      <alignment horizontal="center" vertical="center"/>
    </xf>
    <xf numFmtId="14" fontId="25" fillId="0" borderId="4" xfId="0" applyNumberFormat="1" applyFont="1" applyBorder="1" applyAlignment="1">
      <alignment horizontal="center" vertical="center"/>
    </xf>
    <xf numFmtId="0" fontId="25" fillId="9" borderId="13" xfId="0" applyFont="1" applyFill="1" applyBorder="1" applyAlignment="1">
      <alignment horizontal="center" vertical="center"/>
    </xf>
    <xf numFmtId="0" fontId="25" fillId="9" borderId="12" xfId="0" applyFont="1" applyFill="1" applyBorder="1" applyAlignment="1">
      <alignment horizontal="center" vertical="center"/>
    </xf>
    <xf numFmtId="0" fontId="25" fillId="9" borderId="4" xfId="0" applyFont="1" applyFill="1" applyBorder="1" applyAlignment="1">
      <alignment horizontal="center" vertical="center"/>
    </xf>
    <xf numFmtId="0" fontId="25" fillId="0" borderId="13" xfId="0" applyFont="1" applyBorder="1" applyAlignment="1">
      <alignment horizontal="center" vertical="center" wrapText="1"/>
    </xf>
    <xf numFmtId="0" fontId="25" fillId="0" borderId="4" xfId="0" applyFont="1" applyBorder="1" applyAlignment="1">
      <alignment horizontal="center" vertical="center" wrapText="1"/>
    </xf>
    <xf numFmtId="0" fontId="25" fillId="9" borderId="13" xfId="0" applyFont="1" applyFill="1" applyBorder="1" applyAlignment="1">
      <alignment horizontal="center" vertical="center" wrapText="1"/>
    </xf>
    <xf numFmtId="0" fontId="25" fillId="9"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7" fillId="2" borderId="36"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35"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0" fillId="0" borderId="39" xfId="0"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1" fillId="2" borderId="24" xfId="0" applyFont="1" applyFill="1" applyBorder="1" applyAlignment="1">
      <alignment horizontal="center" vertical="center" wrapText="1"/>
    </xf>
    <xf numFmtId="0" fontId="7" fillId="2" borderId="33" xfId="0" applyFont="1" applyFill="1" applyBorder="1" applyAlignment="1">
      <alignment horizontal="center" vertical="center"/>
    </xf>
    <xf numFmtId="0" fontId="39" fillId="9" borderId="5" xfId="0" applyFont="1" applyFill="1" applyBorder="1" applyAlignment="1">
      <alignment horizontal="center" vertical="center" wrapText="1"/>
    </xf>
    <xf numFmtId="0" fontId="39" fillId="9" borderId="14" xfId="0" applyFont="1" applyFill="1" applyBorder="1" applyAlignment="1">
      <alignment horizontal="center" vertical="center" wrapText="1"/>
    </xf>
    <xf numFmtId="0" fontId="0" fillId="3" borderId="33" xfId="0" applyFont="1" applyFill="1" applyBorder="1" applyAlignment="1">
      <alignment horizontal="left" vertical="center"/>
    </xf>
    <xf numFmtId="0" fontId="0" fillId="3" borderId="36"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9" fillId="3" borderId="34" xfId="0" applyFont="1" applyFill="1" applyBorder="1" applyAlignment="1" applyProtection="1">
      <alignment horizontal="left" vertical="center"/>
      <protection locked="0"/>
    </xf>
    <xf numFmtId="0" fontId="9" fillId="3" borderId="35" xfId="0" applyFont="1" applyFill="1" applyBorder="1" applyAlignment="1" applyProtection="1">
      <alignment horizontal="left" vertical="center"/>
      <protection locked="0"/>
    </xf>
    <xf numFmtId="0" fontId="40" fillId="9" borderId="5" xfId="0" applyFont="1" applyFill="1" applyBorder="1" applyAlignment="1">
      <alignment horizontal="center" vertical="center" wrapText="1"/>
    </xf>
    <xf numFmtId="0" fontId="40" fillId="9" borderId="14" xfId="0" applyFont="1" applyFill="1" applyBorder="1" applyAlignment="1">
      <alignment horizontal="center" vertical="center" wrapText="1"/>
    </xf>
    <xf numFmtId="0" fontId="0" fillId="0" borderId="1" xfId="0" applyFont="1" applyBorder="1" applyAlignment="1">
      <alignment horizontal="center" vertical="center"/>
    </xf>
    <xf numFmtId="0" fontId="14" fillId="9" borderId="5"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0" fillId="9" borderId="1" xfId="0" applyFont="1" applyFill="1" applyBorder="1" applyAlignment="1">
      <alignment horizontal="center" vertical="center"/>
    </xf>
    <xf numFmtId="0" fontId="25" fillId="0" borderId="25"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left" wrapText="1"/>
    </xf>
    <xf numFmtId="0" fontId="25" fillId="0" borderId="4" xfId="0" applyFont="1" applyBorder="1" applyAlignment="1">
      <alignment horizontal="left" wrapText="1"/>
    </xf>
    <xf numFmtId="14" fontId="25" fillId="0" borderId="13" xfId="0" applyNumberFormat="1" applyFont="1" applyBorder="1" applyAlignment="1">
      <alignment horizontal="left" wrapText="1"/>
    </xf>
    <xf numFmtId="14" fontId="25" fillId="0" borderId="4" xfId="0" applyNumberFormat="1" applyFont="1" applyBorder="1" applyAlignment="1">
      <alignment horizontal="left" wrapText="1"/>
    </xf>
    <xf numFmtId="0" fontId="25" fillId="0" borderId="1" xfId="0" applyFont="1" applyFill="1" applyBorder="1" applyAlignment="1">
      <alignment horizontal="left"/>
    </xf>
    <xf numFmtId="0" fontId="25" fillId="0" borderId="12" xfId="0" applyFont="1" applyBorder="1" applyAlignment="1">
      <alignment horizontal="center" vertical="center" wrapText="1"/>
    </xf>
    <xf numFmtId="0" fontId="25" fillId="0" borderId="13"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13"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4" xfId="0" applyFont="1" applyFill="1" applyBorder="1" applyAlignment="1">
      <alignment horizontal="center" vertical="center" wrapText="1"/>
    </xf>
    <xf numFmtId="14" fontId="25" fillId="0" borderId="12" xfId="0" applyNumberFormat="1" applyFont="1" applyBorder="1" applyAlignment="1">
      <alignment horizontal="center" vertical="center"/>
    </xf>
    <xf numFmtId="0" fontId="30" fillId="0" borderId="13"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4" xfId="0" applyFont="1" applyBorder="1" applyAlignment="1">
      <alignment horizontal="center" vertical="center" wrapText="1"/>
    </xf>
    <xf numFmtId="0" fontId="29" fillId="2" borderId="25"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9" fillId="2" borderId="45" xfId="0" applyFont="1" applyFill="1" applyBorder="1" applyAlignment="1">
      <alignment horizontal="center" vertical="center" wrapText="1"/>
    </xf>
    <xf numFmtId="0" fontId="29" fillId="2" borderId="46" xfId="0" applyFont="1" applyFill="1" applyBorder="1" applyAlignment="1">
      <alignment horizontal="center" vertical="center" wrapText="1"/>
    </xf>
    <xf numFmtId="0" fontId="29" fillId="2" borderId="27" xfId="0" applyFont="1" applyFill="1" applyBorder="1" applyAlignment="1">
      <alignment horizontal="center" vertical="center" wrapText="1"/>
    </xf>
    <xf numFmtId="0" fontId="29" fillId="2" borderId="28" xfId="0" applyFont="1" applyFill="1" applyBorder="1" applyAlignment="1">
      <alignment horizontal="center" vertical="center" wrapText="1"/>
    </xf>
    <xf numFmtId="0" fontId="29" fillId="3" borderId="36" xfId="0" applyFont="1" applyFill="1" applyBorder="1" applyAlignment="1" applyProtection="1">
      <alignment horizontal="left" vertical="center"/>
      <protection locked="0"/>
    </xf>
    <xf numFmtId="0" fontId="31" fillId="2" borderId="30" xfId="0" applyFont="1" applyFill="1" applyBorder="1" applyAlignment="1">
      <alignment horizontal="center" vertical="center" wrapText="1"/>
    </xf>
    <xf numFmtId="0" fontId="31" fillId="2" borderId="31"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25" fillId="0" borderId="13" xfId="0" applyFont="1" applyBorder="1" applyAlignment="1">
      <alignment horizontal="center"/>
    </xf>
    <xf numFmtId="0" fontId="25" fillId="0" borderId="4" xfId="0" applyFont="1" applyBorder="1" applyAlignment="1">
      <alignment horizontal="center"/>
    </xf>
    <xf numFmtId="0" fontId="2" fillId="0" borderId="1" xfId="0" applyFont="1" applyBorder="1" applyAlignment="1">
      <alignment horizontal="center" vertical="center" wrapText="1"/>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6" fillId="0" borderId="1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18" fillId="0" borderId="0" xfId="0" applyFont="1" applyFill="1" applyAlignment="1">
      <alignment horizontal="left" vertical="center" wrapText="1"/>
    </xf>
    <xf numFmtId="0" fontId="44" fillId="2" borderId="33"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44" fillId="2" borderId="36" xfId="0" applyFont="1" applyFill="1" applyBorder="1" applyAlignment="1">
      <alignment horizontal="center" vertical="center"/>
    </xf>
    <xf numFmtId="0" fontId="44" fillId="2" borderId="34" xfId="0" applyFont="1" applyFill="1" applyBorder="1" applyAlignment="1">
      <alignment horizontal="center" vertical="center"/>
    </xf>
    <xf numFmtId="0" fontId="44" fillId="2" borderId="35" xfId="0" applyFont="1" applyFill="1" applyBorder="1" applyAlignment="1">
      <alignment horizontal="center" vertical="center"/>
    </xf>
    <xf numFmtId="0" fontId="6" fillId="2" borderId="24" xfId="0" applyFont="1" applyFill="1" applyBorder="1" applyAlignment="1">
      <alignment horizontal="center" vertical="center" wrapText="1"/>
    </xf>
    <xf numFmtId="0" fontId="44" fillId="2" borderId="10" xfId="0" applyFont="1" applyFill="1" applyBorder="1" applyAlignment="1">
      <alignment horizontal="center" vertical="center"/>
    </xf>
    <xf numFmtId="0" fontId="44" fillId="2" borderId="0" xfId="0" applyFont="1" applyFill="1" applyBorder="1" applyAlignment="1">
      <alignment horizontal="center" vertical="center"/>
    </xf>
    <xf numFmtId="0" fontId="2" fillId="0" borderId="1" xfId="0" applyFont="1" applyBorder="1" applyAlignment="1">
      <alignment horizontal="center" vertical="center"/>
    </xf>
    <xf numFmtId="0" fontId="18"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1" fontId="2" fillId="0" borderId="13" xfId="0" applyNumberFormat="1" applyFont="1" applyBorder="1" applyAlignment="1">
      <alignment horizontal="center" vertical="center"/>
    </xf>
    <xf numFmtId="1" fontId="2" fillId="0" borderId="4" xfId="0" applyNumberFormat="1" applyFont="1" applyBorder="1" applyAlignment="1">
      <alignment horizontal="center" vertical="center"/>
    </xf>
    <xf numFmtId="1" fontId="2" fillId="0" borderId="43" xfId="0" applyNumberFormat="1" applyFont="1" applyBorder="1" applyAlignment="1">
      <alignment horizontal="center" vertical="center"/>
    </xf>
    <xf numFmtId="1" fontId="2" fillId="0" borderId="12" xfId="0" applyNumberFormat="1" applyFont="1" applyBorder="1" applyAlignment="1">
      <alignment horizontal="center" vertical="center"/>
    </xf>
    <xf numFmtId="1" fontId="2" fillId="0" borderId="32" xfId="0" applyNumberFormat="1" applyFont="1" applyBorder="1" applyAlignment="1">
      <alignment horizontal="center" vertical="center"/>
    </xf>
    <xf numFmtId="0" fontId="2" fillId="3" borderId="33" xfId="0" applyFont="1" applyFill="1" applyBorder="1" applyAlignment="1">
      <alignment horizontal="left" vertical="center"/>
    </xf>
    <xf numFmtId="0" fontId="2" fillId="3" borderId="36" xfId="0" applyFont="1" applyFill="1" applyBorder="1" applyAlignment="1">
      <alignment horizontal="left" vertical="center"/>
    </xf>
    <xf numFmtId="0" fontId="44" fillId="2" borderId="1" xfId="0" applyFont="1" applyFill="1" applyBorder="1" applyAlignment="1">
      <alignment horizontal="center" vertical="center" wrapText="1"/>
    </xf>
    <xf numFmtId="0" fontId="44" fillId="2" borderId="5" xfId="0" applyFont="1" applyFill="1" applyBorder="1" applyAlignment="1">
      <alignment horizontal="center" vertical="center" wrapText="1"/>
    </xf>
    <xf numFmtId="0" fontId="44" fillId="2" borderId="14" xfId="0" applyFont="1" applyFill="1" applyBorder="1" applyAlignment="1">
      <alignment horizontal="center" vertical="center" wrapText="1"/>
    </xf>
    <xf numFmtId="0" fontId="45" fillId="0" borderId="37" xfId="0" applyFont="1" applyBorder="1" applyAlignment="1">
      <alignment horizontal="center" vertical="center" wrapText="1"/>
    </xf>
    <xf numFmtId="0" fontId="44" fillId="3" borderId="34" xfId="0" applyFont="1" applyFill="1" applyBorder="1" applyAlignment="1" applyProtection="1">
      <alignment horizontal="left" vertical="center"/>
      <protection locked="0"/>
    </xf>
    <xf numFmtId="0" fontId="44" fillId="3" borderId="35" xfId="0" applyFont="1" applyFill="1" applyBorder="1" applyAlignment="1" applyProtection="1">
      <alignment horizontal="left" vertical="center"/>
      <protection locked="0"/>
    </xf>
    <xf numFmtId="0" fontId="36" fillId="3" borderId="34" xfId="0" applyFont="1" applyFill="1" applyBorder="1" applyAlignment="1" applyProtection="1">
      <alignment horizontal="left" vertical="center"/>
      <protection locked="0"/>
    </xf>
    <xf numFmtId="1" fontId="25" fillId="0" borderId="13" xfId="0" applyNumberFormat="1" applyFont="1" applyBorder="1" applyAlignment="1">
      <alignment horizontal="center" vertical="center"/>
    </xf>
    <xf numFmtId="1" fontId="25" fillId="0" borderId="4" xfId="0" applyNumberFormat="1" applyFont="1" applyBorder="1" applyAlignment="1">
      <alignment horizontal="center" vertical="center"/>
    </xf>
    <xf numFmtId="1" fontId="25" fillId="0" borderId="43" xfId="0" applyNumberFormat="1" applyFont="1" applyBorder="1" applyAlignment="1">
      <alignment horizontal="center" vertical="center"/>
    </xf>
    <xf numFmtId="1" fontId="25" fillId="0" borderId="12" xfId="0" applyNumberFormat="1" applyFont="1" applyBorder="1" applyAlignment="1">
      <alignment horizontal="center" vertical="center"/>
    </xf>
    <xf numFmtId="1" fontId="25" fillId="0" borderId="32" xfId="0" applyNumberFormat="1" applyFont="1" applyBorder="1" applyAlignment="1">
      <alignment horizontal="center" vertical="center"/>
    </xf>
    <xf numFmtId="0" fontId="36" fillId="2" borderId="36" xfId="0" applyFont="1" applyFill="1" applyBorder="1" applyAlignment="1">
      <alignment horizontal="center" vertical="center"/>
    </xf>
    <xf numFmtId="0" fontId="36" fillId="2" borderId="34" xfId="0" applyFont="1" applyFill="1" applyBorder="1" applyAlignment="1">
      <alignment horizontal="center" vertical="center"/>
    </xf>
    <xf numFmtId="0" fontId="36" fillId="2" borderId="35" xfId="0" applyFont="1" applyFill="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36" fillId="2" borderId="33" xfId="0" applyFont="1" applyFill="1" applyBorder="1" applyAlignment="1">
      <alignment horizontal="center" vertical="center"/>
    </xf>
    <xf numFmtId="0" fontId="36" fillId="2" borderId="10" xfId="0" applyFont="1" applyFill="1" applyBorder="1" applyAlignment="1">
      <alignment horizontal="center" vertical="center"/>
    </xf>
    <xf numFmtId="0" fontId="36" fillId="2" borderId="0" xfId="0" applyFont="1" applyFill="1" applyBorder="1" applyAlignment="1">
      <alignment horizontal="center" vertical="center"/>
    </xf>
    <xf numFmtId="0" fontId="36" fillId="3" borderId="35" xfId="0" applyFont="1" applyFill="1" applyBorder="1" applyAlignment="1" applyProtection="1">
      <alignment horizontal="left" vertical="center"/>
      <protection locked="0"/>
    </xf>
    <xf numFmtId="0" fontId="36" fillId="2" borderId="1"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36" fillId="2" borderId="14" xfId="0" applyFont="1" applyFill="1" applyBorder="1" applyAlignment="1">
      <alignment horizontal="center" vertical="center" wrapText="1"/>
    </xf>
    <xf numFmtId="0" fontId="49" fillId="0" borderId="37" xfId="0" applyFont="1" applyBorder="1" applyAlignment="1">
      <alignment horizontal="center" vertical="center" wrapText="1"/>
    </xf>
    <xf numFmtId="0" fontId="44" fillId="9" borderId="5" xfId="0" applyFont="1" applyFill="1" applyBorder="1" applyAlignment="1">
      <alignment horizontal="center" vertical="center" wrapText="1"/>
    </xf>
    <xf numFmtId="0" fontId="44" fillId="9" borderId="1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14" xfId="0" applyFont="1" applyFill="1" applyBorder="1" applyAlignment="1">
      <alignment horizontal="center" vertical="center" wrapText="1"/>
    </xf>
  </cellXfs>
  <cellStyles count="8">
    <cellStyle name="Millares" xfId="1" builtinId="3"/>
    <cellStyle name="Millares [0]" xfId="7" builtinId="6"/>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19"/>
  <sheetViews>
    <sheetView tabSelected="1" workbookViewId="0">
      <selection activeCell="A8" sqref="A8:L9"/>
    </sheetView>
  </sheetViews>
  <sheetFormatPr baseColWidth="10" defaultRowHeight="15" x14ac:dyDescent="0.25"/>
  <cols>
    <col min="1" max="1" width="11.42578125" style="59"/>
    <col min="2" max="2" width="13.85546875" style="59" customWidth="1"/>
    <col min="3" max="3" width="13.7109375" style="59" customWidth="1"/>
    <col min="4" max="4" width="15.5703125" style="59" customWidth="1"/>
    <col min="5" max="5" width="11.42578125" style="1017"/>
    <col min="6" max="6" width="9.85546875" style="62" customWidth="1"/>
    <col min="7" max="7" width="9.42578125" style="59" customWidth="1"/>
    <col min="8" max="11" width="11.42578125" style="59"/>
    <col min="12" max="12" width="62.28515625" style="59" customWidth="1"/>
    <col min="13" max="16384" width="11.42578125" style="59"/>
  </cols>
  <sheetData>
    <row r="2" spans="1:12" ht="39.75" customHeight="1" x14ac:dyDescent="0.35">
      <c r="A2" s="1048" t="s">
        <v>78</v>
      </c>
      <c r="B2" s="1048"/>
      <c r="C2" s="1048"/>
      <c r="D2" s="1048"/>
      <c r="E2" s="1048"/>
      <c r="F2" s="1048"/>
      <c r="G2" s="1048"/>
      <c r="H2" s="1048"/>
      <c r="I2" s="1048"/>
      <c r="J2" s="1048"/>
      <c r="K2" s="1048"/>
      <c r="L2" s="1048"/>
    </row>
    <row r="4" spans="1:12" ht="16.5" x14ac:dyDescent="0.25">
      <c r="A4" s="1049" t="s">
        <v>65</v>
      </c>
      <c r="B4" s="1049"/>
      <c r="C4" s="1049"/>
      <c r="D4" s="1049"/>
      <c r="E4" s="1049"/>
      <c r="F4" s="1049"/>
      <c r="G4" s="1049"/>
      <c r="H4" s="1049"/>
      <c r="I4" s="1049"/>
      <c r="J4" s="1049"/>
      <c r="K4" s="1049"/>
      <c r="L4" s="1049"/>
    </row>
    <row r="5" spans="1:12" ht="16.5" x14ac:dyDescent="0.25">
      <c r="A5" s="1031"/>
    </row>
    <row r="6" spans="1:12" ht="16.5" x14ac:dyDescent="0.25">
      <c r="A6" s="1049" t="s">
        <v>1822</v>
      </c>
      <c r="B6" s="1049"/>
      <c r="C6" s="1049"/>
      <c r="D6" s="1049"/>
      <c r="E6" s="1049"/>
      <c r="F6" s="1049"/>
      <c r="G6" s="1049"/>
      <c r="H6" s="1049"/>
      <c r="I6" s="1049"/>
      <c r="J6" s="1049"/>
      <c r="K6" s="1049"/>
      <c r="L6" s="1049"/>
    </row>
    <row r="7" spans="1:12" ht="16.5" x14ac:dyDescent="0.25">
      <c r="A7" s="43"/>
    </row>
    <row r="8" spans="1:12" ht="109.5" customHeight="1" x14ac:dyDescent="0.25">
      <c r="A8" s="1050" t="s">
        <v>1929</v>
      </c>
      <c r="B8" s="1050"/>
      <c r="C8" s="1050"/>
      <c r="D8" s="1050"/>
      <c r="E8" s="1050"/>
      <c r="F8" s="1050"/>
      <c r="G8" s="1050"/>
      <c r="H8" s="1050"/>
      <c r="I8" s="1050"/>
      <c r="J8" s="1050"/>
      <c r="K8" s="1050"/>
      <c r="L8" s="1050"/>
    </row>
    <row r="9" spans="1:12" ht="45.75" customHeight="1" x14ac:dyDescent="0.25">
      <c r="A9" s="1050"/>
      <c r="B9" s="1050"/>
      <c r="C9" s="1050"/>
      <c r="D9" s="1050"/>
      <c r="E9" s="1050"/>
      <c r="F9" s="1050"/>
      <c r="G9" s="1050"/>
      <c r="H9" s="1050"/>
      <c r="I9" s="1050"/>
      <c r="J9" s="1050"/>
      <c r="K9" s="1050"/>
      <c r="L9" s="1050"/>
    </row>
    <row r="10" spans="1:12" ht="28.5" customHeight="1" x14ac:dyDescent="0.25">
      <c r="A10" s="1050" t="s">
        <v>80</v>
      </c>
      <c r="B10" s="1050"/>
      <c r="C10" s="1050"/>
      <c r="D10" s="1050"/>
      <c r="E10" s="1050"/>
      <c r="F10" s="1050"/>
      <c r="G10" s="1050"/>
      <c r="H10" s="1050"/>
      <c r="I10" s="1050"/>
      <c r="J10" s="1050"/>
      <c r="K10" s="1050"/>
      <c r="L10" s="1050"/>
    </row>
    <row r="11" spans="1:12" ht="28.5" customHeight="1" x14ac:dyDescent="0.25">
      <c r="A11" s="1050"/>
      <c r="B11" s="1050"/>
      <c r="C11" s="1050"/>
      <c r="D11" s="1050"/>
      <c r="E11" s="1050"/>
      <c r="F11" s="1050"/>
      <c r="G11" s="1050"/>
      <c r="H11" s="1050"/>
      <c r="I11" s="1050"/>
      <c r="J11" s="1050"/>
      <c r="K11" s="1050"/>
      <c r="L11" s="1050"/>
    </row>
    <row r="12" spans="1:12" ht="15.75" thickBot="1" x14ac:dyDescent="0.3"/>
    <row r="13" spans="1:12" ht="15.75" thickBot="1" x14ac:dyDescent="0.3">
      <c r="A13" s="44" t="s">
        <v>66</v>
      </c>
      <c r="B13" s="1051" t="s">
        <v>77</v>
      </c>
      <c r="C13" s="1052"/>
      <c r="D13" s="1052"/>
      <c r="E13" s="1052"/>
      <c r="F13" s="1052"/>
      <c r="G13" s="1052"/>
      <c r="H13" s="1052"/>
      <c r="I13" s="1052"/>
      <c r="J13" s="1052"/>
      <c r="K13" s="1052"/>
      <c r="L13" s="1052"/>
    </row>
    <row r="14" spans="1:12" ht="15.75" customHeight="1" thickBot="1" x14ac:dyDescent="0.3">
      <c r="A14" s="45">
        <v>1</v>
      </c>
      <c r="B14" s="1054" t="s">
        <v>1823</v>
      </c>
      <c r="C14" s="1054"/>
      <c r="D14" s="1054"/>
      <c r="E14" s="1054"/>
      <c r="F14" s="1054"/>
      <c r="G14" s="1054"/>
      <c r="H14" s="1054"/>
      <c r="I14" s="1054"/>
      <c r="J14" s="1054"/>
      <c r="K14" s="1054"/>
      <c r="L14" s="1054"/>
    </row>
    <row r="15" spans="1:12" ht="15.75" customHeight="1" thickBot="1" x14ac:dyDescent="0.3">
      <c r="A15" s="45">
        <v>2</v>
      </c>
      <c r="B15" s="1053" t="s">
        <v>1824</v>
      </c>
      <c r="C15" s="1053"/>
      <c r="D15" s="1053"/>
      <c r="E15" s="1053"/>
      <c r="F15" s="1053"/>
      <c r="G15" s="1053"/>
      <c r="H15" s="1053"/>
      <c r="I15" s="1053"/>
      <c r="J15" s="1053"/>
      <c r="K15" s="1053"/>
      <c r="L15" s="1053"/>
    </row>
    <row r="16" spans="1:12" ht="15.75" customHeight="1" thickBot="1" x14ac:dyDescent="0.3">
      <c r="A16" s="45">
        <v>3</v>
      </c>
      <c r="B16" s="1053" t="s">
        <v>1825</v>
      </c>
      <c r="C16" s="1053"/>
      <c r="D16" s="1053"/>
      <c r="E16" s="1053"/>
      <c r="F16" s="1053"/>
      <c r="G16" s="1053"/>
      <c r="H16" s="1053"/>
      <c r="I16" s="1053"/>
      <c r="J16" s="1053"/>
      <c r="K16" s="1053"/>
      <c r="L16" s="1053"/>
    </row>
    <row r="17" spans="1:12" ht="15.75" customHeight="1" thickBot="1" x14ac:dyDescent="0.3">
      <c r="A17" s="45">
        <v>4</v>
      </c>
      <c r="B17" s="1053" t="s">
        <v>146</v>
      </c>
      <c r="C17" s="1053"/>
      <c r="D17" s="1053"/>
      <c r="E17" s="1053"/>
      <c r="F17" s="1053"/>
      <c r="G17" s="1053"/>
      <c r="H17" s="1053"/>
      <c r="I17" s="1053"/>
      <c r="J17" s="1053"/>
      <c r="K17" s="1053"/>
      <c r="L17" s="1053"/>
    </row>
    <row r="18" spans="1:12" ht="15.75" customHeight="1" thickBot="1" x14ac:dyDescent="0.3">
      <c r="A18" s="45">
        <v>5</v>
      </c>
      <c r="B18" s="1053" t="s">
        <v>1826</v>
      </c>
      <c r="C18" s="1053"/>
      <c r="D18" s="1053"/>
      <c r="E18" s="1053"/>
      <c r="F18" s="1053"/>
      <c r="G18" s="1053"/>
      <c r="H18" s="1053"/>
      <c r="I18" s="1053"/>
      <c r="J18" s="1053"/>
      <c r="K18" s="1053"/>
      <c r="L18" s="1053"/>
    </row>
    <row r="19" spans="1:12" ht="15.75" customHeight="1" thickBot="1" x14ac:dyDescent="0.3">
      <c r="A19" s="45">
        <v>6</v>
      </c>
      <c r="B19" s="1053" t="s">
        <v>1827</v>
      </c>
      <c r="C19" s="1053"/>
      <c r="D19" s="1053"/>
      <c r="E19" s="1053"/>
      <c r="F19" s="1053"/>
      <c r="G19" s="1053"/>
      <c r="H19" s="1053"/>
      <c r="I19" s="1053"/>
      <c r="J19" s="1053"/>
      <c r="K19" s="1053"/>
      <c r="L19" s="1053"/>
    </row>
    <row r="20" spans="1:12" ht="15.75" customHeight="1" thickBot="1" x14ac:dyDescent="0.3">
      <c r="A20" s="45">
        <v>7</v>
      </c>
      <c r="B20" s="1053" t="s">
        <v>1828</v>
      </c>
      <c r="C20" s="1053"/>
      <c r="D20" s="1053"/>
      <c r="E20" s="1053"/>
      <c r="F20" s="1053"/>
      <c r="G20" s="1053"/>
      <c r="H20" s="1053"/>
      <c r="I20" s="1053"/>
      <c r="J20" s="1053"/>
      <c r="K20" s="1053"/>
      <c r="L20" s="1053"/>
    </row>
    <row r="21" spans="1:12" ht="15.75" customHeight="1" thickBot="1" x14ac:dyDescent="0.3">
      <c r="A21" s="45">
        <v>8</v>
      </c>
      <c r="B21" s="1053" t="s">
        <v>1829</v>
      </c>
      <c r="C21" s="1053"/>
      <c r="D21" s="1053"/>
      <c r="E21" s="1053"/>
      <c r="F21" s="1053"/>
      <c r="G21" s="1053"/>
      <c r="H21" s="1053"/>
      <c r="I21" s="1053"/>
      <c r="J21" s="1053"/>
      <c r="K21" s="1053"/>
      <c r="L21" s="1053"/>
    </row>
    <row r="22" spans="1:12" ht="15.75" customHeight="1" thickBot="1" x14ac:dyDescent="0.3">
      <c r="A22" s="45">
        <v>9</v>
      </c>
      <c r="B22" s="1053" t="s">
        <v>1830</v>
      </c>
      <c r="C22" s="1053"/>
      <c r="D22" s="1053"/>
      <c r="E22" s="1053"/>
      <c r="F22" s="1053"/>
      <c r="G22" s="1053"/>
      <c r="H22" s="1053"/>
      <c r="I22" s="1053"/>
      <c r="J22" s="1053"/>
      <c r="K22" s="1053"/>
      <c r="L22" s="1053"/>
    </row>
    <row r="23" spans="1:12" ht="27" customHeight="1" thickBot="1" x14ac:dyDescent="0.3">
      <c r="A23" s="45">
        <v>10</v>
      </c>
      <c r="B23" s="1053" t="s">
        <v>1831</v>
      </c>
      <c r="C23" s="1053"/>
      <c r="D23" s="1053"/>
      <c r="E23" s="1053"/>
      <c r="F23" s="1053"/>
      <c r="G23" s="1053"/>
      <c r="H23" s="1053"/>
      <c r="I23" s="1053"/>
      <c r="J23" s="1053"/>
      <c r="K23" s="1053"/>
      <c r="L23" s="1053"/>
    </row>
    <row r="24" spans="1:12" ht="30.75" customHeight="1" thickBot="1" x14ac:dyDescent="0.3">
      <c r="A24" s="45">
        <v>11</v>
      </c>
      <c r="B24" s="1053" t="s">
        <v>1832</v>
      </c>
      <c r="C24" s="1053"/>
      <c r="D24" s="1053"/>
      <c r="E24" s="1053"/>
      <c r="F24" s="1053"/>
      <c r="G24" s="1053"/>
      <c r="H24" s="1053"/>
      <c r="I24" s="1053"/>
      <c r="J24" s="1053"/>
      <c r="K24" s="1053"/>
      <c r="L24" s="1053"/>
    </row>
    <row r="25" spans="1:12" ht="35.25" customHeight="1" thickBot="1" x14ac:dyDescent="0.3">
      <c r="A25" s="45">
        <v>12</v>
      </c>
      <c r="B25" s="1053" t="s">
        <v>1833</v>
      </c>
      <c r="C25" s="1053"/>
      <c r="D25" s="1053"/>
      <c r="E25" s="1053"/>
      <c r="F25" s="1053"/>
      <c r="G25" s="1053"/>
      <c r="H25" s="1053"/>
      <c r="I25" s="1053"/>
      <c r="J25" s="1053"/>
      <c r="K25" s="1053"/>
      <c r="L25" s="1053"/>
    </row>
    <row r="26" spans="1:12" ht="24.75" customHeight="1" thickBot="1" x14ac:dyDescent="0.3">
      <c r="A26" s="45">
        <v>13</v>
      </c>
      <c r="B26" s="1053" t="s">
        <v>1834</v>
      </c>
      <c r="C26" s="1053"/>
      <c r="D26" s="1053"/>
      <c r="E26" s="1053"/>
      <c r="F26" s="1053"/>
      <c r="G26" s="1053"/>
      <c r="H26" s="1053"/>
      <c r="I26" s="1053"/>
      <c r="J26" s="1053"/>
      <c r="K26" s="1053"/>
      <c r="L26" s="1053"/>
    </row>
    <row r="27" spans="1:12" ht="27" customHeight="1" thickBot="1" x14ac:dyDescent="0.3">
      <c r="A27" s="45">
        <v>14</v>
      </c>
      <c r="B27" s="1053" t="s">
        <v>1835</v>
      </c>
      <c r="C27" s="1053"/>
      <c r="D27" s="1053"/>
      <c r="E27" s="1053"/>
      <c r="F27" s="1053"/>
      <c r="G27" s="1053"/>
      <c r="H27" s="1053"/>
      <c r="I27" s="1053"/>
      <c r="J27" s="1053"/>
      <c r="K27" s="1053"/>
      <c r="L27" s="1053"/>
    </row>
    <row r="28" spans="1:12" ht="20.25" customHeight="1" x14ac:dyDescent="0.25">
      <c r="A28" s="46"/>
      <c r="B28" s="46"/>
      <c r="C28" s="46"/>
      <c r="D28" s="46"/>
      <c r="E28" s="1018"/>
      <c r="F28" s="46"/>
      <c r="G28" s="46"/>
      <c r="H28" s="46"/>
      <c r="I28" s="46"/>
      <c r="J28" s="46"/>
      <c r="K28" s="46"/>
      <c r="L28" s="46"/>
    </row>
    <row r="29" spans="1:12" ht="28.5" customHeight="1" x14ac:dyDescent="0.25">
      <c r="A29" s="47"/>
      <c r="B29" s="46"/>
      <c r="C29" s="46"/>
      <c r="D29" s="46"/>
      <c r="E29" s="1018"/>
      <c r="F29" s="46"/>
      <c r="G29" s="46"/>
      <c r="H29" s="46"/>
      <c r="I29" s="46"/>
      <c r="J29" s="46"/>
      <c r="K29" s="46"/>
      <c r="L29" s="46"/>
    </row>
    <row r="30" spans="1:12" ht="28.5" customHeight="1" x14ac:dyDescent="0.25">
      <c r="A30" s="1034" t="s">
        <v>1836</v>
      </c>
      <c r="B30" s="1034"/>
      <c r="C30" s="1034"/>
      <c r="D30" s="1034"/>
      <c r="E30" s="1034"/>
      <c r="F30" s="1034"/>
      <c r="G30" s="1034"/>
      <c r="H30" s="1034"/>
      <c r="I30" s="1034"/>
      <c r="J30" s="1034"/>
      <c r="K30" s="1034"/>
      <c r="L30" s="1034"/>
    </row>
    <row r="31" spans="1:12" ht="15.75" customHeight="1" x14ac:dyDescent="0.25"/>
    <row r="32" spans="1:12" ht="19.5" customHeight="1" x14ac:dyDescent="0.25">
      <c r="A32" s="1044" t="s">
        <v>67</v>
      </c>
      <c r="B32" s="1044"/>
      <c r="C32" s="1044"/>
      <c r="D32" s="1044"/>
      <c r="E32" s="1019" t="s">
        <v>68</v>
      </c>
      <c r="F32" s="1030" t="s">
        <v>69</v>
      </c>
      <c r="G32" s="1030" t="s">
        <v>70</v>
      </c>
      <c r="H32" s="1044" t="s">
        <v>3</v>
      </c>
      <c r="I32" s="1044"/>
      <c r="J32" s="1044"/>
      <c r="K32" s="1044"/>
      <c r="L32" s="1044"/>
    </row>
    <row r="33" spans="1:12" ht="27.75" customHeight="1" x14ac:dyDescent="0.25">
      <c r="A33" s="1045" t="s">
        <v>83</v>
      </c>
      <c r="B33" s="1046"/>
      <c r="C33" s="1046"/>
      <c r="D33" s="1047"/>
      <c r="E33" s="1020" t="s">
        <v>1837</v>
      </c>
      <c r="F33" s="1032" t="s">
        <v>292</v>
      </c>
      <c r="G33" s="1"/>
      <c r="H33" s="1033"/>
      <c r="I33" s="1033"/>
      <c r="J33" s="1033"/>
      <c r="K33" s="1033"/>
      <c r="L33" s="1033"/>
    </row>
    <row r="34" spans="1:12" ht="61.5" customHeight="1" x14ac:dyDescent="0.25">
      <c r="A34" s="1041" t="s">
        <v>84</v>
      </c>
      <c r="B34" s="1042"/>
      <c r="C34" s="1042"/>
      <c r="D34" s="1043"/>
      <c r="E34" s="1021">
        <v>405</v>
      </c>
      <c r="F34" s="1032" t="s">
        <v>292</v>
      </c>
      <c r="G34" s="1"/>
      <c r="H34" s="1033"/>
      <c r="I34" s="1033"/>
      <c r="J34" s="1033"/>
      <c r="K34" s="1033"/>
      <c r="L34" s="1033"/>
    </row>
    <row r="35" spans="1:12" ht="17.25" customHeight="1" x14ac:dyDescent="0.25">
      <c r="A35" s="1041" t="s">
        <v>122</v>
      </c>
      <c r="B35" s="1042"/>
      <c r="C35" s="1042"/>
      <c r="D35" s="1043"/>
      <c r="E35" s="1021" t="s">
        <v>1838</v>
      </c>
      <c r="F35" s="1032" t="s">
        <v>292</v>
      </c>
      <c r="G35" s="1"/>
      <c r="H35" s="1033"/>
      <c r="I35" s="1033"/>
      <c r="J35" s="1033"/>
      <c r="K35" s="1033"/>
      <c r="L35" s="1033"/>
    </row>
    <row r="36" spans="1:12" ht="24" customHeight="1" x14ac:dyDescent="0.25">
      <c r="A36" s="1035" t="s">
        <v>71</v>
      </c>
      <c r="B36" s="1036"/>
      <c r="C36" s="1036"/>
      <c r="D36" s="1037"/>
      <c r="E36" s="1022" t="s">
        <v>1839</v>
      </c>
      <c r="F36" s="1032" t="s">
        <v>292</v>
      </c>
      <c r="G36" s="1"/>
      <c r="H36" s="1033"/>
      <c r="I36" s="1033"/>
      <c r="J36" s="1033"/>
      <c r="K36" s="1033"/>
      <c r="L36" s="1033"/>
    </row>
    <row r="37" spans="1:12" ht="24" customHeight="1" x14ac:dyDescent="0.25">
      <c r="A37" s="1035" t="s">
        <v>79</v>
      </c>
      <c r="B37" s="1036"/>
      <c r="C37" s="1036"/>
      <c r="D37" s="1037"/>
      <c r="E37" s="1022" t="s">
        <v>476</v>
      </c>
      <c r="F37" s="1032" t="s">
        <v>292</v>
      </c>
      <c r="G37" s="1"/>
      <c r="H37" s="1038"/>
      <c r="I37" s="1039"/>
      <c r="J37" s="1039"/>
      <c r="K37" s="1039"/>
      <c r="L37" s="1040"/>
    </row>
    <row r="38" spans="1:12" ht="28.5" customHeight="1" x14ac:dyDescent="0.25">
      <c r="A38" s="1035" t="s">
        <v>123</v>
      </c>
      <c r="B38" s="1036"/>
      <c r="C38" s="1036"/>
      <c r="D38" s="1037"/>
      <c r="E38" s="1022">
        <v>400</v>
      </c>
      <c r="F38" s="1032" t="s">
        <v>292</v>
      </c>
      <c r="G38" s="1"/>
      <c r="H38" s="1033"/>
      <c r="I38" s="1033"/>
      <c r="J38" s="1033"/>
      <c r="K38" s="1033"/>
      <c r="L38" s="1033"/>
    </row>
    <row r="39" spans="1:12" ht="15" customHeight="1" x14ac:dyDescent="0.25">
      <c r="A39" s="1035" t="s">
        <v>82</v>
      </c>
      <c r="B39" s="1036"/>
      <c r="C39" s="1036"/>
      <c r="D39" s="1037"/>
      <c r="E39" s="1022" t="s">
        <v>476</v>
      </c>
      <c r="F39" s="1032"/>
      <c r="G39" s="1"/>
      <c r="H39" s="1038"/>
      <c r="I39" s="1039"/>
      <c r="J39" s="1039"/>
      <c r="K39" s="1039"/>
      <c r="L39" s="1040"/>
    </row>
    <row r="40" spans="1:12" ht="15" customHeight="1" x14ac:dyDescent="0.25">
      <c r="A40" s="1041" t="s">
        <v>72</v>
      </c>
      <c r="B40" s="1042"/>
      <c r="C40" s="1042"/>
      <c r="D40" s="1043"/>
      <c r="E40" s="1022">
        <v>411</v>
      </c>
      <c r="F40" s="1032" t="s">
        <v>292</v>
      </c>
      <c r="G40" s="1"/>
      <c r="H40" s="1033"/>
      <c r="I40" s="1033"/>
      <c r="J40" s="1033"/>
      <c r="K40" s="1033"/>
      <c r="L40" s="1033"/>
    </row>
    <row r="41" spans="1:12" ht="15" customHeight="1" x14ac:dyDescent="0.25">
      <c r="A41" s="1041" t="s">
        <v>73</v>
      </c>
      <c r="B41" s="1042"/>
      <c r="C41" s="1042"/>
      <c r="D41" s="1043"/>
      <c r="E41" s="1021">
        <v>401</v>
      </c>
      <c r="F41" s="1032" t="s">
        <v>292</v>
      </c>
      <c r="G41" s="1"/>
      <c r="H41" s="1033"/>
      <c r="I41" s="1033"/>
      <c r="J41" s="1033"/>
      <c r="K41" s="1033"/>
      <c r="L41" s="1033"/>
    </row>
    <row r="42" spans="1:12" ht="15" customHeight="1" x14ac:dyDescent="0.25">
      <c r="A42" s="1041" t="s">
        <v>74</v>
      </c>
      <c r="B42" s="1042"/>
      <c r="C42" s="1042"/>
      <c r="D42" s="1043"/>
      <c r="E42" s="1021" t="s">
        <v>1840</v>
      </c>
      <c r="F42" s="1032" t="s">
        <v>292</v>
      </c>
      <c r="G42" s="1"/>
      <c r="H42" s="1033"/>
      <c r="I42" s="1033"/>
      <c r="J42" s="1033"/>
      <c r="K42" s="1033"/>
      <c r="L42" s="1033"/>
    </row>
    <row r="43" spans="1:12" ht="15" customHeight="1" x14ac:dyDescent="0.25">
      <c r="A43" s="1041" t="s">
        <v>75</v>
      </c>
      <c r="B43" s="1042"/>
      <c r="C43" s="1042"/>
      <c r="D43" s="1043"/>
      <c r="E43" s="1021" t="s">
        <v>1841</v>
      </c>
      <c r="F43" s="1032" t="s">
        <v>292</v>
      </c>
      <c r="G43" s="1"/>
      <c r="H43" s="1033"/>
      <c r="I43" s="1033"/>
      <c r="J43" s="1033"/>
      <c r="K43" s="1033"/>
      <c r="L43" s="1033"/>
    </row>
    <row r="44" spans="1:12" ht="30" customHeight="1" x14ac:dyDescent="0.25">
      <c r="A44" s="1041" t="s">
        <v>76</v>
      </c>
      <c r="B44" s="1042"/>
      <c r="C44" s="1042"/>
      <c r="D44" s="1043"/>
      <c r="E44" s="1021">
        <v>406</v>
      </c>
      <c r="F44" s="1032" t="s">
        <v>292</v>
      </c>
      <c r="G44" s="1"/>
      <c r="H44" s="1033"/>
      <c r="I44" s="1033"/>
      <c r="J44" s="1033"/>
      <c r="K44" s="1033"/>
      <c r="L44" s="1033"/>
    </row>
    <row r="45" spans="1:12" ht="15" customHeight="1" x14ac:dyDescent="0.25">
      <c r="A45" s="1055" t="s">
        <v>81</v>
      </c>
      <c r="B45" s="1056"/>
      <c r="C45" s="1056"/>
      <c r="D45" s="1057"/>
      <c r="E45" s="1021" t="s">
        <v>1842</v>
      </c>
      <c r="F45" s="1032"/>
      <c r="G45" s="1"/>
      <c r="H45" s="1038" t="s">
        <v>1843</v>
      </c>
      <c r="I45" s="1039"/>
      <c r="J45" s="1039"/>
      <c r="K45" s="1039"/>
      <c r="L45" s="1040"/>
    </row>
    <row r="46" spans="1:12" ht="15" customHeight="1" x14ac:dyDescent="0.25">
      <c r="A46" s="1041" t="s">
        <v>85</v>
      </c>
      <c r="B46" s="1042"/>
      <c r="C46" s="1042"/>
      <c r="D46" s="1043"/>
      <c r="E46" s="1021" t="s">
        <v>1844</v>
      </c>
      <c r="F46" s="1032" t="s">
        <v>292</v>
      </c>
      <c r="G46" s="1"/>
      <c r="H46" s="1038"/>
      <c r="I46" s="1039"/>
      <c r="J46" s="1039"/>
      <c r="K46" s="1039"/>
      <c r="L46" s="1040"/>
    </row>
    <row r="47" spans="1:12" ht="15" customHeight="1" x14ac:dyDescent="0.25">
      <c r="A47" s="1041" t="s">
        <v>86</v>
      </c>
      <c r="B47" s="1042"/>
      <c r="C47" s="1042"/>
      <c r="D47" s="1043"/>
      <c r="E47" s="1021" t="s">
        <v>476</v>
      </c>
      <c r="F47" s="1032"/>
      <c r="G47" s="1"/>
      <c r="H47" s="1033"/>
      <c r="I47" s="1033"/>
      <c r="J47" s="1033"/>
      <c r="K47" s="1033"/>
      <c r="L47" s="1033"/>
    </row>
    <row r="48" spans="1:12" ht="15" customHeight="1" x14ac:dyDescent="0.25"/>
    <row r="50" spans="1:14" x14ac:dyDescent="0.25">
      <c r="A50" s="1034" t="s">
        <v>1845</v>
      </c>
      <c r="B50" s="1034"/>
      <c r="C50" s="1034"/>
      <c r="D50" s="1034"/>
      <c r="E50" s="1034"/>
      <c r="F50" s="1034"/>
      <c r="G50" s="1034"/>
      <c r="H50" s="1034"/>
      <c r="I50" s="1034"/>
      <c r="J50" s="1034"/>
      <c r="K50" s="1034"/>
      <c r="L50" s="1034"/>
    </row>
    <row r="52" spans="1:14" ht="15" customHeight="1" x14ac:dyDescent="0.25">
      <c r="A52" s="1044" t="s">
        <v>67</v>
      </c>
      <c r="B52" s="1044"/>
      <c r="C52" s="1044"/>
      <c r="D52" s="1044"/>
      <c r="E52" s="1019" t="s">
        <v>68</v>
      </c>
      <c r="F52" s="1030" t="s">
        <v>69</v>
      </c>
      <c r="G52" s="1030" t="s">
        <v>70</v>
      </c>
      <c r="H52" s="1044" t="s">
        <v>3</v>
      </c>
      <c r="I52" s="1044"/>
      <c r="J52" s="1044"/>
      <c r="K52" s="1044"/>
      <c r="L52" s="1044"/>
    </row>
    <row r="53" spans="1:14" ht="30" customHeight="1" x14ac:dyDescent="0.25">
      <c r="A53" s="1045" t="s">
        <v>83</v>
      </c>
      <c r="B53" s="1046"/>
      <c r="C53" s="1046"/>
      <c r="D53" s="1047"/>
      <c r="E53" s="1020">
        <v>13</v>
      </c>
      <c r="F53" s="1032" t="s">
        <v>292</v>
      </c>
      <c r="G53" s="1"/>
      <c r="H53" s="1033"/>
      <c r="I53" s="1033"/>
      <c r="J53" s="1033"/>
      <c r="K53" s="1033"/>
      <c r="L53" s="1033"/>
      <c r="N53" s="1023"/>
    </row>
    <row r="54" spans="1:14" ht="27" customHeight="1" x14ac:dyDescent="0.25">
      <c r="A54" s="1041" t="s">
        <v>84</v>
      </c>
      <c r="B54" s="1042"/>
      <c r="C54" s="1042"/>
      <c r="D54" s="1043"/>
      <c r="E54" s="1021">
        <v>20</v>
      </c>
      <c r="F54" s="1032" t="s">
        <v>292</v>
      </c>
      <c r="G54" s="1"/>
      <c r="H54" s="1033"/>
      <c r="I54" s="1033"/>
      <c r="J54" s="1033"/>
      <c r="K54" s="1033"/>
      <c r="L54" s="1033"/>
    </row>
    <row r="55" spans="1:14" ht="15" customHeight="1" x14ac:dyDescent="0.25">
      <c r="A55" s="1041" t="s">
        <v>122</v>
      </c>
      <c r="B55" s="1042"/>
      <c r="C55" s="1042"/>
      <c r="D55" s="1043"/>
      <c r="E55" s="1021" t="s">
        <v>1846</v>
      </c>
      <c r="F55" s="1032" t="s">
        <v>292</v>
      </c>
      <c r="G55" s="1"/>
      <c r="H55" s="1033"/>
      <c r="I55" s="1033"/>
      <c r="J55" s="1033"/>
      <c r="K55" s="1033"/>
      <c r="L55" s="1033"/>
    </row>
    <row r="56" spans="1:14" ht="15" customHeight="1" x14ac:dyDescent="0.25">
      <c r="A56" s="1035" t="s">
        <v>71</v>
      </c>
      <c r="B56" s="1036"/>
      <c r="C56" s="1036"/>
      <c r="D56" s="1037"/>
      <c r="E56" s="1022">
        <v>13</v>
      </c>
      <c r="F56" s="1032" t="s">
        <v>292</v>
      </c>
      <c r="G56" s="1"/>
      <c r="H56" s="1033"/>
      <c r="I56" s="1033"/>
      <c r="J56" s="1033"/>
      <c r="K56" s="1033"/>
      <c r="L56" s="1033"/>
    </row>
    <row r="57" spans="1:14" ht="15" customHeight="1" x14ac:dyDescent="0.25">
      <c r="A57" s="1035" t="s">
        <v>79</v>
      </c>
      <c r="B57" s="1036"/>
      <c r="C57" s="1036"/>
      <c r="D57" s="1037"/>
      <c r="E57" s="1022" t="s">
        <v>476</v>
      </c>
      <c r="F57" s="1032"/>
      <c r="G57" s="1"/>
      <c r="H57" s="1038"/>
      <c r="I57" s="1039"/>
      <c r="J57" s="1039"/>
      <c r="K57" s="1039"/>
      <c r="L57" s="1040"/>
    </row>
    <row r="58" spans="1:14" ht="37.5" customHeight="1" x14ac:dyDescent="0.25">
      <c r="A58" s="1035" t="s">
        <v>123</v>
      </c>
      <c r="B58" s="1036"/>
      <c r="C58" s="1036"/>
      <c r="D58" s="1037"/>
      <c r="E58" s="1021" t="s">
        <v>1847</v>
      </c>
      <c r="F58" s="1032" t="s">
        <v>459</v>
      </c>
      <c r="G58" s="1"/>
      <c r="H58" s="1033"/>
      <c r="I58" s="1033"/>
      <c r="J58" s="1033"/>
      <c r="K58" s="1033"/>
      <c r="L58" s="1033"/>
    </row>
    <row r="59" spans="1:14" ht="15" customHeight="1" x14ac:dyDescent="0.25">
      <c r="A59" s="1035" t="s">
        <v>82</v>
      </c>
      <c r="B59" s="1036"/>
      <c r="C59" s="1036"/>
      <c r="D59" s="1037"/>
      <c r="E59" s="1022" t="s">
        <v>476</v>
      </c>
      <c r="F59" s="1032"/>
      <c r="G59" s="1"/>
      <c r="H59" s="1038"/>
      <c r="I59" s="1039"/>
      <c r="J59" s="1039"/>
      <c r="K59" s="1039"/>
      <c r="L59" s="1040"/>
    </row>
    <row r="60" spans="1:14" ht="15" customHeight="1" x14ac:dyDescent="0.25">
      <c r="A60" s="1041" t="s">
        <v>72</v>
      </c>
      <c r="B60" s="1042"/>
      <c r="C60" s="1042"/>
      <c r="D60" s="1043"/>
      <c r="E60" s="1022" t="s">
        <v>1848</v>
      </c>
      <c r="F60" s="1032" t="s">
        <v>292</v>
      </c>
      <c r="G60" s="1"/>
      <c r="H60" s="1033"/>
      <c r="I60" s="1033"/>
      <c r="J60" s="1033"/>
      <c r="K60" s="1033"/>
      <c r="L60" s="1033"/>
    </row>
    <row r="61" spans="1:14" ht="15" customHeight="1" x14ac:dyDescent="0.25">
      <c r="A61" s="1041" t="s">
        <v>73</v>
      </c>
      <c r="B61" s="1042"/>
      <c r="C61" s="1042"/>
      <c r="D61" s="1043"/>
      <c r="E61" s="1021">
        <v>18</v>
      </c>
      <c r="F61" s="1032" t="s">
        <v>292</v>
      </c>
      <c r="G61" s="1"/>
      <c r="H61" s="1033"/>
      <c r="I61" s="1033"/>
      <c r="J61" s="1033"/>
      <c r="K61" s="1033"/>
      <c r="L61" s="1033"/>
    </row>
    <row r="62" spans="1:14" ht="15" customHeight="1" x14ac:dyDescent="0.25">
      <c r="A62" s="1041" t="s">
        <v>74</v>
      </c>
      <c r="B62" s="1042"/>
      <c r="C62" s="1042"/>
      <c r="D62" s="1043"/>
      <c r="E62" s="1021" t="s">
        <v>1849</v>
      </c>
      <c r="F62" s="1032" t="s">
        <v>292</v>
      </c>
      <c r="G62" s="1"/>
      <c r="H62" s="1033"/>
      <c r="I62" s="1033"/>
      <c r="J62" s="1033"/>
      <c r="K62" s="1033"/>
      <c r="L62" s="1033"/>
    </row>
    <row r="63" spans="1:14" ht="15" customHeight="1" x14ac:dyDescent="0.25">
      <c r="A63" s="1041" t="s">
        <v>75</v>
      </c>
      <c r="B63" s="1042"/>
      <c r="C63" s="1042"/>
      <c r="D63" s="1043"/>
      <c r="E63" s="1021" t="s">
        <v>1850</v>
      </c>
      <c r="F63" s="1032" t="s">
        <v>292</v>
      </c>
      <c r="G63" s="1"/>
      <c r="H63" s="1033"/>
      <c r="I63" s="1033"/>
      <c r="J63" s="1033"/>
      <c r="K63" s="1033"/>
      <c r="L63" s="1033"/>
    </row>
    <row r="64" spans="1:14" ht="15" customHeight="1" x14ac:dyDescent="0.25">
      <c r="A64" s="1041" t="s">
        <v>76</v>
      </c>
      <c r="B64" s="1042"/>
      <c r="C64" s="1042"/>
      <c r="D64" s="1043"/>
      <c r="E64" s="1021">
        <v>33</v>
      </c>
      <c r="F64" s="1032" t="s">
        <v>292</v>
      </c>
      <c r="G64" s="1"/>
      <c r="H64" s="1033"/>
      <c r="I64" s="1033"/>
      <c r="J64" s="1033"/>
      <c r="K64" s="1033"/>
      <c r="L64" s="1033"/>
    </row>
    <row r="65" spans="1:12" ht="15" customHeight="1" x14ac:dyDescent="0.25">
      <c r="A65" s="1055" t="s">
        <v>81</v>
      </c>
      <c r="B65" s="1056"/>
      <c r="C65" s="1056"/>
      <c r="D65" s="1057"/>
      <c r="E65" s="1021" t="s">
        <v>1851</v>
      </c>
      <c r="F65" s="1032" t="s">
        <v>292</v>
      </c>
      <c r="G65" s="1"/>
      <c r="H65" s="1038"/>
      <c r="I65" s="1039"/>
      <c r="J65" s="1039"/>
      <c r="K65" s="1039"/>
      <c r="L65" s="1040"/>
    </row>
    <row r="66" spans="1:12" ht="15" customHeight="1" x14ac:dyDescent="0.25">
      <c r="A66" s="1041" t="s">
        <v>85</v>
      </c>
      <c r="B66" s="1042"/>
      <c r="C66" s="1042"/>
      <c r="D66" s="1043"/>
      <c r="E66" s="1021" t="s">
        <v>1852</v>
      </c>
      <c r="F66" s="1032" t="s">
        <v>292</v>
      </c>
      <c r="G66" s="1"/>
      <c r="H66" s="1038"/>
      <c r="I66" s="1039"/>
      <c r="J66" s="1039"/>
      <c r="K66" s="1039"/>
      <c r="L66" s="1040"/>
    </row>
    <row r="67" spans="1:12" ht="15" customHeight="1" x14ac:dyDescent="0.25">
      <c r="A67" s="1041" t="s">
        <v>86</v>
      </c>
      <c r="B67" s="1042"/>
      <c r="C67" s="1042"/>
      <c r="D67" s="1043"/>
      <c r="E67" s="1021" t="s">
        <v>476</v>
      </c>
      <c r="F67" s="1032"/>
      <c r="G67" s="1"/>
      <c r="H67" s="1033"/>
      <c r="I67" s="1033"/>
      <c r="J67" s="1033"/>
      <c r="K67" s="1033"/>
      <c r="L67" s="1033"/>
    </row>
    <row r="71" spans="1:12" x14ac:dyDescent="0.25">
      <c r="A71" s="1034" t="s">
        <v>1853</v>
      </c>
      <c r="B71" s="1034"/>
      <c r="C71" s="1034"/>
      <c r="D71" s="1034"/>
      <c r="E71" s="1034"/>
      <c r="F71" s="1034"/>
      <c r="G71" s="1034"/>
      <c r="H71" s="1034"/>
      <c r="I71" s="1034"/>
      <c r="J71" s="1034"/>
      <c r="K71" s="1034"/>
      <c r="L71" s="1034"/>
    </row>
    <row r="73" spans="1:12" ht="15" customHeight="1" x14ac:dyDescent="0.25">
      <c r="A73" s="1044" t="s">
        <v>67</v>
      </c>
      <c r="B73" s="1044"/>
      <c r="C73" s="1044"/>
      <c r="D73" s="1044"/>
      <c r="E73" s="1019" t="s">
        <v>68</v>
      </c>
      <c r="F73" s="1030" t="s">
        <v>69</v>
      </c>
      <c r="G73" s="1030" t="s">
        <v>70</v>
      </c>
      <c r="H73" s="1044" t="s">
        <v>3</v>
      </c>
      <c r="I73" s="1044"/>
      <c r="J73" s="1044"/>
      <c r="K73" s="1044"/>
      <c r="L73" s="1044"/>
    </row>
    <row r="74" spans="1:12" ht="15" customHeight="1" x14ac:dyDescent="0.25">
      <c r="A74" s="1045" t="s">
        <v>83</v>
      </c>
      <c r="B74" s="1046"/>
      <c r="C74" s="1046"/>
      <c r="D74" s="1047"/>
      <c r="E74" s="1024" t="s">
        <v>1854</v>
      </c>
      <c r="F74" s="1032" t="s">
        <v>292</v>
      </c>
      <c r="G74" s="1"/>
      <c r="H74" s="1033"/>
      <c r="I74" s="1033"/>
      <c r="J74" s="1033"/>
      <c r="K74" s="1033"/>
      <c r="L74" s="1033"/>
    </row>
    <row r="75" spans="1:12" ht="15" customHeight="1" x14ac:dyDescent="0.25">
      <c r="A75" s="1041" t="s">
        <v>84</v>
      </c>
      <c r="B75" s="1042"/>
      <c r="C75" s="1042"/>
      <c r="D75" s="1043"/>
      <c r="E75" s="1021">
        <v>11</v>
      </c>
      <c r="F75" s="1032" t="s">
        <v>292</v>
      </c>
      <c r="G75" s="1"/>
      <c r="H75" s="1033"/>
      <c r="I75" s="1033"/>
      <c r="J75" s="1033"/>
      <c r="K75" s="1033"/>
      <c r="L75" s="1033"/>
    </row>
    <row r="76" spans="1:12" ht="15" customHeight="1" x14ac:dyDescent="0.25">
      <c r="A76" s="1041" t="s">
        <v>122</v>
      </c>
      <c r="B76" s="1042"/>
      <c r="C76" s="1042"/>
      <c r="D76" s="1043"/>
      <c r="E76" s="1021" t="s">
        <v>1855</v>
      </c>
      <c r="F76" s="1032" t="s">
        <v>292</v>
      </c>
      <c r="G76" s="1"/>
      <c r="H76" s="1033"/>
      <c r="I76" s="1033"/>
      <c r="J76" s="1033"/>
      <c r="K76" s="1033"/>
      <c r="L76" s="1033"/>
    </row>
    <row r="77" spans="1:12" ht="15" customHeight="1" x14ac:dyDescent="0.25">
      <c r="A77" s="1035" t="s">
        <v>71</v>
      </c>
      <c r="B77" s="1036"/>
      <c r="C77" s="1036"/>
      <c r="D77" s="1037"/>
      <c r="E77" s="1022" t="s">
        <v>1856</v>
      </c>
      <c r="F77" s="1032" t="s">
        <v>292</v>
      </c>
      <c r="G77" s="1"/>
      <c r="H77" s="1033"/>
      <c r="I77" s="1033"/>
      <c r="J77" s="1033"/>
      <c r="K77" s="1033"/>
      <c r="L77" s="1033"/>
    </row>
    <row r="78" spans="1:12" ht="15" customHeight="1" x14ac:dyDescent="0.25">
      <c r="A78" s="1035" t="s">
        <v>79</v>
      </c>
      <c r="B78" s="1036"/>
      <c r="C78" s="1036"/>
      <c r="D78" s="1037"/>
      <c r="E78" s="1022" t="s">
        <v>476</v>
      </c>
      <c r="F78" s="1032"/>
      <c r="G78" s="1"/>
      <c r="H78" s="1038"/>
      <c r="I78" s="1039"/>
      <c r="J78" s="1039"/>
      <c r="K78" s="1039"/>
      <c r="L78" s="1040"/>
    </row>
    <row r="79" spans="1:12" ht="15" customHeight="1" x14ac:dyDescent="0.25">
      <c r="A79" s="1035" t="s">
        <v>123</v>
      </c>
      <c r="B79" s="1036"/>
      <c r="C79" s="1036"/>
      <c r="D79" s="1037"/>
      <c r="E79" s="1022" t="s">
        <v>1856</v>
      </c>
      <c r="F79" s="1032" t="s">
        <v>292</v>
      </c>
      <c r="G79" s="1"/>
      <c r="H79" s="1033"/>
      <c r="I79" s="1033"/>
      <c r="J79" s="1033"/>
      <c r="K79" s="1033"/>
      <c r="L79" s="1033"/>
    </row>
    <row r="80" spans="1:12" ht="15" customHeight="1" x14ac:dyDescent="0.25">
      <c r="A80" s="1035" t="s">
        <v>82</v>
      </c>
      <c r="B80" s="1036"/>
      <c r="C80" s="1036"/>
      <c r="D80" s="1037"/>
      <c r="E80" s="1022" t="s">
        <v>476</v>
      </c>
      <c r="F80" s="1032"/>
      <c r="G80" s="1"/>
      <c r="H80" s="1038"/>
      <c r="I80" s="1039"/>
      <c r="J80" s="1039"/>
      <c r="K80" s="1039"/>
      <c r="L80" s="1040"/>
    </row>
    <row r="81" spans="1:12" ht="15" customHeight="1" x14ac:dyDescent="0.25">
      <c r="A81" s="1041" t="s">
        <v>72</v>
      </c>
      <c r="B81" s="1042"/>
      <c r="C81" s="1042"/>
      <c r="D81" s="1043"/>
      <c r="E81" s="1022">
        <v>18</v>
      </c>
      <c r="F81" s="1032" t="s">
        <v>292</v>
      </c>
      <c r="G81" s="1"/>
      <c r="H81" s="1033"/>
      <c r="I81" s="1033"/>
      <c r="J81" s="1033"/>
      <c r="K81" s="1033"/>
      <c r="L81" s="1033"/>
    </row>
    <row r="82" spans="1:12" ht="15" customHeight="1" x14ac:dyDescent="0.25">
      <c r="A82" s="1041" t="s">
        <v>73</v>
      </c>
      <c r="B82" s="1042"/>
      <c r="C82" s="1042"/>
      <c r="D82" s="1043"/>
      <c r="E82" s="1021">
        <v>10</v>
      </c>
      <c r="F82" s="1032" t="s">
        <v>292</v>
      </c>
      <c r="G82" s="1"/>
      <c r="H82" s="1033"/>
      <c r="I82" s="1033"/>
      <c r="J82" s="1033"/>
      <c r="K82" s="1033"/>
      <c r="L82" s="1033"/>
    </row>
    <row r="83" spans="1:12" ht="15" customHeight="1" x14ac:dyDescent="0.25">
      <c r="A83" s="1041" t="s">
        <v>74</v>
      </c>
      <c r="B83" s="1042"/>
      <c r="C83" s="1042"/>
      <c r="D83" s="1043"/>
      <c r="E83" s="1021">
        <v>14</v>
      </c>
      <c r="F83" s="1032" t="s">
        <v>292</v>
      </c>
      <c r="G83" s="1"/>
      <c r="H83" s="1033"/>
      <c r="I83" s="1033"/>
      <c r="J83" s="1033"/>
      <c r="K83" s="1033"/>
      <c r="L83" s="1033"/>
    </row>
    <row r="84" spans="1:12" ht="15" customHeight="1" x14ac:dyDescent="0.25">
      <c r="A84" s="1041" t="s">
        <v>75</v>
      </c>
      <c r="B84" s="1042"/>
      <c r="C84" s="1042"/>
      <c r="D84" s="1043"/>
      <c r="E84" s="1021" t="s">
        <v>1857</v>
      </c>
      <c r="F84" s="1032" t="s">
        <v>292</v>
      </c>
      <c r="G84" s="1"/>
      <c r="H84" s="1033"/>
      <c r="I84" s="1033"/>
      <c r="J84" s="1033"/>
      <c r="K84" s="1033"/>
      <c r="L84" s="1033"/>
    </row>
    <row r="85" spans="1:12" ht="15" customHeight="1" x14ac:dyDescent="0.25">
      <c r="A85" s="1041" t="s">
        <v>76</v>
      </c>
      <c r="B85" s="1042"/>
      <c r="C85" s="1042"/>
      <c r="D85" s="1043"/>
      <c r="E85" s="1021">
        <v>17</v>
      </c>
      <c r="F85" s="1032" t="s">
        <v>292</v>
      </c>
      <c r="G85" s="1"/>
      <c r="H85" s="1033"/>
      <c r="I85" s="1033"/>
      <c r="J85" s="1033"/>
      <c r="K85" s="1033"/>
      <c r="L85" s="1033"/>
    </row>
    <row r="86" spans="1:12" ht="15" customHeight="1" x14ac:dyDescent="0.25">
      <c r="A86" s="1055" t="s">
        <v>81</v>
      </c>
      <c r="B86" s="1056"/>
      <c r="C86" s="1056"/>
      <c r="D86" s="1057"/>
      <c r="E86" s="1021" t="s">
        <v>1858</v>
      </c>
      <c r="F86" s="1032" t="s">
        <v>292</v>
      </c>
      <c r="G86" s="1"/>
      <c r="H86" s="1038"/>
      <c r="I86" s="1039"/>
      <c r="J86" s="1039"/>
      <c r="K86" s="1039"/>
      <c r="L86" s="1040"/>
    </row>
    <row r="87" spans="1:12" ht="15" customHeight="1" x14ac:dyDescent="0.25">
      <c r="A87" s="1041" t="s">
        <v>85</v>
      </c>
      <c r="B87" s="1042"/>
      <c r="C87" s="1042"/>
      <c r="D87" s="1043"/>
      <c r="E87" s="1021" t="s">
        <v>1859</v>
      </c>
      <c r="F87" s="1032" t="s">
        <v>292</v>
      </c>
      <c r="G87" s="1"/>
      <c r="H87" s="1038"/>
      <c r="I87" s="1039"/>
      <c r="J87" s="1039"/>
      <c r="K87" s="1039"/>
      <c r="L87" s="1040"/>
    </row>
    <row r="88" spans="1:12" ht="15" customHeight="1" x14ac:dyDescent="0.25">
      <c r="A88" s="1041" t="s">
        <v>86</v>
      </c>
      <c r="B88" s="1042"/>
      <c r="C88" s="1042"/>
      <c r="D88" s="1043"/>
      <c r="E88" s="1021" t="s">
        <v>476</v>
      </c>
      <c r="F88" s="1032"/>
      <c r="G88" s="1"/>
      <c r="H88" s="1033"/>
      <c r="I88" s="1033"/>
      <c r="J88" s="1033"/>
      <c r="K88" s="1033"/>
      <c r="L88" s="1033"/>
    </row>
    <row r="92" spans="1:12" x14ac:dyDescent="0.25">
      <c r="A92" s="1034" t="s">
        <v>1860</v>
      </c>
      <c r="B92" s="1034"/>
      <c r="C92" s="1034"/>
      <c r="D92" s="1034"/>
      <c r="E92" s="1034"/>
      <c r="F92" s="1034"/>
      <c r="G92" s="1034"/>
      <c r="H92" s="1034"/>
      <c r="I92" s="1034"/>
      <c r="J92" s="1034"/>
      <c r="K92" s="1034"/>
      <c r="L92" s="1034"/>
    </row>
    <row r="94" spans="1:12" ht="15" customHeight="1" x14ac:dyDescent="0.25">
      <c r="A94" s="1044" t="s">
        <v>67</v>
      </c>
      <c r="B94" s="1044"/>
      <c r="C94" s="1044"/>
      <c r="D94" s="1044"/>
      <c r="E94" s="1019" t="s">
        <v>68</v>
      </c>
      <c r="F94" s="1030" t="s">
        <v>69</v>
      </c>
      <c r="G94" s="1030" t="s">
        <v>70</v>
      </c>
      <c r="H94" s="1044" t="s">
        <v>3</v>
      </c>
      <c r="I94" s="1044"/>
      <c r="J94" s="1044"/>
      <c r="K94" s="1044"/>
      <c r="L94" s="1044"/>
    </row>
    <row r="95" spans="1:12" ht="15" customHeight="1" x14ac:dyDescent="0.25">
      <c r="A95" s="1045" t="s">
        <v>83</v>
      </c>
      <c r="B95" s="1046"/>
      <c r="C95" s="1046"/>
      <c r="D95" s="1047"/>
      <c r="E95" s="1020" t="s">
        <v>1861</v>
      </c>
      <c r="F95" s="1032" t="s">
        <v>292</v>
      </c>
      <c r="G95" s="1"/>
      <c r="H95" s="1033"/>
      <c r="I95" s="1033"/>
      <c r="J95" s="1033"/>
      <c r="K95" s="1033"/>
      <c r="L95" s="1033"/>
    </row>
    <row r="96" spans="1:12" ht="15" customHeight="1" x14ac:dyDescent="0.25">
      <c r="A96" s="1041" t="s">
        <v>84</v>
      </c>
      <c r="B96" s="1042"/>
      <c r="C96" s="1042"/>
      <c r="D96" s="1043"/>
      <c r="E96" s="1021">
        <v>19</v>
      </c>
      <c r="F96" s="1032" t="s">
        <v>292</v>
      </c>
      <c r="G96" s="1"/>
      <c r="H96" s="1033"/>
      <c r="I96" s="1033"/>
      <c r="J96" s="1033"/>
      <c r="K96" s="1033"/>
      <c r="L96" s="1033"/>
    </row>
    <row r="97" spans="1:12" ht="15" customHeight="1" x14ac:dyDescent="0.25">
      <c r="A97" s="1041" t="s">
        <v>122</v>
      </c>
      <c r="B97" s="1042"/>
      <c r="C97" s="1042"/>
      <c r="D97" s="1043"/>
      <c r="E97" s="1021" t="s">
        <v>1862</v>
      </c>
      <c r="F97" s="1032" t="s">
        <v>292</v>
      </c>
      <c r="G97" s="1"/>
      <c r="H97" s="1033"/>
      <c r="I97" s="1033"/>
      <c r="J97" s="1033"/>
      <c r="K97" s="1033"/>
      <c r="L97" s="1033"/>
    </row>
    <row r="98" spans="1:12" ht="15" customHeight="1" x14ac:dyDescent="0.25">
      <c r="A98" s="1035" t="s">
        <v>71</v>
      </c>
      <c r="B98" s="1036"/>
      <c r="C98" s="1036"/>
      <c r="D98" s="1037"/>
      <c r="E98" s="1022" t="s">
        <v>1863</v>
      </c>
      <c r="F98" s="1032" t="s">
        <v>292</v>
      </c>
      <c r="G98" s="1"/>
      <c r="H98" s="1033"/>
      <c r="I98" s="1033"/>
      <c r="J98" s="1033"/>
      <c r="K98" s="1033"/>
      <c r="L98" s="1033"/>
    </row>
    <row r="99" spans="1:12" ht="15" customHeight="1" x14ac:dyDescent="0.25">
      <c r="A99" s="1035" t="s">
        <v>79</v>
      </c>
      <c r="B99" s="1036"/>
      <c r="C99" s="1036"/>
      <c r="D99" s="1037"/>
      <c r="E99" s="1022" t="s">
        <v>476</v>
      </c>
      <c r="F99" s="1032"/>
      <c r="G99" s="1"/>
      <c r="H99" s="1038"/>
      <c r="I99" s="1039"/>
      <c r="J99" s="1039"/>
      <c r="K99" s="1039"/>
      <c r="L99" s="1040"/>
    </row>
    <row r="100" spans="1:12" ht="15" customHeight="1" x14ac:dyDescent="0.25">
      <c r="A100" s="1035" t="s">
        <v>123</v>
      </c>
      <c r="B100" s="1036"/>
      <c r="C100" s="1036"/>
      <c r="D100" s="1037"/>
      <c r="E100" s="1022" t="s">
        <v>1863</v>
      </c>
      <c r="F100" s="1032" t="s">
        <v>292</v>
      </c>
      <c r="G100" s="1"/>
      <c r="H100" s="1033"/>
      <c r="I100" s="1033"/>
      <c r="J100" s="1033"/>
      <c r="K100" s="1033"/>
      <c r="L100" s="1033"/>
    </row>
    <row r="101" spans="1:12" ht="15" customHeight="1" x14ac:dyDescent="0.25">
      <c r="A101" s="1035" t="s">
        <v>82</v>
      </c>
      <c r="B101" s="1036"/>
      <c r="C101" s="1036"/>
      <c r="D101" s="1037"/>
      <c r="E101" s="1022" t="s">
        <v>476</v>
      </c>
      <c r="F101" s="1032"/>
      <c r="G101" s="1"/>
      <c r="H101" s="1038"/>
      <c r="I101" s="1039"/>
      <c r="J101" s="1039"/>
      <c r="K101" s="1039"/>
      <c r="L101" s="1040"/>
    </row>
    <row r="102" spans="1:12" ht="15" customHeight="1" x14ac:dyDescent="0.25">
      <c r="A102" s="1041" t="s">
        <v>72</v>
      </c>
      <c r="B102" s="1042"/>
      <c r="C102" s="1042"/>
      <c r="D102" s="1043"/>
      <c r="E102" s="1022">
        <v>13</v>
      </c>
      <c r="F102" s="1032" t="s">
        <v>292</v>
      </c>
      <c r="G102" s="1"/>
      <c r="H102" s="1033"/>
      <c r="I102" s="1033"/>
      <c r="J102" s="1033"/>
      <c r="K102" s="1033"/>
      <c r="L102" s="1033"/>
    </row>
    <row r="103" spans="1:12" ht="15" customHeight="1" x14ac:dyDescent="0.25">
      <c r="A103" s="1041" t="s">
        <v>73</v>
      </c>
      <c r="B103" s="1042"/>
      <c r="C103" s="1042"/>
      <c r="D103" s="1043"/>
      <c r="E103" s="1021">
        <v>20</v>
      </c>
      <c r="F103" s="1032" t="s">
        <v>292</v>
      </c>
      <c r="G103" s="1"/>
      <c r="H103" s="1033"/>
      <c r="I103" s="1033"/>
      <c r="J103" s="1033"/>
      <c r="K103" s="1033"/>
      <c r="L103" s="1033"/>
    </row>
    <row r="104" spans="1:12" ht="15" customHeight="1" x14ac:dyDescent="0.25">
      <c r="A104" s="1041" t="s">
        <v>74</v>
      </c>
      <c r="B104" s="1042"/>
      <c r="C104" s="1042"/>
      <c r="D104" s="1043"/>
      <c r="E104" s="1021" t="s">
        <v>1864</v>
      </c>
      <c r="F104" s="1032" t="s">
        <v>292</v>
      </c>
      <c r="G104" s="1"/>
      <c r="H104" s="1033"/>
      <c r="I104" s="1033"/>
      <c r="J104" s="1033"/>
      <c r="K104" s="1033"/>
      <c r="L104" s="1033"/>
    </row>
    <row r="105" spans="1:12" ht="15" customHeight="1" x14ac:dyDescent="0.25">
      <c r="A105" s="1041" t="s">
        <v>75</v>
      </c>
      <c r="B105" s="1042"/>
      <c r="C105" s="1042"/>
      <c r="D105" s="1043"/>
      <c r="E105" s="1021" t="s">
        <v>1857</v>
      </c>
      <c r="F105" s="1032" t="s">
        <v>292</v>
      </c>
      <c r="G105" s="1"/>
      <c r="H105" s="1033"/>
      <c r="I105" s="1033"/>
      <c r="J105" s="1033"/>
      <c r="K105" s="1033"/>
      <c r="L105" s="1033"/>
    </row>
    <row r="106" spans="1:12" ht="15" customHeight="1" x14ac:dyDescent="0.25">
      <c r="A106" s="1041" t="s">
        <v>76</v>
      </c>
      <c r="B106" s="1042"/>
      <c r="C106" s="1042"/>
      <c r="D106" s="1043"/>
      <c r="E106" s="1021">
        <v>14</v>
      </c>
      <c r="F106" s="1032" t="s">
        <v>292</v>
      </c>
      <c r="G106" s="1"/>
      <c r="H106" s="1033"/>
      <c r="I106" s="1033"/>
      <c r="J106" s="1033"/>
      <c r="K106" s="1033"/>
      <c r="L106" s="1033"/>
    </row>
    <row r="107" spans="1:12" ht="15" customHeight="1" x14ac:dyDescent="0.25">
      <c r="A107" s="1055" t="s">
        <v>81</v>
      </c>
      <c r="B107" s="1056"/>
      <c r="C107" s="1056"/>
      <c r="D107" s="1057"/>
      <c r="E107" s="1021" t="s">
        <v>1865</v>
      </c>
      <c r="F107" s="1032" t="s">
        <v>292</v>
      </c>
      <c r="G107" s="1"/>
      <c r="H107" s="1038"/>
      <c r="I107" s="1039"/>
      <c r="J107" s="1039"/>
      <c r="K107" s="1039"/>
      <c r="L107" s="1040"/>
    </row>
    <row r="108" spans="1:12" ht="15" customHeight="1" x14ac:dyDescent="0.25">
      <c r="A108" s="1041" t="s">
        <v>85</v>
      </c>
      <c r="B108" s="1042"/>
      <c r="C108" s="1042"/>
      <c r="D108" s="1043"/>
      <c r="E108" s="1021" t="s">
        <v>1866</v>
      </c>
      <c r="F108" s="1032" t="s">
        <v>292</v>
      </c>
      <c r="G108" s="1"/>
      <c r="H108" s="1038"/>
      <c r="I108" s="1039"/>
      <c r="J108" s="1039"/>
      <c r="K108" s="1039"/>
      <c r="L108" s="1040"/>
    </row>
    <row r="109" spans="1:12" ht="15" customHeight="1" x14ac:dyDescent="0.25">
      <c r="A109" s="1041" t="s">
        <v>86</v>
      </c>
      <c r="B109" s="1042"/>
      <c r="C109" s="1042"/>
      <c r="D109" s="1043"/>
      <c r="E109" s="1021" t="s">
        <v>476</v>
      </c>
      <c r="F109" s="1032"/>
      <c r="G109" s="1"/>
      <c r="H109" s="1033"/>
      <c r="I109" s="1033"/>
      <c r="J109" s="1033"/>
      <c r="K109" s="1033"/>
      <c r="L109" s="1033"/>
    </row>
    <row r="113" spans="1:12" x14ac:dyDescent="0.25">
      <c r="A113" s="1034" t="s">
        <v>1867</v>
      </c>
      <c r="B113" s="1034"/>
      <c r="C113" s="1034"/>
      <c r="D113" s="1034"/>
      <c r="E113" s="1034"/>
      <c r="F113" s="1034"/>
      <c r="G113" s="1034"/>
      <c r="H113" s="1034"/>
      <c r="I113" s="1034"/>
      <c r="J113" s="1034"/>
      <c r="K113" s="1034"/>
      <c r="L113" s="1034"/>
    </row>
    <row r="115" spans="1:12" ht="15" customHeight="1" x14ac:dyDescent="0.25">
      <c r="A115" s="1044" t="s">
        <v>67</v>
      </c>
      <c r="B115" s="1044"/>
      <c r="C115" s="1044"/>
      <c r="D115" s="1044"/>
      <c r="E115" s="1019" t="s">
        <v>68</v>
      </c>
      <c r="F115" s="1030" t="s">
        <v>69</v>
      </c>
      <c r="G115" s="1030" t="s">
        <v>70</v>
      </c>
      <c r="H115" s="1044" t="s">
        <v>3</v>
      </c>
      <c r="I115" s="1044"/>
      <c r="J115" s="1044"/>
      <c r="K115" s="1044"/>
      <c r="L115" s="1044"/>
    </row>
    <row r="116" spans="1:12" ht="15" customHeight="1" x14ac:dyDescent="0.25">
      <c r="A116" s="1045" t="s">
        <v>83</v>
      </c>
      <c r="B116" s="1046"/>
      <c r="C116" s="1046"/>
      <c r="D116" s="1047"/>
      <c r="E116" s="1020" t="s">
        <v>1861</v>
      </c>
      <c r="F116" s="1032" t="s">
        <v>292</v>
      </c>
      <c r="G116" s="1"/>
      <c r="H116" s="1033"/>
      <c r="I116" s="1033"/>
      <c r="J116" s="1033"/>
      <c r="K116" s="1033"/>
      <c r="L116" s="1033"/>
    </row>
    <row r="117" spans="1:12" ht="15" customHeight="1" x14ac:dyDescent="0.25">
      <c r="A117" s="1041" t="s">
        <v>84</v>
      </c>
      <c r="B117" s="1042"/>
      <c r="C117" s="1042"/>
      <c r="D117" s="1043"/>
      <c r="E117" s="1021">
        <v>14</v>
      </c>
      <c r="F117" s="1032" t="s">
        <v>292</v>
      </c>
      <c r="G117" s="1"/>
      <c r="H117" s="1033"/>
      <c r="I117" s="1033"/>
      <c r="J117" s="1033"/>
      <c r="K117" s="1033"/>
      <c r="L117" s="1033"/>
    </row>
    <row r="118" spans="1:12" ht="15" customHeight="1" x14ac:dyDescent="0.25">
      <c r="A118" s="1041" t="s">
        <v>122</v>
      </c>
      <c r="B118" s="1042"/>
      <c r="C118" s="1042"/>
      <c r="D118" s="1043"/>
      <c r="E118" s="1021">
        <v>24</v>
      </c>
      <c r="F118" s="1032" t="s">
        <v>292</v>
      </c>
      <c r="G118" s="1"/>
      <c r="H118" s="1033"/>
      <c r="I118" s="1033"/>
      <c r="J118" s="1033"/>
      <c r="K118" s="1033"/>
      <c r="L118" s="1033"/>
    </row>
    <row r="119" spans="1:12" ht="15" customHeight="1" x14ac:dyDescent="0.25">
      <c r="A119" s="1035" t="s">
        <v>71</v>
      </c>
      <c r="B119" s="1036"/>
      <c r="C119" s="1036"/>
      <c r="D119" s="1037"/>
      <c r="E119" s="1022" t="s">
        <v>1856</v>
      </c>
      <c r="F119" s="1032" t="s">
        <v>292</v>
      </c>
      <c r="G119" s="1"/>
      <c r="H119" s="1033"/>
      <c r="I119" s="1033"/>
      <c r="J119" s="1033"/>
      <c r="K119" s="1033"/>
      <c r="L119" s="1033"/>
    </row>
    <row r="120" spans="1:12" ht="15" customHeight="1" x14ac:dyDescent="0.25">
      <c r="A120" s="1035" t="s">
        <v>79</v>
      </c>
      <c r="B120" s="1036"/>
      <c r="C120" s="1036"/>
      <c r="D120" s="1037"/>
      <c r="E120" s="1022" t="s">
        <v>476</v>
      </c>
      <c r="F120" s="1032"/>
      <c r="G120" s="1"/>
      <c r="H120" s="1038"/>
      <c r="I120" s="1039"/>
      <c r="J120" s="1039"/>
      <c r="K120" s="1039"/>
      <c r="L120" s="1040"/>
    </row>
    <row r="121" spans="1:12" ht="15" customHeight="1" x14ac:dyDescent="0.25">
      <c r="A121" s="1035" t="s">
        <v>123</v>
      </c>
      <c r="B121" s="1036"/>
      <c r="C121" s="1036"/>
      <c r="D121" s="1037"/>
      <c r="E121" s="1022" t="s">
        <v>1856</v>
      </c>
      <c r="F121" s="1032" t="s">
        <v>292</v>
      </c>
      <c r="G121" s="1"/>
      <c r="H121" s="1033"/>
      <c r="I121" s="1033"/>
      <c r="J121" s="1033"/>
      <c r="K121" s="1033"/>
      <c r="L121" s="1033"/>
    </row>
    <row r="122" spans="1:12" ht="15" customHeight="1" x14ac:dyDescent="0.25">
      <c r="A122" s="1035" t="s">
        <v>82</v>
      </c>
      <c r="B122" s="1036"/>
      <c r="C122" s="1036"/>
      <c r="D122" s="1037"/>
      <c r="E122" s="1022" t="s">
        <v>476</v>
      </c>
      <c r="F122" s="1032"/>
      <c r="G122" s="1"/>
      <c r="H122" s="1038"/>
      <c r="I122" s="1039"/>
      <c r="J122" s="1039"/>
      <c r="K122" s="1039"/>
      <c r="L122" s="1040"/>
    </row>
    <row r="123" spans="1:12" ht="15" customHeight="1" x14ac:dyDescent="0.25">
      <c r="A123" s="1041" t="s">
        <v>72</v>
      </c>
      <c r="B123" s="1042"/>
      <c r="C123" s="1042"/>
      <c r="D123" s="1043"/>
      <c r="E123" s="1022">
        <v>8</v>
      </c>
      <c r="F123" s="1032" t="s">
        <v>292</v>
      </c>
      <c r="G123" s="1"/>
      <c r="H123" s="1033"/>
      <c r="I123" s="1033"/>
      <c r="J123" s="1033"/>
      <c r="K123" s="1033"/>
      <c r="L123" s="1033"/>
    </row>
    <row r="124" spans="1:12" ht="15" customHeight="1" x14ac:dyDescent="0.25">
      <c r="A124" s="1041" t="s">
        <v>73</v>
      </c>
      <c r="B124" s="1042"/>
      <c r="C124" s="1042"/>
      <c r="D124" s="1043"/>
      <c r="E124" s="1021">
        <v>15</v>
      </c>
      <c r="F124" s="1032" t="s">
        <v>292</v>
      </c>
      <c r="G124" s="1"/>
      <c r="H124" s="1033"/>
      <c r="I124" s="1033"/>
      <c r="J124" s="1033"/>
      <c r="K124" s="1033"/>
      <c r="L124" s="1033"/>
    </row>
    <row r="125" spans="1:12" ht="15" customHeight="1" x14ac:dyDescent="0.25">
      <c r="A125" s="1041" t="s">
        <v>74</v>
      </c>
      <c r="B125" s="1042"/>
      <c r="C125" s="1042"/>
      <c r="D125" s="1043"/>
      <c r="E125" s="1021" t="s">
        <v>1859</v>
      </c>
      <c r="F125" s="1032" t="s">
        <v>292</v>
      </c>
      <c r="G125" s="1"/>
      <c r="H125" s="1033"/>
      <c r="I125" s="1033"/>
      <c r="J125" s="1033"/>
      <c r="K125" s="1033"/>
      <c r="L125" s="1033"/>
    </row>
    <row r="126" spans="1:12" ht="15" customHeight="1" x14ac:dyDescent="0.25">
      <c r="A126" s="1041" t="s">
        <v>75</v>
      </c>
      <c r="B126" s="1042"/>
      <c r="C126" s="1042"/>
      <c r="D126" s="1043"/>
      <c r="E126" s="1021" t="s">
        <v>1868</v>
      </c>
      <c r="F126" s="1032" t="s">
        <v>292</v>
      </c>
      <c r="G126" s="1"/>
      <c r="H126" s="1033"/>
      <c r="I126" s="1033"/>
      <c r="J126" s="1033"/>
      <c r="K126" s="1033"/>
      <c r="L126" s="1033"/>
    </row>
    <row r="127" spans="1:12" ht="15" customHeight="1" x14ac:dyDescent="0.25">
      <c r="A127" s="1041" t="s">
        <v>76</v>
      </c>
      <c r="B127" s="1042"/>
      <c r="C127" s="1042"/>
      <c r="D127" s="1043"/>
      <c r="E127" s="1021">
        <v>9</v>
      </c>
      <c r="F127" s="1032" t="s">
        <v>292</v>
      </c>
      <c r="G127" s="1"/>
      <c r="H127" s="1033"/>
      <c r="I127" s="1033"/>
      <c r="J127" s="1033"/>
      <c r="K127" s="1033"/>
      <c r="L127" s="1033"/>
    </row>
    <row r="128" spans="1:12" ht="15" customHeight="1" x14ac:dyDescent="0.25">
      <c r="A128" s="1055" t="s">
        <v>81</v>
      </c>
      <c r="B128" s="1056"/>
      <c r="C128" s="1056"/>
      <c r="D128" s="1057"/>
      <c r="E128" s="1021" t="s">
        <v>1869</v>
      </c>
      <c r="F128" s="1032" t="s">
        <v>292</v>
      </c>
      <c r="G128" s="1"/>
      <c r="H128" s="1038"/>
      <c r="I128" s="1039"/>
      <c r="J128" s="1039"/>
      <c r="K128" s="1039"/>
      <c r="L128" s="1040"/>
    </row>
    <row r="129" spans="1:12" ht="15" customHeight="1" x14ac:dyDescent="0.25">
      <c r="A129" s="1041" t="s">
        <v>85</v>
      </c>
      <c r="B129" s="1042"/>
      <c r="C129" s="1042"/>
      <c r="D129" s="1043"/>
      <c r="E129" s="1021">
        <v>22</v>
      </c>
      <c r="F129" s="1032" t="s">
        <v>292</v>
      </c>
      <c r="G129" s="1"/>
      <c r="H129" s="1038"/>
      <c r="I129" s="1039"/>
      <c r="J129" s="1039"/>
      <c r="K129" s="1039"/>
      <c r="L129" s="1040"/>
    </row>
    <row r="130" spans="1:12" ht="15" customHeight="1" x14ac:dyDescent="0.25">
      <c r="A130" s="1041" t="s">
        <v>86</v>
      </c>
      <c r="B130" s="1042"/>
      <c r="C130" s="1042"/>
      <c r="D130" s="1043"/>
      <c r="E130" s="1021" t="s">
        <v>476</v>
      </c>
      <c r="F130" s="1032"/>
      <c r="G130" s="1"/>
      <c r="H130" s="1033"/>
      <c r="I130" s="1033"/>
      <c r="J130" s="1033"/>
      <c r="K130" s="1033"/>
      <c r="L130" s="1033"/>
    </row>
    <row r="134" spans="1:12" x14ac:dyDescent="0.25">
      <c r="A134" s="1034" t="s">
        <v>1870</v>
      </c>
      <c r="B134" s="1034"/>
      <c r="C134" s="1034"/>
      <c r="D134" s="1034"/>
      <c r="E134" s="1034"/>
      <c r="F134" s="1034"/>
      <c r="G134" s="1034"/>
      <c r="H134" s="1034"/>
      <c r="I134" s="1034"/>
      <c r="J134" s="1034"/>
      <c r="K134" s="1034"/>
      <c r="L134" s="1034"/>
    </row>
    <row r="136" spans="1:12" ht="15" customHeight="1" x14ac:dyDescent="0.25">
      <c r="A136" s="1044" t="s">
        <v>67</v>
      </c>
      <c r="B136" s="1044"/>
      <c r="C136" s="1044"/>
      <c r="D136" s="1044"/>
      <c r="E136" s="1019" t="s">
        <v>68</v>
      </c>
      <c r="F136" s="1030" t="s">
        <v>69</v>
      </c>
      <c r="G136" s="1030" t="s">
        <v>70</v>
      </c>
      <c r="H136" s="1044" t="s">
        <v>3</v>
      </c>
      <c r="I136" s="1044"/>
      <c r="J136" s="1044"/>
      <c r="K136" s="1044"/>
      <c r="L136" s="1044"/>
    </row>
    <row r="137" spans="1:12" ht="15" customHeight="1" x14ac:dyDescent="0.25">
      <c r="A137" s="1045" t="s">
        <v>83</v>
      </c>
      <c r="B137" s="1046"/>
      <c r="C137" s="1046"/>
      <c r="D137" s="1047"/>
      <c r="E137" s="1020" t="s">
        <v>1854</v>
      </c>
      <c r="F137" s="1032" t="s">
        <v>292</v>
      </c>
      <c r="G137" s="1"/>
      <c r="H137" s="1033"/>
      <c r="I137" s="1033"/>
      <c r="J137" s="1033"/>
      <c r="K137" s="1033"/>
      <c r="L137" s="1033"/>
    </row>
    <row r="138" spans="1:12" ht="15" customHeight="1" x14ac:dyDescent="0.25">
      <c r="A138" s="1041" t="s">
        <v>84</v>
      </c>
      <c r="B138" s="1042"/>
      <c r="C138" s="1042"/>
      <c r="D138" s="1043"/>
      <c r="E138" s="1021">
        <v>36</v>
      </c>
      <c r="F138" s="1032" t="s">
        <v>292</v>
      </c>
      <c r="G138" s="1"/>
      <c r="H138" s="1033"/>
      <c r="I138" s="1033"/>
      <c r="J138" s="1033"/>
      <c r="K138" s="1033"/>
      <c r="L138" s="1033"/>
    </row>
    <row r="139" spans="1:12" ht="15" customHeight="1" x14ac:dyDescent="0.25">
      <c r="A139" s="1041" t="s">
        <v>122</v>
      </c>
      <c r="B139" s="1042"/>
      <c r="C139" s="1042"/>
      <c r="D139" s="1043"/>
      <c r="E139" s="1021" t="s">
        <v>1871</v>
      </c>
      <c r="F139" s="1032" t="s">
        <v>292</v>
      </c>
      <c r="G139" s="1"/>
      <c r="H139" s="1033"/>
      <c r="I139" s="1033"/>
      <c r="J139" s="1033"/>
      <c r="K139" s="1033"/>
      <c r="L139" s="1033"/>
    </row>
    <row r="140" spans="1:12" ht="15" customHeight="1" x14ac:dyDescent="0.25">
      <c r="A140" s="1035" t="s">
        <v>71</v>
      </c>
      <c r="B140" s="1036"/>
      <c r="C140" s="1036"/>
      <c r="D140" s="1037"/>
      <c r="E140" s="1022" t="s">
        <v>1872</v>
      </c>
      <c r="F140" s="1032" t="s">
        <v>292</v>
      </c>
      <c r="G140" s="1"/>
      <c r="H140" s="1033"/>
      <c r="I140" s="1033"/>
      <c r="J140" s="1033"/>
      <c r="K140" s="1033"/>
      <c r="L140" s="1033"/>
    </row>
    <row r="141" spans="1:12" ht="15" customHeight="1" x14ac:dyDescent="0.25">
      <c r="A141" s="1035" t="s">
        <v>79</v>
      </c>
      <c r="B141" s="1036"/>
      <c r="C141" s="1036"/>
      <c r="D141" s="1037"/>
      <c r="E141" s="1022" t="s">
        <v>476</v>
      </c>
      <c r="F141" s="1032"/>
      <c r="G141" s="1"/>
      <c r="H141" s="1038"/>
      <c r="I141" s="1039"/>
      <c r="J141" s="1039"/>
      <c r="K141" s="1039"/>
      <c r="L141" s="1040"/>
    </row>
    <row r="142" spans="1:12" ht="15" customHeight="1" x14ac:dyDescent="0.25">
      <c r="A142" s="1035" t="s">
        <v>123</v>
      </c>
      <c r="B142" s="1036"/>
      <c r="C142" s="1036"/>
      <c r="D142" s="1037"/>
      <c r="E142" s="1022" t="s">
        <v>1872</v>
      </c>
      <c r="F142" s="1032" t="s">
        <v>292</v>
      </c>
      <c r="G142" s="1"/>
      <c r="H142" s="1033"/>
      <c r="I142" s="1033"/>
      <c r="J142" s="1033"/>
      <c r="K142" s="1033"/>
      <c r="L142" s="1033"/>
    </row>
    <row r="143" spans="1:12" ht="15" customHeight="1" x14ac:dyDescent="0.25">
      <c r="A143" s="1035" t="s">
        <v>82</v>
      </c>
      <c r="B143" s="1036"/>
      <c r="C143" s="1036"/>
      <c r="D143" s="1037"/>
      <c r="E143" s="1022" t="s">
        <v>476</v>
      </c>
      <c r="F143" s="1032"/>
      <c r="G143" s="1"/>
      <c r="H143" s="1038"/>
      <c r="I143" s="1039"/>
      <c r="J143" s="1039"/>
      <c r="K143" s="1039"/>
      <c r="L143" s="1040"/>
    </row>
    <row r="144" spans="1:12" ht="15" customHeight="1" x14ac:dyDescent="0.25">
      <c r="A144" s="1041" t="s">
        <v>72</v>
      </c>
      <c r="B144" s="1042"/>
      <c r="C144" s="1042"/>
      <c r="D144" s="1043"/>
      <c r="E144" s="1022">
        <v>26</v>
      </c>
      <c r="F144" s="1032" t="s">
        <v>292</v>
      </c>
      <c r="G144" s="1"/>
      <c r="H144" s="1033"/>
      <c r="I144" s="1033"/>
      <c r="J144" s="1033"/>
      <c r="K144" s="1033"/>
      <c r="L144" s="1033"/>
    </row>
    <row r="145" spans="1:12" ht="15" customHeight="1" x14ac:dyDescent="0.25">
      <c r="A145" s="1041" t="s">
        <v>73</v>
      </c>
      <c r="B145" s="1042"/>
      <c r="C145" s="1042"/>
      <c r="D145" s="1043"/>
      <c r="E145" s="1021">
        <v>41</v>
      </c>
      <c r="F145" s="1032" t="s">
        <v>292</v>
      </c>
      <c r="G145" s="1"/>
      <c r="H145" s="1033"/>
      <c r="I145" s="1033"/>
      <c r="J145" s="1033"/>
      <c r="K145" s="1033"/>
      <c r="L145" s="1033"/>
    </row>
    <row r="146" spans="1:12" ht="15" customHeight="1" x14ac:dyDescent="0.25">
      <c r="A146" s="1041" t="s">
        <v>74</v>
      </c>
      <c r="B146" s="1042"/>
      <c r="C146" s="1042"/>
      <c r="D146" s="1043"/>
      <c r="E146" s="1021" t="s">
        <v>1873</v>
      </c>
      <c r="F146" s="1032" t="s">
        <v>292</v>
      </c>
      <c r="G146" s="1"/>
      <c r="H146" s="1033"/>
      <c r="I146" s="1033"/>
      <c r="J146" s="1033"/>
      <c r="K146" s="1033"/>
      <c r="L146" s="1033"/>
    </row>
    <row r="147" spans="1:12" ht="15" customHeight="1" x14ac:dyDescent="0.25">
      <c r="A147" s="1041" t="s">
        <v>75</v>
      </c>
      <c r="B147" s="1042"/>
      <c r="C147" s="1042"/>
      <c r="D147" s="1043"/>
      <c r="E147" s="1021" t="s">
        <v>1874</v>
      </c>
      <c r="F147" s="1032" t="s">
        <v>292</v>
      </c>
      <c r="G147" s="1"/>
      <c r="H147" s="1033"/>
      <c r="I147" s="1033"/>
      <c r="J147" s="1033"/>
      <c r="K147" s="1033"/>
      <c r="L147" s="1033"/>
    </row>
    <row r="148" spans="1:12" ht="15" customHeight="1" x14ac:dyDescent="0.25">
      <c r="A148" s="1041" t="s">
        <v>76</v>
      </c>
      <c r="B148" s="1042"/>
      <c r="C148" s="1042"/>
      <c r="D148" s="1043"/>
      <c r="E148" s="1021">
        <v>28</v>
      </c>
      <c r="F148" s="1032" t="s">
        <v>292</v>
      </c>
      <c r="G148" s="1"/>
      <c r="H148" s="1033"/>
      <c r="I148" s="1033"/>
      <c r="J148" s="1033"/>
      <c r="K148" s="1033"/>
      <c r="L148" s="1033"/>
    </row>
    <row r="149" spans="1:12" ht="15" customHeight="1" x14ac:dyDescent="0.25">
      <c r="A149" s="1055" t="s">
        <v>81</v>
      </c>
      <c r="B149" s="1056"/>
      <c r="C149" s="1056"/>
      <c r="D149" s="1057"/>
      <c r="E149" s="1021" t="s">
        <v>1875</v>
      </c>
      <c r="F149" s="1032" t="s">
        <v>292</v>
      </c>
      <c r="G149" s="1"/>
      <c r="H149" s="1038"/>
      <c r="I149" s="1039"/>
      <c r="J149" s="1039"/>
      <c r="K149" s="1039"/>
      <c r="L149" s="1040"/>
    </row>
    <row r="150" spans="1:12" ht="15" customHeight="1" x14ac:dyDescent="0.25">
      <c r="A150" s="1041" t="s">
        <v>85</v>
      </c>
      <c r="B150" s="1042"/>
      <c r="C150" s="1042"/>
      <c r="D150" s="1043"/>
      <c r="E150" s="1021" t="s">
        <v>1876</v>
      </c>
      <c r="F150" s="1032" t="s">
        <v>292</v>
      </c>
      <c r="G150" s="1"/>
      <c r="H150" s="1038"/>
      <c r="I150" s="1039"/>
      <c r="J150" s="1039"/>
      <c r="K150" s="1039"/>
      <c r="L150" s="1040"/>
    </row>
    <row r="151" spans="1:12" ht="15" customHeight="1" x14ac:dyDescent="0.25">
      <c r="A151" s="1041" t="s">
        <v>86</v>
      </c>
      <c r="B151" s="1042"/>
      <c r="C151" s="1042"/>
      <c r="D151" s="1043"/>
      <c r="E151" s="1021" t="s">
        <v>476</v>
      </c>
      <c r="F151" s="1032"/>
      <c r="G151" s="1"/>
      <c r="H151" s="1033"/>
      <c r="I151" s="1033"/>
      <c r="J151" s="1033"/>
      <c r="K151" s="1033"/>
      <c r="L151" s="1033"/>
    </row>
    <row r="155" spans="1:12" x14ac:dyDescent="0.25">
      <c r="A155" s="1034" t="s">
        <v>1877</v>
      </c>
      <c r="B155" s="1034"/>
      <c r="C155" s="1034"/>
      <c r="D155" s="1034"/>
      <c r="E155" s="1034"/>
      <c r="F155" s="1034"/>
      <c r="G155" s="1034"/>
      <c r="H155" s="1034"/>
      <c r="I155" s="1034"/>
      <c r="J155" s="1034"/>
      <c r="K155" s="1034"/>
      <c r="L155" s="1034"/>
    </row>
    <row r="157" spans="1:12" ht="15" customHeight="1" x14ac:dyDescent="0.25">
      <c r="A157" s="1044" t="s">
        <v>67</v>
      </c>
      <c r="B157" s="1044"/>
      <c r="C157" s="1044"/>
      <c r="D157" s="1044"/>
      <c r="E157" s="1019" t="s">
        <v>68</v>
      </c>
      <c r="F157" s="1030" t="s">
        <v>69</v>
      </c>
      <c r="G157" s="1030" t="s">
        <v>70</v>
      </c>
      <c r="H157" s="1044" t="s">
        <v>3</v>
      </c>
      <c r="I157" s="1044"/>
      <c r="J157" s="1044"/>
      <c r="K157" s="1044"/>
      <c r="L157" s="1044"/>
    </row>
    <row r="158" spans="1:12" ht="15" customHeight="1" x14ac:dyDescent="0.25">
      <c r="A158" s="1045" t="s">
        <v>83</v>
      </c>
      <c r="B158" s="1046"/>
      <c r="C158" s="1046"/>
      <c r="D158" s="1047"/>
      <c r="E158" s="1020" t="s">
        <v>1854</v>
      </c>
      <c r="F158" s="1032" t="s">
        <v>292</v>
      </c>
      <c r="G158" s="1"/>
      <c r="H158" s="1033"/>
      <c r="I158" s="1033"/>
      <c r="J158" s="1033"/>
      <c r="K158" s="1033"/>
      <c r="L158" s="1033"/>
    </row>
    <row r="159" spans="1:12" ht="15" customHeight="1" x14ac:dyDescent="0.25">
      <c r="A159" s="1041" t="s">
        <v>84</v>
      </c>
      <c r="B159" s="1042"/>
      <c r="C159" s="1042"/>
      <c r="D159" s="1043"/>
      <c r="E159" s="1021">
        <v>21</v>
      </c>
      <c r="F159" s="1032" t="s">
        <v>292</v>
      </c>
      <c r="G159" s="1"/>
      <c r="H159" s="1033"/>
      <c r="I159" s="1033"/>
      <c r="J159" s="1033"/>
      <c r="K159" s="1033"/>
      <c r="L159" s="1033"/>
    </row>
    <row r="160" spans="1:12" ht="15" customHeight="1" x14ac:dyDescent="0.25">
      <c r="A160" s="1041" t="s">
        <v>122</v>
      </c>
      <c r="B160" s="1042"/>
      <c r="C160" s="1042"/>
      <c r="D160" s="1043"/>
      <c r="E160" s="1021" t="s">
        <v>1878</v>
      </c>
      <c r="F160" s="1032" t="s">
        <v>292</v>
      </c>
      <c r="G160" s="1"/>
      <c r="H160" s="1033" t="s">
        <v>1879</v>
      </c>
      <c r="I160" s="1033"/>
      <c r="J160" s="1033"/>
      <c r="K160" s="1033"/>
      <c r="L160" s="1033"/>
    </row>
    <row r="161" spans="1:12" ht="15" customHeight="1" x14ac:dyDescent="0.25">
      <c r="A161" s="1035" t="s">
        <v>71</v>
      </c>
      <c r="B161" s="1036"/>
      <c r="C161" s="1036"/>
      <c r="D161" s="1037"/>
      <c r="E161" s="1022" t="s">
        <v>1880</v>
      </c>
      <c r="F161" s="1032" t="s">
        <v>292</v>
      </c>
      <c r="G161" s="1"/>
      <c r="H161" s="1033"/>
      <c r="I161" s="1033"/>
      <c r="J161" s="1033"/>
      <c r="K161" s="1033"/>
      <c r="L161" s="1033"/>
    </row>
    <row r="162" spans="1:12" ht="15" customHeight="1" x14ac:dyDescent="0.25">
      <c r="A162" s="1035" t="s">
        <v>79</v>
      </c>
      <c r="B162" s="1036"/>
      <c r="C162" s="1036"/>
      <c r="D162" s="1037"/>
      <c r="E162" s="1022" t="s">
        <v>476</v>
      </c>
      <c r="F162" s="1032"/>
      <c r="G162" s="1"/>
      <c r="H162" s="1038"/>
      <c r="I162" s="1039"/>
      <c r="J162" s="1039"/>
      <c r="K162" s="1039"/>
      <c r="L162" s="1040"/>
    </row>
    <row r="163" spans="1:12" ht="15" customHeight="1" x14ac:dyDescent="0.25">
      <c r="A163" s="1035" t="s">
        <v>123</v>
      </c>
      <c r="B163" s="1036"/>
      <c r="C163" s="1036"/>
      <c r="D163" s="1037"/>
      <c r="E163" s="1022" t="s">
        <v>1880</v>
      </c>
      <c r="F163" s="1032" t="s">
        <v>292</v>
      </c>
      <c r="G163" s="1"/>
      <c r="H163" s="1033"/>
      <c r="I163" s="1033"/>
      <c r="J163" s="1033"/>
      <c r="K163" s="1033"/>
      <c r="L163" s="1033"/>
    </row>
    <row r="164" spans="1:12" ht="15" customHeight="1" x14ac:dyDescent="0.25">
      <c r="A164" s="1035" t="s">
        <v>82</v>
      </c>
      <c r="B164" s="1036"/>
      <c r="C164" s="1036"/>
      <c r="D164" s="1037"/>
      <c r="E164" s="1022" t="s">
        <v>476</v>
      </c>
      <c r="F164" s="1032"/>
      <c r="G164" s="1"/>
      <c r="H164" s="1038"/>
      <c r="I164" s="1039"/>
      <c r="J164" s="1039"/>
      <c r="K164" s="1039"/>
      <c r="L164" s="1040"/>
    </row>
    <row r="165" spans="1:12" ht="15" customHeight="1" x14ac:dyDescent="0.25">
      <c r="A165" s="1041" t="s">
        <v>72</v>
      </c>
      <c r="B165" s="1042"/>
      <c r="C165" s="1042"/>
      <c r="D165" s="1043"/>
      <c r="E165" s="1022" t="s">
        <v>1881</v>
      </c>
      <c r="F165" s="1032" t="s">
        <v>292</v>
      </c>
      <c r="G165" s="1"/>
      <c r="H165" s="1033"/>
      <c r="I165" s="1033"/>
      <c r="J165" s="1033"/>
      <c r="K165" s="1033"/>
      <c r="L165" s="1033"/>
    </row>
    <row r="166" spans="1:12" ht="15" customHeight="1" x14ac:dyDescent="0.25">
      <c r="A166" s="1041" t="s">
        <v>73</v>
      </c>
      <c r="B166" s="1042"/>
      <c r="C166" s="1042"/>
      <c r="D166" s="1043"/>
      <c r="E166" s="1021">
        <v>19</v>
      </c>
      <c r="F166" s="1032" t="s">
        <v>292</v>
      </c>
      <c r="G166" s="1"/>
      <c r="H166" s="1033"/>
      <c r="I166" s="1033"/>
      <c r="J166" s="1033"/>
      <c r="K166" s="1033"/>
      <c r="L166" s="1033"/>
    </row>
    <row r="167" spans="1:12" ht="15" customHeight="1" x14ac:dyDescent="0.25">
      <c r="A167" s="1041" t="s">
        <v>74</v>
      </c>
      <c r="B167" s="1042"/>
      <c r="C167" s="1042"/>
      <c r="D167" s="1043"/>
      <c r="E167" s="1021" t="s">
        <v>1866</v>
      </c>
      <c r="F167" s="1032" t="s">
        <v>292</v>
      </c>
      <c r="G167" s="1"/>
      <c r="H167" s="1033"/>
      <c r="I167" s="1033"/>
      <c r="J167" s="1033"/>
      <c r="K167" s="1033"/>
      <c r="L167" s="1033"/>
    </row>
    <row r="168" spans="1:12" ht="15" customHeight="1" x14ac:dyDescent="0.25">
      <c r="A168" s="1041" t="s">
        <v>75</v>
      </c>
      <c r="B168" s="1042"/>
      <c r="C168" s="1042"/>
      <c r="D168" s="1043"/>
      <c r="E168" s="1021" t="s">
        <v>1874</v>
      </c>
      <c r="F168" s="1032" t="s">
        <v>292</v>
      </c>
      <c r="G168" s="1"/>
      <c r="H168" s="1033"/>
      <c r="I168" s="1033"/>
      <c r="J168" s="1033"/>
      <c r="K168" s="1033"/>
      <c r="L168" s="1033"/>
    </row>
    <row r="169" spans="1:12" ht="15" customHeight="1" x14ac:dyDescent="0.25">
      <c r="A169" s="1041" t="s">
        <v>76</v>
      </c>
      <c r="B169" s="1042"/>
      <c r="C169" s="1042"/>
      <c r="D169" s="1043"/>
      <c r="E169" s="1021">
        <v>34</v>
      </c>
      <c r="F169" s="1032" t="s">
        <v>292</v>
      </c>
      <c r="G169" s="1"/>
      <c r="H169" s="1033"/>
      <c r="I169" s="1033"/>
      <c r="J169" s="1033"/>
      <c r="K169" s="1033"/>
      <c r="L169" s="1033"/>
    </row>
    <row r="170" spans="1:12" ht="15" customHeight="1" x14ac:dyDescent="0.25">
      <c r="A170" s="1055" t="s">
        <v>81</v>
      </c>
      <c r="B170" s="1056"/>
      <c r="C170" s="1056"/>
      <c r="D170" s="1057"/>
      <c r="E170" s="1021" t="s">
        <v>1882</v>
      </c>
      <c r="F170" s="1032" t="s">
        <v>292</v>
      </c>
      <c r="G170" s="1"/>
      <c r="H170" s="1038"/>
      <c r="I170" s="1039"/>
      <c r="J170" s="1039"/>
      <c r="K170" s="1039"/>
      <c r="L170" s="1040"/>
    </row>
    <row r="171" spans="1:12" ht="15" customHeight="1" x14ac:dyDescent="0.25">
      <c r="A171" s="1041" t="s">
        <v>85</v>
      </c>
      <c r="B171" s="1042"/>
      <c r="C171" s="1042"/>
      <c r="D171" s="1043"/>
      <c r="E171" s="1021" t="s">
        <v>1883</v>
      </c>
      <c r="F171" s="1032" t="s">
        <v>292</v>
      </c>
      <c r="G171" s="1"/>
      <c r="H171" s="1038"/>
      <c r="I171" s="1039"/>
      <c r="J171" s="1039"/>
      <c r="K171" s="1039"/>
      <c r="L171" s="1040"/>
    </row>
    <row r="172" spans="1:12" ht="15" customHeight="1" x14ac:dyDescent="0.25">
      <c r="A172" s="1041" t="s">
        <v>86</v>
      </c>
      <c r="B172" s="1042"/>
      <c r="C172" s="1042"/>
      <c r="D172" s="1043"/>
      <c r="E172" s="1021" t="s">
        <v>476</v>
      </c>
      <c r="F172" s="1032"/>
      <c r="G172" s="1"/>
      <c r="H172" s="1033"/>
      <c r="I172" s="1033"/>
      <c r="J172" s="1033"/>
      <c r="K172" s="1033"/>
      <c r="L172" s="1033"/>
    </row>
    <row r="176" spans="1:12" x14ac:dyDescent="0.25">
      <c r="A176" s="1034" t="s">
        <v>1884</v>
      </c>
      <c r="B176" s="1034"/>
      <c r="C176" s="1034"/>
      <c r="D176" s="1034"/>
      <c r="E176" s="1034"/>
      <c r="F176" s="1034"/>
      <c r="G176" s="1034"/>
      <c r="H176" s="1034"/>
      <c r="I176" s="1034"/>
      <c r="J176" s="1034"/>
      <c r="K176" s="1034"/>
      <c r="L176" s="1034"/>
    </row>
    <row r="178" spans="1:12" ht="15" customHeight="1" x14ac:dyDescent="0.25">
      <c r="A178" s="1044" t="s">
        <v>67</v>
      </c>
      <c r="B178" s="1044"/>
      <c r="C178" s="1044"/>
      <c r="D178" s="1044"/>
      <c r="E178" s="1019" t="s">
        <v>68</v>
      </c>
      <c r="F178" s="1030" t="s">
        <v>69</v>
      </c>
      <c r="G178" s="1030" t="s">
        <v>70</v>
      </c>
      <c r="H178" s="1044" t="s">
        <v>3</v>
      </c>
      <c r="I178" s="1044"/>
      <c r="J178" s="1044"/>
      <c r="K178" s="1044"/>
      <c r="L178" s="1044"/>
    </row>
    <row r="179" spans="1:12" ht="15" customHeight="1" x14ac:dyDescent="0.25">
      <c r="A179" s="1045" t="s">
        <v>83</v>
      </c>
      <c r="B179" s="1046"/>
      <c r="C179" s="1046"/>
      <c r="D179" s="1047"/>
      <c r="E179" s="1020" t="s">
        <v>1856</v>
      </c>
      <c r="F179" s="1032" t="s">
        <v>292</v>
      </c>
      <c r="G179" s="1"/>
      <c r="H179" s="1033"/>
      <c r="I179" s="1033"/>
      <c r="J179" s="1033"/>
      <c r="K179" s="1033"/>
      <c r="L179" s="1033"/>
    </row>
    <row r="180" spans="1:12" ht="15" customHeight="1" x14ac:dyDescent="0.25">
      <c r="A180" s="1041" t="s">
        <v>84</v>
      </c>
      <c r="B180" s="1042"/>
      <c r="C180" s="1042"/>
      <c r="D180" s="1043"/>
      <c r="E180" s="1021">
        <v>21</v>
      </c>
      <c r="F180" s="1032" t="s">
        <v>292</v>
      </c>
      <c r="G180" s="1"/>
      <c r="H180" s="1033"/>
      <c r="I180" s="1033"/>
      <c r="J180" s="1033"/>
      <c r="K180" s="1033"/>
      <c r="L180" s="1033"/>
    </row>
    <row r="181" spans="1:12" ht="15" customHeight="1" x14ac:dyDescent="0.25">
      <c r="A181" s="1041" t="s">
        <v>122</v>
      </c>
      <c r="B181" s="1042"/>
      <c r="C181" s="1042"/>
      <c r="D181" s="1043"/>
      <c r="E181" s="1021" t="s">
        <v>1885</v>
      </c>
      <c r="F181" s="1032" t="s">
        <v>292</v>
      </c>
      <c r="G181" s="1"/>
      <c r="H181" s="1033"/>
      <c r="I181" s="1033"/>
      <c r="J181" s="1033"/>
      <c r="K181" s="1033"/>
      <c r="L181" s="1033"/>
    </row>
    <row r="182" spans="1:12" ht="15" customHeight="1" x14ac:dyDescent="0.25">
      <c r="A182" s="1035" t="s">
        <v>71</v>
      </c>
      <c r="B182" s="1036"/>
      <c r="C182" s="1036"/>
      <c r="D182" s="1037"/>
      <c r="E182" s="1022" t="s">
        <v>1886</v>
      </c>
      <c r="F182" s="1032" t="s">
        <v>292</v>
      </c>
      <c r="G182" s="1"/>
      <c r="H182" s="1033"/>
      <c r="I182" s="1033"/>
      <c r="J182" s="1033"/>
      <c r="K182" s="1033"/>
      <c r="L182" s="1033"/>
    </row>
    <row r="183" spans="1:12" ht="15" customHeight="1" x14ac:dyDescent="0.25">
      <c r="A183" s="1035" t="s">
        <v>79</v>
      </c>
      <c r="B183" s="1036"/>
      <c r="C183" s="1036"/>
      <c r="D183" s="1037"/>
      <c r="E183" s="1022" t="s">
        <v>476</v>
      </c>
      <c r="F183" s="1032"/>
      <c r="G183" s="1"/>
      <c r="H183" s="1038"/>
      <c r="I183" s="1039"/>
      <c r="J183" s="1039"/>
      <c r="K183" s="1039"/>
      <c r="L183" s="1040"/>
    </row>
    <row r="184" spans="1:12" ht="15" customHeight="1" x14ac:dyDescent="0.25">
      <c r="A184" s="1035" t="s">
        <v>123</v>
      </c>
      <c r="B184" s="1036"/>
      <c r="C184" s="1036"/>
      <c r="D184" s="1037"/>
      <c r="E184" s="1022" t="s">
        <v>1886</v>
      </c>
      <c r="F184" s="1032" t="s">
        <v>292</v>
      </c>
      <c r="G184" s="1"/>
      <c r="H184" s="1033"/>
      <c r="I184" s="1033"/>
      <c r="J184" s="1033"/>
      <c r="K184" s="1033"/>
      <c r="L184" s="1033"/>
    </row>
    <row r="185" spans="1:12" ht="15" customHeight="1" x14ac:dyDescent="0.25">
      <c r="A185" s="1035" t="s">
        <v>82</v>
      </c>
      <c r="B185" s="1036"/>
      <c r="C185" s="1036"/>
      <c r="D185" s="1037"/>
      <c r="E185" s="1022" t="s">
        <v>476</v>
      </c>
      <c r="F185" s="1032"/>
      <c r="G185" s="1"/>
      <c r="H185" s="1038"/>
      <c r="I185" s="1039"/>
      <c r="J185" s="1039"/>
      <c r="K185" s="1039"/>
      <c r="L185" s="1040"/>
    </row>
    <row r="186" spans="1:12" ht="15" customHeight="1" x14ac:dyDescent="0.25">
      <c r="A186" s="1041" t="s">
        <v>72</v>
      </c>
      <c r="B186" s="1042"/>
      <c r="C186" s="1042"/>
      <c r="D186" s="1043"/>
      <c r="E186" s="1022">
        <v>15</v>
      </c>
      <c r="F186" s="1032" t="s">
        <v>292</v>
      </c>
      <c r="G186" s="1"/>
      <c r="H186" s="1033"/>
      <c r="I186" s="1033"/>
      <c r="J186" s="1033"/>
      <c r="K186" s="1033"/>
      <c r="L186" s="1033"/>
    </row>
    <row r="187" spans="1:12" ht="15" customHeight="1" x14ac:dyDescent="0.25">
      <c r="A187" s="1041" t="s">
        <v>73</v>
      </c>
      <c r="B187" s="1042"/>
      <c r="C187" s="1042"/>
      <c r="D187" s="1043"/>
      <c r="E187" s="1021">
        <v>22</v>
      </c>
      <c r="F187" s="1032" t="s">
        <v>292</v>
      </c>
      <c r="G187" s="1"/>
      <c r="H187" s="1033"/>
      <c r="I187" s="1033"/>
      <c r="J187" s="1033"/>
      <c r="K187" s="1033"/>
      <c r="L187" s="1033"/>
    </row>
    <row r="188" spans="1:12" ht="15" customHeight="1" x14ac:dyDescent="0.25">
      <c r="A188" s="1041" t="s">
        <v>74</v>
      </c>
      <c r="B188" s="1042"/>
      <c r="C188" s="1042"/>
      <c r="D188" s="1043"/>
      <c r="E188" s="1021">
        <v>20</v>
      </c>
      <c r="F188" s="1032" t="s">
        <v>292</v>
      </c>
      <c r="G188" s="1"/>
      <c r="H188" s="1033"/>
      <c r="I188" s="1033"/>
      <c r="J188" s="1033"/>
      <c r="K188" s="1033"/>
      <c r="L188" s="1033"/>
    </row>
    <row r="189" spans="1:12" ht="15" customHeight="1" x14ac:dyDescent="0.25">
      <c r="A189" s="1041" t="s">
        <v>75</v>
      </c>
      <c r="B189" s="1042"/>
      <c r="C189" s="1042"/>
      <c r="D189" s="1043"/>
      <c r="E189" s="1021" t="s">
        <v>1887</v>
      </c>
      <c r="F189" s="1032" t="s">
        <v>292</v>
      </c>
      <c r="G189" s="1"/>
      <c r="H189" s="1033"/>
      <c r="I189" s="1033"/>
      <c r="J189" s="1033"/>
      <c r="K189" s="1033"/>
      <c r="L189" s="1033"/>
    </row>
    <row r="190" spans="1:12" ht="15" customHeight="1" x14ac:dyDescent="0.25">
      <c r="A190" s="1041" t="s">
        <v>76</v>
      </c>
      <c r="B190" s="1042"/>
      <c r="C190" s="1042"/>
      <c r="D190" s="1043"/>
      <c r="E190" s="1021">
        <v>16</v>
      </c>
      <c r="F190" s="1032" t="s">
        <v>292</v>
      </c>
      <c r="G190" s="1"/>
      <c r="H190" s="1033"/>
      <c r="I190" s="1033"/>
      <c r="J190" s="1033"/>
      <c r="K190" s="1033"/>
      <c r="L190" s="1033"/>
    </row>
    <row r="191" spans="1:12" ht="15" customHeight="1" x14ac:dyDescent="0.25">
      <c r="A191" s="1055" t="s">
        <v>81</v>
      </c>
      <c r="B191" s="1056"/>
      <c r="C191" s="1056"/>
      <c r="D191" s="1057"/>
      <c r="E191" s="1021" t="s">
        <v>1849</v>
      </c>
      <c r="F191" s="1032" t="s">
        <v>292</v>
      </c>
      <c r="G191" s="1"/>
      <c r="H191" s="1038"/>
      <c r="I191" s="1039"/>
      <c r="J191" s="1039"/>
      <c r="K191" s="1039"/>
      <c r="L191" s="1040"/>
    </row>
    <row r="192" spans="1:12" ht="15" customHeight="1" x14ac:dyDescent="0.25">
      <c r="A192" s="1041" t="s">
        <v>85</v>
      </c>
      <c r="B192" s="1042"/>
      <c r="C192" s="1042"/>
      <c r="D192" s="1043"/>
      <c r="E192" s="1021" t="s">
        <v>1888</v>
      </c>
      <c r="F192" s="1032" t="s">
        <v>292</v>
      </c>
      <c r="G192" s="1"/>
      <c r="H192" s="1038"/>
      <c r="I192" s="1039"/>
      <c r="J192" s="1039"/>
      <c r="K192" s="1039"/>
      <c r="L192" s="1040"/>
    </row>
    <row r="193" spans="1:12" ht="15" customHeight="1" x14ac:dyDescent="0.25">
      <c r="A193" s="1041" t="s">
        <v>86</v>
      </c>
      <c r="B193" s="1042"/>
      <c r="C193" s="1042"/>
      <c r="D193" s="1043"/>
      <c r="E193" s="1021" t="s">
        <v>476</v>
      </c>
      <c r="F193" s="1032"/>
      <c r="G193" s="1"/>
      <c r="H193" s="1033"/>
      <c r="I193" s="1033"/>
      <c r="J193" s="1033"/>
      <c r="K193" s="1033"/>
      <c r="L193" s="1033"/>
    </row>
    <row r="197" spans="1:12" x14ac:dyDescent="0.25">
      <c r="A197" s="1034" t="s">
        <v>1889</v>
      </c>
      <c r="B197" s="1034"/>
      <c r="C197" s="1034"/>
      <c r="D197" s="1034"/>
      <c r="E197" s="1034"/>
      <c r="F197" s="1034"/>
      <c r="G197" s="1034"/>
      <c r="H197" s="1034"/>
      <c r="I197" s="1034"/>
      <c r="J197" s="1034"/>
      <c r="K197" s="1034"/>
      <c r="L197" s="1034"/>
    </row>
    <row r="199" spans="1:12" ht="15" customHeight="1" x14ac:dyDescent="0.25">
      <c r="A199" s="1044" t="s">
        <v>67</v>
      </c>
      <c r="B199" s="1044"/>
      <c r="C199" s="1044"/>
      <c r="D199" s="1044"/>
      <c r="E199" s="1019" t="s">
        <v>68</v>
      </c>
      <c r="F199" s="1030" t="s">
        <v>69</v>
      </c>
      <c r="G199" s="1030" t="s">
        <v>70</v>
      </c>
      <c r="H199" s="1044" t="s">
        <v>3</v>
      </c>
      <c r="I199" s="1044"/>
      <c r="J199" s="1044"/>
      <c r="K199" s="1044"/>
      <c r="L199" s="1044"/>
    </row>
    <row r="200" spans="1:12" ht="15" customHeight="1" x14ac:dyDescent="0.25">
      <c r="A200" s="1045" t="s">
        <v>83</v>
      </c>
      <c r="B200" s="1046"/>
      <c r="C200" s="1046"/>
      <c r="D200" s="1047"/>
      <c r="E200" s="1025" t="s">
        <v>1890</v>
      </c>
      <c r="F200" s="1032" t="s">
        <v>292</v>
      </c>
      <c r="G200" s="1"/>
      <c r="H200" s="1033"/>
      <c r="I200" s="1033"/>
      <c r="J200" s="1033"/>
      <c r="K200" s="1033"/>
      <c r="L200" s="1033"/>
    </row>
    <row r="201" spans="1:12" ht="15" customHeight="1" x14ac:dyDescent="0.25">
      <c r="A201" s="1041" t="s">
        <v>84</v>
      </c>
      <c r="B201" s="1042"/>
      <c r="C201" s="1042"/>
      <c r="D201" s="1043"/>
      <c r="E201" s="1021">
        <v>29</v>
      </c>
      <c r="F201" s="1032" t="s">
        <v>292</v>
      </c>
      <c r="G201" s="1"/>
      <c r="H201" s="1033"/>
      <c r="I201" s="1033"/>
      <c r="J201" s="1033"/>
      <c r="K201" s="1033"/>
      <c r="L201" s="1033"/>
    </row>
    <row r="202" spans="1:12" ht="15" customHeight="1" x14ac:dyDescent="0.25">
      <c r="A202" s="1041" t="s">
        <v>122</v>
      </c>
      <c r="B202" s="1042"/>
      <c r="C202" s="1042"/>
      <c r="D202" s="1043"/>
      <c r="E202" s="1021">
        <v>8</v>
      </c>
      <c r="F202" s="1032" t="s">
        <v>292</v>
      </c>
      <c r="G202" s="1"/>
      <c r="H202" s="1033"/>
      <c r="I202" s="1033"/>
      <c r="J202" s="1033"/>
      <c r="K202" s="1033"/>
      <c r="L202" s="1033"/>
    </row>
    <row r="203" spans="1:12" ht="15" customHeight="1" x14ac:dyDescent="0.25">
      <c r="A203" s="1035" t="s">
        <v>71</v>
      </c>
      <c r="B203" s="1036"/>
      <c r="C203" s="1036"/>
      <c r="D203" s="1037"/>
      <c r="E203" s="1022" t="s">
        <v>1891</v>
      </c>
      <c r="F203" s="1032" t="s">
        <v>292</v>
      </c>
      <c r="G203" s="1"/>
      <c r="H203" s="1033"/>
      <c r="I203" s="1033"/>
      <c r="J203" s="1033"/>
      <c r="K203" s="1033"/>
      <c r="L203" s="1033"/>
    </row>
    <row r="204" spans="1:12" ht="15" customHeight="1" x14ac:dyDescent="0.25">
      <c r="A204" s="1035" t="s">
        <v>79</v>
      </c>
      <c r="B204" s="1036"/>
      <c r="C204" s="1036"/>
      <c r="D204" s="1037"/>
      <c r="E204" s="1022" t="s">
        <v>476</v>
      </c>
      <c r="F204" s="1032"/>
      <c r="G204" s="1"/>
      <c r="H204" s="1038"/>
      <c r="I204" s="1039"/>
      <c r="J204" s="1039"/>
      <c r="K204" s="1039"/>
      <c r="L204" s="1040"/>
    </row>
    <row r="205" spans="1:12" ht="15" customHeight="1" x14ac:dyDescent="0.25">
      <c r="A205" s="1035" t="s">
        <v>123</v>
      </c>
      <c r="B205" s="1036"/>
      <c r="C205" s="1036"/>
      <c r="D205" s="1037"/>
      <c r="E205" s="1022" t="s">
        <v>1891</v>
      </c>
      <c r="F205" s="1032"/>
      <c r="G205" s="1"/>
      <c r="H205" s="1033"/>
      <c r="I205" s="1033"/>
      <c r="J205" s="1033"/>
      <c r="K205" s="1033"/>
      <c r="L205" s="1033"/>
    </row>
    <row r="206" spans="1:12" ht="15" customHeight="1" x14ac:dyDescent="0.25">
      <c r="A206" s="1035" t="s">
        <v>82</v>
      </c>
      <c r="B206" s="1036"/>
      <c r="C206" s="1036"/>
      <c r="D206" s="1037"/>
      <c r="E206" s="1022" t="s">
        <v>476</v>
      </c>
      <c r="F206" s="1032"/>
      <c r="G206" s="1"/>
      <c r="H206" s="1038"/>
      <c r="I206" s="1039"/>
      <c r="J206" s="1039"/>
      <c r="K206" s="1039"/>
      <c r="L206" s="1040"/>
    </row>
    <row r="207" spans="1:12" ht="15" customHeight="1" x14ac:dyDescent="0.25">
      <c r="A207" s="1041" t="s">
        <v>72</v>
      </c>
      <c r="B207" s="1042"/>
      <c r="C207" s="1042"/>
      <c r="D207" s="1043"/>
      <c r="E207" s="1021">
        <v>23</v>
      </c>
      <c r="F207" s="1032" t="s">
        <v>292</v>
      </c>
      <c r="G207" s="1"/>
      <c r="H207" s="1033"/>
      <c r="I207" s="1033"/>
      <c r="J207" s="1033"/>
      <c r="K207" s="1033"/>
      <c r="L207" s="1033"/>
    </row>
    <row r="208" spans="1:12" ht="15" customHeight="1" x14ac:dyDescent="0.25">
      <c r="A208" s="1041" t="s">
        <v>73</v>
      </c>
      <c r="B208" s="1042"/>
      <c r="C208" s="1042"/>
      <c r="D208" s="1043"/>
      <c r="E208" s="1021">
        <v>48</v>
      </c>
      <c r="F208" s="1032" t="s">
        <v>292</v>
      </c>
      <c r="G208" s="1"/>
      <c r="H208" s="1033"/>
      <c r="I208" s="1033"/>
      <c r="J208" s="1033"/>
      <c r="K208" s="1033"/>
      <c r="L208" s="1033"/>
    </row>
    <row r="209" spans="1:12" ht="15" customHeight="1" x14ac:dyDescent="0.25">
      <c r="A209" s="1041" t="s">
        <v>74</v>
      </c>
      <c r="B209" s="1042"/>
      <c r="C209" s="1042"/>
      <c r="D209" s="1043"/>
      <c r="E209" s="1021">
        <v>47</v>
      </c>
      <c r="F209" s="1032" t="s">
        <v>292</v>
      </c>
      <c r="G209" s="1"/>
      <c r="H209" s="1033"/>
      <c r="I209" s="1033"/>
      <c r="J209" s="1033"/>
      <c r="K209" s="1033"/>
      <c r="L209" s="1033"/>
    </row>
    <row r="210" spans="1:12" ht="15" customHeight="1" x14ac:dyDescent="0.25">
      <c r="A210" s="1041" t="s">
        <v>75</v>
      </c>
      <c r="B210" s="1042"/>
      <c r="C210" s="1042"/>
      <c r="D210" s="1043"/>
      <c r="E210" s="1021" t="s">
        <v>1892</v>
      </c>
      <c r="F210" s="1032" t="s">
        <v>292</v>
      </c>
      <c r="G210" s="1"/>
      <c r="H210" s="1033"/>
      <c r="I210" s="1033"/>
      <c r="J210" s="1033"/>
      <c r="K210" s="1033"/>
      <c r="L210" s="1033"/>
    </row>
    <row r="211" spans="1:12" ht="15" customHeight="1" x14ac:dyDescent="0.25">
      <c r="A211" s="1041" t="s">
        <v>76</v>
      </c>
      <c r="B211" s="1042"/>
      <c r="C211" s="1042"/>
      <c r="D211" s="1043"/>
      <c r="E211" s="1021">
        <v>44</v>
      </c>
      <c r="F211" s="1032" t="s">
        <v>292</v>
      </c>
      <c r="G211" s="1"/>
      <c r="H211" s="1033"/>
      <c r="I211" s="1033"/>
      <c r="J211" s="1033"/>
      <c r="K211" s="1033"/>
      <c r="L211" s="1033"/>
    </row>
    <row r="212" spans="1:12" ht="15" customHeight="1" x14ac:dyDescent="0.25">
      <c r="A212" s="1055" t="s">
        <v>81</v>
      </c>
      <c r="B212" s="1056"/>
      <c r="C212" s="1056"/>
      <c r="D212" s="1057"/>
      <c r="E212" s="1021" t="s">
        <v>1893</v>
      </c>
      <c r="F212" s="1032" t="s">
        <v>292</v>
      </c>
      <c r="G212" s="1"/>
      <c r="H212" s="1038"/>
      <c r="I212" s="1039"/>
      <c r="J212" s="1039"/>
      <c r="K212" s="1039"/>
      <c r="L212" s="1040"/>
    </row>
    <row r="213" spans="1:12" ht="15" customHeight="1" x14ac:dyDescent="0.25">
      <c r="A213" s="1041" t="s">
        <v>85</v>
      </c>
      <c r="B213" s="1042"/>
      <c r="C213" s="1042"/>
      <c r="D213" s="1043"/>
      <c r="E213" s="1021" t="s">
        <v>476</v>
      </c>
      <c r="F213" s="1032"/>
      <c r="G213" s="1"/>
      <c r="H213" s="1038"/>
      <c r="I213" s="1039"/>
      <c r="J213" s="1039"/>
      <c r="K213" s="1039"/>
      <c r="L213" s="1040"/>
    </row>
    <row r="214" spans="1:12" ht="15" customHeight="1" x14ac:dyDescent="0.25">
      <c r="A214" s="1041" t="s">
        <v>86</v>
      </c>
      <c r="B214" s="1042"/>
      <c r="C214" s="1042"/>
      <c r="D214" s="1043"/>
      <c r="E214" s="1026" t="s">
        <v>1894</v>
      </c>
      <c r="F214" s="1032" t="s">
        <v>292</v>
      </c>
      <c r="G214" s="1"/>
      <c r="H214" s="1033"/>
      <c r="I214" s="1033"/>
      <c r="J214" s="1033"/>
      <c r="K214" s="1033"/>
      <c r="L214" s="1033"/>
    </row>
    <row r="218" spans="1:12" x14ac:dyDescent="0.25">
      <c r="A218" s="1034" t="s">
        <v>1895</v>
      </c>
      <c r="B218" s="1034"/>
      <c r="C218" s="1034"/>
      <c r="D218" s="1034"/>
      <c r="E218" s="1034"/>
      <c r="F218" s="1034"/>
      <c r="G218" s="1034"/>
      <c r="H218" s="1034"/>
      <c r="I218" s="1034"/>
      <c r="J218" s="1034"/>
      <c r="K218" s="1034"/>
      <c r="L218" s="1034"/>
    </row>
    <row r="220" spans="1:12" ht="15" customHeight="1" x14ac:dyDescent="0.25">
      <c r="A220" s="1044" t="s">
        <v>67</v>
      </c>
      <c r="B220" s="1044"/>
      <c r="C220" s="1044"/>
      <c r="D220" s="1044"/>
      <c r="E220" s="1019" t="s">
        <v>68</v>
      </c>
      <c r="F220" s="1030" t="s">
        <v>69</v>
      </c>
      <c r="G220" s="1030" t="s">
        <v>70</v>
      </c>
      <c r="H220" s="1044" t="s">
        <v>3</v>
      </c>
      <c r="I220" s="1044"/>
      <c r="J220" s="1044"/>
      <c r="K220" s="1044"/>
      <c r="L220" s="1044"/>
    </row>
    <row r="221" spans="1:12" ht="15" customHeight="1" x14ac:dyDescent="0.25">
      <c r="A221" s="1045" t="s">
        <v>83</v>
      </c>
      <c r="B221" s="1046"/>
      <c r="C221" s="1046"/>
      <c r="D221" s="1047"/>
      <c r="E221" s="1020" t="s">
        <v>1861</v>
      </c>
      <c r="F221" s="1032" t="s">
        <v>292</v>
      </c>
      <c r="G221" s="1"/>
      <c r="H221" s="1033"/>
      <c r="I221" s="1033"/>
      <c r="J221" s="1033"/>
      <c r="K221" s="1033"/>
      <c r="L221" s="1033"/>
    </row>
    <row r="222" spans="1:12" ht="15" customHeight="1" x14ac:dyDescent="0.25">
      <c r="A222" s="1041" t="s">
        <v>84</v>
      </c>
      <c r="B222" s="1042"/>
      <c r="C222" s="1042"/>
      <c r="D222" s="1043"/>
      <c r="E222" s="1021">
        <v>20</v>
      </c>
      <c r="F222" s="1032" t="s">
        <v>292</v>
      </c>
      <c r="G222" s="1"/>
      <c r="H222" s="1033"/>
      <c r="I222" s="1033"/>
      <c r="J222" s="1033"/>
      <c r="K222" s="1033"/>
      <c r="L222" s="1033"/>
    </row>
    <row r="223" spans="1:12" ht="15" customHeight="1" x14ac:dyDescent="0.25">
      <c r="A223" s="1041" t="s">
        <v>122</v>
      </c>
      <c r="B223" s="1042"/>
      <c r="C223" s="1042"/>
      <c r="D223" s="1043"/>
      <c r="E223" s="1021" t="s">
        <v>1896</v>
      </c>
      <c r="F223" s="1032" t="s">
        <v>292</v>
      </c>
      <c r="G223" s="1"/>
      <c r="H223" s="1033"/>
      <c r="I223" s="1033"/>
      <c r="J223" s="1033"/>
      <c r="K223" s="1033"/>
      <c r="L223" s="1033"/>
    </row>
    <row r="224" spans="1:12" ht="15" customHeight="1" x14ac:dyDescent="0.25">
      <c r="A224" s="1035" t="s">
        <v>71</v>
      </c>
      <c r="B224" s="1036"/>
      <c r="C224" s="1036"/>
      <c r="D224" s="1037"/>
      <c r="E224" s="1022" t="s">
        <v>1897</v>
      </c>
      <c r="F224" s="1032" t="s">
        <v>292</v>
      </c>
      <c r="G224" s="1"/>
      <c r="H224" s="1033"/>
      <c r="I224" s="1033"/>
      <c r="J224" s="1033"/>
      <c r="K224" s="1033"/>
      <c r="L224" s="1033"/>
    </row>
    <row r="225" spans="1:12" ht="15" customHeight="1" x14ac:dyDescent="0.25">
      <c r="A225" s="1035" t="s">
        <v>79</v>
      </c>
      <c r="B225" s="1036"/>
      <c r="C225" s="1036"/>
      <c r="D225" s="1037"/>
      <c r="E225" s="1022" t="s">
        <v>476</v>
      </c>
      <c r="F225" s="1032"/>
      <c r="G225" s="1"/>
      <c r="H225" s="1038"/>
      <c r="I225" s="1039"/>
      <c r="J225" s="1039"/>
      <c r="K225" s="1039"/>
      <c r="L225" s="1040"/>
    </row>
    <row r="226" spans="1:12" ht="15" customHeight="1" x14ac:dyDescent="0.25">
      <c r="A226" s="1035" t="s">
        <v>123</v>
      </c>
      <c r="B226" s="1036"/>
      <c r="C226" s="1036"/>
      <c r="D226" s="1037"/>
      <c r="E226" s="1022" t="s">
        <v>1897</v>
      </c>
      <c r="F226" s="1032" t="s">
        <v>292</v>
      </c>
      <c r="G226" s="1"/>
      <c r="H226" s="1033"/>
      <c r="I226" s="1033"/>
      <c r="J226" s="1033"/>
      <c r="K226" s="1033"/>
      <c r="L226" s="1033"/>
    </row>
    <row r="227" spans="1:12" ht="15" customHeight="1" x14ac:dyDescent="0.25">
      <c r="A227" s="1035" t="s">
        <v>82</v>
      </c>
      <c r="B227" s="1036"/>
      <c r="C227" s="1036"/>
      <c r="D227" s="1037"/>
      <c r="E227" s="1022" t="s">
        <v>476</v>
      </c>
      <c r="F227" s="1032"/>
      <c r="G227" s="1"/>
      <c r="H227" s="1038"/>
      <c r="I227" s="1039"/>
      <c r="J227" s="1039"/>
      <c r="K227" s="1039"/>
      <c r="L227" s="1040"/>
    </row>
    <row r="228" spans="1:12" ht="15" customHeight="1" x14ac:dyDescent="0.25">
      <c r="A228" s="1041" t="s">
        <v>72</v>
      </c>
      <c r="B228" s="1042"/>
      <c r="C228" s="1042"/>
      <c r="D228" s="1043"/>
      <c r="E228" s="1021">
        <v>9</v>
      </c>
      <c r="F228" s="1032" t="s">
        <v>292</v>
      </c>
      <c r="G228" s="1"/>
      <c r="H228" s="1033"/>
      <c r="I228" s="1033"/>
      <c r="J228" s="1033"/>
      <c r="K228" s="1033"/>
      <c r="L228" s="1033"/>
    </row>
    <row r="229" spans="1:12" ht="15" customHeight="1" x14ac:dyDescent="0.25">
      <c r="A229" s="1041" t="s">
        <v>73</v>
      </c>
      <c r="B229" s="1042"/>
      <c r="C229" s="1042"/>
      <c r="D229" s="1043"/>
      <c r="E229" s="1021">
        <v>8</v>
      </c>
      <c r="F229" s="1032" t="s">
        <v>292</v>
      </c>
      <c r="G229" s="1"/>
      <c r="H229" s="1033"/>
      <c r="I229" s="1033"/>
      <c r="J229" s="1033"/>
      <c r="K229" s="1033"/>
      <c r="L229" s="1033"/>
    </row>
    <row r="230" spans="1:12" ht="15" customHeight="1" x14ac:dyDescent="0.25">
      <c r="A230" s="1041" t="s">
        <v>74</v>
      </c>
      <c r="B230" s="1042"/>
      <c r="C230" s="1042"/>
      <c r="D230" s="1043"/>
      <c r="E230" s="1021">
        <v>22</v>
      </c>
      <c r="F230" s="1032" t="s">
        <v>292</v>
      </c>
      <c r="G230" s="1"/>
      <c r="H230" s="1033"/>
      <c r="I230" s="1033"/>
      <c r="J230" s="1033"/>
      <c r="K230" s="1033"/>
      <c r="L230" s="1033"/>
    </row>
    <row r="231" spans="1:12" ht="15" customHeight="1" x14ac:dyDescent="0.25">
      <c r="A231" s="1041" t="s">
        <v>75</v>
      </c>
      <c r="B231" s="1042"/>
      <c r="C231" s="1042"/>
      <c r="D231" s="1043"/>
      <c r="E231" s="1021" t="s">
        <v>1898</v>
      </c>
      <c r="F231" s="1032" t="s">
        <v>292</v>
      </c>
      <c r="G231" s="1"/>
      <c r="H231" s="1033"/>
      <c r="I231" s="1033"/>
      <c r="J231" s="1033"/>
      <c r="K231" s="1033"/>
      <c r="L231" s="1033"/>
    </row>
    <row r="232" spans="1:12" ht="15" customHeight="1" x14ac:dyDescent="0.25">
      <c r="A232" s="1041" t="s">
        <v>76</v>
      </c>
      <c r="B232" s="1042"/>
      <c r="C232" s="1042"/>
      <c r="D232" s="1043"/>
      <c r="E232" s="1021">
        <v>21</v>
      </c>
      <c r="F232" s="1032" t="s">
        <v>292</v>
      </c>
      <c r="G232" s="1"/>
      <c r="H232" s="1033"/>
      <c r="I232" s="1033"/>
      <c r="J232" s="1033"/>
      <c r="K232" s="1033"/>
      <c r="L232" s="1033"/>
    </row>
    <row r="233" spans="1:12" ht="15" customHeight="1" x14ac:dyDescent="0.25">
      <c r="A233" s="1055" t="s">
        <v>81</v>
      </c>
      <c r="B233" s="1056"/>
      <c r="C233" s="1056"/>
      <c r="D233" s="1057"/>
      <c r="E233" s="1021" t="s">
        <v>1899</v>
      </c>
      <c r="F233" s="1032" t="s">
        <v>292</v>
      </c>
      <c r="G233" s="1"/>
      <c r="H233" s="1038"/>
      <c r="I233" s="1039"/>
      <c r="J233" s="1039"/>
      <c r="K233" s="1039"/>
      <c r="L233" s="1040"/>
    </row>
    <row r="234" spans="1:12" ht="15" customHeight="1" x14ac:dyDescent="0.25">
      <c r="A234" s="1041" t="s">
        <v>85</v>
      </c>
      <c r="B234" s="1042"/>
      <c r="C234" s="1042"/>
      <c r="D234" s="1043"/>
      <c r="E234" s="1021" t="s">
        <v>1900</v>
      </c>
      <c r="F234" s="1032" t="s">
        <v>292</v>
      </c>
      <c r="G234" s="1"/>
      <c r="H234" s="1038"/>
      <c r="I234" s="1039"/>
      <c r="J234" s="1039"/>
      <c r="K234" s="1039"/>
      <c r="L234" s="1040"/>
    </row>
    <row r="235" spans="1:12" ht="15" customHeight="1" x14ac:dyDescent="0.25">
      <c r="A235" s="1041" t="s">
        <v>86</v>
      </c>
      <c r="B235" s="1042"/>
      <c r="C235" s="1042"/>
      <c r="D235" s="1043"/>
      <c r="E235" s="1021" t="s">
        <v>476</v>
      </c>
      <c r="F235" s="1032"/>
      <c r="G235" s="1"/>
      <c r="H235" s="1033"/>
      <c r="I235" s="1033"/>
      <c r="J235" s="1033"/>
      <c r="K235" s="1033"/>
      <c r="L235" s="1033"/>
    </row>
    <row r="239" spans="1:12" x14ac:dyDescent="0.25">
      <c r="A239" s="1034" t="s">
        <v>1901</v>
      </c>
      <c r="B239" s="1034"/>
      <c r="C239" s="1034"/>
      <c r="D239" s="1034"/>
      <c r="E239" s="1034"/>
      <c r="F239" s="1034"/>
      <c r="G239" s="1034"/>
      <c r="H239" s="1034"/>
      <c r="I239" s="1034"/>
      <c r="J239" s="1034"/>
      <c r="K239" s="1034"/>
      <c r="L239" s="1034"/>
    </row>
    <row r="241" spans="1:12" ht="15" customHeight="1" x14ac:dyDescent="0.25">
      <c r="A241" s="1044" t="s">
        <v>67</v>
      </c>
      <c r="B241" s="1044"/>
      <c r="C241" s="1044"/>
      <c r="D241" s="1044"/>
      <c r="E241" s="1019" t="s">
        <v>68</v>
      </c>
      <c r="F241" s="1030" t="s">
        <v>69</v>
      </c>
      <c r="G241" s="1030" t="s">
        <v>70</v>
      </c>
      <c r="H241" s="1044" t="s">
        <v>3</v>
      </c>
      <c r="I241" s="1044"/>
      <c r="J241" s="1044"/>
      <c r="K241" s="1044"/>
      <c r="L241" s="1044"/>
    </row>
    <row r="242" spans="1:12" ht="15" customHeight="1" x14ac:dyDescent="0.25">
      <c r="A242" s="1061" t="s">
        <v>83</v>
      </c>
      <c r="B242" s="1062"/>
      <c r="C242" s="1062"/>
      <c r="D242" s="1063"/>
      <c r="E242" s="1027" t="s">
        <v>1902</v>
      </c>
      <c r="F242" s="458" t="s">
        <v>292</v>
      </c>
      <c r="G242" s="1"/>
      <c r="H242" s="1033"/>
      <c r="I242" s="1033"/>
      <c r="J242" s="1033"/>
      <c r="K242" s="1033"/>
      <c r="L242" s="1033"/>
    </row>
    <row r="243" spans="1:12" ht="15" customHeight="1" x14ac:dyDescent="0.25">
      <c r="A243" s="1058" t="s">
        <v>84</v>
      </c>
      <c r="B243" s="1059"/>
      <c r="C243" s="1059"/>
      <c r="D243" s="1060"/>
      <c r="E243" s="1028" t="s">
        <v>1903</v>
      </c>
      <c r="F243" s="458" t="s">
        <v>292</v>
      </c>
      <c r="G243" s="1"/>
      <c r="H243" s="1033"/>
      <c r="I243" s="1033"/>
      <c r="J243" s="1033"/>
      <c r="K243" s="1033"/>
      <c r="L243" s="1033"/>
    </row>
    <row r="244" spans="1:12" ht="15" customHeight="1" x14ac:dyDescent="0.25">
      <c r="A244" s="1058" t="s">
        <v>122</v>
      </c>
      <c r="B244" s="1059"/>
      <c r="C244" s="1059"/>
      <c r="D244" s="1060"/>
      <c r="E244" s="1028" t="s">
        <v>1904</v>
      </c>
      <c r="F244" s="458" t="s">
        <v>292</v>
      </c>
      <c r="G244" s="1"/>
      <c r="H244" s="1033"/>
      <c r="I244" s="1033"/>
      <c r="J244" s="1033"/>
      <c r="K244" s="1033"/>
      <c r="L244" s="1033"/>
    </row>
    <row r="245" spans="1:12" ht="15" customHeight="1" x14ac:dyDescent="0.25">
      <c r="A245" s="1058" t="s">
        <v>71</v>
      </c>
      <c r="B245" s="1059"/>
      <c r="C245" s="1059"/>
      <c r="D245" s="1060"/>
      <c r="E245" s="1028" t="s">
        <v>1903</v>
      </c>
      <c r="F245" s="458" t="s">
        <v>292</v>
      </c>
      <c r="G245" s="1"/>
      <c r="H245" s="1033"/>
      <c r="I245" s="1033"/>
      <c r="J245" s="1033"/>
      <c r="K245" s="1033"/>
      <c r="L245" s="1033"/>
    </row>
    <row r="246" spans="1:12" ht="15" customHeight="1" x14ac:dyDescent="0.25">
      <c r="A246" s="1058" t="s">
        <v>79</v>
      </c>
      <c r="B246" s="1059"/>
      <c r="C246" s="1059"/>
      <c r="D246" s="1060"/>
      <c r="E246" s="1028" t="s">
        <v>476</v>
      </c>
      <c r="F246" s="458"/>
      <c r="G246" s="1"/>
      <c r="H246" s="1038"/>
      <c r="I246" s="1039"/>
      <c r="J246" s="1039"/>
      <c r="K246" s="1039"/>
      <c r="L246" s="1040"/>
    </row>
    <row r="247" spans="1:12" ht="15" customHeight="1" x14ac:dyDescent="0.25">
      <c r="A247" s="1058" t="s">
        <v>123</v>
      </c>
      <c r="B247" s="1059"/>
      <c r="C247" s="1059"/>
      <c r="D247" s="1060"/>
      <c r="E247" s="1028">
        <v>41</v>
      </c>
      <c r="F247" s="458" t="s">
        <v>292</v>
      </c>
      <c r="G247" s="1"/>
      <c r="H247" s="1033"/>
      <c r="I247" s="1033"/>
      <c r="J247" s="1033"/>
      <c r="K247" s="1033"/>
      <c r="L247" s="1033"/>
    </row>
    <row r="248" spans="1:12" ht="15" customHeight="1" x14ac:dyDescent="0.25">
      <c r="A248" s="1058" t="s">
        <v>82</v>
      </c>
      <c r="B248" s="1059"/>
      <c r="C248" s="1059"/>
      <c r="D248" s="1060"/>
      <c r="E248" s="1028" t="s">
        <v>476</v>
      </c>
      <c r="F248" s="458"/>
      <c r="G248" s="1"/>
      <c r="H248" s="1038"/>
      <c r="I248" s="1039"/>
      <c r="J248" s="1039"/>
      <c r="K248" s="1039"/>
      <c r="L248" s="1040"/>
    </row>
    <row r="249" spans="1:12" ht="15" customHeight="1" x14ac:dyDescent="0.25">
      <c r="A249" s="1058" t="s">
        <v>72</v>
      </c>
      <c r="B249" s="1059"/>
      <c r="C249" s="1059"/>
      <c r="D249" s="1060"/>
      <c r="E249" s="1028" t="s">
        <v>1905</v>
      </c>
      <c r="F249" s="458" t="s">
        <v>292</v>
      </c>
      <c r="G249" s="1"/>
      <c r="H249" s="1033"/>
      <c r="I249" s="1033"/>
      <c r="J249" s="1033"/>
      <c r="K249" s="1033"/>
      <c r="L249" s="1033"/>
    </row>
    <row r="250" spans="1:12" ht="15" customHeight="1" x14ac:dyDescent="0.25">
      <c r="A250" s="1058" t="s">
        <v>73</v>
      </c>
      <c r="B250" s="1059"/>
      <c r="C250" s="1059"/>
      <c r="D250" s="1060"/>
      <c r="E250" s="1028" t="s">
        <v>1906</v>
      </c>
      <c r="F250" s="458" t="s">
        <v>292</v>
      </c>
      <c r="G250" s="1"/>
      <c r="H250" s="1033"/>
      <c r="I250" s="1033"/>
      <c r="J250" s="1033"/>
      <c r="K250" s="1033"/>
      <c r="L250" s="1033"/>
    </row>
    <row r="251" spans="1:12" ht="15" customHeight="1" x14ac:dyDescent="0.25">
      <c r="A251" s="1058" t="s">
        <v>74</v>
      </c>
      <c r="B251" s="1059"/>
      <c r="C251" s="1059"/>
      <c r="D251" s="1060"/>
      <c r="E251" s="1028" t="s">
        <v>1907</v>
      </c>
      <c r="F251" s="458" t="s">
        <v>292</v>
      </c>
      <c r="G251" s="1"/>
      <c r="H251" s="1033"/>
      <c r="I251" s="1033"/>
      <c r="J251" s="1033"/>
      <c r="K251" s="1033"/>
      <c r="L251" s="1033"/>
    </row>
    <row r="252" spans="1:12" ht="15" customHeight="1" x14ac:dyDescent="0.25">
      <c r="A252" s="1058" t="s">
        <v>75</v>
      </c>
      <c r="B252" s="1059"/>
      <c r="C252" s="1059"/>
      <c r="D252" s="1060"/>
      <c r="E252" s="1028" t="s">
        <v>1908</v>
      </c>
      <c r="F252" s="458" t="s">
        <v>292</v>
      </c>
      <c r="G252" s="1"/>
      <c r="H252" s="1033"/>
      <c r="I252" s="1033"/>
      <c r="J252" s="1033"/>
      <c r="K252" s="1033"/>
      <c r="L252" s="1033"/>
    </row>
    <row r="253" spans="1:12" ht="15" customHeight="1" x14ac:dyDescent="0.25">
      <c r="A253" s="1058" t="s">
        <v>76</v>
      </c>
      <c r="B253" s="1059"/>
      <c r="C253" s="1059"/>
      <c r="D253" s="1060"/>
      <c r="E253" s="1028" t="s">
        <v>1909</v>
      </c>
      <c r="F253" s="458" t="s">
        <v>292</v>
      </c>
      <c r="G253" s="1"/>
      <c r="H253" s="1033"/>
      <c r="I253" s="1033"/>
      <c r="J253" s="1033"/>
      <c r="K253" s="1033"/>
      <c r="L253" s="1033"/>
    </row>
    <row r="254" spans="1:12" ht="15" customHeight="1" x14ac:dyDescent="0.25">
      <c r="A254" s="1064" t="s">
        <v>81</v>
      </c>
      <c r="B254" s="1065"/>
      <c r="C254" s="1065"/>
      <c r="D254" s="1066"/>
      <c r="E254" s="1028" t="s">
        <v>1910</v>
      </c>
      <c r="F254" s="458" t="s">
        <v>292</v>
      </c>
      <c r="G254" s="1"/>
      <c r="H254" s="1038"/>
      <c r="I254" s="1039"/>
      <c r="J254" s="1039"/>
      <c r="K254" s="1039"/>
      <c r="L254" s="1040"/>
    </row>
    <row r="255" spans="1:12" ht="15" customHeight="1" x14ac:dyDescent="0.25">
      <c r="A255" s="1058" t="s">
        <v>85</v>
      </c>
      <c r="B255" s="1059"/>
      <c r="C255" s="1059"/>
      <c r="D255" s="1060"/>
      <c r="E255" s="1028" t="s">
        <v>476</v>
      </c>
      <c r="F255" s="458"/>
      <c r="G255" s="1"/>
      <c r="H255" s="1038"/>
      <c r="I255" s="1039"/>
      <c r="J255" s="1039"/>
      <c r="K255" s="1039"/>
      <c r="L255" s="1040"/>
    </row>
    <row r="256" spans="1:12" ht="15" customHeight="1" x14ac:dyDescent="0.25">
      <c r="A256" s="1058" t="s">
        <v>86</v>
      </c>
      <c r="B256" s="1059"/>
      <c r="C256" s="1059"/>
      <c r="D256" s="1060"/>
      <c r="E256" s="1028" t="s">
        <v>1911</v>
      </c>
      <c r="F256" s="458" t="s">
        <v>459</v>
      </c>
      <c r="G256" s="1"/>
      <c r="H256" s="1033"/>
      <c r="I256" s="1033"/>
      <c r="J256" s="1033"/>
      <c r="K256" s="1033"/>
      <c r="L256" s="1033"/>
    </row>
    <row r="260" spans="1:12" x14ac:dyDescent="0.25">
      <c r="A260" s="1034" t="s">
        <v>1912</v>
      </c>
      <c r="B260" s="1034"/>
      <c r="C260" s="1034"/>
      <c r="D260" s="1034"/>
      <c r="E260" s="1034"/>
      <c r="F260" s="1034"/>
      <c r="G260" s="1034"/>
      <c r="H260" s="1034"/>
      <c r="I260" s="1034"/>
      <c r="J260" s="1034"/>
      <c r="K260" s="1034"/>
      <c r="L260" s="1034"/>
    </row>
    <row r="262" spans="1:12" ht="15" customHeight="1" x14ac:dyDescent="0.25">
      <c r="A262" s="1044" t="s">
        <v>67</v>
      </c>
      <c r="B262" s="1044"/>
      <c r="C262" s="1044"/>
      <c r="D262" s="1044"/>
      <c r="E262" s="1019" t="s">
        <v>68</v>
      </c>
      <c r="F262" s="1030" t="s">
        <v>69</v>
      </c>
      <c r="G262" s="1030" t="s">
        <v>70</v>
      </c>
      <c r="H262" s="1044" t="s">
        <v>3</v>
      </c>
      <c r="I262" s="1044"/>
      <c r="J262" s="1044"/>
      <c r="K262" s="1044"/>
      <c r="L262" s="1044"/>
    </row>
    <row r="263" spans="1:12" ht="15" customHeight="1" x14ac:dyDescent="0.25">
      <c r="A263" s="1045" t="s">
        <v>83</v>
      </c>
      <c r="B263" s="1046"/>
      <c r="C263" s="1046"/>
      <c r="D263" s="1047"/>
      <c r="E263" s="1020"/>
      <c r="F263" s="1032" t="s">
        <v>292</v>
      </c>
      <c r="G263" s="1"/>
      <c r="H263" s="1033"/>
      <c r="I263" s="1033"/>
      <c r="J263" s="1033"/>
      <c r="K263" s="1033"/>
      <c r="L263" s="1033"/>
    </row>
    <row r="264" spans="1:12" ht="15" customHeight="1" x14ac:dyDescent="0.25">
      <c r="A264" s="1041" t="s">
        <v>84</v>
      </c>
      <c r="B264" s="1042"/>
      <c r="C264" s="1042"/>
      <c r="D264" s="1043"/>
      <c r="E264" s="1021" t="s">
        <v>1913</v>
      </c>
      <c r="F264" s="1032" t="s">
        <v>292</v>
      </c>
      <c r="G264" s="1"/>
      <c r="H264" s="1033"/>
      <c r="I264" s="1033"/>
      <c r="J264" s="1033"/>
      <c r="K264" s="1033"/>
      <c r="L264" s="1033"/>
    </row>
    <row r="265" spans="1:12" ht="15" customHeight="1" x14ac:dyDescent="0.25">
      <c r="A265" s="1041" t="s">
        <v>122</v>
      </c>
      <c r="B265" s="1042"/>
      <c r="C265" s="1042"/>
      <c r="D265" s="1043"/>
      <c r="E265" s="1021" t="s">
        <v>1914</v>
      </c>
      <c r="F265" s="1032" t="s">
        <v>292</v>
      </c>
      <c r="G265" s="1"/>
      <c r="H265" s="1033"/>
      <c r="I265" s="1033"/>
      <c r="J265" s="1033"/>
      <c r="K265" s="1033"/>
      <c r="L265" s="1033"/>
    </row>
    <row r="266" spans="1:12" ht="27" customHeight="1" x14ac:dyDescent="0.25">
      <c r="A266" s="1035" t="s">
        <v>71</v>
      </c>
      <c r="B266" s="1036"/>
      <c r="C266" s="1036"/>
      <c r="D266" s="1037"/>
      <c r="E266" s="1022" t="s">
        <v>1915</v>
      </c>
      <c r="F266" s="1032" t="s">
        <v>292</v>
      </c>
      <c r="G266" s="1"/>
      <c r="H266" s="1033"/>
      <c r="I266" s="1033"/>
      <c r="J266" s="1033"/>
      <c r="K266" s="1033"/>
      <c r="L266" s="1033"/>
    </row>
    <row r="267" spans="1:12" ht="15" customHeight="1" x14ac:dyDescent="0.25">
      <c r="A267" s="1035" t="s">
        <v>79</v>
      </c>
      <c r="B267" s="1036"/>
      <c r="C267" s="1036"/>
      <c r="D267" s="1037"/>
      <c r="E267" s="1022" t="s">
        <v>476</v>
      </c>
      <c r="F267" s="1032"/>
      <c r="G267" s="1"/>
      <c r="H267" s="1038"/>
      <c r="I267" s="1039"/>
      <c r="J267" s="1039"/>
      <c r="K267" s="1039"/>
      <c r="L267" s="1040"/>
    </row>
    <row r="268" spans="1:12" ht="15" customHeight="1" x14ac:dyDescent="0.25">
      <c r="A268" s="1035" t="s">
        <v>123</v>
      </c>
      <c r="B268" s="1036"/>
      <c r="C268" s="1036"/>
      <c r="D268" s="1037"/>
      <c r="E268" s="1022">
        <v>5</v>
      </c>
      <c r="F268" s="1032" t="s">
        <v>292</v>
      </c>
      <c r="G268" s="1"/>
      <c r="H268" s="1033"/>
      <c r="I268" s="1033"/>
      <c r="J268" s="1033"/>
      <c r="K268" s="1033"/>
      <c r="L268" s="1033"/>
    </row>
    <row r="269" spans="1:12" ht="15" customHeight="1" x14ac:dyDescent="0.25">
      <c r="A269" s="1035" t="s">
        <v>82</v>
      </c>
      <c r="B269" s="1036"/>
      <c r="C269" s="1036"/>
      <c r="D269" s="1037"/>
      <c r="E269" s="1022" t="s">
        <v>476</v>
      </c>
      <c r="F269" s="1032"/>
      <c r="G269" s="1"/>
      <c r="H269" s="1038"/>
      <c r="I269" s="1039"/>
      <c r="J269" s="1039"/>
      <c r="K269" s="1039"/>
      <c r="L269" s="1040"/>
    </row>
    <row r="270" spans="1:12" ht="15" customHeight="1" x14ac:dyDescent="0.25">
      <c r="A270" s="1041" t="s">
        <v>72</v>
      </c>
      <c r="B270" s="1042"/>
      <c r="C270" s="1042"/>
      <c r="D270" s="1043"/>
      <c r="E270" s="1021" t="s">
        <v>1916</v>
      </c>
      <c r="F270" s="1032" t="s">
        <v>292</v>
      </c>
      <c r="G270" s="1"/>
      <c r="H270" s="1033"/>
      <c r="I270" s="1033"/>
      <c r="J270" s="1033"/>
      <c r="K270" s="1033"/>
      <c r="L270" s="1033"/>
    </row>
    <row r="271" spans="1:12" ht="15" customHeight="1" x14ac:dyDescent="0.25">
      <c r="A271" s="1041" t="s">
        <v>73</v>
      </c>
      <c r="B271" s="1042"/>
      <c r="C271" s="1042"/>
      <c r="D271" s="1043"/>
      <c r="E271" s="1021" t="s">
        <v>1917</v>
      </c>
      <c r="F271" s="1032" t="s">
        <v>292</v>
      </c>
      <c r="G271" s="1"/>
      <c r="H271" s="1033"/>
      <c r="I271" s="1033"/>
      <c r="J271" s="1033"/>
      <c r="K271" s="1033"/>
      <c r="L271" s="1033"/>
    </row>
    <row r="272" spans="1:12" ht="15" customHeight="1" x14ac:dyDescent="0.25">
      <c r="A272" s="1041" t="s">
        <v>74</v>
      </c>
      <c r="B272" s="1042"/>
      <c r="C272" s="1042"/>
      <c r="D272" s="1043"/>
      <c r="E272" s="1021" t="s">
        <v>1918</v>
      </c>
      <c r="F272" s="1032" t="s">
        <v>292</v>
      </c>
      <c r="G272" s="1"/>
      <c r="H272" s="1033"/>
      <c r="I272" s="1033"/>
      <c r="J272" s="1033"/>
      <c r="K272" s="1033"/>
      <c r="L272" s="1033"/>
    </row>
    <row r="273" spans="1:12" ht="27" customHeight="1" x14ac:dyDescent="0.25">
      <c r="A273" s="1041" t="s">
        <v>75</v>
      </c>
      <c r="B273" s="1042"/>
      <c r="C273" s="1042"/>
      <c r="D273" s="1043"/>
      <c r="E273" s="1021" t="s">
        <v>1919</v>
      </c>
      <c r="F273" s="1032" t="s">
        <v>292</v>
      </c>
      <c r="G273" s="1"/>
      <c r="H273" s="1033"/>
      <c r="I273" s="1033"/>
      <c r="J273" s="1033"/>
      <c r="K273" s="1033"/>
      <c r="L273" s="1033"/>
    </row>
    <row r="274" spans="1:12" ht="15" customHeight="1" x14ac:dyDescent="0.25">
      <c r="A274" s="1041" t="s">
        <v>76</v>
      </c>
      <c r="B274" s="1042"/>
      <c r="C274" s="1042"/>
      <c r="D274" s="1043"/>
      <c r="E274" s="1021" t="s">
        <v>1920</v>
      </c>
      <c r="F274" s="1032" t="s">
        <v>292</v>
      </c>
      <c r="G274" s="1"/>
      <c r="H274" s="1033"/>
      <c r="I274" s="1033"/>
      <c r="J274" s="1033"/>
      <c r="K274" s="1033"/>
      <c r="L274" s="1033"/>
    </row>
    <row r="275" spans="1:12" ht="27" customHeight="1" x14ac:dyDescent="0.25">
      <c r="A275" s="1055" t="s">
        <v>81</v>
      </c>
      <c r="B275" s="1056"/>
      <c r="C275" s="1056"/>
      <c r="D275" s="1057"/>
      <c r="E275" s="1021" t="s">
        <v>1921</v>
      </c>
      <c r="F275" s="1032"/>
      <c r="G275" s="1"/>
      <c r="H275" s="1038"/>
      <c r="I275" s="1039"/>
      <c r="J275" s="1039"/>
      <c r="K275" s="1039"/>
      <c r="L275" s="1040"/>
    </row>
    <row r="276" spans="1:12" ht="15" customHeight="1" x14ac:dyDescent="0.25">
      <c r="A276" s="1041" t="s">
        <v>85</v>
      </c>
      <c r="B276" s="1042"/>
      <c r="C276" s="1042"/>
      <c r="D276" s="1043"/>
      <c r="E276" s="1021" t="s">
        <v>476</v>
      </c>
      <c r="F276" s="1032"/>
      <c r="G276" s="1"/>
      <c r="H276" s="1038"/>
      <c r="I276" s="1039"/>
      <c r="J276" s="1039"/>
      <c r="K276" s="1039"/>
      <c r="L276" s="1040"/>
    </row>
    <row r="277" spans="1:12" ht="15" customHeight="1" x14ac:dyDescent="0.25">
      <c r="A277" s="1041" t="s">
        <v>86</v>
      </c>
      <c r="B277" s="1042"/>
      <c r="C277" s="1042"/>
      <c r="D277" s="1043"/>
      <c r="E277" s="1021" t="s">
        <v>1842</v>
      </c>
      <c r="F277" s="1032"/>
      <c r="G277" s="1"/>
      <c r="H277" s="1033"/>
      <c r="I277" s="1033"/>
      <c r="J277" s="1033"/>
      <c r="K277" s="1033"/>
      <c r="L277" s="1033"/>
    </row>
    <row r="281" spans="1:12" x14ac:dyDescent="0.25">
      <c r="A281" s="1034" t="s">
        <v>1922</v>
      </c>
      <c r="B281" s="1034"/>
      <c r="C281" s="1034"/>
      <c r="D281" s="1034"/>
      <c r="E281" s="1034"/>
      <c r="F281" s="1034"/>
      <c r="G281" s="1034"/>
      <c r="H281" s="1034"/>
      <c r="I281" s="1034"/>
      <c r="J281" s="1034"/>
      <c r="K281" s="1034"/>
      <c r="L281" s="1034"/>
    </row>
    <row r="283" spans="1:12" ht="15" customHeight="1" x14ac:dyDescent="0.25">
      <c r="A283" s="1044" t="s">
        <v>67</v>
      </c>
      <c r="B283" s="1044"/>
      <c r="C283" s="1044"/>
      <c r="D283" s="1044"/>
      <c r="E283" s="1019" t="s">
        <v>68</v>
      </c>
      <c r="F283" s="1030" t="s">
        <v>69</v>
      </c>
      <c r="G283" s="1030" t="s">
        <v>70</v>
      </c>
      <c r="H283" s="1044" t="s">
        <v>3</v>
      </c>
      <c r="I283" s="1044"/>
      <c r="J283" s="1044"/>
      <c r="K283" s="1044"/>
      <c r="L283" s="1044"/>
    </row>
    <row r="284" spans="1:12" ht="15" customHeight="1" x14ac:dyDescent="0.25">
      <c r="A284" s="1045" t="s">
        <v>83</v>
      </c>
      <c r="B284" s="1046"/>
      <c r="C284" s="1046"/>
      <c r="D284" s="1047"/>
      <c r="E284" s="1020" t="s">
        <v>1856</v>
      </c>
      <c r="F284" s="1032" t="s">
        <v>292</v>
      </c>
      <c r="G284" s="1"/>
      <c r="H284" s="1033"/>
      <c r="I284" s="1033"/>
      <c r="J284" s="1033"/>
      <c r="K284" s="1033"/>
      <c r="L284" s="1033"/>
    </row>
    <row r="285" spans="1:12" ht="15" customHeight="1" x14ac:dyDescent="0.25">
      <c r="A285" s="1041" t="s">
        <v>84</v>
      </c>
      <c r="B285" s="1042"/>
      <c r="C285" s="1042"/>
      <c r="D285" s="1043"/>
      <c r="E285" s="1021">
        <v>44</v>
      </c>
      <c r="F285" s="1032" t="s">
        <v>292</v>
      </c>
      <c r="G285" s="1"/>
      <c r="H285" s="1033"/>
      <c r="I285" s="1033"/>
      <c r="J285" s="1033"/>
      <c r="K285" s="1033"/>
      <c r="L285" s="1033"/>
    </row>
    <row r="286" spans="1:12" ht="15" customHeight="1" x14ac:dyDescent="0.25">
      <c r="A286" s="1041" t="s">
        <v>122</v>
      </c>
      <c r="B286" s="1042"/>
      <c r="C286" s="1042"/>
      <c r="D286" s="1043"/>
      <c r="E286" s="1029" t="s">
        <v>1847</v>
      </c>
      <c r="F286" s="1032" t="s">
        <v>292</v>
      </c>
      <c r="G286" s="1"/>
      <c r="H286" s="1033"/>
      <c r="I286" s="1033"/>
      <c r="J286" s="1033"/>
      <c r="K286" s="1033"/>
      <c r="L286" s="1033"/>
    </row>
    <row r="287" spans="1:12" ht="15" customHeight="1" x14ac:dyDescent="0.25">
      <c r="A287" s="1035" t="s">
        <v>71</v>
      </c>
      <c r="B287" s="1036"/>
      <c r="C287" s="1036"/>
      <c r="D287" s="1037"/>
      <c r="E287" s="1022">
        <v>40</v>
      </c>
      <c r="F287" s="1032" t="s">
        <v>292</v>
      </c>
      <c r="G287" s="1"/>
      <c r="H287" s="1033"/>
      <c r="I287" s="1033"/>
      <c r="J287" s="1033"/>
      <c r="K287" s="1033"/>
      <c r="L287" s="1033"/>
    </row>
    <row r="288" spans="1:12" ht="15" customHeight="1" x14ac:dyDescent="0.25">
      <c r="A288" s="1035" t="s">
        <v>79</v>
      </c>
      <c r="B288" s="1036"/>
      <c r="C288" s="1036"/>
      <c r="D288" s="1037"/>
      <c r="E288" s="1022" t="s">
        <v>476</v>
      </c>
      <c r="F288" s="1032"/>
      <c r="G288" s="1"/>
      <c r="H288" s="1038"/>
      <c r="I288" s="1039"/>
      <c r="J288" s="1039"/>
      <c r="K288" s="1039"/>
      <c r="L288" s="1040"/>
    </row>
    <row r="289" spans="1:12" ht="15" customHeight="1" x14ac:dyDescent="0.25">
      <c r="A289" s="1035" t="s">
        <v>123</v>
      </c>
      <c r="B289" s="1036"/>
      <c r="C289" s="1036"/>
      <c r="D289" s="1037"/>
      <c r="E289" s="1022" t="s">
        <v>1923</v>
      </c>
      <c r="F289" s="1032" t="s">
        <v>292</v>
      </c>
      <c r="G289" s="1"/>
      <c r="H289" s="1033"/>
      <c r="I289" s="1033"/>
      <c r="J289" s="1033"/>
      <c r="K289" s="1033"/>
      <c r="L289" s="1033"/>
    </row>
    <row r="290" spans="1:12" ht="15" customHeight="1" x14ac:dyDescent="0.25">
      <c r="A290" s="1035" t="s">
        <v>82</v>
      </c>
      <c r="B290" s="1036"/>
      <c r="C290" s="1036"/>
      <c r="D290" s="1037"/>
      <c r="E290" s="1022" t="s">
        <v>476</v>
      </c>
      <c r="F290" s="1032"/>
      <c r="G290" s="1"/>
      <c r="H290" s="1038"/>
      <c r="I290" s="1039"/>
      <c r="J290" s="1039"/>
      <c r="K290" s="1039"/>
      <c r="L290" s="1040"/>
    </row>
    <row r="291" spans="1:12" ht="15" customHeight="1" x14ac:dyDescent="0.25">
      <c r="A291" s="1041" t="s">
        <v>72</v>
      </c>
      <c r="B291" s="1042"/>
      <c r="C291" s="1042"/>
      <c r="D291" s="1043"/>
      <c r="E291" s="1021">
        <v>42</v>
      </c>
      <c r="F291" s="1032" t="s">
        <v>292</v>
      </c>
      <c r="G291" s="1"/>
      <c r="H291" s="1033"/>
      <c r="I291" s="1033"/>
      <c r="J291" s="1033"/>
      <c r="K291" s="1033"/>
      <c r="L291" s="1033"/>
    </row>
    <row r="292" spans="1:12" ht="15" customHeight="1" x14ac:dyDescent="0.25">
      <c r="A292" s="1041" t="s">
        <v>73</v>
      </c>
      <c r="B292" s="1042"/>
      <c r="C292" s="1042"/>
      <c r="D292" s="1043"/>
      <c r="E292" s="1021">
        <v>20</v>
      </c>
      <c r="F292" s="1032" t="s">
        <v>292</v>
      </c>
      <c r="G292" s="1"/>
      <c r="H292" s="1033"/>
      <c r="I292" s="1033"/>
      <c r="J292" s="1033"/>
      <c r="K292" s="1033"/>
      <c r="L292" s="1033"/>
    </row>
    <row r="293" spans="1:12" ht="15" customHeight="1" x14ac:dyDescent="0.25">
      <c r="A293" s="1041" t="s">
        <v>74</v>
      </c>
      <c r="B293" s="1042"/>
      <c r="C293" s="1042"/>
      <c r="D293" s="1043"/>
      <c r="E293" s="1021">
        <v>22</v>
      </c>
      <c r="F293" s="1032" t="s">
        <v>292</v>
      </c>
      <c r="G293" s="1"/>
      <c r="H293" s="1033"/>
      <c r="I293" s="1033"/>
      <c r="J293" s="1033"/>
      <c r="K293" s="1033"/>
      <c r="L293" s="1033"/>
    </row>
    <row r="294" spans="1:12" ht="15" customHeight="1" x14ac:dyDescent="0.25">
      <c r="A294" s="1041" t="s">
        <v>75</v>
      </c>
      <c r="B294" s="1042"/>
      <c r="C294" s="1042"/>
      <c r="D294" s="1043"/>
      <c r="E294" s="1021">
        <v>24</v>
      </c>
      <c r="F294" s="1032" t="s">
        <v>292</v>
      </c>
      <c r="G294" s="1"/>
      <c r="H294" s="1033"/>
      <c r="I294" s="1033"/>
      <c r="J294" s="1033"/>
      <c r="K294" s="1033"/>
      <c r="L294" s="1033"/>
    </row>
    <row r="295" spans="1:12" ht="15" customHeight="1" x14ac:dyDescent="0.25">
      <c r="A295" s="1041" t="s">
        <v>76</v>
      </c>
      <c r="B295" s="1042"/>
      <c r="C295" s="1042"/>
      <c r="D295" s="1043"/>
      <c r="E295" s="1021">
        <v>26</v>
      </c>
      <c r="F295" s="1032" t="s">
        <v>292</v>
      </c>
      <c r="G295" s="1"/>
      <c r="H295" s="1033"/>
      <c r="I295" s="1033"/>
      <c r="J295" s="1033"/>
      <c r="K295" s="1033"/>
      <c r="L295" s="1033"/>
    </row>
    <row r="296" spans="1:12" ht="15" customHeight="1" x14ac:dyDescent="0.25">
      <c r="A296" s="1055" t="s">
        <v>81</v>
      </c>
      <c r="B296" s="1056"/>
      <c r="C296" s="1056"/>
      <c r="D296" s="1057"/>
      <c r="E296" s="1021" t="s">
        <v>1924</v>
      </c>
      <c r="F296" s="1032" t="s">
        <v>292</v>
      </c>
      <c r="G296" s="1"/>
      <c r="H296" s="1038"/>
      <c r="I296" s="1039"/>
      <c r="J296" s="1039"/>
      <c r="K296" s="1039"/>
      <c r="L296" s="1040"/>
    </row>
    <row r="297" spans="1:12" ht="15" customHeight="1" x14ac:dyDescent="0.25">
      <c r="A297" s="1041" t="s">
        <v>85</v>
      </c>
      <c r="B297" s="1042"/>
      <c r="C297" s="1042"/>
      <c r="D297" s="1043"/>
      <c r="E297" s="1021">
        <v>57</v>
      </c>
      <c r="F297" s="1032" t="s">
        <v>292</v>
      </c>
      <c r="G297" s="1"/>
      <c r="H297" s="1038"/>
      <c r="I297" s="1039"/>
      <c r="J297" s="1039"/>
      <c r="K297" s="1039"/>
      <c r="L297" s="1040"/>
    </row>
    <row r="298" spans="1:12" ht="15" customHeight="1" x14ac:dyDescent="0.25">
      <c r="A298" s="1041" t="s">
        <v>86</v>
      </c>
      <c r="B298" s="1042"/>
      <c r="C298" s="1042"/>
      <c r="D298" s="1043"/>
      <c r="E298" s="1021" t="s">
        <v>476</v>
      </c>
      <c r="F298" s="1032"/>
      <c r="G298" s="1"/>
      <c r="H298" s="1033"/>
      <c r="I298" s="1033"/>
      <c r="J298" s="1033"/>
      <c r="K298" s="1033"/>
      <c r="L298" s="1033"/>
    </row>
    <row r="302" spans="1:12" x14ac:dyDescent="0.25">
      <c r="A302" s="1034" t="s">
        <v>1925</v>
      </c>
      <c r="B302" s="1034"/>
      <c r="C302" s="1034"/>
      <c r="D302" s="1034"/>
      <c r="E302" s="1034"/>
      <c r="F302" s="1034"/>
      <c r="G302" s="1034"/>
      <c r="H302" s="1034"/>
      <c r="I302" s="1034"/>
      <c r="J302" s="1034"/>
      <c r="K302" s="1034"/>
      <c r="L302" s="1034"/>
    </row>
    <row r="304" spans="1:12" ht="15" customHeight="1" x14ac:dyDescent="0.25">
      <c r="A304" s="1044" t="s">
        <v>67</v>
      </c>
      <c r="B304" s="1044"/>
      <c r="C304" s="1044"/>
      <c r="D304" s="1044"/>
      <c r="E304" s="1019" t="s">
        <v>68</v>
      </c>
      <c r="F304" s="1030" t="s">
        <v>69</v>
      </c>
      <c r="G304" s="1030" t="s">
        <v>70</v>
      </c>
      <c r="H304" s="1044" t="s">
        <v>3</v>
      </c>
      <c r="I304" s="1044"/>
      <c r="J304" s="1044"/>
      <c r="K304" s="1044"/>
      <c r="L304" s="1044"/>
    </row>
    <row r="305" spans="1:12" ht="15" customHeight="1" x14ac:dyDescent="0.25">
      <c r="A305" s="1045" t="s">
        <v>83</v>
      </c>
      <c r="B305" s="1046"/>
      <c r="C305" s="1046"/>
      <c r="D305" s="1047"/>
      <c r="E305" s="1020"/>
      <c r="F305" s="1032" t="s">
        <v>292</v>
      </c>
      <c r="G305" s="1"/>
      <c r="H305" s="1033" t="s">
        <v>1926</v>
      </c>
      <c r="I305" s="1033"/>
      <c r="J305" s="1033"/>
      <c r="K305" s="1033"/>
      <c r="L305" s="1033"/>
    </row>
    <row r="306" spans="1:12" ht="15" customHeight="1" x14ac:dyDescent="0.25">
      <c r="A306" s="1041" t="s">
        <v>84</v>
      </c>
      <c r="B306" s="1042"/>
      <c r="C306" s="1042"/>
      <c r="D306" s="1043"/>
      <c r="E306" s="1021">
        <v>11</v>
      </c>
      <c r="F306" s="1032" t="s">
        <v>292</v>
      </c>
      <c r="G306" s="1"/>
      <c r="H306" s="1033"/>
      <c r="I306" s="1033"/>
      <c r="J306" s="1033"/>
      <c r="K306" s="1033"/>
      <c r="L306" s="1033"/>
    </row>
    <row r="307" spans="1:12" ht="15" customHeight="1" x14ac:dyDescent="0.25">
      <c r="A307" s="1041" t="s">
        <v>122</v>
      </c>
      <c r="B307" s="1042"/>
      <c r="C307" s="1042"/>
      <c r="D307" s="1043"/>
      <c r="E307" s="1021" t="s">
        <v>1927</v>
      </c>
      <c r="F307" s="1032" t="s">
        <v>292</v>
      </c>
      <c r="G307" s="1"/>
      <c r="H307" s="1033"/>
      <c r="I307" s="1033"/>
      <c r="J307" s="1033"/>
      <c r="K307" s="1033"/>
      <c r="L307" s="1033"/>
    </row>
    <row r="308" spans="1:12" ht="15" customHeight="1" x14ac:dyDescent="0.25">
      <c r="A308" s="1035" t="s">
        <v>71</v>
      </c>
      <c r="B308" s="1036"/>
      <c r="C308" s="1036"/>
      <c r="D308" s="1037"/>
      <c r="E308" s="1022" t="s">
        <v>1854</v>
      </c>
      <c r="F308" s="1032" t="s">
        <v>292</v>
      </c>
      <c r="G308" s="1"/>
      <c r="H308" s="1033"/>
      <c r="I308" s="1033"/>
      <c r="J308" s="1033"/>
      <c r="K308" s="1033"/>
      <c r="L308" s="1033"/>
    </row>
    <row r="309" spans="1:12" ht="15" customHeight="1" x14ac:dyDescent="0.25">
      <c r="A309" s="1035" t="s">
        <v>79</v>
      </c>
      <c r="B309" s="1036"/>
      <c r="C309" s="1036"/>
      <c r="D309" s="1037"/>
      <c r="E309" s="1022" t="s">
        <v>476</v>
      </c>
      <c r="F309" s="1032"/>
      <c r="G309" s="1"/>
      <c r="H309" s="1038"/>
      <c r="I309" s="1039"/>
      <c r="J309" s="1039"/>
      <c r="K309" s="1039"/>
      <c r="L309" s="1040"/>
    </row>
    <row r="310" spans="1:12" ht="15" customHeight="1" x14ac:dyDescent="0.25">
      <c r="A310" s="1035" t="s">
        <v>123</v>
      </c>
      <c r="B310" s="1036"/>
      <c r="C310" s="1036"/>
      <c r="D310" s="1037"/>
      <c r="E310" s="1022">
        <v>11</v>
      </c>
      <c r="F310" s="1032" t="s">
        <v>292</v>
      </c>
      <c r="G310" s="1"/>
      <c r="H310" s="1033"/>
      <c r="I310" s="1033"/>
      <c r="J310" s="1033"/>
      <c r="K310" s="1033"/>
      <c r="L310" s="1033"/>
    </row>
    <row r="311" spans="1:12" ht="15" customHeight="1" x14ac:dyDescent="0.25">
      <c r="A311" s="1035" t="s">
        <v>82</v>
      </c>
      <c r="B311" s="1036"/>
      <c r="C311" s="1036"/>
      <c r="D311" s="1037"/>
      <c r="E311" s="1022" t="s">
        <v>476</v>
      </c>
      <c r="F311" s="1032"/>
      <c r="G311" s="1"/>
      <c r="H311" s="1038"/>
      <c r="I311" s="1039"/>
      <c r="J311" s="1039"/>
      <c r="K311" s="1039"/>
      <c r="L311" s="1040"/>
    </row>
    <row r="312" spans="1:12" ht="15" customHeight="1" x14ac:dyDescent="0.25">
      <c r="A312" s="1041" t="s">
        <v>72</v>
      </c>
      <c r="B312" s="1042"/>
      <c r="C312" s="1042"/>
      <c r="D312" s="1043"/>
      <c r="E312" s="1021">
        <v>5</v>
      </c>
      <c r="F312" s="1032" t="s">
        <v>292</v>
      </c>
      <c r="G312" s="1"/>
      <c r="H312" s="1033"/>
      <c r="I312" s="1033"/>
      <c r="J312" s="1033"/>
      <c r="K312" s="1033"/>
      <c r="L312" s="1033"/>
    </row>
    <row r="313" spans="1:12" ht="15" customHeight="1" x14ac:dyDescent="0.25">
      <c r="A313" s="1041" t="s">
        <v>73</v>
      </c>
      <c r="B313" s="1042"/>
      <c r="C313" s="1042"/>
      <c r="D313" s="1043"/>
      <c r="E313" s="1021">
        <v>15</v>
      </c>
      <c r="F313" s="1032" t="s">
        <v>292</v>
      </c>
      <c r="G313" s="1"/>
      <c r="H313" s="1033"/>
      <c r="I313" s="1033"/>
      <c r="J313" s="1033"/>
      <c r="K313" s="1033"/>
      <c r="L313" s="1033"/>
    </row>
    <row r="314" spans="1:12" ht="15" customHeight="1" x14ac:dyDescent="0.25">
      <c r="A314" s="1041" t="s">
        <v>74</v>
      </c>
      <c r="B314" s="1042"/>
      <c r="C314" s="1042"/>
      <c r="D314" s="1043"/>
      <c r="E314" s="1021" t="s">
        <v>1894</v>
      </c>
      <c r="F314" s="1032" t="s">
        <v>292</v>
      </c>
      <c r="G314" s="1"/>
      <c r="H314" s="1033"/>
      <c r="I314" s="1033"/>
      <c r="J314" s="1033"/>
      <c r="K314" s="1033"/>
      <c r="L314" s="1033"/>
    </row>
    <row r="315" spans="1:12" ht="15" customHeight="1" x14ac:dyDescent="0.25">
      <c r="A315" s="1041" t="s">
        <v>75</v>
      </c>
      <c r="B315" s="1042"/>
      <c r="C315" s="1042"/>
      <c r="D315" s="1043"/>
      <c r="E315" s="1021" t="s">
        <v>1928</v>
      </c>
      <c r="F315" s="1032" t="s">
        <v>292</v>
      </c>
      <c r="G315" s="1"/>
      <c r="H315" s="1033"/>
      <c r="I315" s="1033"/>
      <c r="J315" s="1033"/>
      <c r="K315" s="1033"/>
      <c r="L315" s="1033"/>
    </row>
    <row r="316" spans="1:12" ht="15" customHeight="1" x14ac:dyDescent="0.25">
      <c r="A316" s="1041" t="s">
        <v>76</v>
      </c>
      <c r="B316" s="1042"/>
      <c r="C316" s="1042"/>
      <c r="D316" s="1043"/>
      <c r="E316" s="1021">
        <v>6</v>
      </c>
      <c r="F316" s="1032" t="s">
        <v>292</v>
      </c>
      <c r="G316" s="1"/>
      <c r="H316" s="1033"/>
      <c r="I316" s="1033"/>
      <c r="J316" s="1033"/>
      <c r="K316" s="1033"/>
      <c r="L316" s="1033"/>
    </row>
    <row r="317" spans="1:12" ht="15" customHeight="1" x14ac:dyDescent="0.25">
      <c r="A317" s="1055" t="s">
        <v>81</v>
      </c>
      <c r="B317" s="1056"/>
      <c r="C317" s="1056"/>
      <c r="D317" s="1057"/>
      <c r="E317" s="1021" t="s">
        <v>1923</v>
      </c>
      <c r="F317" s="1032" t="s">
        <v>292</v>
      </c>
      <c r="G317" s="1"/>
      <c r="H317" s="1038"/>
      <c r="I317" s="1039"/>
      <c r="J317" s="1039"/>
      <c r="K317" s="1039"/>
      <c r="L317" s="1040"/>
    </row>
    <row r="318" spans="1:12" ht="15" customHeight="1" x14ac:dyDescent="0.25">
      <c r="A318" s="1041" t="s">
        <v>85</v>
      </c>
      <c r="B318" s="1042"/>
      <c r="C318" s="1042"/>
      <c r="D318" s="1043"/>
      <c r="E318" s="1021" t="s">
        <v>1842</v>
      </c>
      <c r="F318" s="1032"/>
      <c r="G318" s="1"/>
      <c r="H318" s="1033" t="s">
        <v>1926</v>
      </c>
      <c r="I318" s="1033"/>
      <c r="J318" s="1033"/>
      <c r="K318" s="1033"/>
      <c r="L318" s="1033"/>
    </row>
    <row r="319" spans="1:12" ht="15" customHeight="1" x14ac:dyDescent="0.25">
      <c r="A319" s="1041" t="s">
        <v>86</v>
      </c>
      <c r="B319" s="1042"/>
      <c r="C319" s="1042"/>
      <c r="D319" s="1043"/>
      <c r="E319" s="1021" t="s">
        <v>476</v>
      </c>
      <c r="F319" s="1032"/>
      <c r="G319" s="1"/>
      <c r="H319" s="1033"/>
      <c r="I319" s="1033"/>
      <c r="J319" s="1033"/>
      <c r="K319" s="1033"/>
      <c r="L319" s="1033"/>
    </row>
  </sheetData>
  <mergeCells count="482">
    <mergeCell ref="A317:D317"/>
    <mergeCell ref="H317:L317"/>
    <mergeCell ref="A318:D318"/>
    <mergeCell ref="H318:L318"/>
    <mergeCell ref="A319:D319"/>
    <mergeCell ref="H319:L319"/>
    <mergeCell ref="A314:D314"/>
    <mergeCell ref="H314:L314"/>
    <mergeCell ref="A315:D315"/>
    <mergeCell ref="H315:L315"/>
    <mergeCell ref="A316:D316"/>
    <mergeCell ref="H316:L316"/>
    <mergeCell ref="A311:D311"/>
    <mergeCell ref="H311:L311"/>
    <mergeCell ref="A312:D312"/>
    <mergeCell ref="H312:L312"/>
    <mergeCell ref="A313:D313"/>
    <mergeCell ref="H313:L313"/>
    <mergeCell ref="A308:D308"/>
    <mergeCell ref="H308:L308"/>
    <mergeCell ref="A309:D309"/>
    <mergeCell ref="H309:L309"/>
    <mergeCell ref="A310:D310"/>
    <mergeCell ref="H310:L310"/>
    <mergeCell ref="A305:D305"/>
    <mergeCell ref="H305:L305"/>
    <mergeCell ref="A306:D306"/>
    <mergeCell ref="H306:L306"/>
    <mergeCell ref="A307:D307"/>
    <mergeCell ref="H307:L307"/>
    <mergeCell ref="A298:D298"/>
    <mergeCell ref="H298:L298"/>
    <mergeCell ref="A302:L302"/>
    <mergeCell ref="A304:D304"/>
    <mergeCell ref="H304:L304"/>
    <mergeCell ref="A295:D295"/>
    <mergeCell ref="H295:L295"/>
    <mergeCell ref="A296:D296"/>
    <mergeCell ref="H296:L296"/>
    <mergeCell ref="A297:D297"/>
    <mergeCell ref="H297:L297"/>
    <mergeCell ref="A292:D292"/>
    <mergeCell ref="H292:L292"/>
    <mergeCell ref="A293:D293"/>
    <mergeCell ref="H293:L293"/>
    <mergeCell ref="A294:D294"/>
    <mergeCell ref="H294:L294"/>
    <mergeCell ref="A289:D289"/>
    <mergeCell ref="H289:L289"/>
    <mergeCell ref="A290:D290"/>
    <mergeCell ref="H290:L290"/>
    <mergeCell ref="A291:D291"/>
    <mergeCell ref="H291:L291"/>
    <mergeCell ref="A286:D286"/>
    <mergeCell ref="H286:L286"/>
    <mergeCell ref="A287:D287"/>
    <mergeCell ref="H287:L287"/>
    <mergeCell ref="A288:D288"/>
    <mergeCell ref="H288:L288"/>
    <mergeCell ref="A283:D283"/>
    <mergeCell ref="H283:L283"/>
    <mergeCell ref="A284:D284"/>
    <mergeCell ref="H284:L284"/>
    <mergeCell ref="A285:D285"/>
    <mergeCell ref="H285:L285"/>
    <mergeCell ref="A276:D276"/>
    <mergeCell ref="H276:L276"/>
    <mergeCell ref="A277:D277"/>
    <mergeCell ref="H277:L277"/>
    <mergeCell ref="A281:L281"/>
    <mergeCell ref="A273:D273"/>
    <mergeCell ref="H273:L273"/>
    <mergeCell ref="A274:D274"/>
    <mergeCell ref="H274:L274"/>
    <mergeCell ref="A275:D275"/>
    <mergeCell ref="H275:L275"/>
    <mergeCell ref="A270:D270"/>
    <mergeCell ref="H270:L270"/>
    <mergeCell ref="A271:D271"/>
    <mergeCell ref="H271:L271"/>
    <mergeCell ref="A272:D272"/>
    <mergeCell ref="H272:L272"/>
    <mergeCell ref="A267:D267"/>
    <mergeCell ref="H267:L267"/>
    <mergeCell ref="A268:D268"/>
    <mergeCell ref="H268:L268"/>
    <mergeCell ref="A269:D269"/>
    <mergeCell ref="H269:L269"/>
    <mergeCell ref="A264:D264"/>
    <mergeCell ref="H264:L264"/>
    <mergeCell ref="A265:D265"/>
    <mergeCell ref="H265:L265"/>
    <mergeCell ref="A266:D266"/>
    <mergeCell ref="H266:L266"/>
    <mergeCell ref="A260:L260"/>
    <mergeCell ref="A262:D262"/>
    <mergeCell ref="H262:L262"/>
    <mergeCell ref="A263:D263"/>
    <mergeCell ref="H263:L263"/>
    <mergeCell ref="A254:D254"/>
    <mergeCell ref="H254:L254"/>
    <mergeCell ref="A255:D255"/>
    <mergeCell ref="H255:L255"/>
    <mergeCell ref="A256:D256"/>
    <mergeCell ref="H256:L256"/>
    <mergeCell ref="A251:D251"/>
    <mergeCell ref="H251:L251"/>
    <mergeCell ref="A252:D252"/>
    <mergeCell ref="H252:L252"/>
    <mergeCell ref="A253:D253"/>
    <mergeCell ref="H253:L253"/>
    <mergeCell ref="A248:D248"/>
    <mergeCell ref="H248:L248"/>
    <mergeCell ref="A249:D249"/>
    <mergeCell ref="H249:L249"/>
    <mergeCell ref="A250:D250"/>
    <mergeCell ref="H250:L250"/>
    <mergeCell ref="A245:D245"/>
    <mergeCell ref="H245:L245"/>
    <mergeCell ref="A246:D246"/>
    <mergeCell ref="H246:L246"/>
    <mergeCell ref="A247:D247"/>
    <mergeCell ref="H247:L247"/>
    <mergeCell ref="A242:D242"/>
    <mergeCell ref="H242:L242"/>
    <mergeCell ref="A243:D243"/>
    <mergeCell ref="H243:L243"/>
    <mergeCell ref="A244:D244"/>
    <mergeCell ref="H244:L244"/>
    <mergeCell ref="A235:D235"/>
    <mergeCell ref="H235:L235"/>
    <mergeCell ref="A239:L239"/>
    <mergeCell ref="A241:D241"/>
    <mergeCell ref="H241:L241"/>
    <mergeCell ref="A232:D232"/>
    <mergeCell ref="H232:L232"/>
    <mergeCell ref="A233:D233"/>
    <mergeCell ref="H233:L233"/>
    <mergeCell ref="A234:D234"/>
    <mergeCell ref="H234:L234"/>
    <mergeCell ref="A229:D229"/>
    <mergeCell ref="H229:L229"/>
    <mergeCell ref="A230:D230"/>
    <mergeCell ref="H230:L230"/>
    <mergeCell ref="A231:D231"/>
    <mergeCell ref="H231:L231"/>
    <mergeCell ref="A226:D226"/>
    <mergeCell ref="H226:L226"/>
    <mergeCell ref="A227:D227"/>
    <mergeCell ref="H227:L227"/>
    <mergeCell ref="A228:D228"/>
    <mergeCell ref="H228:L228"/>
    <mergeCell ref="A223:D223"/>
    <mergeCell ref="H223:L223"/>
    <mergeCell ref="A224:D224"/>
    <mergeCell ref="H224:L224"/>
    <mergeCell ref="A225:D225"/>
    <mergeCell ref="H225:L225"/>
    <mergeCell ref="A220:D220"/>
    <mergeCell ref="H220:L220"/>
    <mergeCell ref="A221:D221"/>
    <mergeCell ref="H221:L221"/>
    <mergeCell ref="A222:D222"/>
    <mergeCell ref="H222:L222"/>
    <mergeCell ref="A213:D213"/>
    <mergeCell ref="H213:L213"/>
    <mergeCell ref="A214:D214"/>
    <mergeCell ref="H214:L214"/>
    <mergeCell ref="A218:L218"/>
    <mergeCell ref="A210:D210"/>
    <mergeCell ref="H210:L210"/>
    <mergeCell ref="A211:D211"/>
    <mergeCell ref="H211:L211"/>
    <mergeCell ref="A212:D212"/>
    <mergeCell ref="H212:L212"/>
    <mergeCell ref="A207:D207"/>
    <mergeCell ref="H207:L207"/>
    <mergeCell ref="A208:D208"/>
    <mergeCell ref="H208:L208"/>
    <mergeCell ref="A209:D209"/>
    <mergeCell ref="H209:L209"/>
    <mergeCell ref="A204:D204"/>
    <mergeCell ref="H204:L204"/>
    <mergeCell ref="A205:D205"/>
    <mergeCell ref="H205:L205"/>
    <mergeCell ref="A206:D206"/>
    <mergeCell ref="H206:L206"/>
    <mergeCell ref="A201:D201"/>
    <mergeCell ref="H201:L201"/>
    <mergeCell ref="A202:D202"/>
    <mergeCell ref="H202:L202"/>
    <mergeCell ref="A203:D203"/>
    <mergeCell ref="H203:L203"/>
    <mergeCell ref="A197:L197"/>
    <mergeCell ref="A199:D199"/>
    <mergeCell ref="H199:L199"/>
    <mergeCell ref="A200:D200"/>
    <mergeCell ref="H200:L200"/>
    <mergeCell ref="A191:D191"/>
    <mergeCell ref="H191:L191"/>
    <mergeCell ref="A192:D192"/>
    <mergeCell ref="H192:L192"/>
    <mergeCell ref="A193:D193"/>
    <mergeCell ref="H193:L193"/>
    <mergeCell ref="A188:D188"/>
    <mergeCell ref="H188:L188"/>
    <mergeCell ref="A189:D189"/>
    <mergeCell ref="H189:L189"/>
    <mergeCell ref="A190:D190"/>
    <mergeCell ref="H190:L190"/>
    <mergeCell ref="A185:D185"/>
    <mergeCell ref="H185:L185"/>
    <mergeCell ref="A186:D186"/>
    <mergeCell ref="H186:L186"/>
    <mergeCell ref="A187:D187"/>
    <mergeCell ref="H187:L187"/>
    <mergeCell ref="A182:D182"/>
    <mergeCell ref="H182:L182"/>
    <mergeCell ref="A183:D183"/>
    <mergeCell ref="H183:L183"/>
    <mergeCell ref="A184:D184"/>
    <mergeCell ref="H184:L184"/>
    <mergeCell ref="A179:D179"/>
    <mergeCell ref="H179:L179"/>
    <mergeCell ref="A180:D180"/>
    <mergeCell ref="H180:L180"/>
    <mergeCell ref="A181:D181"/>
    <mergeCell ref="H181:L181"/>
    <mergeCell ref="A172:D172"/>
    <mergeCell ref="H172:L172"/>
    <mergeCell ref="A176:L176"/>
    <mergeCell ref="A178:D178"/>
    <mergeCell ref="H178:L178"/>
    <mergeCell ref="A169:D169"/>
    <mergeCell ref="H169:L169"/>
    <mergeCell ref="A170:D170"/>
    <mergeCell ref="H170:L170"/>
    <mergeCell ref="A171:D171"/>
    <mergeCell ref="H171:L171"/>
    <mergeCell ref="A166:D166"/>
    <mergeCell ref="H166:L166"/>
    <mergeCell ref="A167:D167"/>
    <mergeCell ref="H167:L167"/>
    <mergeCell ref="A168:D168"/>
    <mergeCell ref="H168:L168"/>
    <mergeCell ref="A163:D163"/>
    <mergeCell ref="H163:L163"/>
    <mergeCell ref="A164:D164"/>
    <mergeCell ref="H164:L164"/>
    <mergeCell ref="A165:D165"/>
    <mergeCell ref="H165:L165"/>
    <mergeCell ref="A160:D160"/>
    <mergeCell ref="H160:L160"/>
    <mergeCell ref="A161:D161"/>
    <mergeCell ref="H161:L161"/>
    <mergeCell ref="A162:D162"/>
    <mergeCell ref="H162:L162"/>
    <mergeCell ref="A157:D157"/>
    <mergeCell ref="H157:L157"/>
    <mergeCell ref="A158:D158"/>
    <mergeCell ref="H158:L158"/>
    <mergeCell ref="A159:D159"/>
    <mergeCell ref="H159:L159"/>
    <mergeCell ref="A150:D150"/>
    <mergeCell ref="H150:L150"/>
    <mergeCell ref="A151:D151"/>
    <mergeCell ref="H151:L151"/>
    <mergeCell ref="A155:L155"/>
    <mergeCell ref="A147:D147"/>
    <mergeCell ref="H147:L147"/>
    <mergeCell ref="A148:D148"/>
    <mergeCell ref="H148:L148"/>
    <mergeCell ref="A149:D149"/>
    <mergeCell ref="H149:L149"/>
    <mergeCell ref="A144:D144"/>
    <mergeCell ref="H144:L144"/>
    <mergeCell ref="A145:D145"/>
    <mergeCell ref="H145:L145"/>
    <mergeCell ref="A146:D146"/>
    <mergeCell ref="H146:L146"/>
    <mergeCell ref="A141:D141"/>
    <mergeCell ref="H141:L141"/>
    <mergeCell ref="A142:D142"/>
    <mergeCell ref="H142:L142"/>
    <mergeCell ref="A143:D143"/>
    <mergeCell ref="H143:L143"/>
    <mergeCell ref="A138:D138"/>
    <mergeCell ref="H138:L138"/>
    <mergeCell ref="A139:D139"/>
    <mergeCell ref="H139:L139"/>
    <mergeCell ref="A140:D140"/>
    <mergeCell ref="H140:L140"/>
    <mergeCell ref="A134:L134"/>
    <mergeCell ref="A136:D136"/>
    <mergeCell ref="H136:L136"/>
    <mergeCell ref="A137:D137"/>
    <mergeCell ref="H137:L137"/>
    <mergeCell ref="A128:D128"/>
    <mergeCell ref="H128:L128"/>
    <mergeCell ref="A129:D129"/>
    <mergeCell ref="H129:L129"/>
    <mergeCell ref="A130:D130"/>
    <mergeCell ref="H130:L130"/>
    <mergeCell ref="A125:D125"/>
    <mergeCell ref="H125:L125"/>
    <mergeCell ref="A126:D126"/>
    <mergeCell ref="H126:L126"/>
    <mergeCell ref="A127:D127"/>
    <mergeCell ref="H127:L127"/>
    <mergeCell ref="A122:D122"/>
    <mergeCell ref="H122:L122"/>
    <mergeCell ref="A123:D123"/>
    <mergeCell ref="H123:L123"/>
    <mergeCell ref="A124:D124"/>
    <mergeCell ref="H124:L124"/>
    <mergeCell ref="A119:D119"/>
    <mergeCell ref="H119:L119"/>
    <mergeCell ref="A120:D120"/>
    <mergeCell ref="H120:L120"/>
    <mergeCell ref="A121:D121"/>
    <mergeCell ref="H121:L121"/>
    <mergeCell ref="A116:D116"/>
    <mergeCell ref="H116:L116"/>
    <mergeCell ref="A117:D117"/>
    <mergeCell ref="H117:L117"/>
    <mergeCell ref="A118:D118"/>
    <mergeCell ref="H118:L118"/>
    <mergeCell ref="A109:D109"/>
    <mergeCell ref="H109:L109"/>
    <mergeCell ref="A113:L113"/>
    <mergeCell ref="A115:D115"/>
    <mergeCell ref="H115:L115"/>
    <mergeCell ref="A106:D106"/>
    <mergeCell ref="H106:L106"/>
    <mergeCell ref="A107:D107"/>
    <mergeCell ref="H107:L107"/>
    <mergeCell ref="A108:D108"/>
    <mergeCell ref="H108:L108"/>
    <mergeCell ref="A103:D103"/>
    <mergeCell ref="H103:L103"/>
    <mergeCell ref="A104:D104"/>
    <mergeCell ref="H104:L104"/>
    <mergeCell ref="A105:D105"/>
    <mergeCell ref="H105:L105"/>
    <mergeCell ref="A100:D100"/>
    <mergeCell ref="H100:L100"/>
    <mergeCell ref="A101:D101"/>
    <mergeCell ref="H101:L101"/>
    <mergeCell ref="A102:D102"/>
    <mergeCell ref="H102:L102"/>
    <mergeCell ref="A97:D97"/>
    <mergeCell ref="H97:L97"/>
    <mergeCell ref="A98:D98"/>
    <mergeCell ref="H98:L98"/>
    <mergeCell ref="A99:D99"/>
    <mergeCell ref="H99:L99"/>
    <mergeCell ref="A94:D94"/>
    <mergeCell ref="H94:L94"/>
    <mergeCell ref="A95:D95"/>
    <mergeCell ref="H95:L95"/>
    <mergeCell ref="A96:D96"/>
    <mergeCell ref="H96:L96"/>
    <mergeCell ref="A87:D87"/>
    <mergeCell ref="H87:L87"/>
    <mergeCell ref="A88:D88"/>
    <mergeCell ref="H88:L88"/>
    <mergeCell ref="A92:L92"/>
    <mergeCell ref="A84:D84"/>
    <mergeCell ref="H84:L84"/>
    <mergeCell ref="A85:D85"/>
    <mergeCell ref="H85:L85"/>
    <mergeCell ref="A86:D86"/>
    <mergeCell ref="H86:L86"/>
    <mergeCell ref="A81:D81"/>
    <mergeCell ref="H81:L81"/>
    <mergeCell ref="A82:D82"/>
    <mergeCell ref="H82:L82"/>
    <mergeCell ref="A83:D83"/>
    <mergeCell ref="H83:L83"/>
    <mergeCell ref="A78:D78"/>
    <mergeCell ref="H78:L78"/>
    <mergeCell ref="A79:D79"/>
    <mergeCell ref="H79:L79"/>
    <mergeCell ref="A80:D80"/>
    <mergeCell ref="H80:L80"/>
    <mergeCell ref="A75:D75"/>
    <mergeCell ref="H75:L75"/>
    <mergeCell ref="A76:D76"/>
    <mergeCell ref="H76:L76"/>
    <mergeCell ref="A77:D77"/>
    <mergeCell ref="H77:L77"/>
    <mergeCell ref="A71:L71"/>
    <mergeCell ref="A73:D73"/>
    <mergeCell ref="H73:L73"/>
    <mergeCell ref="A74:D74"/>
    <mergeCell ref="H74:L74"/>
    <mergeCell ref="A65:D65"/>
    <mergeCell ref="H65:L65"/>
    <mergeCell ref="A66:D66"/>
    <mergeCell ref="H66:L66"/>
    <mergeCell ref="A67:D67"/>
    <mergeCell ref="H67:L67"/>
    <mergeCell ref="A62:D62"/>
    <mergeCell ref="H62:L62"/>
    <mergeCell ref="A63:D63"/>
    <mergeCell ref="H63:L63"/>
    <mergeCell ref="A64:D64"/>
    <mergeCell ref="H64:L64"/>
    <mergeCell ref="A59:D59"/>
    <mergeCell ref="H59:L59"/>
    <mergeCell ref="A60:D60"/>
    <mergeCell ref="H60:L60"/>
    <mergeCell ref="A61:D61"/>
    <mergeCell ref="H61:L61"/>
    <mergeCell ref="A39:D39"/>
    <mergeCell ref="H39:L39"/>
    <mergeCell ref="A40:D40"/>
    <mergeCell ref="H40:L40"/>
    <mergeCell ref="A41:D41"/>
    <mergeCell ref="H41:L41"/>
    <mergeCell ref="A43:D43"/>
    <mergeCell ref="H43:L43"/>
    <mergeCell ref="A44:D44"/>
    <mergeCell ref="H44:L44"/>
    <mergeCell ref="A42:D42"/>
    <mergeCell ref="H42:L42"/>
    <mergeCell ref="A45:D45"/>
    <mergeCell ref="H45:L45"/>
    <mergeCell ref="A46:D46"/>
    <mergeCell ref="H46:L46"/>
    <mergeCell ref="A47:D47"/>
    <mergeCell ref="H47:L47"/>
    <mergeCell ref="H36:L36"/>
    <mergeCell ref="A36:D36"/>
    <mergeCell ref="A37:D37"/>
    <mergeCell ref="A30:L30"/>
    <mergeCell ref="B24:L24"/>
    <mergeCell ref="B25:L25"/>
    <mergeCell ref="B26:L26"/>
    <mergeCell ref="B27:L27"/>
    <mergeCell ref="B14:L14"/>
    <mergeCell ref="B15:L15"/>
    <mergeCell ref="B16:L16"/>
    <mergeCell ref="B17:L17"/>
    <mergeCell ref="B18:L18"/>
    <mergeCell ref="B19:L19"/>
    <mergeCell ref="B20:L20"/>
    <mergeCell ref="B21:L21"/>
    <mergeCell ref="B22:L22"/>
    <mergeCell ref="B23:L23"/>
    <mergeCell ref="A2:L2"/>
    <mergeCell ref="H32:L32"/>
    <mergeCell ref="H33:L33"/>
    <mergeCell ref="H34:L34"/>
    <mergeCell ref="H35:L35"/>
    <mergeCell ref="A32:D32"/>
    <mergeCell ref="A33:D33"/>
    <mergeCell ref="A34:D34"/>
    <mergeCell ref="A35:D35"/>
    <mergeCell ref="A4:L4"/>
    <mergeCell ref="A6:L6"/>
    <mergeCell ref="A8:L9"/>
    <mergeCell ref="A10:L11"/>
    <mergeCell ref="B13:L13"/>
    <mergeCell ref="H53:L53"/>
    <mergeCell ref="A50:L50"/>
    <mergeCell ref="A57:D57"/>
    <mergeCell ref="A58:D58"/>
    <mergeCell ref="H58:L58"/>
    <mergeCell ref="H57:L57"/>
    <mergeCell ref="H37:L37"/>
    <mergeCell ref="A54:D54"/>
    <mergeCell ref="H54:L54"/>
    <mergeCell ref="A55:D55"/>
    <mergeCell ref="H55:L55"/>
    <mergeCell ref="A56:D56"/>
    <mergeCell ref="H56:L56"/>
    <mergeCell ref="A52:D52"/>
    <mergeCell ref="H52:L52"/>
    <mergeCell ref="A53:D53"/>
    <mergeCell ref="H38:L38"/>
    <mergeCell ref="A38:D38"/>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7"/>
  <sheetViews>
    <sheetView topLeftCell="A25" zoomScale="60" zoomScaleNormal="60" workbookViewId="0">
      <selection activeCell="C44" sqref="C44"/>
    </sheetView>
  </sheetViews>
  <sheetFormatPr baseColWidth="10" defaultRowHeight="15" x14ac:dyDescent="0.25"/>
  <cols>
    <col min="1" max="1" width="6.28515625" style="86" customWidth="1"/>
    <col min="2" max="2" width="65.42578125" style="86" customWidth="1"/>
    <col min="3" max="3" width="27.140625" style="86" customWidth="1"/>
    <col min="4" max="4" width="20.5703125" style="86" customWidth="1"/>
    <col min="5" max="5" width="19" style="86" customWidth="1"/>
    <col min="6" max="7" width="24.28515625" style="86" customWidth="1"/>
    <col min="8" max="9" width="20.7109375" style="86" customWidth="1"/>
    <col min="10" max="14" width="14.85546875" style="86" customWidth="1"/>
    <col min="15" max="15" width="17" style="86" customWidth="1"/>
    <col min="16" max="16" width="7" style="86" customWidth="1"/>
    <col min="17" max="17" width="8.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82" t="s">
        <v>4</v>
      </c>
      <c r="C6" s="1134" t="s">
        <v>144</v>
      </c>
      <c r="D6" s="1134"/>
      <c r="E6" s="1134"/>
      <c r="F6" s="1134"/>
      <c r="G6" s="1134"/>
      <c r="H6" s="1134"/>
      <c r="I6" s="1134"/>
      <c r="J6" s="1134"/>
      <c r="K6" s="1134"/>
      <c r="L6" s="1134"/>
      <c r="M6" s="1134"/>
      <c r="N6" s="1135"/>
    </row>
    <row r="7" spans="2:16" ht="16.5" thickBot="1" x14ac:dyDescent="0.3">
      <c r="B7" s="82" t="s">
        <v>5</v>
      </c>
      <c r="C7" s="1134"/>
      <c r="D7" s="1134"/>
      <c r="E7" s="1134"/>
      <c r="F7" s="1134"/>
      <c r="G7" s="1134"/>
      <c r="H7" s="1134"/>
      <c r="I7" s="1134"/>
      <c r="J7" s="1134"/>
      <c r="K7" s="1134"/>
      <c r="L7" s="1134"/>
      <c r="M7" s="1134"/>
      <c r="N7" s="1135"/>
    </row>
    <row r="8" spans="2:16" ht="16.5" thickBot="1" x14ac:dyDescent="0.3">
      <c r="B8" s="82" t="s">
        <v>6</v>
      </c>
      <c r="C8" s="1134"/>
      <c r="D8" s="1134"/>
      <c r="E8" s="1134"/>
      <c r="F8" s="1134"/>
      <c r="G8" s="1134"/>
      <c r="H8" s="1134"/>
      <c r="I8" s="1134"/>
      <c r="J8" s="1134"/>
      <c r="K8" s="1134"/>
      <c r="L8" s="1134"/>
      <c r="M8" s="1134"/>
      <c r="N8" s="1135"/>
    </row>
    <row r="9" spans="2:16" ht="16.5" thickBot="1" x14ac:dyDescent="0.3">
      <c r="B9" s="82" t="s">
        <v>7</v>
      </c>
      <c r="C9" s="1134"/>
      <c r="D9" s="1134"/>
      <c r="E9" s="1134"/>
      <c r="F9" s="1134"/>
      <c r="G9" s="1134"/>
      <c r="H9" s="1134"/>
      <c r="I9" s="1134"/>
      <c r="J9" s="1134"/>
      <c r="K9" s="1134"/>
      <c r="L9" s="1134"/>
      <c r="M9" s="1134"/>
      <c r="N9" s="1135"/>
    </row>
    <row r="10" spans="2:16" ht="16.5" thickBot="1" x14ac:dyDescent="0.3">
      <c r="B10" s="82" t="s">
        <v>8</v>
      </c>
      <c r="C10" s="1132" t="s">
        <v>153</v>
      </c>
      <c r="D10" s="1132"/>
      <c r="E10" s="1133"/>
      <c r="F10" s="87"/>
      <c r="G10" s="87"/>
      <c r="H10" s="87"/>
      <c r="I10" s="87"/>
      <c r="J10" s="87"/>
      <c r="K10" s="87"/>
      <c r="L10" s="87"/>
      <c r="M10" s="87"/>
      <c r="N10" s="88"/>
    </row>
    <row r="11" spans="2:16" ht="16.5" thickBot="1" x14ac:dyDescent="0.3">
      <c r="B11" s="83" t="s">
        <v>9</v>
      </c>
      <c r="C11" s="89">
        <v>41972</v>
      </c>
      <c r="D11" s="90"/>
      <c r="E11" s="90"/>
      <c r="F11" s="90"/>
      <c r="G11" s="90"/>
      <c r="H11" s="90"/>
      <c r="I11" s="90"/>
      <c r="J11" s="90"/>
      <c r="K11" s="90"/>
      <c r="L11" s="90"/>
      <c r="M11" s="90"/>
      <c r="N11" s="91"/>
    </row>
    <row r="12" spans="2:16" ht="15.75" x14ac:dyDescent="0.25">
      <c r="B12" s="84"/>
      <c r="C12" s="92"/>
      <c r="D12" s="85"/>
      <c r="E12" s="85"/>
      <c r="F12" s="85"/>
      <c r="G12" s="85"/>
      <c r="H12" s="85"/>
      <c r="I12" s="93"/>
      <c r="J12" s="93"/>
      <c r="K12" s="93"/>
      <c r="L12" s="93"/>
      <c r="M12" s="93"/>
      <c r="N12" s="85"/>
    </row>
    <row r="13" spans="2:16" ht="31.5" x14ac:dyDescent="0.25">
      <c r="B13" s="1093" t="s">
        <v>87</v>
      </c>
      <c r="C13" s="1093"/>
      <c r="D13" s="175" t="s">
        <v>12</v>
      </c>
      <c r="E13" s="175" t="s">
        <v>13</v>
      </c>
      <c r="F13" s="175" t="s">
        <v>29</v>
      </c>
      <c r="G13" s="95"/>
      <c r="I13" s="96"/>
      <c r="J13" s="96"/>
      <c r="K13" s="96"/>
      <c r="L13" s="96"/>
      <c r="M13" s="96"/>
      <c r="N13" s="94"/>
    </row>
    <row r="14" spans="2:16" ht="15.75" x14ac:dyDescent="0.25">
      <c r="B14" s="1093"/>
      <c r="C14" s="1093"/>
      <c r="D14" s="175">
        <v>9</v>
      </c>
      <c r="E14" s="169">
        <v>2169723959</v>
      </c>
      <c r="F14" s="170">
        <v>1039</v>
      </c>
      <c r="G14" s="97"/>
      <c r="I14" s="98"/>
      <c r="J14" s="98"/>
      <c r="K14" s="98"/>
      <c r="L14" s="98"/>
      <c r="M14" s="98"/>
      <c r="N14" s="94"/>
    </row>
    <row r="15" spans="2:16" ht="15.75" x14ac:dyDescent="0.25">
      <c r="B15" s="1093"/>
      <c r="C15" s="1093"/>
      <c r="D15" s="175"/>
      <c r="E15" s="168"/>
      <c r="F15" s="167"/>
      <c r="G15" s="97"/>
      <c r="I15" s="98"/>
      <c r="J15" s="98"/>
      <c r="K15" s="98"/>
      <c r="L15" s="98"/>
      <c r="M15" s="98"/>
      <c r="N15" s="94"/>
    </row>
    <row r="16" spans="2:16" ht="15.75" x14ac:dyDescent="0.25">
      <c r="B16" s="1093"/>
      <c r="C16" s="1093"/>
      <c r="D16" s="175"/>
      <c r="E16" s="168"/>
      <c r="F16" s="167"/>
      <c r="G16" s="97"/>
      <c r="I16" s="98"/>
      <c r="J16" s="98"/>
      <c r="K16" s="98"/>
      <c r="L16" s="98"/>
      <c r="M16" s="98"/>
      <c r="N16" s="94"/>
    </row>
    <row r="17" spans="1:14" ht="15.75" x14ac:dyDescent="0.25">
      <c r="B17" s="1093"/>
      <c r="C17" s="1093"/>
      <c r="D17" s="175"/>
      <c r="E17" s="169"/>
      <c r="F17" s="167"/>
      <c r="G17" s="97"/>
      <c r="H17" s="100"/>
      <c r="I17" s="98"/>
      <c r="J17" s="98"/>
      <c r="K17" s="98"/>
      <c r="L17" s="98"/>
      <c r="M17" s="98"/>
      <c r="N17" s="101"/>
    </row>
    <row r="18" spans="1:14" ht="16.5" thickBot="1" x14ac:dyDescent="0.3">
      <c r="B18" s="1094" t="s">
        <v>14</v>
      </c>
      <c r="C18" s="1095"/>
      <c r="D18" s="175"/>
      <c r="E18" s="103">
        <f>SUM(E14:E17)</f>
        <v>2169723959</v>
      </c>
      <c r="F18" s="167">
        <f>SUM(F14:F17)</f>
        <v>1039</v>
      </c>
      <c r="G18" s="97"/>
      <c r="H18" s="100"/>
      <c r="I18" s="93"/>
      <c r="J18" s="93"/>
      <c r="K18" s="93"/>
      <c r="L18" s="93"/>
      <c r="M18" s="93"/>
      <c r="N18" s="101"/>
    </row>
    <row r="19" spans="1:14" ht="40.5" customHeight="1" thickBot="1" x14ac:dyDescent="0.3">
      <c r="A19" s="104"/>
      <c r="B19" s="105" t="s">
        <v>15</v>
      </c>
      <c r="C19" s="105" t="s">
        <v>88</v>
      </c>
      <c r="E19" s="96"/>
      <c r="F19" s="96"/>
      <c r="G19" s="96"/>
      <c r="H19" s="96"/>
      <c r="I19" s="106"/>
      <c r="J19" s="106"/>
      <c r="K19" s="106"/>
      <c r="L19" s="106"/>
      <c r="M19" s="106"/>
    </row>
    <row r="20" spans="1:14" ht="16.5" thickBot="1" x14ac:dyDescent="0.3">
      <c r="A20" s="107">
        <v>1</v>
      </c>
      <c r="C20" s="108">
        <f>F18*80/100</f>
        <v>831.2</v>
      </c>
      <c r="D20" s="109"/>
      <c r="E20" s="110">
        <f>E18</f>
        <v>2169723959</v>
      </c>
      <c r="F20" s="111"/>
      <c r="G20" s="111"/>
      <c r="H20" s="111"/>
      <c r="I20" s="112"/>
      <c r="J20" s="112"/>
      <c r="K20" s="112"/>
      <c r="L20" s="112"/>
      <c r="M20" s="112"/>
    </row>
    <row r="21" spans="1:14" ht="15.75" x14ac:dyDescent="0.25">
      <c r="A21" s="113"/>
      <c r="C21" s="114"/>
      <c r="D21" s="98"/>
      <c r="E21" s="115"/>
      <c r="F21" s="111"/>
      <c r="G21" s="111"/>
      <c r="H21" s="111"/>
      <c r="I21" s="112"/>
      <c r="J21" s="112"/>
      <c r="K21" s="112"/>
      <c r="L21" s="112"/>
      <c r="M21" s="112"/>
    </row>
    <row r="22" spans="1:14" ht="15.75" x14ac:dyDescent="0.2">
      <c r="A22" s="113"/>
      <c r="B22" s="116" t="s">
        <v>124</v>
      </c>
      <c r="C22" s="78"/>
      <c r="D22" s="78"/>
      <c r="E22" s="78"/>
      <c r="F22" s="78"/>
      <c r="G22" s="78"/>
      <c r="H22" s="78"/>
      <c r="I22" s="93"/>
      <c r="J22" s="93"/>
      <c r="K22" s="93"/>
      <c r="L22" s="93"/>
      <c r="M22" s="93"/>
      <c r="N22" s="94"/>
    </row>
    <row r="23" spans="1:14" ht="15.75" x14ac:dyDescent="0.2">
      <c r="A23" s="113"/>
      <c r="B23" s="78"/>
      <c r="C23" s="78"/>
      <c r="D23" s="78"/>
      <c r="E23" s="78"/>
      <c r="F23" s="78"/>
      <c r="G23" s="78"/>
      <c r="H23" s="78"/>
      <c r="I23" s="93"/>
      <c r="J23" s="93"/>
      <c r="K23" s="93"/>
      <c r="L23" s="93"/>
      <c r="M23" s="93"/>
      <c r="N23" s="94"/>
    </row>
    <row r="24" spans="1:14" ht="15.75" x14ac:dyDescent="0.2">
      <c r="A24" s="113"/>
      <c r="B24" s="117" t="s">
        <v>33</v>
      </c>
      <c r="C24" s="117" t="s">
        <v>125</v>
      </c>
      <c r="D24" s="117" t="s">
        <v>126</v>
      </c>
      <c r="E24" s="78"/>
      <c r="F24" s="78"/>
      <c r="G24" s="78"/>
      <c r="H24" s="78"/>
      <c r="I24" s="93"/>
      <c r="J24" s="93"/>
      <c r="K24" s="93"/>
      <c r="L24" s="93"/>
      <c r="M24" s="93"/>
      <c r="N24" s="94"/>
    </row>
    <row r="25" spans="1:14" ht="15.75" x14ac:dyDescent="0.2">
      <c r="A25" s="113"/>
      <c r="B25" s="118" t="s">
        <v>127</v>
      </c>
      <c r="C25" s="118" t="s">
        <v>142</v>
      </c>
      <c r="D25" s="118"/>
      <c r="E25" s="78"/>
      <c r="F25" s="78"/>
      <c r="G25" s="78"/>
      <c r="H25" s="78"/>
      <c r="I25" s="93"/>
      <c r="J25" s="93"/>
      <c r="K25" s="93"/>
      <c r="L25" s="93"/>
      <c r="M25" s="93"/>
      <c r="N25" s="94"/>
    </row>
    <row r="26" spans="1:14" ht="15.75" x14ac:dyDescent="0.2">
      <c r="A26" s="113"/>
      <c r="B26" s="118" t="s">
        <v>128</v>
      </c>
      <c r="C26" s="118" t="s">
        <v>142</v>
      </c>
      <c r="D26" s="118"/>
      <c r="E26" s="78"/>
      <c r="F26" s="78"/>
      <c r="G26" s="78"/>
      <c r="H26" s="78"/>
      <c r="I26" s="93"/>
      <c r="J26" s="93"/>
      <c r="K26" s="93"/>
      <c r="L26" s="93"/>
      <c r="M26" s="93"/>
      <c r="N26" s="94"/>
    </row>
    <row r="27" spans="1:14" ht="15.75" x14ac:dyDescent="0.2">
      <c r="A27" s="113"/>
      <c r="B27" s="118" t="s">
        <v>129</v>
      </c>
      <c r="C27" s="118" t="s">
        <v>142</v>
      </c>
      <c r="D27" s="118"/>
      <c r="E27" s="78"/>
      <c r="F27" s="78"/>
      <c r="G27" s="78"/>
      <c r="H27" s="78"/>
      <c r="I27" s="93"/>
      <c r="J27" s="93"/>
      <c r="K27" s="93"/>
      <c r="L27" s="93"/>
      <c r="M27" s="93"/>
      <c r="N27" s="94"/>
    </row>
    <row r="28" spans="1:14" ht="15.75" x14ac:dyDescent="0.2">
      <c r="A28" s="113"/>
      <c r="B28" s="118" t="s">
        <v>130</v>
      </c>
      <c r="C28" s="118" t="s">
        <v>142</v>
      </c>
      <c r="D28" s="118"/>
      <c r="E28" s="78"/>
      <c r="F28" s="78"/>
      <c r="G28" s="78"/>
      <c r="H28" s="78"/>
      <c r="I28" s="93"/>
      <c r="J28" s="93"/>
      <c r="K28" s="93"/>
      <c r="L28" s="93"/>
      <c r="M28" s="93"/>
      <c r="N28" s="94"/>
    </row>
    <row r="29" spans="1:14" ht="15.75" x14ac:dyDescent="0.2">
      <c r="A29" s="113"/>
      <c r="B29" s="78"/>
      <c r="C29" s="78"/>
      <c r="D29" s="78"/>
      <c r="E29" s="78"/>
      <c r="F29" s="78"/>
      <c r="G29" s="78"/>
      <c r="H29" s="78"/>
      <c r="I29" s="93"/>
      <c r="J29" s="93"/>
      <c r="K29" s="93"/>
      <c r="L29" s="93"/>
      <c r="M29" s="93"/>
      <c r="N29" s="94"/>
    </row>
    <row r="30" spans="1:14" ht="15.75" x14ac:dyDescent="0.2">
      <c r="A30" s="113"/>
      <c r="B30" s="116" t="s">
        <v>131</v>
      </c>
      <c r="C30" s="78"/>
      <c r="D30" s="78"/>
      <c r="E30" s="78"/>
      <c r="F30" s="78"/>
      <c r="G30" s="78"/>
      <c r="H30" s="78"/>
      <c r="I30" s="93"/>
      <c r="J30" s="93"/>
      <c r="K30" s="93"/>
      <c r="L30" s="93"/>
      <c r="M30" s="93"/>
      <c r="N30" s="94"/>
    </row>
    <row r="31" spans="1:14" ht="15.75" x14ac:dyDescent="0.2">
      <c r="A31" s="113"/>
      <c r="B31" s="78"/>
      <c r="C31" s="78"/>
      <c r="D31" s="78"/>
      <c r="E31" s="78"/>
      <c r="F31" s="78"/>
      <c r="G31" s="78"/>
      <c r="H31" s="78"/>
      <c r="I31" s="93"/>
      <c r="J31" s="93"/>
      <c r="K31" s="93"/>
      <c r="L31" s="93"/>
      <c r="M31" s="93"/>
      <c r="N31" s="94"/>
    </row>
    <row r="32" spans="1:14" ht="15.75" x14ac:dyDescent="0.2">
      <c r="A32" s="113"/>
      <c r="B32" s="117" t="s">
        <v>33</v>
      </c>
      <c r="C32" s="117" t="s">
        <v>58</v>
      </c>
      <c r="D32" s="119" t="s">
        <v>51</v>
      </c>
      <c r="E32" s="119" t="s">
        <v>16</v>
      </c>
      <c r="F32" s="78"/>
      <c r="G32" s="78"/>
      <c r="H32" s="78"/>
      <c r="I32" s="93"/>
      <c r="J32" s="93"/>
      <c r="K32" s="93"/>
      <c r="L32" s="93"/>
      <c r="M32" s="93"/>
      <c r="N32" s="94"/>
    </row>
    <row r="33" spans="1:26" ht="30" x14ac:dyDescent="0.2">
      <c r="A33" s="113"/>
      <c r="B33" s="120" t="s">
        <v>132</v>
      </c>
      <c r="C33" s="121">
        <v>40</v>
      </c>
      <c r="D33" s="179">
        <v>40</v>
      </c>
      <c r="E33" s="1067">
        <f>+D33+D34</f>
        <v>50</v>
      </c>
      <c r="F33" s="78"/>
      <c r="G33" s="78"/>
      <c r="H33" s="78"/>
      <c r="I33" s="93"/>
      <c r="J33" s="93"/>
      <c r="K33" s="93"/>
      <c r="L33" s="93"/>
      <c r="M33" s="93"/>
      <c r="N33" s="94"/>
    </row>
    <row r="34" spans="1:26" ht="60" x14ac:dyDescent="0.2">
      <c r="A34" s="113"/>
      <c r="B34" s="120" t="s">
        <v>133</v>
      </c>
      <c r="C34" s="121">
        <v>60</v>
      </c>
      <c r="D34" s="179">
        <v>10</v>
      </c>
      <c r="E34" s="1068"/>
      <c r="F34" s="78"/>
      <c r="G34" s="78"/>
      <c r="H34" s="78"/>
      <c r="I34" s="93"/>
      <c r="J34" s="93"/>
      <c r="K34" s="93"/>
      <c r="L34" s="93"/>
      <c r="M34" s="93"/>
      <c r="N34" s="94"/>
    </row>
    <row r="35" spans="1:26" ht="15.75" x14ac:dyDescent="0.25">
      <c r="A35" s="113"/>
      <c r="C35" s="114"/>
      <c r="D35" s="98"/>
      <c r="E35" s="115"/>
      <c r="F35" s="111"/>
      <c r="G35" s="111"/>
      <c r="H35" s="111"/>
      <c r="I35" s="112"/>
      <c r="J35" s="112"/>
      <c r="K35" s="112"/>
      <c r="L35" s="112"/>
      <c r="M35" s="112"/>
    </row>
    <row r="36" spans="1:26" ht="15.75" x14ac:dyDescent="0.25">
      <c r="B36" s="116" t="s">
        <v>30</v>
      </c>
      <c r="M36" s="122"/>
      <c r="N36" s="122"/>
    </row>
    <row r="37" spans="1:26" ht="15.75" thickBot="1" x14ac:dyDescent="0.3">
      <c r="M37" s="122"/>
      <c r="N37" s="122"/>
    </row>
    <row r="38" spans="1:26" s="93" customFormat="1" ht="110.25" x14ac:dyDescent="0.25">
      <c r="B38" s="123" t="s">
        <v>134</v>
      </c>
      <c r="C38" s="123" t="s">
        <v>135</v>
      </c>
      <c r="D38" s="123" t="s">
        <v>136</v>
      </c>
      <c r="E38" s="123" t="s">
        <v>45</v>
      </c>
      <c r="F38" s="123" t="s">
        <v>22</v>
      </c>
      <c r="G38" s="123" t="s">
        <v>89</v>
      </c>
      <c r="H38" s="123" t="s">
        <v>17</v>
      </c>
      <c r="I38" s="123" t="s">
        <v>10</v>
      </c>
      <c r="J38" s="123" t="s">
        <v>31</v>
      </c>
      <c r="K38" s="123" t="s">
        <v>61</v>
      </c>
      <c r="L38" s="123" t="s">
        <v>20</v>
      </c>
      <c r="M38" s="124" t="s">
        <v>26</v>
      </c>
      <c r="N38" s="123" t="s">
        <v>137</v>
      </c>
      <c r="O38" s="123" t="s">
        <v>36</v>
      </c>
      <c r="P38" s="181" t="s">
        <v>11</v>
      </c>
      <c r="Q38" s="181" t="s">
        <v>19</v>
      </c>
    </row>
    <row r="39" spans="1:26" s="178" customFormat="1" ht="24" customHeight="1" x14ac:dyDescent="0.25">
      <c r="A39" s="125">
        <v>1</v>
      </c>
      <c r="B39" s="136" t="s">
        <v>144</v>
      </c>
      <c r="C39" s="127" t="s">
        <v>144</v>
      </c>
      <c r="D39" s="127" t="s">
        <v>160</v>
      </c>
      <c r="E39" s="128" t="s">
        <v>229</v>
      </c>
      <c r="F39" s="127" t="s">
        <v>125</v>
      </c>
      <c r="G39" s="129">
        <v>1</v>
      </c>
      <c r="H39" s="130">
        <v>40480</v>
      </c>
      <c r="I39" s="130">
        <v>40541</v>
      </c>
      <c r="J39" s="131" t="s">
        <v>126</v>
      </c>
      <c r="K39" s="172">
        <v>2</v>
      </c>
      <c r="L39" s="172">
        <v>0</v>
      </c>
      <c r="M39" s="132">
        <v>293</v>
      </c>
      <c r="N39" s="132">
        <f>+M39*G39</f>
        <v>293</v>
      </c>
      <c r="O39" s="527">
        <v>146850760</v>
      </c>
      <c r="P39" s="133">
        <v>72</v>
      </c>
      <c r="Q39" s="134"/>
      <c r="R39" s="135"/>
      <c r="S39" s="135"/>
      <c r="T39" s="135"/>
      <c r="U39" s="135"/>
      <c r="V39" s="135"/>
      <c r="W39" s="135"/>
      <c r="X39" s="135"/>
      <c r="Y39" s="135"/>
      <c r="Z39" s="135"/>
    </row>
    <row r="40" spans="1:26" s="178" customFormat="1" ht="24" customHeight="1" x14ac:dyDescent="0.25">
      <c r="A40" s="125">
        <f>+A39+1</f>
        <v>2</v>
      </c>
      <c r="B40" s="136" t="s">
        <v>144</v>
      </c>
      <c r="C40" s="127" t="s">
        <v>144</v>
      </c>
      <c r="D40" s="127" t="s">
        <v>160</v>
      </c>
      <c r="E40" s="128" t="s">
        <v>230</v>
      </c>
      <c r="F40" s="127" t="s">
        <v>125</v>
      </c>
      <c r="G40" s="129">
        <v>1</v>
      </c>
      <c r="H40" s="130">
        <v>40480</v>
      </c>
      <c r="I40" s="130">
        <v>40541</v>
      </c>
      <c r="J40" s="131" t="s">
        <v>126</v>
      </c>
      <c r="K40" s="172">
        <v>2</v>
      </c>
      <c r="L40" s="172">
        <v>0</v>
      </c>
      <c r="M40" s="132">
        <v>210</v>
      </c>
      <c r="N40" s="132">
        <f t="shared" ref="N40:N43" si="0">+M40*G40</f>
        <v>210</v>
      </c>
      <c r="O40" s="527">
        <v>41474097</v>
      </c>
      <c r="P40" s="133">
        <v>77</v>
      </c>
      <c r="Q40" s="134"/>
      <c r="R40" s="135"/>
      <c r="S40" s="135"/>
      <c r="T40" s="135"/>
      <c r="U40" s="135"/>
      <c r="V40" s="135"/>
      <c r="W40" s="135"/>
      <c r="X40" s="135"/>
      <c r="Y40" s="135"/>
      <c r="Z40" s="135"/>
    </row>
    <row r="41" spans="1:26" s="178" customFormat="1" ht="24" customHeight="1" x14ac:dyDescent="0.25">
      <c r="A41" s="125">
        <f t="shared" ref="A41:A43" si="1">+A40+1</f>
        <v>3</v>
      </c>
      <c r="B41" s="136" t="s">
        <v>144</v>
      </c>
      <c r="C41" s="127" t="s">
        <v>144</v>
      </c>
      <c r="D41" s="127" t="s">
        <v>160</v>
      </c>
      <c r="E41" s="128" t="s">
        <v>231</v>
      </c>
      <c r="F41" s="127" t="s">
        <v>125</v>
      </c>
      <c r="G41" s="129">
        <v>1</v>
      </c>
      <c r="H41" s="130">
        <v>40907</v>
      </c>
      <c r="I41" s="130" t="s">
        <v>232</v>
      </c>
      <c r="J41" s="131" t="s">
        <v>126</v>
      </c>
      <c r="K41" s="172">
        <v>33</v>
      </c>
      <c r="L41" s="172">
        <v>0</v>
      </c>
      <c r="M41" s="132">
        <v>210</v>
      </c>
      <c r="N41" s="132">
        <f t="shared" si="0"/>
        <v>210</v>
      </c>
      <c r="O41" s="527">
        <v>1987278373</v>
      </c>
      <c r="P41" s="133">
        <v>82</v>
      </c>
      <c r="Q41" s="134"/>
      <c r="R41" s="135"/>
      <c r="S41" s="135"/>
      <c r="T41" s="135"/>
      <c r="U41" s="135"/>
      <c r="V41" s="135"/>
      <c r="W41" s="135"/>
      <c r="X41" s="135"/>
      <c r="Y41" s="135"/>
      <c r="Z41" s="135"/>
    </row>
    <row r="42" spans="1:26" s="178" customFormat="1" ht="24" customHeight="1" x14ac:dyDescent="0.25">
      <c r="A42" s="125">
        <f t="shared" si="1"/>
        <v>4</v>
      </c>
      <c r="B42" s="136" t="s">
        <v>144</v>
      </c>
      <c r="C42" s="127" t="s">
        <v>144</v>
      </c>
      <c r="D42" s="127" t="s">
        <v>160</v>
      </c>
      <c r="E42" s="128" t="s">
        <v>233</v>
      </c>
      <c r="F42" s="127" t="s">
        <v>125</v>
      </c>
      <c r="G42" s="129">
        <v>1</v>
      </c>
      <c r="H42" s="130">
        <v>40787</v>
      </c>
      <c r="I42" s="130">
        <v>40906</v>
      </c>
      <c r="J42" s="131" t="s">
        <v>126</v>
      </c>
      <c r="K42" s="172">
        <v>4</v>
      </c>
      <c r="L42" s="172">
        <v>0</v>
      </c>
      <c r="M42" s="132">
        <v>160</v>
      </c>
      <c r="N42" s="132">
        <f t="shared" si="0"/>
        <v>160</v>
      </c>
      <c r="O42" s="527">
        <v>166594922</v>
      </c>
      <c r="P42" s="133">
        <v>86</v>
      </c>
      <c r="Q42" s="134"/>
      <c r="R42" s="135"/>
      <c r="S42" s="135"/>
      <c r="T42" s="135"/>
      <c r="U42" s="135"/>
      <c r="V42" s="135"/>
      <c r="W42" s="135"/>
      <c r="X42" s="135"/>
      <c r="Y42" s="135"/>
      <c r="Z42" s="135"/>
    </row>
    <row r="43" spans="1:26" s="178" customFormat="1" ht="24" customHeight="1" x14ac:dyDescent="0.25">
      <c r="A43" s="125">
        <f t="shared" si="1"/>
        <v>5</v>
      </c>
      <c r="B43" s="136" t="s">
        <v>144</v>
      </c>
      <c r="C43" s="127" t="s">
        <v>144</v>
      </c>
      <c r="D43" s="127" t="s">
        <v>160</v>
      </c>
      <c r="E43" s="128" t="s">
        <v>234</v>
      </c>
      <c r="F43" s="127" t="s">
        <v>125</v>
      </c>
      <c r="G43" s="129">
        <v>1</v>
      </c>
      <c r="H43" s="130">
        <v>41671</v>
      </c>
      <c r="I43" s="130">
        <v>41851</v>
      </c>
      <c r="J43" s="131" t="s">
        <v>126</v>
      </c>
      <c r="K43" s="172">
        <v>1</v>
      </c>
      <c r="L43" s="172">
        <v>0</v>
      </c>
      <c r="M43" s="132">
        <v>75</v>
      </c>
      <c r="N43" s="132">
        <f t="shared" si="0"/>
        <v>75</v>
      </c>
      <c r="O43" s="527">
        <v>77863421</v>
      </c>
      <c r="P43" s="133">
        <v>92</v>
      </c>
      <c r="Q43" s="134"/>
      <c r="R43" s="135"/>
      <c r="S43" s="135"/>
      <c r="T43" s="135"/>
      <c r="U43" s="135"/>
      <c r="V43" s="135"/>
      <c r="W43" s="135"/>
      <c r="X43" s="135"/>
      <c r="Y43" s="135"/>
      <c r="Z43" s="135"/>
    </row>
    <row r="44" spans="1:26" s="178" customFormat="1" ht="15.75" x14ac:dyDescent="0.25">
      <c r="A44" s="125"/>
      <c r="B44" s="136" t="s">
        <v>16</v>
      </c>
      <c r="C44" s="127"/>
      <c r="D44" s="126"/>
      <c r="E44" s="128"/>
      <c r="F44" s="127"/>
      <c r="G44" s="127"/>
      <c r="H44" s="127"/>
      <c r="I44" s="131"/>
      <c r="J44" s="131"/>
      <c r="K44" s="137">
        <f>SUM(K39:K43)</f>
        <v>42</v>
      </c>
      <c r="L44" s="137">
        <f>SUM(L39:L43)</f>
        <v>0</v>
      </c>
      <c r="M44" s="138">
        <f>SUM(M39:M43)</f>
        <v>948</v>
      </c>
      <c r="N44" s="137">
        <f>SUM(N39:N43)</f>
        <v>948</v>
      </c>
      <c r="O44" s="133"/>
      <c r="P44" s="133"/>
      <c r="Q44" s="134"/>
    </row>
    <row r="45" spans="1:26" s="139" customFormat="1" x14ac:dyDescent="0.25">
      <c r="E45" s="140"/>
    </row>
    <row r="46" spans="1:26" s="139" customFormat="1" ht="15.75" x14ac:dyDescent="0.25">
      <c r="B46" s="1096" t="s">
        <v>28</v>
      </c>
      <c r="C46" s="1096" t="s">
        <v>27</v>
      </c>
      <c r="D46" s="1098" t="s">
        <v>34</v>
      </c>
      <c r="E46" s="1098"/>
    </row>
    <row r="47" spans="1:26" s="139" customFormat="1" ht="15.75" x14ac:dyDescent="0.25">
      <c r="B47" s="1097"/>
      <c r="C47" s="1097"/>
      <c r="D47" s="177" t="s">
        <v>23</v>
      </c>
      <c r="E47" s="141" t="s">
        <v>24</v>
      </c>
    </row>
    <row r="48" spans="1:26" s="139" customFormat="1" ht="15.75" x14ac:dyDescent="0.25">
      <c r="B48" s="142" t="s">
        <v>21</v>
      </c>
      <c r="C48" s="143">
        <f>+K44</f>
        <v>42</v>
      </c>
      <c r="D48" s="161" t="s">
        <v>125</v>
      </c>
      <c r="E48" s="144"/>
      <c r="F48" s="145"/>
      <c r="G48" s="145"/>
      <c r="H48" s="145"/>
      <c r="I48" s="145"/>
      <c r="J48" s="145"/>
      <c r="K48" s="145"/>
      <c r="L48" s="145"/>
      <c r="M48" s="145"/>
    </row>
    <row r="49" spans="2:17" s="139" customFormat="1" ht="15.75" x14ac:dyDescent="0.25">
      <c r="B49" s="142" t="s">
        <v>25</v>
      </c>
      <c r="C49" s="143">
        <f>+M44</f>
        <v>948</v>
      </c>
      <c r="D49" s="161" t="s">
        <v>125</v>
      </c>
      <c r="E49" s="144"/>
    </row>
    <row r="50" spans="2:17" s="139" customFormat="1" x14ac:dyDescent="0.25">
      <c r="B50" s="146"/>
      <c r="C50" s="1099"/>
      <c r="D50" s="1099"/>
      <c r="E50" s="1099"/>
      <c r="F50" s="1099"/>
      <c r="G50" s="1099"/>
      <c r="H50" s="1099"/>
      <c r="I50" s="1099"/>
      <c r="J50" s="1099"/>
      <c r="K50" s="1099"/>
      <c r="L50" s="1099"/>
      <c r="M50" s="1099"/>
      <c r="N50" s="1099"/>
    </row>
    <row r="51" spans="2:17" s="139" customFormat="1" ht="15.75" thickBot="1" x14ac:dyDescent="0.3">
      <c r="B51" s="146"/>
      <c r="C51" s="242"/>
      <c r="D51" s="242"/>
      <c r="E51" s="242"/>
      <c r="F51" s="242"/>
      <c r="G51" s="242"/>
      <c r="H51" s="242"/>
      <c r="I51" s="242"/>
      <c r="J51" s="242"/>
      <c r="K51" s="242"/>
      <c r="L51" s="242"/>
      <c r="M51" s="242"/>
      <c r="N51" s="242"/>
    </row>
    <row r="52" spans="2:17" ht="16.5" thickBot="1" x14ac:dyDescent="0.3">
      <c r="B52" s="1131" t="s">
        <v>90</v>
      </c>
      <c r="C52" s="1131"/>
      <c r="D52" s="1131"/>
      <c r="E52" s="1131"/>
      <c r="F52" s="1131"/>
      <c r="G52" s="1131"/>
      <c r="H52" s="1131"/>
      <c r="I52" s="1131"/>
      <c r="J52" s="1131"/>
      <c r="K52" s="1131"/>
      <c r="L52" s="1131"/>
      <c r="M52" s="1131"/>
      <c r="N52" s="1131"/>
    </row>
    <row r="54" spans="2:17" ht="189" x14ac:dyDescent="0.25">
      <c r="B54" s="117" t="s">
        <v>138</v>
      </c>
      <c r="C54" s="147" t="s">
        <v>2</v>
      </c>
      <c r="D54" s="147" t="s">
        <v>92</v>
      </c>
      <c r="E54" s="147" t="s">
        <v>91</v>
      </c>
      <c r="F54" s="147" t="s">
        <v>93</v>
      </c>
      <c r="G54" s="147" t="s">
        <v>94</v>
      </c>
      <c r="H54" s="147" t="s">
        <v>95</v>
      </c>
      <c r="I54" s="147" t="s">
        <v>96</v>
      </c>
      <c r="J54" s="147" t="s">
        <v>97</v>
      </c>
      <c r="K54" s="147" t="s">
        <v>98</v>
      </c>
      <c r="L54" s="147" t="s">
        <v>99</v>
      </c>
      <c r="M54" s="148" t="s">
        <v>100</v>
      </c>
      <c r="N54" s="148" t="s">
        <v>101</v>
      </c>
      <c r="O54" s="1086" t="s">
        <v>3</v>
      </c>
      <c r="P54" s="1088"/>
      <c r="Q54" s="147" t="s">
        <v>18</v>
      </c>
    </row>
    <row r="55" spans="2:17" x14ac:dyDescent="0.2">
      <c r="B55" s="136" t="s">
        <v>235</v>
      </c>
      <c r="C55" s="149" t="s">
        <v>235</v>
      </c>
      <c r="D55" s="150" t="s">
        <v>236</v>
      </c>
      <c r="E55" s="150">
        <v>1039</v>
      </c>
      <c r="F55" s="183" t="s">
        <v>237</v>
      </c>
      <c r="G55" s="183" t="s">
        <v>237</v>
      </c>
      <c r="H55" s="183" t="s">
        <v>237</v>
      </c>
      <c r="I55" s="183" t="s">
        <v>125</v>
      </c>
      <c r="J55" s="183" t="s">
        <v>237</v>
      </c>
      <c r="K55" s="183" t="s">
        <v>237</v>
      </c>
      <c r="L55" s="183" t="s">
        <v>237</v>
      </c>
      <c r="M55" s="183" t="s">
        <v>237</v>
      </c>
      <c r="N55" s="118" t="s">
        <v>125</v>
      </c>
      <c r="O55" s="1101"/>
      <c r="P55" s="1102"/>
      <c r="Q55" s="118" t="s">
        <v>125</v>
      </c>
    </row>
    <row r="56" spans="2:17" x14ac:dyDescent="0.2">
      <c r="B56" s="149"/>
      <c r="C56" s="149"/>
      <c r="D56" s="150"/>
      <c r="E56" s="150"/>
      <c r="F56" s="183"/>
      <c r="G56" s="183"/>
      <c r="H56" s="183"/>
      <c r="I56" s="151"/>
      <c r="J56" s="151"/>
      <c r="K56" s="118"/>
      <c r="L56" s="118"/>
      <c r="M56" s="118"/>
      <c r="N56" s="118"/>
      <c r="O56" s="1101"/>
      <c r="P56" s="1102"/>
      <c r="Q56" s="118"/>
    </row>
    <row r="57" spans="2:17" x14ac:dyDescent="0.25">
      <c r="B57" s="86" t="s">
        <v>1</v>
      </c>
    </row>
    <row r="58" spans="2:17" x14ac:dyDescent="0.25">
      <c r="B58" s="86" t="s">
        <v>37</v>
      </c>
    </row>
    <row r="59" spans="2:17" x14ac:dyDescent="0.25">
      <c r="B59" s="86" t="s">
        <v>62</v>
      </c>
    </row>
    <row r="61" spans="2:17" ht="15.75" thickBot="1" x14ac:dyDescent="0.3"/>
    <row r="62" spans="2:17" ht="16.5" thickBot="1" x14ac:dyDescent="0.3">
      <c r="B62" s="1118" t="s">
        <v>38</v>
      </c>
      <c r="C62" s="1119"/>
      <c r="D62" s="1119"/>
      <c r="E62" s="1119"/>
      <c r="F62" s="1119"/>
      <c r="G62" s="1119"/>
      <c r="H62" s="1119"/>
      <c r="I62" s="1119"/>
      <c r="J62" s="1119"/>
      <c r="K62" s="1119"/>
      <c r="L62" s="1119"/>
      <c r="M62" s="1119"/>
      <c r="N62" s="1120"/>
    </row>
    <row r="64" spans="2:17" ht="15.75" x14ac:dyDescent="0.25">
      <c r="B64" s="1129" t="s">
        <v>0</v>
      </c>
      <c r="C64" s="1129" t="s">
        <v>39</v>
      </c>
      <c r="D64" s="1129" t="s">
        <v>40</v>
      </c>
      <c r="E64" s="1129" t="s">
        <v>102</v>
      </c>
      <c r="F64" s="1129" t="s">
        <v>104</v>
      </c>
      <c r="G64" s="1129" t="s">
        <v>105</v>
      </c>
      <c r="H64" s="1129" t="s">
        <v>106</v>
      </c>
      <c r="I64" s="1129" t="s">
        <v>103</v>
      </c>
      <c r="J64" s="1086" t="s">
        <v>107</v>
      </c>
      <c r="K64" s="1087"/>
      <c r="L64" s="1088"/>
      <c r="M64" s="1129" t="s">
        <v>111</v>
      </c>
      <c r="N64" s="1129" t="s">
        <v>139</v>
      </c>
      <c r="O64" s="1129" t="s">
        <v>140</v>
      </c>
      <c r="P64" s="1125" t="s">
        <v>3</v>
      </c>
      <c r="Q64" s="1126"/>
    </row>
    <row r="65" spans="2:17" ht="63" x14ac:dyDescent="0.25">
      <c r="B65" s="1130"/>
      <c r="C65" s="1130"/>
      <c r="D65" s="1130"/>
      <c r="E65" s="1130"/>
      <c r="F65" s="1130"/>
      <c r="G65" s="1130"/>
      <c r="H65" s="1130"/>
      <c r="I65" s="1130"/>
      <c r="J65" s="117" t="s">
        <v>108</v>
      </c>
      <c r="K65" s="117" t="s">
        <v>109</v>
      </c>
      <c r="L65" s="117" t="s">
        <v>110</v>
      </c>
      <c r="M65" s="1130"/>
      <c r="N65" s="1130"/>
      <c r="O65" s="1130"/>
      <c r="P65" s="1127"/>
      <c r="Q65" s="1128"/>
    </row>
    <row r="66" spans="2:17" ht="30" x14ac:dyDescent="0.2">
      <c r="B66" s="155" t="s">
        <v>43</v>
      </c>
      <c r="C66" s="155">
        <v>3.5</v>
      </c>
      <c r="D66" s="149" t="s">
        <v>1234</v>
      </c>
      <c r="E66" s="149">
        <v>40932474</v>
      </c>
      <c r="F66" s="223" t="s">
        <v>340</v>
      </c>
      <c r="G66" s="223" t="s">
        <v>403</v>
      </c>
      <c r="H66" s="224">
        <v>39640</v>
      </c>
      <c r="I66" s="150" t="s">
        <v>185</v>
      </c>
      <c r="J66" s="153" t="s">
        <v>404</v>
      </c>
      <c r="K66" s="154" t="s">
        <v>405</v>
      </c>
      <c r="L66" s="151" t="s">
        <v>406</v>
      </c>
      <c r="M66" s="118" t="s">
        <v>125</v>
      </c>
      <c r="N66" s="118" t="s">
        <v>125</v>
      </c>
      <c r="O66" s="118" t="s">
        <v>125</v>
      </c>
      <c r="P66" s="1073"/>
      <c r="Q66" s="1073"/>
    </row>
    <row r="67" spans="2:17" ht="30" x14ac:dyDescent="0.2">
      <c r="B67" s="155"/>
      <c r="C67" s="155"/>
      <c r="D67" s="225"/>
      <c r="E67" s="225"/>
      <c r="F67" s="226"/>
      <c r="G67" s="226"/>
      <c r="H67" s="227"/>
      <c r="I67" s="228"/>
      <c r="J67" s="153" t="s">
        <v>404</v>
      </c>
      <c r="K67" s="154" t="s">
        <v>408</v>
      </c>
      <c r="L67" s="151" t="s">
        <v>406</v>
      </c>
      <c r="M67" s="118" t="s">
        <v>125</v>
      </c>
      <c r="N67" s="118" t="s">
        <v>125</v>
      </c>
      <c r="O67" s="118" t="s">
        <v>125</v>
      </c>
      <c r="P67" s="216"/>
      <c r="Q67" s="217"/>
    </row>
    <row r="68" spans="2:17" ht="30" x14ac:dyDescent="0.2">
      <c r="B68" s="155"/>
      <c r="C68" s="155"/>
      <c r="D68" s="225"/>
      <c r="E68" s="225"/>
      <c r="F68" s="226"/>
      <c r="G68" s="226"/>
      <c r="H68" s="227"/>
      <c r="I68" s="228"/>
      <c r="J68" s="153" t="s">
        <v>404</v>
      </c>
      <c r="K68" s="154" t="s">
        <v>409</v>
      </c>
      <c r="L68" s="151" t="s">
        <v>406</v>
      </c>
      <c r="M68" s="118" t="s">
        <v>125</v>
      </c>
      <c r="N68" s="118" t="s">
        <v>125</v>
      </c>
      <c r="O68" s="118" t="s">
        <v>125</v>
      </c>
      <c r="P68" s="216"/>
      <c r="Q68" s="217"/>
    </row>
    <row r="69" spans="2:17" ht="30" x14ac:dyDescent="0.2">
      <c r="B69" s="155"/>
      <c r="C69" s="155"/>
      <c r="D69" s="225"/>
      <c r="E69" s="225"/>
      <c r="F69" s="226"/>
      <c r="G69" s="226"/>
      <c r="H69" s="227"/>
      <c r="I69" s="228"/>
      <c r="J69" s="153" t="s">
        <v>404</v>
      </c>
      <c r="K69" s="154" t="s">
        <v>407</v>
      </c>
      <c r="L69" s="151" t="s">
        <v>406</v>
      </c>
      <c r="M69" s="118" t="s">
        <v>125</v>
      </c>
      <c r="N69" s="118" t="s">
        <v>125</v>
      </c>
      <c r="O69" s="118" t="s">
        <v>125</v>
      </c>
      <c r="P69" s="216"/>
      <c r="Q69" s="217"/>
    </row>
    <row r="70" spans="2:17" ht="30" customHeight="1" x14ac:dyDescent="0.2">
      <c r="B70" s="155"/>
      <c r="C70" s="155"/>
      <c r="D70" s="155" t="s">
        <v>238</v>
      </c>
      <c r="E70" s="118">
        <v>1129516213</v>
      </c>
      <c r="F70" s="198" t="s">
        <v>239</v>
      </c>
      <c r="G70" s="198" t="s">
        <v>240</v>
      </c>
      <c r="H70" s="542">
        <v>39885</v>
      </c>
      <c r="I70" s="144">
        <v>1552611141</v>
      </c>
      <c r="J70" s="153" t="s">
        <v>241</v>
      </c>
      <c r="K70" s="154" t="s">
        <v>242</v>
      </c>
      <c r="L70" s="151" t="s">
        <v>243</v>
      </c>
      <c r="M70" s="1067" t="s">
        <v>125</v>
      </c>
      <c r="N70" s="1140" t="s">
        <v>125</v>
      </c>
      <c r="O70" s="1067" t="s">
        <v>125</v>
      </c>
      <c r="P70" s="1101"/>
      <c r="Q70" s="1102"/>
    </row>
    <row r="71" spans="2:17" ht="30" x14ac:dyDescent="0.2">
      <c r="B71" s="155"/>
      <c r="C71" s="155"/>
      <c r="D71" s="155"/>
      <c r="E71" s="118"/>
      <c r="F71" s="198"/>
      <c r="G71" s="198"/>
      <c r="H71" s="542"/>
      <c r="I71" s="144"/>
      <c r="J71" s="153" t="s">
        <v>244</v>
      </c>
      <c r="K71" s="154" t="s">
        <v>245</v>
      </c>
      <c r="L71" s="151" t="s">
        <v>243</v>
      </c>
      <c r="M71" s="1081"/>
      <c r="N71" s="1141"/>
      <c r="O71" s="1081"/>
      <c r="P71" s="173"/>
      <c r="Q71" s="174"/>
    </row>
    <row r="72" spans="2:17" ht="30" x14ac:dyDescent="0.2">
      <c r="B72" s="155"/>
      <c r="C72" s="155"/>
      <c r="D72" s="155"/>
      <c r="E72" s="118"/>
      <c r="F72" s="198"/>
      <c r="G72" s="198"/>
      <c r="H72" s="542"/>
      <c r="I72" s="144"/>
      <c r="J72" s="188" t="s">
        <v>246</v>
      </c>
      <c r="K72" s="154" t="s">
        <v>247</v>
      </c>
      <c r="L72" s="151" t="s">
        <v>243</v>
      </c>
      <c r="M72" s="1068"/>
      <c r="N72" s="1142"/>
      <c r="O72" s="1068"/>
      <c r="P72" s="173"/>
      <c r="Q72" s="174"/>
    </row>
    <row r="73" spans="2:17" ht="75" x14ac:dyDescent="0.2">
      <c r="B73" s="155"/>
      <c r="C73" s="155"/>
      <c r="D73" s="155" t="s">
        <v>248</v>
      </c>
      <c r="E73" s="118">
        <v>49689866</v>
      </c>
      <c r="F73" s="198" t="s">
        <v>239</v>
      </c>
      <c r="G73" s="198" t="s">
        <v>240</v>
      </c>
      <c r="H73" s="224">
        <v>35580</v>
      </c>
      <c r="I73" s="151" t="s">
        <v>249</v>
      </c>
      <c r="J73" s="188" t="s">
        <v>250</v>
      </c>
      <c r="K73" s="154" t="s">
        <v>251</v>
      </c>
      <c r="L73" s="151" t="s">
        <v>252</v>
      </c>
      <c r="M73" s="1067" t="s">
        <v>125</v>
      </c>
      <c r="N73" s="1140" t="s">
        <v>125</v>
      </c>
      <c r="O73" s="1067" t="s">
        <v>125</v>
      </c>
      <c r="P73" s="1101"/>
      <c r="Q73" s="1102"/>
    </row>
    <row r="74" spans="2:17" ht="75" x14ac:dyDescent="0.2">
      <c r="B74" s="155"/>
      <c r="C74" s="155"/>
      <c r="D74" s="155"/>
      <c r="E74" s="118"/>
      <c r="F74" s="198"/>
      <c r="G74" s="198"/>
      <c r="H74" s="224"/>
      <c r="I74" s="151"/>
      <c r="J74" s="188" t="s">
        <v>250</v>
      </c>
      <c r="K74" s="154" t="s">
        <v>253</v>
      </c>
      <c r="L74" s="151" t="s">
        <v>252</v>
      </c>
      <c r="M74" s="1068"/>
      <c r="N74" s="1142"/>
      <c r="O74" s="1068"/>
      <c r="P74" s="1101"/>
      <c r="Q74" s="1102"/>
    </row>
    <row r="75" spans="2:17" ht="60" x14ac:dyDescent="0.2">
      <c r="B75" s="155"/>
      <c r="C75" s="155"/>
      <c r="D75" s="121" t="s">
        <v>254</v>
      </c>
      <c r="E75" s="176">
        <v>19706224</v>
      </c>
      <c r="F75" s="191" t="s">
        <v>255</v>
      </c>
      <c r="G75" s="191" t="s">
        <v>256</v>
      </c>
      <c r="H75" s="192">
        <v>40718</v>
      </c>
      <c r="I75" s="183" t="s">
        <v>249</v>
      </c>
      <c r="J75" s="188" t="s">
        <v>257</v>
      </c>
      <c r="K75" s="154" t="s">
        <v>258</v>
      </c>
      <c r="L75" s="151" t="s">
        <v>259</v>
      </c>
      <c r="M75" s="176" t="s">
        <v>125</v>
      </c>
      <c r="N75" s="193" t="s">
        <v>125</v>
      </c>
      <c r="O75" s="176" t="s">
        <v>125</v>
      </c>
      <c r="P75" s="1101"/>
      <c r="Q75" s="1102"/>
    </row>
    <row r="76" spans="2:17" ht="90" x14ac:dyDescent="0.2">
      <c r="B76" s="155" t="s">
        <v>44</v>
      </c>
      <c r="C76" s="155">
        <v>7</v>
      </c>
      <c r="D76" s="121" t="s">
        <v>260</v>
      </c>
      <c r="E76" s="118">
        <v>49658471</v>
      </c>
      <c r="F76" s="118" t="s">
        <v>239</v>
      </c>
      <c r="G76" s="194" t="s">
        <v>240</v>
      </c>
      <c r="H76" s="184">
        <v>34685</v>
      </c>
      <c r="I76" s="118" t="s">
        <v>261</v>
      </c>
      <c r="J76" s="188" t="s">
        <v>160</v>
      </c>
      <c r="K76" s="154" t="s">
        <v>262</v>
      </c>
      <c r="L76" s="188" t="s">
        <v>263</v>
      </c>
      <c r="M76" s="179" t="s">
        <v>125</v>
      </c>
      <c r="N76" s="179" t="s">
        <v>125</v>
      </c>
      <c r="O76" s="179" t="s">
        <v>125</v>
      </c>
      <c r="P76" s="1101"/>
      <c r="Q76" s="1102"/>
    </row>
    <row r="77" spans="2:17" ht="60" x14ac:dyDescent="0.2">
      <c r="B77" s="155"/>
      <c r="C77" s="155"/>
      <c r="D77" s="121" t="s">
        <v>264</v>
      </c>
      <c r="E77" s="118">
        <v>49666896</v>
      </c>
      <c r="F77" s="118" t="s">
        <v>171</v>
      </c>
      <c r="G77" s="118" t="s">
        <v>167</v>
      </c>
      <c r="H77" s="184">
        <v>39535</v>
      </c>
      <c r="I77" s="183" t="s">
        <v>249</v>
      </c>
      <c r="J77" s="188" t="s">
        <v>265</v>
      </c>
      <c r="K77" s="154" t="s">
        <v>266</v>
      </c>
      <c r="L77" s="118" t="s">
        <v>166</v>
      </c>
      <c r="M77" s="179" t="s">
        <v>125</v>
      </c>
      <c r="N77" s="179" t="s">
        <v>125</v>
      </c>
      <c r="O77" s="179" t="s">
        <v>125</v>
      </c>
      <c r="P77" s="118"/>
      <c r="Q77" s="118"/>
    </row>
    <row r="78" spans="2:17" ht="60" x14ac:dyDescent="0.2">
      <c r="B78" s="155"/>
      <c r="C78" s="155"/>
      <c r="D78" s="1143" t="s">
        <v>267</v>
      </c>
      <c r="E78" s="1067">
        <v>49656861</v>
      </c>
      <c r="F78" s="1067" t="s">
        <v>239</v>
      </c>
      <c r="G78" s="1145" t="s">
        <v>240</v>
      </c>
      <c r="H78" s="1138">
        <v>35048</v>
      </c>
      <c r="I78" s="1067" t="s">
        <v>268</v>
      </c>
      <c r="J78" s="188" t="s">
        <v>269</v>
      </c>
      <c r="K78" s="154" t="s">
        <v>270</v>
      </c>
      <c r="L78" s="118" t="s">
        <v>239</v>
      </c>
      <c r="M78" s="179" t="s">
        <v>125</v>
      </c>
      <c r="N78" s="179" t="s">
        <v>125</v>
      </c>
      <c r="O78" s="179" t="s">
        <v>125</v>
      </c>
      <c r="P78" s="118"/>
      <c r="Q78" s="118"/>
    </row>
    <row r="79" spans="2:17" ht="60" x14ac:dyDescent="0.2">
      <c r="B79" s="155"/>
      <c r="C79" s="155"/>
      <c r="D79" s="1144"/>
      <c r="E79" s="1068"/>
      <c r="F79" s="1068"/>
      <c r="G79" s="1146"/>
      <c r="H79" s="1139"/>
      <c r="I79" s="1068"/>
      <c r="J79" s="188" t="s">
        <v>271</v>
      </c>
      <c r="K79" s="154" t="s">
        <v>272</v>
      </c>
      <c r="L79" s="118" t="s">
        <v>239</v>
      </c>
      <c r="M79" s="179" t="s">
        <v>125</v>
      </c>
      <c r="N79" s="179" t="s">
        <v>125</v>
      </c>
      <c r="O79" s="179" t="s">
        <v>125</v>
      </c>
      <c r="P79" s="118"/>
      <c r="Q79" s="118"/>
    </row>
    <row r="80" spans="2:17" ht="45" x14ac:dyDescent="0.2">
      <c r="B80" s="155"/>
      <c r="C80" s="155"/>
      <c r="D80" s="1143" t="s">
        <v>273</v>
      </c>
      <c r="E80" s="1067">
        <v>27852372</v>
      </c>
      <c r="F80" s="1067" t="s">
        <v>166</v>
      </c>
      <c r="G80" s="1140" t="s">
        <v>256</v>
      </c>
      <c r="H80" s="1138">
        <v>39437</v>
      </c>
      <c r="I80" s="1067">
        <v>105970</v>
      </c>
      <c r="J80" s="188" t="s">
        <v>274</v>
      </c>
      <c r="K80" s="154" t="s">
        <v>275</v>
      </c>
      <c r="L80" s="118" t="s">
        <v>166</v>
      </c>
      <c r="M80" s="179" t="s">
        <v>125</v>
      </c>
      <c r="N80" s="179" t="s">
        <v>125</v>
      </c>
      <c r="O80" s="179" t="s">
        <v>125</v>
      </c>
      <c r="P80" s="118"/>
      <c r="Q80" s="118"/>
    </row>
    <row r="81" spans="2:17" ht="45" x14ac:dyDescent="0.2">
      <c r="B81" s="155"/>
      <c r="C81" s="155"/>
      <c r="D81" s="1144"/>
      <c r="E81" s="1068"/>
      <c r="F81" s="1068"/>
      <c r="G81" s="1142"/>
      <c r="H81" s="1139"/>
      <c r="I81" s="1068"/>
      <c r="J81" s="188" t="s">
        <v>274</v>
      </c>
      <c r="K81" s="154" t="s">
        <v>276</v>
      </c>
      <c r="L81" s="118" t="s">
        <v>166</v>
      </c>
      <c r="M81" s="179" t="s">
        <v>125</v>
      </c>
      <c r="N81" s="179" t="s">
        <v>125</v>
      </c>
      <c r="O81" s="179" t="s">
        <v>125</v>
      </c>
      <c r="P81" s="118"/>
      <c r="Q81" s="118"/>
    </row>
    <row r="82" spans="2:17" ht="75" x14ac:dyDescent="0.2">
      <c r="B82" s="155"/>
      <c r="C82" s="155"/>
      <c r="D82" s="195" t="s">
        <v>277</v>
      </c>
      <c r="E82" s="176">
        <v>1066084350</v>
      </c>
      <c r="F82" s="176" t="s">
        <v>166</v>
      </c>
      <c r="G82" s="193" t="s">
        <v>256</v>
      </c>
      <c r="H82" s="196">
        <v>41621</v>
      </c>
      <c r="I82" s="183" t="s">
        <v>249</v>
      </c>
      <c r="J82" s="188" t="s">
        <v>278</v>
      </c>
      <c r="K82" s="154" t="s">
        <v>279</v>
      </c>
      <c r="L82" s="118" t="s">
        <v>166</v>
      </c>
      <c r="M82" s="179" t="s">
        <v>125</v>
      </c>
      <c r="N82" s="179" t="s">
        <v>125</v>
      </c>
      <c r="O82" s="179" t="s">
        <v>125</v>
      </c>
      <c r="P82" s="118"/>
      <c r="Q82" s="118"/>
    </row>
    <row r="83" spans="2:17" ht="60" x14ac:dyDescent="0.2">
      <c r="B83" s="155"/>
      <c r="C83" s="155"/>
      <c r="D83" s="195" t="s">
        <v>280</v>
      </c>
      <c r="E83" s="176">
        <v>49789319</v>
      </c>
      <c r="F83" s="176" t="s">
        <v>166</v>
      </c>
      <c r="G83" s="197" t="s">
        <v>281</v>
      </c>
      <c r="H83" s="196" t="s">
        <v>282</v>
      </c>
      <c r="I83" s="176">
        <v>117110</v>
      </c>
      <c r="J83" s="188" t="s">
        <v>283</v>
      </c>
      <c r="K83" s="154" t="s">
        <v>284</v>
      </c>
      <c r="L83" s="118" t="s">
        <v>166</v>
      </c>
      <c r="M83" s="179" t="s">
        <v>125</v>
      </c>
      <c r="N83" s="179" t="s">
        <v>125</v>
      </c>
      <c r="O83" s="179" t="s">
        <v>125</v>
      </c>
      <c r="P83" s="118"/>
      <c r="Q83" s="118"/>
    </row>
    <row r="84" spans="2:17" ht="45" x14ac:dyDescent="0.2">
      <c r="B84" s="155"/>
      <c r="C84" s="155"/>
      <c r="D84" s="195" t="s">
        <v>285</v>
      </c>
      <c r="E84" s="176">
        <v>49672332</v>
      </c>
      <c r="F84" s="176" t="s">
        <v>166</v>
      </c>
      <c r="G84" s="197" t="s">
        <v>167</v>
      </c>
      <c r="H84" s="196">
        <v>39346</v>
      </c>
      <c r="I84" s="176" t="s">
        <v>249</v>
      </c>
      <c r="J84" s="198" t="s">
        <v>286</v>
      </c>
      <c r="K84" s="154" t="s">
        <v>287</v>
      </c>
      <c r="L84" s="118" t="s">
        <v>166</v>
      </c>
      <c r="M84" s="179" t="s">
        <v>125</v>
      </c>
      <c r="N84" s="179" t="s">
        <v>125</v>
      </c>
      <c r="O84" s="179" t="s">
        <v>125</v>
      </c>
      <c r="P84" s="118"/>
      <c r="Q84" s="118"/>
    </row>
    <row r="85" spans="2:17" ht="15.75" thickBot="1" x14ac:dyDescent="0.3">
      <c r="G85" s="199"/>
    </row>
    <row r="86" spans="2:17" ht="16.5" thickBot="1" x14ac:dyDescent="0.3">
      <c r="B86" s="1118" t="s">
        <v>46</v>
      </c>
      <c r="C86" s="1119"/>
      <c r="D86" s="1119"/>
      <c r="E86" s="1119"/>
      <c r="F86" s="1119"/>
      <c r="G86" s="1119"/>
      <c r="H86" s="1119"/>
      <c r="I86" s="1119"/>
      <c r="J86" s="1119"/>
      <c r="K86" s="1119"/>
      <c r="L86" s="1119"/>
      <c r="M86" s="1119"/>
      <c r="N86" s="1120"/>
    </row>
    <row r="88" spans="2:17" ht="31.5" x14ac:dyDescent="0.25">
      <c r="B88" s="147" t="s">
        <v>33</v>
      </c>
      <c r="C88" s="147" t="s">
        <v>18</v>
      </c>
      <c r="D88" s="1086" t="s">
        <v>3</v>
      </c>
      <c r="E88" s="1088"/>
    </row>
    <row r="89" spans="2:17" ht="30" x14ac:dyDescent="0.25">
      <c r="B89" s="155" t="s">
        <v>112</v>
      </c>
      <c r="C89" s="543" t="s">
        <v>125</v>
      </c>
      <c r="D89" s="1073"/>
      <c r="E89" s="1073"/>
    </row>
    <row r="92" spans="2:17" ht="15.75" x14ac:dyDescent="0.25">
      <c r="B92" s="1074" t="s">
        <v>64</v>
      </c>
      <c r="C92" s="1075"/>
      <c r="D92" s="1075"/>
      <c r="E92" s="1075"/>
      <c r="F92" s="1075"/>
      <c r="G92" s="1075"/>
      <c r="H92" s="1075"/>
      <c r="I92" s="1075"/>
      <c r="J92" s="1075"/>
      <c r="K92" s="1075"/>
      <c r="L92" s="1075"/>
      <c r="M92" s="1075"/>
      <c r="N92" s="1075"/>
      <c r="O92" s="1075"/>
      <c r="P92" s="1075"/>
    </row>
    <row r="94" spans="2:17" ht="15.75" thickBot="1" x14ac:dyDescent="0.3"/>
    <row r="95" spans="2:17" ht="16.5" thickBot="1" x14ac:dyDescent="0.3">
      <c r="B95" s="1118" t="s">
        <v>54</v>
      </c>
      <c r="C95" s="1119"/>
      <c r="D95" s="1119"/>
      <c r="E95" s="1119"/>
      <c r="F95" s="1119"/>
      <c r="G95" s="1119"/>
      <c r="H95" s="1119"/>
      <c r="I95" s="1119"/>
      <c r="J95" s="1119"/>
      <c r="K95" s="1119"/>
      <c r="L95" s="1119"/>
      <c r="M95" s="1119"/>
      <c r="N95" s="1120"/>
    </row>
    <row r="96" spans="2:17" ht="15.75" thickBot="1" x14ac:dyDescent="0.3"/>
    <row r="97" spans="1:26" s="93" customFormat="1" ht="110.25" x14ac:dyDescent="0.25">
      <c r="B97" s="123" t="s">
        <v>134</v>
      </c>
      <c r="C97" s="123" t="s">
        <v>135</v>
      </c>
      <c r="D97" s="123" t="s">
        <v>136</v>
      </c>
      <c r="E97" s="123" t="s">
        <v>45</v>
      </c>
      <c r="F97" s="123" t="s">
        <v>22</v>
      </c>
      <c r="G97" s="123" t="s">
        <v>89</v>
      </c>
      <c r="H97" s="123" t="s">
        <v>17</v>
      </c>
      <c r="I97" s="123" t="s">
        <v>10</v>
      </c>
      <c r="J97" s="123" t="s">
        <v>31</v>
      </c>
      <c r="K97" s="123" t="s">
        <v>61</v>
      </c>
      <c r="L97" s="123" t="s">
        <v>20</v>
      </c>
      <c r="M97" s="124" t="s">
        <v>26</v>
      </c>
      <c r="N97" s="123" t="s">
        <v>137</v>
      </c>
      <c r="O97" s="123" t="s">
        <v>36</v>
      </c>
      <c r="P97" s="181" t="s">
        <v>11</v>
      </c>
      <c r="Q97" s="181" t="s">
        <v>19</v>
      </c>
    </row>
    <row r="98" spans="1:26" s="178" customFormat="1" ht="105" x14ac:dyDescent="0.25">
      <c r="A98" s="125">
        <v>1</v>
      </c>
      <c r="B98" s="200" t="s">
        <v>144</v>
      </c>
      <c r="C98" s="127" t="s">
        <v>410</v>
      </c>
      <c r="D98" s="126" t="s">
        <v>160</v>
      </c>
      <c r="E98" s="171">
        <v>381</v>
      </c>
      <c r="F98" s="127" t="s">
        <v>125</v>
      </c>
      <c r="G98" s="129"/>
      <c r="H98" s="130">
        <v>40542</v>
      </c>
      <c r="I98" s="131">
        <v>40785</v>
      </c>
      <c r="J98" s="131" t="s">
        <v>126</v>
      </c>
      <c r="K98" s="185">
        <v>8</v>
      </c>
      <c r="L98" s="131"/>
      <c r="M98" s="171">
        <v>139</v>
      </c>
      <c r="N98" s="132">
        <f>+M98*G98</f>
        <v>0</v>
      </c>
      <c r="O98" s="187">
        <v>261357975</v>
      </c>
      <c r="P98" s="133" t="s">
        <v>411</v>
      </c>
      <c r="Q98" s="134"/>
      <c r="R98" s="135"/>
      <c r="S98" s="135"/>
      <c r="T98" s="135"/>
      <c r="U98" s="135"/>
      <c r="V98" s="135"/>
      <c r="W98" s="135"/>
      <c r="X98" s="135"/>
      <c r="Y98" s="135"/>
      <c r="Z98" s="135"/>
    </row>
    <row r="99" spans="1:26" s="229" customFormat="1" ht="30" x14ac:dyDescent="0.25">
      <c r="A99" s="125"/>
      <c r="B99" s="200" t="s">
        <v>144</v>
      </c>
      <c r="C99" s="127" t="s">
        <v>410</v>
      </c>
      <c r="D99" s="126" t="s">
        <v>160</v>
      </c>
      <c r="E99" s="171">
        <v>412</v>
      </c>
      <c r="F99" s="127" t="s">
        <v>125</v>
      </c>
      <c r="G99" s="127"/>
      <c r="H99" s="130">
        <v>39783</v>
      </c>
      <c r="I99" s="131">
        <v>40482</v>
      </c>
      <c r="J99" s="131" t="s">
        <v>126</v>
      </c>
      <c r="K99" s="185">
        <v>13</v>
      </c>
      <c r="L99" s="131"/>
      <c r="M99" s="171">
        <v>293</v>
      </c>
      <c r="N99" s="132"/>
      <c r="O99" s="187"/>
      <c r="P99" s="133"/>
      <c r="Q99" s="134"/>
      <c r="R99" s="135"/>
      <c r="S99" s="135"/>
      <c r="T99" s="135"/>
      <c r="U99" s="135"/>
      <c r="V99" s="135"/>
      <c r="W99" s="135"/>
      <c r="X99" s="135"/>
      <c r="Y99" s="135"/>
      <c r="Z99" s="135"/>
    </row>
    <row r="100" spans="1:26" s="178" customFormat="1" ht="15.75" x14ac:dyDescent="0.25">
      <c r="A100" s="125"/>
      <c r="B100" s="136" t="s">
        <v>16</v>
      </c>
      <c r="C100" s="127"/>
      <c r="D100" s="126"/>
      <c r="E100" s="171"/>
      <c r="F100" s="127"/>
      <c r="G100" s="127"/>
      <c r="H100" s="127"/>
      <c r="I100" s="131"/>
      <c r="J100" s="131"/>
      <c r="K100" s="185">
        <f>SUM(K98:K99)</f>
        <v>21</v>
      </c>
      <c r="L100" s="137">
        <f>SUM(L98:L98)</f>
        <v>0</v>
      </c>
      <c r="M100" s="306">
        <f>SUM(M98:M99)</f>
        <v>432</v>
      </c>
      <c r="N100" s="137">
        <f>SUM(N98:N98)</f>
        <v>0</v>
      </c>
      <c r="O100" s="133"/>
      <c r="P100" s="133"/>
      <c r="Q100" s="134"/>
    </row>
    <row r="101" spans="1:26" x14ac:dyDescent="0.25">
      <c r="B101" s="139"/>
      <c r="C101" s="139"/>
      <c r="D101" s="139"/>
      <c r="E101" s="140"/>
      <c r="F101" s="139"/>
      <c r="G101" s="139"/>
      <c r="H101" s="139"/>
      <c r="I101" s="139"/>
      <c r="J101" s="139"/>
      <c r="K101" s="139"/>
      <c r="L101" s="139"/>
      <c r="M101" s="139"/>
      <c r="N101" s="139"/>
      <c r="O101" s="139"/>
      <c r="P101" s="139"/>
    </row>
    <row r="102" spans="1:26" ht="15.75" thickBot="1" x14ac:dyDescent="0.3">
      <c r="K102" s="526"/>
    </row>
    <row r="103" spans="1:26" ht="48" thickBot="1" x14ac:dyDescent="0.3">
      <c r="B103" s="157" t="s">
        <v>49</v>
      </c>
      <c r="C103" s="158" t="s">
        <v>50</v>
      </c>
      <c r="D103" s="157" t="s">
        <v>51</v>
      </c>
      <c r="E103" s="158" t="s">
        <v>55</v>
      </c>
    </row>
    <row r="104" spans="1:26" x14ac:dyDescent="0.25">
      <c r="B104" s="159" t="s">
        <v>113</v>
      </c>
      <c r="C104" s="160">
        <v>20</v>
      </c>
      <c r="D104" s="179">
        <v>0</v>
      </c>
      <c r="E104" s="1121">
        <f>+D104+D105+D106</f>
        <v>40</v>
      </c>
    </row>
    <row r="105" spans="1:26" x14ac:dyDescent="0.25">
      <c r="B105" s="159" t="s">
        <v>114</v>
      </c>
      <c r="C105" s="161">
        <v>30</v>
      </c>
      <c r="D105" s="179">
        <v>0</v>
      </c>
      <c r="E105" s="1081"/>
    </row>
    <row r="106" spans="1:26" ht="15.75" thickBot="1" x14ac:dyDescent="0.3">
      <c r="B106" s="159" t="s">
        <v>115</v>
      </c>
      <c r="C106" s="162">
        <v>40</v>
      </c>
      <c r="D106" s="162">
        <v>40</v>
      </c>
      <c r="E106" s="1122"/>
    </row>
    <row r="107" spans="1:26" ht="15.75" thickBot="1" x14ac:dyDescent="0.3"/>
    <row r="108" spans="1:26" ht="16.5" thickBot="1" x14ac:dyDescent="0.3">
      <c r="B108" s="1118" t="s">
        <v>52</v>
      </c>
      <c r="C108" s="1119"/>
      <c r="D108" s="1119"/>
      <c r="E108" s="1119"/>
      <c r="F108" s="1119"/>
      <c r="G108" s="1119"/>
      <c r="H108" s="1119"/>
      <c r="I108" s="1119"/>
      <c r="J108" s="1119"/>
      <c r="K108" s="1119"/>
      <c r="L108" s="1119"/>
      <c r="M108" s="1119"/>
      <c r="N108" s="1120"/>
    </row>
    <row r="110" spans="1:26" ht="110.25" x14ac:dyDescent="0.25">
      <c r="B110" s="117" t="s">
        <v>0</v>
      </c>
      <c r="C110" s="117" t="s">
        <v>39</v>
      </c>
      <c r="D110" s="117" t="s">
        <v>40</v>
      </c>
      <c r="E110" s="117" t="s">
        <v>102</v>
      </c>
      <c r="F110" s="117" t="s">
        <v>104</v>
      </c>
      <c r="G110" s="117" t="s">
        <v>105</v>
      </c>
      <c r="H110" s="117" t="s">
        <v>106</v>
      </c>
      <c r="I110" s="117" t="s">
        <v>103</v>
      </c>
      <c r="J110" s="1086" t="s">
        <v>107</v>
      </c>
      <c r="K110" s="1087"/>
      <c r="L110" s="1088"/>
      <c r="M110" s="117" t="s">
        <v>111</v>
      </c>
      <c r="N110" s="117" t="s">
        <v>139</v>
      </c>
      <c r="O110" s="117" t="s">
        <v>140</v>
      </c>
      <c r="P110" s="1086" t="s">
        <v>3</v>
      </c>
      <c r="Q110" s="1088"/>
    </row>
    <row r="111" spans="1:26" ht="60" x14ac:dyDescent="0.2">
      <c r="B111" s="152"/>
      <c r="C111" s="152"/>
      <c r="D111" s="149"/>
      <c r="E111" s="149"/>
      <c r="F111" s="149"/>
      <c r="G111" s="149"/>
      <c r="H111" s="149"/>
      <c r="I111" s="150"/>
      <c r="J111" s="153" t="s">
        <v>108</v>
      </c>
      <c r="K111" s="154" t="s">
        <v>109</v>
      </c>
      <c r="L111" s="151" t="s">
        <v>110</v>
      </c>
      <c r="M111" s="118"/>
      <c r="N111" s="118"/>
      <c r="O111" s="118"/>
      <c r="P111" s="1073"/>
      <c r="Q111" s="1073"/>
    </row>
    <row r="112" spans="1:26" ht="45" x14ac:dyDescent="0.2">
      <c r="B112" s="152" t="s">
        <v>119</v>
      </c>
      <c r="C112" s="152">
        <v>1</v>
      </c>
      <c r="D112" s="149" t="s">
        <v>1223</v>
      </c>
      <c r="E112" s="149">
        <v>36676495</v>
      </c>
      <c r="F112" s="149" t="s">
        <v>166</v>
      </c>
      <c r="G112" s="149" t="s">
        <v>1226</v>
      </c>
      <c r="H112" s="182">
        <v>37015</v>
      </c>
      <c r="I112" s="150" t="s">
        <v>1227</v>
      </c>
      <c r="J112" s="153" t="s">
        <v>256</v>
      </c>
      <c r="K112" s="154" t="s">
        <v>1228</v>
      </c>
      <c r="L112" s="151" t="s">
        <v>166</v>
      </c>
      <c r="M112" s="118" t="s">
        <v>125</v>
      </c>
      <c r="N112" s="118" t="s">
        <v>125</v>
      </c>
      <c r="O112" s="118" t="s">
        <v>125</v>
      </c>
      <c r="P112" s="118"/>
      <c r="Q112" s="234"/>
    </row>
    <row r="113" spans="2:17" ht="45" x14ac:dyDescent="0.2">
      <c r="B113" s="152" t="s">
        <v>119</v>
      </c>
      <c r="C113" s="152">
        <v>1</v>
      </c>
      <c r="D113" s="149" t="s">
        <v>1223</v>
      </c>
      <c r="E113" s="149">
        <v>36676495</v>
      </c>
      <c r="F113" s="149" t="s">
        <v>166</v>
      </c>
      <c r="G113" s="149" t="s">
        <v>1226</v>
      </c>
      <c r="H113" s="182">
        <v>37015</v>
      </c>
      <c r="I113" s="150" t="s">
        <v>1227</v>
      </c>
      <c r="J113" s="153" t="s">
        <v>410</v>
      </c>
      <c r="K113" s="154" t="s">
        <v>1229</v>
      </c>
      <c r="L113" s="151" t="s">
        <v>166</v>
      </c>
      <c r="M113" s="118" t="s">
        <v>125</v>
      </c>
      <c r="N113" s="118" t="s">
        <v>125</v>
      </c>
      <c r="O113" s="118" t="s">
        <v>125</v>
      </c>
      <c r="P113" s="234"/>
      <c r="Q113" s="234"/>
    </row>
    <row r="114" spans="2:17" ht="30" x14ac:dyDescent="0.2">
      <c r="B114" s="152" t="s">
        <v>120</v>
      </c>
      <c r="C114" s="152"/>
      <c r="D114" s="149" t="s">
        <v>1224</v>
      </c>
      <c r="E114" s="149">
        <v>1065893189</v>
      </c>
      <c r="F114" s="149" t="s">
        <v>1230</v>
      </c>
      <c r="G114" s="149" t="s">
        <v>198</v>
      </c>
      <c r="H114" s="182">
        <v>41754</v>
      </c>
      <c r="I114" s="150" t="s">
        <v>185</v>
      </c>
      <c r="J114" s="153" t="s">
        <v>218</v>
      </c>
      <c r="K114" s="154" t="s">
        <v>1231</v>
      </c>
      <c r="L114" s="151" t="s">
        <v>207</v>
      </c>
      <c r="M114" s="118" t="s">
        <v>125</v>
      </c>
      <c r="N114" s="118" t="s">
        <v>125</v>
      </c>
      <c r="O114" s="118" t="s">
        <v>125</v>
      </c>
      <c r="P114" s="179"/>
      <c r="Q114" s="179"/>
    </row>
    <row r="115" spans="2:17" ht="30" x14ac:dyDescent="0.2">
      <c r="B115" s="152" t="s">
        <v>121</v>
      </c>
      <c r="C115" s="152"/>
      <c r="D115" s="149" t="s">
        <v>1225</v>
      </c>
      <c r="E115" s="149">
        <v>49783557</v>
      </c>
      <c r="F115" s="149" t="s">
        <v>328</v>
      </c>
      <c r="G115" s="149" t="s">
        <v>587</v>
      </c>
      <c r="H115" s="182">
        <v>41570</v>
      </c>
      <c r="I115" s="150" t="s">
        <v>185</v>
      </c>
      <c r="J115" s="153" t="s">
        <v>1233</v>
      </c>
      <c r="K115" s="149" t="s">
        <v>1232</v>
      </c>
      <c r="L115" s="151"/>
      <c r="M115" s="118" t="s">
        <v>125</v>
      </c>
      <c r="N115" s="118" t="s">
        <v>125</v>
      </c>
      <c r="O115" s="118" t="s">
        <v>125</v>
      </c>
      <c r="P115" s="1073"/>
      <c r="Q115" s="1073"/>
    </row>
    <row r="116" spans="2:17" x14ac:dyDescent="0.2">
      <c r="B116" s="201"/>
      <c r="C116" s="201"/>
      <c r="D116" s="202"/>
      <c r="E116" s="202"/>
      <c r="F116" s="202"/>
      <c r="G116" s="202"/>
      <c r="H116" s="202"/>
      <c r="I116" s="204"/>
      <c r="J116" s="205"/>
      <c r="K116" s="206"/>
      <c r="L116" s="206"/>
      <c r="M116" s="106"/>
      <c r="N116" s="106"/>
      <c r="O116" s="106"/>
      <c r="P116" s="207"/>
      <c r="Q116" s="207"/>
    </row>
    <row r="117" spans="2:17" x14ac:dyDescent="0.2">
      <c r="B117" s="201"/>
      <c r="C117" s="201"/>
      <c r="D117" s="202"/>
      <c r="E117" s="202"/>
      <c r="F117" s="202"/>
      <c r="G117" s="202"/>
      <c r="H117" s="202"/>
      <c r="I117" s="204"/>
      <c r="J117" s="205"/>
      <c r="K117" s="206"/>
      <c r="L117" s="206"/>
      <c r="M117" s="106"/>
      <c r="N117" s="106"/>
      <c r="O117" s="106"/>
      <c r="P117" s="207"/>
      <c r="Q117" s="207"/>
    </row>
    <row r="118" spans="2:17" x14ac:dyDescent="0.2">
      <c r="B118" s="201"/>
      <c r="C118" s="201"/>
      <c r="D118" s="202"/>
      <c r="E118" s="202"/>
      <c r="F118" s="202"/>
      <c r="G118" s="202"/>
      <c r="H118" s="202"/>
      <c r="I118" s="204"/>
      <c r="J118" s="205"/>
      <c r="K118" s="206"/>
      <c r="L118" s="206"/>
      <c r="M118" s="106"/>
      <c r="N118" s="106"/>
      <c r="O118" s="106"/>
      <c r="P118" s="207"/>
      <c r="Q118" s="207"/>
    </row>
    <row r="119" spans="2:17" x14ac:dyDescent="0.2">
      <c r="B119" s="201"/>
      <c r="C119" s="201"/>
      <c r="D119" s="202"/>
      <c r="E119" s="202"/>
      <c r="F119" s="202"/>
      <c r="G119" s="202"/>
      <c r="H119" s="202"/>
      <c r="I119" s="204"/>
      <c r="J119" s="205"/>
      <c r="K119" s="206"/>
      <c r="L119" s="206"/>
      <c r="M119" s="106"/>
      <c r="N119" s="106"/>
      <c r="O119" s="106"/>
      <c r="P119" s="207"/>
      <c r="Q119" s="207"/>
    </row>
    <row r="120" spans="2:17" x14ac:dyDescent="0.2">
      <c r="B120" s="201"/>
      <c r="C120" s="201"/>
      <c r="D120" s="202"/>
      <c r="E120" s="202"/>
      <c r="F120" s="202"/>
      <c r="G120" s="202"/>
      <c r="H120" s="202"/>
      <c r="I120" s="204"/>
      <c r="J120" s="205"/>
      <c r="K120" s="206"/>
      <c r="L120" s="206"/>
      <c r="M120" s="106"/>
      <c r="N120" s="106"/>
      <c r="O120" s="106"/>
      <c r="P120" s="207"/>
      <c r="Q120" s="207"/>
    </row>
    <row r="124" spans="2:17" ht="15.75" thickBot="1" x14ac:dyDescent="0.3"/>
    <row r="125" spans="2:17" ht="31.5" x14ac:dyDescent="0.25">
      <c r="B125" s="119" t="s">
        <v>33</v>
      </c>
      <c r="C125" s="119" t="s">
        <v>49</v>
      </c>
      <c r="D125" s="117" t="s">
        <v>50</v>
      </c>
      <c r="E125" s="119" t="s">
        <v>51</v>
      </c>
      <c r="F125" s="158" t="s">
        <v>56</v>
      </c>
      <c r="G125" s="163"/>
    </row>
    <row r="126" spans="2:17" ht="225" x14ac:dyDescent="0.2">
      <c r="B126" s="1076" t="s">
        <v>53</v>
      </c>
      <c r="C126" s="164" t="s">
        <v>116</v>
      </c>
      <c r="D126" s="179">
        <v>25</v>
      </c>
      <c r="E126" s="179">
        <v>0</v>
      </c>
      <c r="F126" s="1077">
        <f>+E126+E127+E128</f>
        <v>10</v>
      </c>
      <c r="G126" s="165"/>
    </row>
    <row r="127" spans="2:17" ht="150" x14ac:dyDescent="0.2">
      <c r="B127" s="1076"/>
      <c r="C127" s="164" t="s">
        <v>117</v>
      </c>
      <c r="D127" s="121">
        <v>25</v>
      </c>
      <c r="E127" s="179">
        <v>0</v>
      </c>
      <c r="F127" s="1078"/>
      <c r="G127" s="165"/>
    </row>
    <row r="128" spans="2:17" ht="120" x14ac:dyDescent="0.2">
      <c r="B128" s="1076"/>
      <c r="C128" s="164" t="s">
        <v>118</v>
      </c>
      <c r="D128" s="179">
        <v>10</v>
      </c>
      <c r="E128" s="179">
        <v>10</v>
      </c>
      <c r="F128" s="1079"/>
      <c r="G128" s="165"/>
    </row>
    <row r="129" spans="2:5" x14ac:dyDescent="0.2">
      <c r="C129" s="78"/>
    </row>
    <row r="132" spans="2:5" ht="15.75" x14ac:dyDescent="0.25">
      <c r="B132" s="116" t="s">
        <v>57</v>
      </c>
    </row>
    <row r="135" spans="2:5" ht="31.5" x14ac:dyDescent="0.25">
      <c r="B135" s="117" t="s">
        <v>33</v>
      </c>
      <c r="C135" s="117" t="s">
        <v>58</v>
      </c>
      <c r="D135" s="117" t="s">
        <v>51</v>
      </c>
      <c r="E135" s="119" t="s">
        <v>16</v>
      </c>
    </row>
    <row r="136" spans="2:5" ht="30" x14ac:dyDescent="0.25">
      <c r="B136" s="120" t="s">
        <v>132</v>
      </c>
      <c r="C136" s="121">
        <v>40</v>
      </c>
      <c r="D136" s="179">
        <f>+E104</f>
        <v>40</v>
      </c>
      <c r="E136" s="1067">
        <f>+D136+D137</f>
        <v>50</v>
      </c>
    </row>
    <row r="137" spans="2:5" ht="60" x14ac:dyDescent="0.25">
      <c r="B137" s="120" t="s">
        <v>133</v>
      </c>
      <c r="C137" s="121">
        <v>60</v>
      </c>
      <c r="D137" s="179">
        <f>+F126</f>
        <v>10</v>
      </c>
      <c r="E137" s="1068"/>
    </row>
  </sheetData>
  <mergeCells count="70">
    <mergeCell ref="B126:B128"/>
    <mergeCell ref="F126:F128"/>
    <mergeCell ref="E136:E137"/>
    <mergeCell ref="B86:N86"/>
    <mergeCell ref="D88:E88"/>
    <mergeCell ref="D89:E89"/>
    <mergeCell ref="B95:N95"/>
    <mergeCell ref="E104:E106"/>
    <mergeCell ref="B108:N108"/>
    <mergeCell ref="J110:L110"/>
    <mergeCell ref="P111:Q111"/>
    <mergeCell ref="P115:Q115"/>
    <mergeCell ref="P75:Q75"/>
    <mergeCell ref="P76:Q76"/>
    <mergeCell ref="D78:D79"/>
    <mergeCell ref="E78:E79"/>
    <mergeCell ref="F78:F79"/>
    <mergeCell ref="G78:G79"/>
    <mergeCell ref="H78:H79"/>
    <mergeCell ref="I78:I79"/>
    <mergeCell ref="D80:D81"/>
    <mergeCell ref="E80:E81"/>
    <mergeCell ref="F80:F81"/>
    <mergeCell ref="G80:G81"/>
    <mergeCell ref="P110:Q110"/>
    <mergeCell ref="B92:P92"/>
    <mergeCell ref="P73:Q73"/>
    <mergeCell ref="O64:O65"/>
    <mergeCell ref="M70:M72"/>
    <mergeCell ref="N70:N72"/>
    <mergeCell ref="O70:O72"/>
    <mergeCell ref="P64:Q65"/>
    <mergeCell ref="P70:Q70"/>
    <mergeCell ref="P66:Q66"/>
    <mergeCell ref="M73:M74"/>
    <mergeCell ref="N73:N74"/>
    <mergeCell ref="O73:O74"/>
    <mergeCell ref="P74:Q74"/>
    <mergeCell ref="O55:P55"/>
    <mergeCell ref="C64:C65"/>
    <mergeCell ref="D64:D65"/>
    <mergeCell ref="E64:E65"/>
    <mergeCell ref="F64:F65"/>
    <mergeCell ref="G64:G65"/>
    <mergeCell ref="H64:H65"/>
    <mergeCell ref="I64:I65"/>
    <mergeCell ref="J64:L64"/>
    <mergeCell ref="M64:M65"/>
    <mergeCell ref="N64:N65"/>
    <mergeCell ref="C46:C47"/>
    <mergeCell ref="D46:E46"/>
    <mergeCell ref="C50:N50"/>
    <mergeCell ref="B52:N52"/>
    <mergeCell ref="O54:P54"/>
    <mergeCell ref="H80:H81"/>
    <mergeCell ref="I80:I81"/>
    <mergeCell ref="B2:P2"/>
    <mergeCell ref="B4:P4"/>
    <mergeCell ref="C6:N6"/>
    <mergeCell ref="C7:N7"/>
    <mergeCell ref="C8:N8"/>
    <mergeCell ref="O56:P56"/>
    <mergeCell ref="B62:N62"/>
    <mergeCell ref="B64:B65"/>
    <mergeCell ref="C9:N9"/>
    <mergeCell ref="C10:E10"/>
    <mergeCell ref="B13:C17"/>
    <mergeCell ref="B18:C18"/>
    <mergeCell ref="E33:E34"/>
    <mergeCell ref="B46:B47"/>
  </mergeCells>
  <dataValidations count="2">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3"/>
  <sheetViews>
    <sheetView topLeftCell="A4" zoomScale="53" zoomScaleNormal="53" workbookViewId="0">
      <selection activeCell="E34" sqref="E34"/>
    </sheetView>
  </sheetViews>
  <sheetFormatPr baseColWidth="10" defaultRowHeight="15" x14ac:dyDescent="0.25"/>
  <cols>
    <col min="1" max="1" width="6.28515625" style="6" customWidth="1"/>
    <col min="2" max="2" width="65.42578125" style="6" customWidth="1"/>
    <col min="3" max="3" width="27.140625" style="6" customWidth="1"/>
    <col min="4" max="4" width="20.42578125" style="6" customWidth="1"/>
    <col min="5" max="5" width="19" style="6" customWidth="1"/>
    <col min="6" max="7" width="24.28515625" style="6" customWidth="1"/>
    <col min="8" max="9" width="20.7109375" style="6" customWidth="1"/>
    <col min="10" max="14" width="14.7109375" style="6" customWidth="1"/>
    <col min="15" max="15" width="17.42578125" style="6" customWidth="1"/>
    <col min="16" max="16" width="7" style="6" customWidth="1"/>
    <col min="17" max="17" width="70.42578125" style="6" customWidth="1"/>
    <col min="18" max="22" width="6.42578125" style="6" customWidth="1"/>
    <col min="23" max="251" width="11.42578125" style="6"/>
    <col min="252" max="252" width="1" style="6" customWidth="1"/>
    <col min="253" max="253" width="4.28515625" style="6" customWidth="1"/>
    <col min="254" max="254" width="34.7109375" style="6" customWidth="1"/>
    <col min="255" max="255" width="0" style="6" hidden="1" customWidth="1"/>
    <col min="256" max="256" width="20" style="6" customWidth="1"/>
    <col min="257" max="257" width="20.85546875" style="6" customWidth="1"/>
    <col min="258" max="258" width="25" style="6" customWidth="1"/>
    <col min="259" max="259" width="18.7109375" style="6" customWidth="1"/>
    <col min="260" max="260" width="29.7109375" style="6" customWidth="1"/>
    <col min="261" max="261" width="13.42578125" style="6" customWidth="1"/>
    <col min="262" max="262" width="13.85546875" style="6" customWidth="1"/>
    <col min="263" max="267" width="16.5703125" style="6" customWidth="1"/>
    <col min="268" max="268" width="20.5703125" style="6" customWidth="1"/>
    <col min="269" max="269" width="21.140625" style="6" customWidth="1"/>
    <col min="270" max="270" width="9.5703125" style="6" customWidth="1"/>
    <col min="271" max="271" width="0.42578125" style="6" customWidth="1"/>
    <col min="272" max="278" width="6.42578125" style="6" customWidth="1"/>
    <col min="279" max="507" width="11.42578125" style="6"/>
    <col min="508" max="508" width="1" style="6" customWidth="1"/>
    <col min="509" max="509" width="4.28515625" style="6" customWidth="1"/>
    <col min="510" max="510" width="34.7109375" style="6" customWidth="1"/>
    <col min="511" max="511" width="0" style="6" hidden="1" customWidth="1"/>
    <col min="512" max="512" width="20" style="6" customWidth="1"/>
    <col min="513" max="513" width="20.85546875" style="6" customWidth="1"/>
    <col min="514" max="514" width="25" style="6" customWidth="1"/>
    <col min="515" max="515" width="18.7109375" style="6" customWidth="1"/>
    <col min="516" max="516" width="29.7109375" style="6" customWidth="1"/>
    <col min="517" max="517" width="13.42578125" style="6" customWidth="1"/>
    <col min="518" max="518" width="13.85546875" style="6" customWidth="1"/>
    <col min="519" max="523" width="16.5703125" style="6" customWidth="1"/>
    <col min="524" max="524" width="20.5703125" style="6" customWidth="1"/>
    <col min="525" max="525" width="21.140625" style="6" customWidth="1"/>
    <col min="526" max="526" width="9.5703125" style="6" customWidth="1"/>
    <col min="527" max="527" width="0.42578125" style="6" customWidth="1"/>
    <col min="528" max="534" width="6.42578125" style="6" customWidth="1"/>
    <col min="535" max="763" width="11.42578125" style="6"/>
    <col min="764" max="764" width="1" style="6" customWidth="1"/>
    <col min="765" max="765" width="4.28515625" style="6" customWidth="1"/>
    <col min="766" max="766" width="34.7109375" style="6" customWidth="1"/>
    <col min="767" max="767" width="0" style="6" hidden="1" customWidth="1"/>
    <col min="768" max="768" width="20" style="6" customWidth="1"/>
    <col min="769" max="769" width="20.85546875" style="6" customWidth="1"/>
    <col min="770" max="770" width="25" style="6" customWidth="1"/>
    <col min="771" max="771" width="18.7109375" style="6" customWidth="1"/>
    <col min="772" max="772" width="29.7109375" style="6" customWidth="1"/>
    <col min="773" max="773" width="13.42578125" style="6" customWidth="1"/>
    <col min="774" max="774" width="13.85546875" style="6" customWidth="1"/>
    <col min="775" max="779" width="16.5703125" style="6" customWidth="1"/>
    <col min="780" max="780" width="20.5703125" style="6" customWidth="1"/>
    <col min="781" max="781" width="21.140625" style="6" customWidth="1"/>
    <col min="782" max="782" width="9.5703125" style="6" customWidth="1"/>
    <col min="783" max="783" width="0.42578125" style="6" customWidth="1"/>
    <col min="784" max="790" width="6.42578125" style="6" customWidth="1"/>
    <col min="791" max="1019" width="11.42578125" style="6"/>
    <col min="1020" max="1020" width="1" style="6" customWidth="1"/>
    <col min="1021" max="1021" width="4.28515625" style="6" customWidth="1"/>
    <col min="1022" max="1022" width="34.7109375" style="6" customWidth="1"/>
    <col min="1023" max="1023" width="0" style="6" hidden="1" customWidth="1"/>
    <col min="1024" max="1024" width="20" style="6" customWidth="1"/>
    <col min="1025" max="1025" width="20.85546875" style="6" customWidth="1"/>
    <col min="1026" max="1026" width="25" style="6" customWidth="1"/>
    <col min="1027" max="1027" width="18.7109375" style="6" customWidth="1"/>
    <col min="1028" max="1028" width="29.7109375" style="6" customWidth="1"/>
    <col min="1029" max="1029" width="13.42578125" style="6" customWidth="1"/>
    <col min="1030" max="1030" width="13.85546875" style="6" customWidth="1"/>
    <col min="1031" max="1035" width="16.5703125" style="6" customWidth="1"/>
    <col min="1036" max="1036" width="20.5703125" style="6" customWidth="1"/>
    <col min="1037" max="1037" width="21.140625" style="6" customWidth="1"/>
    <col min="1038" max="1038" width="9.5703125" style="6" customWidth="1"/>
    <col min="1039" max="1039" width="0.42578125" style="6" customWidth="1"/>
    <col min="1040" max="1046" width="6.42578125" style="6" customWidth="1"/>
    <col min="1047" max="1275" width="11.42578125" style="6"/>
    <col min="1276" max="1276" width="1" style="6" customWidth="1"/>
    <col min="1277" max="1277" width="4.28515625" style="6" customWidth="1"/>
    <col min="1278" max="1278" width="34.7109375" style="6" customWidth="1"/>
    <col min="1279" max="1279" width="0" style="6" hidden="1" customWidth="1"/>
    <col min="1280" max="1280" width="20" style="6" customWidth="1"/>
    <col min="1281" max="1281" width="20.85546875" style="6" customWidth="1"/>
    <col min="1282" max="1282" width="25" style="6" customWidth="1"/>
    <col min="1283" max="1283" width="18.7109375" style="6" customWidth="1"/>
    <col min="1284" max="1284" width="29.7109375" style="6" customWidth="1"/>
    <col min="1285" max="1285" width="13.42578125" style="6" customWidth="1"/>
    <col min="1286" max="1286" width="13.85546875" style="6" customWidth="1"/>
    <col min="1287" max="1291" width="16.5703125" style="6" customWidth="1"/>
    <col min="1292" max="1292" width="20.5703125" style="6" customWidth="1"/>
    <col min="1293" max="1293" width="21.140625" style="6" customWidth="1"/>
    <col min="1294" max="1294" width="9.5703125" style="6" customWidth="1"/>
    <col min="1295" max="1295" width="0.42578125" style="6" customWidth="1"/>
    <col min="1296" max="1302" width="6.42578125" style="6" customWidth="1"/>
    <col min="1303" max="1531" width="11.42578125" style="6"/>
    <col min="1532" max="1532" width="1" style="6" customWidth="1"/>
    <col min="1533" max="1533" width="4.28515625" style="6" customWidth="1"/>
    <col min="1534" max="1534" width="34.7109375" style="6" customWidth="1"/>
    <col min="1535" max="1535" width="0" style="6" hidden="1" customWidth="1"/>
    <col min="1536" max="1536" width="20" style="6" customWidth="1"/>
    <col min="1537" max="1537" width="20.85546875" style="6" customWidth="1"/>
    <col min="1538" max="1538" width="25" style="6" customWidth="1"/>
    <col min="1539" max="1539" width="18.7109375" style="6" customWidth="1"/>
    <col min="1540" max="1540" width="29.7109375" style="6" customWidth="1"/>
    <col min="1541" max="1541" width="13.42578125" style="6" customWidth="1"/>
    <col min="1542" max="1542" width="13.85546875" style="6" customWidth="1"/>
    <col min="1543" max="1547" width="16.5703125" style="6" customWidth="1"/>
    <col min="1548" max="1548" width="20.5703125" style="6" customWidth="1"/>
    <col min="1549" max="1549" width="21.140625" style="6" customWidth="1"/>
    <col min="1550" max="1550" width="9.5703125" style="6" customWidth="1"/>
    <col min="1551" max="1551" width="0.42578125" style="6" customWidth="1"/>
    <col min="1552" max="1558" width="6.42578125" style="6" customWidth="1"/>
    <col min="1559" max="1787" width="11.42578125" style="6"/>
    <col min="1788" max="1788" width="1" style="6" customWidth="1"/>
    <col min="1789" max="1789" width="4.28515625" style="6" customWidth="1"/>
    <col min="1790" max="1790" width="34.7109375" style="6" customWidth="1"/>
    <col min="1791" max="1791" width="0" style="6" hidden="1" customWidth="1"/>
    <col min="1792" max="1792" width="20" style="6" customWidth="1"/>
    <col min="1793" max="1793" width="20.85546875" style="6" customWidth="1"/>
    <col min="1794" max="1794" width="25" style="6" customWidth="1"/>
    <col min="1795" max="1795" width="18.7109375" style="6" customWidth="1"/>
    <col min="1796" max="1796" width="29.7109375" style="6" customWidth="1"/>
    <col min="1797" max="1797" width="13.42578125" style="6" customWidth="1"/>
    <col min="1798" max="1798" width="13.85546875" style="6" customWidth="1"/>
    <col min="1799" max="1803" width="16.5703125" style="6" customWidth="1"/>
    <col min="1804" max="1804" width="20.5703125" style="6" customWidth="1"/>
    <col min="1805" max="1805" width="21.140625" style="6" customWidth="1"/>
    <col min="1806" max="1806" width="9.5703125" style="6" customWidth="1"/>
    <col min="1807" max="1807" width="0.42578125" style="6" customWidth="1"/>
    <col min="1808" max="1814" width="6.42578125" style="6" customWidth="1"/>
    <col min="1815" max="2043" width="11.42578125" style="6"/>
    <col min="2044" max="2044" width="1" style="6" customWidth="1"/>
    <col min="2045" max="2045" width="4.28515625" style="6" customWidth="1"/>
    <col min="2046" max="2046" width="34.7109375" style="6" customWidth="1"/>
    <col min="2047" max="2047" width="0" style="6" hidden="1" customWidth="1"/>
    <col min="2048" max="2048" width="20" style="6" customWidth="1"/>
    <col min="2049" max="2049" width="20.85546875" style="6" customWidth="1"/>
    <col min="2050" max="2050" width="25" style="6" customWidth="1"/>
    <col min="2051" max="2051" width="18.7109375" style="6" customWidth="1"/>
    <col min="2052" max="2052" width="29.7109375" style="6" customWidth="1"/>
    <col min="2053" max="2053" width="13.42578125" style="6" customWidth="1"/>
    <col min="2054" max="2054" width="13.85546875" style="6" customWidth="1"/>
    <col min="2055" max="2059" width="16.5703125" style="6" customWidth="1"/>
    <col min="2060" max="2060" width="20.5703125" style="6" customWidth="1"/>
    <col min="2061" max="2061" width="21.140625" style="6" customWidth="1"/>
    <col min="2062" max="2062" width="9.5703125" style="6" customWidth="1"/>
    <col min="2063" max="2063" width="0.42578125" style="6" customWidth="1"/>
    <col min="2064" max="2070" width="6.42578125" style="6" customWidth="1"/>
    <col min="2071" max="2299" width="11.42578125" style="6"/>
    <col min="2300" max="2300" width="1" style="6" customWidth="1"/>
    <col min="2301" max="2301" width="4.28515625" style="6" customWidth="1"/>
    <col min="2302" max="2302" width="34.7109375" style="6" customWidth="1"/>
    <col min="2303" max="2303" width="0" style="6" hidden="1" customWidth="1"/>
    <col min="2304" max="2304" width="20" style="6" customWidth="1"/>
    <col min="2305" max="2305" width="20.85546875" style="6" customWidth="1"/>
    <col min="2306" max="2306" width="25" style="6" customWidth="1"/>
    <col min="2307" max="2307" width="18.7109375" style="6" customWidth="1"/>
    <col min="2308" max="2308" width="29.7109375" style="6" customWidth="1"/>
    <col min="2309" max="2309" width="13.42578125" style="6" customWidth="1"/>
    <col min="2310" max="2310" width="13.85546875" style="6" customWidth="1"/>
    <col min="2311" max="2315" width="16.5703125" style="6" customWidth="1"/>
    <col min="2316" max="2316" width="20.5703125" style="6" customWidth="1"/>
    <col min="2317" max="2317" width="21.140625" style="6" customWidth="1"/>
    <col min="2318" max="2318" width="9.5703125" style="6" customWidth="1"/>
    <col min="2319" max="2319" width="0.42578125" style="6" customWidth="1"/>
    <col min="2320" max="2326" width="6.42578125" style="6" customWidth="1"/>
    <col min="2327" max="2555" width="11.42578125" style="6"/>
    <col min="2556" max="2556" width="1" style="6" customWidth="1"/>
    <col min="2557" max="2557" width="4.28515625" style="6" customWidth="1"/>
    <col min="2558" max="2558" width="34.7109375" style="6" customWidth="1"/>
    <col min="2559" max="2559" width="0" style="6" hidden="1" customWidth="1"/>
    <col min="2560" max="2560" width="20" style="6" customWidth="1"/>
    <col min="2561" max="2561" width="20.85546875" style="6" customWidth="1"/>
    <col min="2562" max="2562" width="25" style="6" customWidth="1"/>
    <col min="2563" max="2563" width="18.7109375" style="6" customWidth="1"/>
    <col min="2564" max="2564" width="29.7109375" style="6" customWidth="1"/>
    <col min="2565" max="2565" width="13.42578125" style="6" customWidth="1"/>
    <col min="2566" max="2566" width="13.85546875" style="6" customWidth="1"/>
    <col min="2567" max="2571" width="16.5703125" style="6" customWidth="1"/>
    <col min="2572" max="2572" width="20.5703125" style="6" customWidth="1"/>
    <col min="2573" max="2573" width="21.140625" style="6" customWidth="1"/>
    <col min="2574" max="2574" width="9.5703125" style="6" customWidth="1"/>
    <col min="2575" max="2575" width="0.42578125" style="6" customWidth="1"/>
    <col min="2576" max="2582" width="6.42578125" style="6" customWidth="1"/>
    <col min="2583" max="2811" width="11.42578125" style="6"/>
    <col min="2812" max="2812" width="1" style="6" customWidth="1"/>
    <col min="2813" max="2813" width="4.28515625" style="6" customWidth="1"/>
    <col min="2814" max="2814" width="34.7109375" style="6" customWidth="1"/>
    <col min="2815" max="2815" width="0" style="6" hidden="1" customWidth="1"/>
    <col min="2816" max="2816" width="20" style="6" customWidth="1"/>
    <col min="2817" max="2817" width="20.85546875" style="6" customWidth="1"/>
    <col min="2818" max="2818" width="25" style="6" customWidth="1"/>
    <col min="2819" max="2819" width="18.7109375" style="6" customWidth="1"/>
    <col min="2820" max="2820" width="29.7109375" style="6" customWidth="1"/>
    <col min="2821" max="2821" width="13.42578125" style="6" customWidth="1"/>
    <col min="2822" max="2822" width="13.85546875" style="6" customWidth="1"/>
    <col min="2823" max="2827" width="16.5703125" style="6" customWidth="1"/>
    <col min="2828" max="2828" width="20.5703125" style="6" customWidth="1"/>
    <col min="2829" max="2829" width="21.140625" style="6" customWidth="1"/>
    <col min="2830" max="2830" width="9.5703125" style="6" customWidth="1"/>
    <col min="2831" max="2831" width="0.42578125" style="6" customWidth="1"/>
    <col min="2832" max="2838" width="6.42578125" style="6" customWidth="1"/>
    <col min="2839" max="3067" width="11.42578125" style="6"/>
    <col min="3068" max="3068" width="1" style="6" customWidth="1"/>
    <col min="3069" max="3069" width="4.28515625" style="6" customWidth="1"/>
    <col min="3070" max="3070" width="34.7109375" style="6" customWidth="1"/>
    <col min="3071" max="3071" width="0" style="6" hidden="1" customWidth="1"/>
    <col min="3072" max="3072" width="20" style="6" customWidth="1"/>
    <col min="3073" max="3073" width="20.85546875" style="6" customWidth="1"/>
    <col min="3074" max="3074" width="25" style="6" customWidth="1"/>
    <col min="3075" max="3075" width="18.7109375" style="6" customWidth="1"/>
    <col min="3076" max="3076" width="29.7109375" style="6" customWidth="1"/>
    <col min="3077" max="3077" width="13.42578125" style="6" customWidth="1"/>
    <col min="3078" max="3078" width="13.85546875" style="6" customWidth="1"/>
    <col min="3079" max="3083" width="16.5703125" style="6" customWidth="1"/>
    <col min="3084" max="3084" width="20.5703125" style="6" customWidth="1"/>
    <col min="3085" max="3085" width="21.140625" style="6" customWidth="1"/>
    <col min="3086" max="3086" width="9.5703125" style="6" customWidth="1"/>
    <col min="3087" max="3087" width="0.42578125" style="6" customWidth="1"/>
    <col min="3088" max="3094" width="6.42578125" style="6" customWidth="1"/>
    <col min="3095" max="3323" width="11.42578125" style="6"/>
    <col min="3324" max="3324" width="1" style="6" customWidth="1"/>
    <col min="3325" max="3325" width="4.28515625" style="6" customWidth="1"/>
    <col min="3326" max="3326" width="34.7109375" style="6" customWidth="1"/>
    <col min="3327" max="3327" width="0" style="6" hidden="1" customWidth="1"/>
    <col min="3328" max="3328" width="20" style="6" customWidth="1"/>
    <col min="3329" max="3329" width="20.85546875" style="6" customWidth="1"/>
    <col min="3330" max="3330" width="25" style="6" customWidth="1"/>
    <col min="3331" max="3331" width="18.7109375" style="6" customWidth="1"/>
    <col min="3332" max="3332" width="29.7109375" style="6" customWidth="1"/>
    <col min="3333" max="3333" width="13.42578125" style="6" customWidth="1"/>
    <col min="3334" max="3334" width="13.85546875" style="6" customWidth="1"/>
    <col min="3335" max="3339" width="16.5703125" style="6" customWidth="1"/>
    <col min="3340" max="3340" width="20.5703125" style="6" customWidth="1"/>
    <col min="3341" max="3341" width="21.140625" style="6" customWidth="1"/>
    <col min="3342" max="3342" width="9.5703125" style="6" customWidth="1"/>
    <col min="3343" max="3343" width="0.42578125" style="6" customWidth="1"/>
    <col min="3344" max="3350" width="6.42578125" style="6" customWidth="1"/>
    <col min="3351" max="3579" width="11.42578125" style="6"/>
    <col min="3580" max="3580" width="1" style="6" customWidth="1"/>
    <col min="3581" max="3581" width="4.28515625" style="6" customWidth="1"/>
    <col min="3582" max="3582" width="34.7109375" style="6" customWidth="1"/>
    <col min="3583" max="3583" width="0" style="6" hidden="1" customWidth="1"/>
    <col min="3584" max="3584" width="20" style="6" customWidth="1"/>
    <col min="3585" max="3585" width="20.85546875" style="6" customWidth="1"/>
    <col min="3586" max="3586" width="25" style="6" customWidth="1"/>
    <col min="3587" max="3587" width="18.7109375" style="6" customWidth="1"/>
    <col min="3588" max="3588" width="29.7109375" style="6" customWidth="1"/>
    <col min="3589" max="3589" width="13.42578125" style="6" customWidth="1"/>
    <col min="3590" max="3590" width="13.85546875" style="6" customWidth="1"/>
    <col min="3591" max="3595" width="16.5703125" style="6" customWidth="1"/>
    <col min="3596" max="3596" width="20.5703125" style="6" customWidth="1"/>
    <col min="3597" max="3597" width="21.140625" style="6" customWidth="1"/>
    <col min="3598" max="3598" width="9.5703125" style="6" customWidth="1"/>
    <col min="3599" max="3599" width="0.42578125" style="6" customWidth="1"/>
    <col min="3600" max="3606" width="6.42578125" style="6" customWidth="1"/>
    <col min="3607" max="3835" width="11.42578125" style="6"/>
    <col min="3836" max="3836" width="1" style="6" customWidth="1"/>
    <col min="3837" max="3837" width="4.28515625" style="6" customWidth="1"/>
    <col min="3838" max="3838" width="34.7109375" style="6" customWidth="1"/>
    <col min="3839" max="3839" width="0" style="6" hidden="1" customWidth="1"/>
    <col min="3840" max="3840" width="20" style="6" customWidth="1"/>
    <col min="3841" max="3841" width="20.85546875" style="6" customWidth="1"/>
    <col min="3842" max="3842" width="25" style="6" customWidth="1"/>
    <col min="3843" max="3843" width="18.7109375" style="6" customWidth="1"/>
    <col min="3844" max="3844" width="29.7109375" style="6" customWidth="1"/>
    <col min="3845" max="3845" width="13.42578125" style="6" customWidth="1"/>
    <col min="3846" max="3846" width="13.85546875" style="6" customWidth="1"/>
    <col min="3847" max="3851" width="16.5703125" style="6" customWidth="1"/>
    <col min="3852" max="3852" width="20.5703125" style="6" customWidth="1"/>
    <col min="3853" max="3853" width="21.140625" style="6" customWidth="1"/>
    <col min="3854" max="3854" width="9.5703125" style="6" customWidth="1"/>
    <col min="3855" max="3855" width="0.42578125" style="6" customWidth="1"/>
    <col min="3856" max="3862" width="6.42578125" style="6" customWidth="1"/>
    <col min="3863" max="4091" width="11.42578125" style="6"/>
    <col min="4092" max="4092" width="1" style="6" customWidth="1"/>
    <col min="4093" max="4093" width="4.28515625" style="6" customWidth="1"/>
    <col min="4094" max="4094" width="34.7109375" style="6" customWidth="1"/>
    <col min="4095" max="4095" width="0" style="6" hidden="1" customWidth="1"/>
    <col min="4096" max="4096" width="20" style="6" customWidth="1"/>
    <col min="4097" max="4097" width="20.85546875" style="6" customWidth="1"/>
    <col min="4098" max="4098" width="25" style="6" customWidth="1"/>
    <col min="4099" max="4099" width="18.7109375" style="6" customWidth="1"/>
    <col min="4100" max="4100" width="29.7109375" style="6" customWidth="1"/>
    <col min="4101" max="4101" width="13.42578125" style="6" customWidth="1"/>
    <col min="4102" max="4102" width="13.85546875" style="6" customWidth="1"/>
    <col min="4103" max="4107" width="16.5703125" style="6" customWidth="1"/>
    <col min="4108" max="4108" width="20.5703125" style="6" customWidth="1"/>
    <col min="4109" max="4109" width="21.140625" style="6" customWidth="1"/>
    <col min="4110" max="4110" width="9.5703125" style="6" customWidth="1"/>
    <col min="4111" max="4111" width="0.42578125" style="6" customWidth="1"/>
    <col min="4112" max="4118" width="6.42578125" style="6" customWidth="1"/>
    <col min="4119" max="4347" width="11.42578125" style="6"/>
    <col min="4348" max="4348" width="1" style="6" customWidth="1"/>
    <col min="4349" max="4349" width="4.28515625" style="6" customWidth="1"/>
    <col min="4350" max="4350" width="34.7109375" style="6" customWidth="1"/>
    <col min="4351" max="4351" width="0" style="6" hidden="1" customWidth="1"/>
    <col min="4352" max="4352" width="20" style="6" customWidth="1"/>
    <col min="4353" max="4353" width="20.85546875" style="6" customWidth="1"/>
    <col min="4354" max="4354" width="25" style="6" customWidth="1"/>
    <col min="4355" max="4355" width="18.7109375" style="6" customWidth="1"/>
    <col min="4356" max="4356" width="29.7109375" style="6" customWidth="1"/>
    <col min="4357" max="4357" width="13.42578125" style="6" customWidth="1"/>
    <col min="4358" max="4358" width="13.85546875" style="6" customWidth="1"/>
    <col min="4359" max="4363" width="16.5703125" style="6" customWidth="1"/>
    <col min="4364" max="4364" width="20.5703125" style="6" customWidth="1"/>
    <col min="4365" max="4365" width="21.140625" style="6" customWidth="1"/>
    <col min="4366" max="4366" width="9.5703125" style="6" customWidth="1"/>
    <col min="4367" max="4367" width="0.42578125" style="6" customWidth="1"/>
    <col min="4368" max="4374" width="6.42578125" style="6" customWidth="1"/>
    <col min="4375" max="4603" width="11.42578125" style="6"/>
    <col min="4604" max="4604" width="1" style="6" customWidth="1"/>
    <col min="4605" max="4605" width="4.28515625" style="6" customWidth="1"/>
    <col min="4606" max="4606" width="34.7109375" style="6" customWidth="1"/>
    <col min="4607" max="4607" width="0" style="6" hidden="1" customWidth="1"/>
    <col min="4608" max="4608" width="20" style="6" customWidth="1"/>
    <col min="4609" max="4609" width="20.85546875" style="6" customWidth="1"/>
    <col min="4610" max="4610" width="25" style="6" customWidth="1"/>
    <col min="4611" max="4611" width="18.7109375" style="6" customWidth="1"/>
    <col min="4612" max="4612" width="29.7109375" style="6" customWidth="1"/>
    <col min="4613" max="4613" width="13.42578125" style="6" customWidth="1"/>
    <col min="4614" max="4614" width="13.85546875" style="6" customWidth="1"/>
    <col min="4615" max="4619" width="16.5703125" style="6" customWidth="1"/>
    <col min="4620" max="4620" width="20.5703125" style="6" customWidth="1"/>
    <col min="4621" max="4621" width="21.140625" style="6" customWidth="1"/>
    <col min="4622" max="4622" width="9.5703125" style="6" customWidth="1"/>
    <col min="4623" max="4623" width="0.42578125" style="6" customWidth="1"/>
    <col min="4624" max="4630" width="6.42578125" style="6" customWidth="1"/>
    <col min="4631" max="4859" width="11.42578125" style="6"/>
    <col min="4860" max="4860" width="1" style="6" customWidth="1"/>
    <col min="4861" max="4861" width="4.28515625" style="6" customWidth="1"/>
    <col min="4862" max="4862" width="34.7109375" style="6" customWidth="1"/>
    <col min="4863" max="4863" width="0" style="6" hidden="1" customWidth="1"/>
    <col min="4864" max="4864" width="20" style="6" customWidth="1"/>
    <col min="4865" max="4865" width="20.85546875" style="6" customWidth="1"/>
    <col min="4866" max="4866" width="25" style="6" customWidth="1"/>
    <col min="4867" max="4867" width="18.7109375" style="6" customWidth="1"/>
    <col min="4868" max="4868" width="29.7109375" style="6" customWidth="1"/>
    <col min="4869" max="4869" width="13.42578125" style="6" customWidth="1"/>
    <col min="4870" max="4870" width="13.85546875" style="6" customWidth="1"/>
    <col min="4871" max="4875" width="16.5703125" style="6" customWidth="1"/>
    <col min="4876" max="4876" width="20.5703125" style="6" customWidth="1"/>
    <col min="4877" max="4877" width="21.140625" style="6" customWidth="1"/>
    <col min="4878" max="4878" width="9.5703125" style="6" customWidth="1"/>
    <col min="4879" max="4879" width="0.42578125" style="6" customWidth="1"/>
    <col min="4880" max="4886" width="6.42578125" style="6" customWidth="1"/>
    <col min="4887" max="5115" width="11.42578125" style="6"/>
    <col min="5116" max="5116" width="1" style="6" customWidth="1"/>
    <col min="5117" max="5117" width="4.28515625" style="6" customWidth="1"/>
    <col min="5118" max="5118" width="34.7109375" style="6" customWidth="1"/>
    <col min="5119" max="5119" width="0" style="6" hidden="1" customWidth="1"/>
    <col min="5120" max="5120" width="20" style="6" customWidth="1"/>
    <col min="5121" max="5121" width="20.85546875" style="6" customWidth="1"/>
    <col min="5122" max="5122" width="25" style="6" customWidth="1"/>
    <col min="5123" max="5123" width="18.7109375" style="6" customWidth="1"/>
    <col min="5124" max="5124" width="29.7109375" style="6" customWidth="1"/>
    <col min="5125" max="5125" width="13.42578125" style="6" customWidth="1"/>
    <col min="5126" max="5126" width="13.85546875" style="6" customWidth="1"/>
    <col min="5127" max="5131" width="16.5703125" style="6" customWidth="1"/>
    <col min="5132" max="5132" width="20.5703125" style="6" customWidth="1"/>
    <col min="5133" max="5133" width="21.140625" style="6" customWidth="1"/>
    <col min="5134" max="5134" width="9.5703125" style="6" customWidth="1"/>
    <col min="5135" max="5135" width="0.42578125" style="6" customWidth="1"/>
    <col min="5136" max="5142" width="6.42578125" style="6" customWidth="1"/>
    <col min="5143" max="5371" width="11.42578125" style="6"/>
    <col min="5372" max="5372" width="1" style="6" customWidth="1"/>
    <col min="5373" max="5373" width="4.28515625" style="6" customWidth="1"/>
    <col min="5374" max="5374" width="34.7109375" style="6" customWidth="1"/>
    <col min="5375" max="5375" width="0" style="6" hidden="1" customWidth="1"/>
    <col min="5376" max="5376" width="20" style="6" customWidth="1"/>
    <col min="5377" max="5377" width="20.85546875" style="6" customWidth="1"/>
    <col min="5378" max="5378" width="25" style="6" customWidth="1"/>
    <col min="5379" max="5379" width="18.7109375" style="6" customWidth="1"/>
    <col min="5380" max="5380" width="29.7109375" style="6" customWidth="1"/>
    <col min="5381" max="5381" width="13.42578125" style="6" customWidth="1"/>
    <col min="5382" max="5382" width="13.85546875" style="6" customWidth="1"/>
    <col min="5383" max="5387" width="16.5703125" style="6" customWidth="1"/>
    <col min="5388" max="5388" width="20.5703125" style="6" customWidth="1"/>
    <col min="5389" max="5389" width="21.140625" style="6" customWidth="1"/>
    <col min="5390" max="5390" width="9.5703125" style="6" customWidth="1"/>
    <col min="5391" max="5391" width="0.42578125" style="6" customWidth="1"/>
    <col min="5392" max="5398" width="6.42578125" style="6" customWidth="1"/>
    <col min="5399" max="5627" width="11.42578125" style="6"/>
    <col min="5628" max="5628" width="1" style="6" customWidth="1"/>
    <col min="5629" max="5629" width="4.28515625" style="6" customWidth="1"/>
    <col min="5630" max="5630" width="34.7109375" style="6" customWidth="1"/>
    <col min="5631" max="5631" width="0" style="6" hidden="1" customWidth="1"/>
    <col min="5632" max="5632" width="20" style="6" customWidth="1"/>
    <col min="5633" max="5633" width="20.85546875" style="6" customWidth="1"/>
    <col min="5634" max="5634" width="25" style="6" customWidth="1"/>
    <col min="5635" max="5635" width="18.7109375" style="6" customWidth="1"/>
    <col min="5636" max="5636" width="29.7109375" style="6" customWidth="1"/>
    <col min="5637" max="5637" width="13.42578125" style="6" customWidth="1"/>
    <col min="5638" max="5638" width="13.85546875" style="6" customWidth="1"/>
    <col min="5639" max="5643" width="16.5703125" style="6" customWidth="1"/>
    <col min="5644" max="5644" width="20.5703125" style="6" customWidth="1"/>
    <col min="5645" max="5645" width="21.140625" style="6" customWidth="1"/>
    <col min="5646" max="5646" width="9.5703125" style="6" customWidth="1"/>
    <col min="5647" max="5647" width="0.42578125" style="6" customWidth="1"/>
    <col min="5648" max="5654" width="6.42578125" style="6" customWidth="1"/>
    <col min="5655" max="5883" width="11.42578125" style="6"/>
    <col min="5884" max="5884" width="1" style="6" customWidth="1"/>
    <col min="5885" max="5885" width="4.28515625" style="6" customWidth="1"/>
    <col min="5886" max="5886" width="34.7109375" style="6" customWidth="1"/>
    <col min="5887" max="5887" width="0" style="6" hidden="1" customWidth="1"/>
    <col min="5888" max="5888" width="20" style="6" customWidth="1"/>
    <col min="5889" max="5889" width="20.85546875" style="6" customWidth="1"/>
    <col min="5890" max="5890" width="25" style="6" customWidth="1"/>
    <col min="5891" max="5891" width="18.7109375" style="6" customWidth="1"/>
    <col min="5892" max="5892" width="29.7109375" style="6" customWidth="1"/>
    <col min="5893" max="5893" width="13.42578125" style="6" customWidth="1"/>
    <col min="5894" max="5894" width="13.85546875" style="6" customWidth="1"/>
    <col min="5895" max="5899" width="16.5703125" style="6" customWidth="1"/>
    <col min="5900" max="5900" width="20.5703125" style="6" customWidth="1"/>
    <col min="5901" max="5901" width="21.140625" style="6" customWidth="1"/>
    <col min="5902" max="5902" width="9.5703125" style="6" customWidth="1"/>
    <col min="5903" max="5903" width="0.42578125" style="6" customWidth="1"/>
    <col min="5904" max="5910" width="6.42578125" style="6" customWidth="1"/>
    <col min="5911" max="6139" width="11.42578125" style="6"/>
    <col min="6140" max="6140" width="1" style="6" customWidth="1"/>
    <col min="6141" max="6141" width="4.28515625" style="6" customWidth="1"/>
    <col min="6142" max="6142" width="34.7109375" style="6" customWidth="1"/>
    <col min="6143" max="6143" width="0" style="6" hidden="1" customWidth="1"/>
    <col min="6144" max="6144" width="20" style="6" customWidth="1"/>
    <col min="6145" max="6145" width="20.85546875" style="6" customWidth="1"/>
    <col min="6146" max="6146" width="25" style="6" customWidth="1"/>
    <col min="6147" max="6147" width="18.7109375" style="6" customWidth="1"/>
    <col min="6148" max="6148" width="29.7109375" style="6" customWidth="1"/>
    <col min="6149" max="6149" width="13.42578125" style="6" customWidth="1"/>
    <col min="6150" max="6150" width="13.85546875" style="6" customWidth="1"/>
    <col min="6151" max="6155" width="16.5703125" style="6" customWidth="1"/>
    <col min="6156" max="6156" width="20.5703125" style="6" customWidth="1"/>
    <col min="6157" max="6157" width="21.140625" style="6" customWidth="1"/>
    <col min="6158" max="6158" width="9.5703125" style="6" customWidth="1"/>
    <col min="6159" max="6159" width="0.42578125" style="6" customWidth="1"/>
    <col min="6160" max="6166" width="6.42578125" style="6" customWidth="1"/>
    <col min="6167" max="6395" width="11.42578125" style="6"/>
    <col min="6396" max="6396" width="1" style="6" customWidth="1"/>
    <col min="6397" max="6397" width="4.28515625" style="6" customWidth="1"/>
    <col min="6398" max="6398" width="34.7109375" style="6" customWidth="1"/>
    <col min="6399" max="6399" width="0" style="6" hidden="1" customWidth="1"/>
    <col min="6400" max="6400" width="20" style="6" customWidth="1"/>
    <col min="6401" max="6401" width="20.85546875" style="6" customWidth="1"/>
    <col min="6402" max="6402" width="25" style="6" customWidth="1"/>
    <col min="6403" max="6403" width="18.7109375" style="6" customWidth="1"/>
    <col min="6404" max="6404" width="29.7109375" style="6" customWidth="1"/>
    <col min="6405" max="6405" width="13.42578125" style="6" customWidth="1"/>
    <col min="6406" max="6406" width="13.85546875" style="6" customWidth="1"/>
    <col min="6407" max="6411" width="16.5703125" style="6" customWidth="1"/>
    <col min="6412" max="6412" width="20.5703125" style="6" customWidth="1"/>
    <col min="6413" max="6413" width="21.140625" style="6" customWidth="1"/>
    <col min="6414" max="6414" width="9.5703125" style="6" customWidth="1"/>
    <col min="6415" max="6415" width="0.42578125" style="6" customWidth="1"/>
    <col min="6416" max="6422" width="6.42578125" style="6" customWidth="1"/>
    <col min="6423" max="6651" width="11.42578125" style="6"/>
    <col min="6652" max="6652" width="1" style="6" customWidth="1"/>
    <col min="6653" max="6653" width="4.28515625" style="6" customWidth="1"/>
    <col min="6654" max="6654" width="34.7109375" style="6" customWidth="1"/>
    <col min="6655" max="6655" width="0" style="6" hidden="1" customWidth="1"/>
    <col min="6656" max="6656" width="20" style="6" customWidth="1"/>
    <col min="6657" max="6657" width="20.85546875" style="6" customWidth="1"/>
    <col min="6658" max="6658" width="25" style="6" customWidth="1"/>
    <col min="6659" max="6659" width="18.7109375" style="6" customWidth="1"/>
    <col min="6660" max="6660" width="29.7109375" style="6" customWidth="1"/>
    <col min="6661" max="6661" width="13.42578125" style="6" customWidth="1"/>
    <col min="6662" max="6662" width="13.85546875" style="6" customWidth="1"/>
    <col min="6663" max="6667" width="16.5703125" style="6" customWidth="1"/>
    <col min="6668" max="6668" width="20.5703125" style="6" customWidth="1"/>
    <col min="6669" max="6669" width="21.140625" style="6" customWidth="1"/>
    <col min="6670" max="6670" width="9.5703125" style="6" customWidth="1"/>
    <col min="6671" max="6671" width="0.42578125" style="6" customWidth="1"/>
    <col min="6672" max="6678" width="6.42578125" style="6" customWidth="1"/>
    <col min="6679" max="6907" width="11.42578125" style="6"/>
    <col min="6908" max="6908" width="1" style="6" customWidth="1"/>
    <col min="6909" max="6909" width="4.28515625" style="6" customWidth="1"/>
    <col min="6910" max="6910" width="34.7109375" style="6" customWidth="1"/>
    <col min="6911" max="6911" width="0" style="6" hidden="1" customWidth="1"/>
    <col min="6912" max="6912" width="20" style="6" customWidth="1"/>
    <col min="6913" max="6913" width="20.85546875" style="6" customWidth="1"/>
    <col min="6914" max="6914" width="25" style="6" customWidth="1"/>
    <col min="6915" max="6915" width="18.7109375" style="6" customWidth="1"/>
    <col min="6916" max="6916" width="29.7109375" style="6" customWidth="1"/>
    <col min="6917" max="6917" width="13.42578125" style="6" customWidth="1"/>
    <col min="6918" max="6918" width="13.85546875" style="6" customWidth="1"/>
    <col min="6919" max="6923" width="16.5703125" style="6" customWidth="1"/>
    <col min="6924" max="6924" width="20.5703125" style="6" customWidth="1"/>
    <col min="6925" max="6925" width="21.140625" style="6" customWidth="1"/>
    <col min="6926" max="6926" width="9.5703125" style="6" customWidth="1"/>
    <col min="6927" max="6927" width="0.42578125" style="6" customWidth="1"/>
    <col min="6928" max="6934" width="6.42578125" style="6" customWidth="1"/>
    <col min="6935" max="7163" width="11.42578125" style="6"/>
    <col min="7164" max="7164" width="1" style="6" customWidth="1"/>
    <col min="7165" max="7165" width="4.28515625" style="6" customWidth="1"/>
    <col min="7166" max="7166" width="34.7109375" style="6" customWidth="1"/>
    <col min="7167" max="7167" width="0" style="6" hidden="1" customWidth="1"/>
    <col min="7168" max="7168" width="20" style="6" customWidth="1"/>
    <col min="7169" max="7169" width="20.85546875" style="6" customWidth="1"/>
    <col min="7170" max="7170" width="25" style="6" customWidth="1"/>
    <col min="7171" max="7171" width="18.7109375" style="6" customWidth="1"/>
    <col min="7172" max="7172" width="29.7109375" style="6" customWidth="1"/>
    <col min="7173" max="7173" width="13.42578125" style="6" customWidth="1"/>
    <col min="7174" max="7174" width="13.85546875" style="6" customWidth="1"/>
    <col min="7175" max="7179" width="16.5703125" style="6" customWidth="1"/>
    <col min="7180" max="7180" width="20.5703125" style="6" customWidth="1"/>
    <col min="7181" max="7181" width="21.140625" style="6" customWidth="1"/>
    <col min="7182" max="7182" width="9.5703125" style="6" customWidth="1"/>
    <col min="7183" max="7183" width="0.42578125" style="6" customWidth="1"/>
    <col min="7184" max="7190" width="6.42578125" style="6" customWidth="1"/>
    <col min="7191" max="7419" width="11.42578125" style="6"/>
    <col min="7420" max="7420" width="1" style="6" customWidth="1"/>
    <col min="7421" max="7421" width="4.28515625" style="6" customWidth="1"/>
    <col min="7422" max="7422" width="34.7109375" style="6" customWidth="1"/>
    <col min="7423" max="7423" width="0" style="6" hidden="1" customWidth="1"/>
    <col min="7424" max="7424" width="20" style="6" customWidth="1"/>
    <col min="7425" max="7425" width="20.85546875" style="6" customWidth="1"/>
    <col min="7426" max="7426" width="25" style="6" customWidth="1"/>
    <col min="7427" max="7427" width="18.7109375" style="6" customWidth="1"/>
    <col min="7428" max="7428" width="29.7109375" style="6" customWidth="1"/>
    <col min="7429" max="7429" width="13.42578125" style="6" customWidth="1"/>
    <col min="7430" max="7430" width="13.85546875" style="6" customWidth="1"/>
    <col min="7431" max="7435" width="16.5703125" style="6" customWidth="1"/>
    <col min="7436" max="7436" width="20.5703125" style="6" customWidth="1"/>
    <col min="7437" max="7437" width="21.140625" style="6" customWidth="1"/>
    <col min="7438" max="7438" width="9.5703125" style="6" customWidth="1"/>
    <col min="7439" max="7439" width="0.42578125" style="6" customWidth="1"/>
    <col min="7440" max="7446" width="6.42578125" style="6" customWidth="1"/>
    <col min="7447" max="7675" width="11.42578125" style="6"/>
    <col min="7676" max="7676" width="1" style="6" customWidth="1"/>
    <col min="7677" max="7677" width="4.28515625" style="6" customWidth="1"/>
    <col min="7678" max="7678" width="34.7109375" style="6" customWidth="1"/>
    <col min="7679" max="7679" width="0" style="6" hidden="1" customWidth="1"/>
    <col min="7680" max="7680" width="20" style="6" customWidth="1"/>
    <col min="7681" max="7681" width="20.85546875" style="6" customWidth="1"/>
    <col min="7682" max="7682" width="25" style="6" customWidth="1"/>
    <col min="7683" max="7683" width="18.7109375" style="6" customWidth="1"/>
    <col min="7684" max="7684" width="29.7109375" style="6" customWidth="1"/>
    <col min="7685" max="7685" width="13.42578125" style="6" customWidth="1"/>
    <col min="7686" max="7686" width="13.85546875" style="6" customWidth="1"/>
    <col min="7687" max="7691" width="16.5703125" style="6" customWidth="1"/>
    <col min="7692" max="7692" width="20.5703125" style="6" customWidth="1"/>
    <col min="7693" max="7693" width="21.140625" style="6" customWidth="1"/>
    <col min="7694" max="7694" width="9.5703125" style="6" customWidth="1"/>
    <col min="7695" max="7695" width="0.42578125" style="6" customWidth="1"/>
    <col min="7696" max="7702" width="6.42578125" style="6" customWidth="1"/>
    <col min="7703" max="7931" width="11.42578125" style="6"/>
    <col min="7932" max="7932" width="1" style="6" customWidth="1"/>
    <col min="7933" max="7933" width="4.28515625" style="6" customWidth="1"/>
    <col min="7934" max="7934" width="34.7109375" style="6" customWidth="1"/>
    <col min="7935" max="7935" width="0" style="6" hidden="1" customWidth="1"/>
    <col min="7936" max="7936" width="20" style="6" customWidth="1"/>
    <col min="7937" max="7937" width="20.85546875" style="6" customWidth="1"/>
    <col min="7938" max="7938" width="25" style="6" customWidth="1"/>
    <col min="7939" max="7939" width="18.7109375" style="6" customWidth="1"/>
    <col min="7940" max="7940" width="29.7109375" style="6" customWidth="1"/>
    <col min="7941" max="7941" width="13.42578125" style="6" customWidth="1"/>
    <col min="7942" max="7942" width="13.85546875" style="6" customWidth="1"/>
    <col min="7943" max="7947" width="16.5703125" style="6" customWidth="1"/>
    <col min="7948" max="7948" width="20.5703125" style="6" customWidth="1"/>
    <col min="7949" max="7949" width="21.140625" style="6" customWidth="1"/>
    <col min="7950" max="7950" width="9.5703125" style="6" customWidth="1"/>
    <col min="7951" max="7951" width="0.42578125" style="6" customWidth="1"/>
    <col min="7952" max="7958" width="6.42578125" style="6" customWidth="1"/>
    <col min="7959" max="8187" width="11.42578125" style="6"/>
    <col min="8188" max="8188" width="1" style="6" customWidth="1"/>
    <col min="8189" max="8189" width="4.28515625" style="6" customWidth="1"/>
    <col min="8190" max="8190" width="34.7109375" style="6" customWidth="1"/>
    <col min="8191" max="8191" width="0" style="6" hidden="1" customWidth="1"/>
    <col min="8192" max="8192" width="20" style="6" customWidth="1"/>
    <col min="8193" max="8193" width="20.85546875" style="6" customWidth="1"/>
    <col min="8194" max="8194" width="25" style="6" customWidth="1"/>
    <col min="8195" max="8195" width="18.7109375" style="6" customWidth="1"/>
    <col min="8196" max="8196" width="29.7109375" style="6" customWidth="1"/>
    <col min="8197" max="8197" width="13.42578125" style="6" customWidth="1"/>
    <col min="8198" max="8198" width="13.85546875" style="6" customWidth="1"/>
    <col min="8199" max="8203" width="16.5703125" style="6" customWidth="1"/>
    <col min="8204" max="8204" width="20.5703125" style="6" customWidth="1"/>
    <col min="8205" max="8205" width="21.140625" style="6" customWidth="1"/>
    <col min="8206" max="8206" width="9.5703125" style="6" customWidth="1"/>
    <col min="8207" max="8207" width="0.42578125" style="6" customWidth="1"/>
    <col min="8208" max="8214" width="6.42578125" style="6" customWidth="1"/>
    <col min="8215" max="8443" width="11.42578125" style="6"/>
    <col min="8444" max="8444" width="1" style="6" customWidth="1"/>
    <col min="8445" max="8445" width="4.28515625" style="6" customWidth="1"/>
    <col min="8446" max="8446" width="34.7109375" style="6" customWidth="1"/>
    <col min="8447" max="8447" width="0" style="6" hidden="1" customWidth="1"/>
    <col min="8448" max="8448" width="20" style="6" customWidth="1"/>
    <col min="8449" max="8449" width="20.85546875" style="6" customWidth="1"/>
    <col min="8450" max="8450" width="25" style="6" customWidth="1"/>
    <col min="8451" max="8451" width="18.7109375" style="6" customWidth="1"/>
    <col min="8452" max="8452" width="29.7109375" style="6" customWidth="1"/>
    <col min="8453" max="8453" width="13.42578125" style="6" customWidth="1"/>
    <col min="8454" max="8454" width="13.85546875" style="6" customWidth="1"/>
    <col min="8455" max="8459" width="16.5703125" style="6" customWidth="1"/>
    <col min="8460" max="8460" width="20.5703125" style="6" customWidth="1"/>
    <col min="8461" max="8461" width="21.140625" style="6" customWidth="1"/>
    <col min="8462" max="8462" width="9.5703125" style="6" customWidth="1"/>
    <col min="8463" max="8463" width="0.42578125" style="6" customWidth="1"/>
    <col min="8464" max="8470" width="6.42578125" style="6" customWidth="1"/>
    <col min="8471" max="8699" width="11.42578125" style="6"/>
    <col min="8700" max="8700" width="1" style="6" customWidth="1"/>
    <col min="8701" max="8701" width="4.28515625" style="6" customWidth="1"/>
    <col min="8702" max="8702" width="34.7109375" style="6" customWidth="1"/>
    <col min="8703" max="8703" width="0" style="6" hidden="1" customWidth="1"/>
    <col min="8704" max="8704" width="20" style="6" customWidth="1"/>
    <col min="8705" max="8705" width="20.85546875" style="6" customWidth="1"/>
    <col min="8706" max="8706" width="25" style="6" customWidth="1"/>
    <col min="8707" max="8707" width="18.7109375" style="6" customWidth="1"/>
    <col min="8708" max="8708" width="29.7109375" style="6" customWidth="1"/>
    <col min="8709" max="8709" width="13.42578125" style="6" customWidth="1"/>
    <col min="8710" max="8710" width="13.85546875" style="6" customWidth="1"/>
    <col min="8711" max="8715" width="16.5703125" style="6" customWidth="1"/>
    <col min="8716" max="8716" width="20.5703125" style="6" customWidth="1"/>
    <col min="8717" max="8717" width="21.140625" style="6" customWidth="1"/>
    <col min="8718" max="8718" width="9.5703125" style="6" customWidth="1"/>
    <col min="8719" max="8719" width="0.42578125" style="6" customWidth="1"/>
    <col min="8720" max="8726" width="6.42578125" style="6" customWidth="1"/>
    <col min="8727" max="8955" width="11.42578125" style="6"/>
    <col min="8956" max="8956" width="1" style="6" customWidth="1"/>
    <col min="8957" max="8957" width="4.28515625" style="6" customWidth="1"/>
    <col min="8958" max="8958" width="34.7109375" style="6" customWidth="1"/>
    <col min="8959" max="8959" width="0" style="6" hidden="1" customWidth="1"/>
    <col min="8960" max="8960" width="20" style="6" customWidth="1"/>
    <col min="8961" max="8961" width="20.85546875" style="6" customWidth="1"/>
    <col min="8962" max="8962" width="25" style="6" customWidth="1"/>
    <col min="8963" max="8963" width="18.7109375" style="6" customWidth="1"/>
    <col min="8964" max="8964" width="29.7109375" style="6" customWidth="1"/>
    <col min="8965" max="8965" width="13.42578125" style="6" customWidth="1"/>
    <col min="8966" max="8966" width="13.85546875" style="6" customWidth="1"/>
    <col min="8967" max="8971" width="16.5703125" style="6" customWidth="1"/>
    <col min="8972" max="8972" width="20.5703125" style="6" customWidth="1"/>
    <col min="8973" max="8973" width="21.140625" style="6" customWidth="1"/>
    <col min="8974" max="8974" width="9.5703125" style="6" customWidth="1"/>
    <col min="8975" max="8975" width="0.42578125" style="6" customWidth="1"/>
    <col min="8976" max="8982" width="6.42578125" style="6" customWidth="1"/>
    <col min="8983" max="9211" width="11.42578125" style="6"/>
    <col min="9212" max="9212" width="1" style="6" customWidth="1"/>
    <col min="9213" max="9213" width="4.28515625" style="6" customWidth="1"/>
    <col min="9214" max="9214" width="34.7109375" style="6" customWidth="1"/>
    <col min="9215" max="9215" width="0" style="6" hidden="1" customWidth="1"/>
    <col min="9216" max="9216" width="20" style="6" customWidth="1"/>
    <col min="9217" max="9217" width="20.85546875" style="6" customWidth="1"/>
    <col min="9218" max="9218" width="25" style="6" customWidth="1"/>
    <col min="9219" max="9219" width="18.7109375" style="6" customWidth="1"/>
    <col min="9220" max="9220" width="29.7109375" style="6" customWidth="1"/>
    <col min="9221" max="9221" width="13.42578125" style="6" customWidth="1"/>
    <col min="9222" max="9222" width="13.85546875" style="6" customWidth="1"/>
    <col min="9223" max="9227" width="16.5703125" style="6" customWidth="1"/>
    <col min="9228" max="9228" width="20.5703125" style="6" customWidth="1"/>
    <col min="9229" max="9229" width="21.140625" style="6" customWidth="1"/>
    <col min="9230" max="9230" width="9.5703125" style="6" customWidth="1"/>
    <col min="9231" max="9231" width="0.42578125" style="6" customWidth="1"/>
    <col min="9232" max="9238" width="6.42578125" style="6" customWidth="1"/>
    <col min="9239" max="9467" width="11.42578125" style="6"/>
    <col min="9468" max="9468" width="1" style="6" customWidth="1"/>
    <col min="9469" max="9469" width="4.28515625" style="6" customWidth="1"/>
    <col min="9470" max="9470" width="34.7109375" style="6" customWidth="1"/>
    <col min="9471" max="9471" width="0" style="6" hidden="1" customWidth="1"/>
    <col min="9472" max="9472" width="20" style="6" customWidth="1"/>
    <col min="9473" max="9473" width="20.85546875" style="6" customWidth="1"/>
    <col min="9474" max="9474" width="25" style="6" customWidth="1"/>
    <col min="9475" max="9475" width="18.7109375" style="6" customWidth="1"/>
    <col min="9476" max="9476" width="29.7109375" style="6" customWidth="1"/>
    <col min="9477" max="9477" width="13.42578125" style="6" customWidth="1"/>
    <col min="9478" max="9478" width="13.85546875" style="6" customWidth="1"/>
    <col min="9479" max="9483" width="16.5703125" style="6" customWidth="1"/>
    <col min="9484" max="9484" width="20.5703125" style="6" customWidth="1"/>
    <col min="9485" max="9485" width="21.140625" style="6" customWidth="1"/>
    <col min="9486" max="9486" width="9.5703125" style="6" customWidth="1"/>
    <col min="9487" max="9487" width="0.42578125" style="6" customWidth="1"/>
    <col min="9488" max="9494" width="6.42578125" style="6" customWidth="1"/>
    <col min="9495" max="9723" width="11.42578125" style="6"/>
    <col min="9724" max="9724" width="1" style="6" customWidth="1"/>
    <col min="9725" max="9725" width="4.28515625" style="6" customWidth="1"/>
    <col min="9726" max="9726" width="34.7109375" style="6" customWidth="1"/>
    <col min="9727" max="9727" width="0" style="6" hidden="1" customWidth="1"/>
    <col min="9728" max="9728" width="20" style="6" customWidth="1"/>
    <col min="9729" max="9729" width="20.85546875" style="6" customWidth="1"/>
    <col min="9730" max="9730" width="25" style="6" customWidth="1"/>
    <col min="9731" max="9731" width="18.7109375" style="6" customWidth="1"/>
    <col min="9732" max="9732" width="29.7109375" style="6" customWidth="1"/>
    <col min="9733" max="9733" width="13.42578125" style="6" customWidth="1"/>
    <col min="9734" max="9734" width="13.85546875" style="6" customWidth="1"/>
    <col min="9735" max="9739" width="16.5703125" style="6" customWidth="1"/>
    <col min="9740" max="9740" width="20.5703125" style="6" customWidth="1"/>
    <col min="9741" max="9741" width="21.140625" style="6" customWidth="1"/>
    <col min="9742" max="9742" width="9.5703125" style="6" customWidth="1"/>
    <col min="9743" max="9743" width="0.42578125" style="6" customWidth="1"/>
    <col min="9744" max="9750" width="6.42578125" style="6" customWidth="1"/>
    <col min="9751" max="9979" width="11.42578125" style="6"/>
    <col min="9980" max="9980" width="1" style="6" customWidth="1"/>
    <col min="9981" max="9981" width="4.28515625" style="6" customWidth="1"/>
    <col min="9982" max="9982" width="34.7109375" style="6" customWidth="1"/>
    <col min="9983" max="9983" width="0" style="6" hidden="1" customWidth="1"/>
    <col min="9984" max="9984" width="20" style="6" customWidth="1"/>
    <col min="9985" max="9985" width="20.85546875" style="6" customWidth="1"/>
    <col min="9986" max="9986" width="25" style="6" customWidth="1"/>
    <col min="9987" max="9987" width="18.7109375" style="6" customWidth="1"/>
    <col min="9988" max="9988" width="29.7109375" style="6" customWidth="1"/>
    <col min="9989" max="9989" width="13.42578125" style="6" customWidth="1"/>
    <col min="9990" max="9990" width="13.85546875" style="6" customWidth="1"/>
    <col min="9991" max="9995" width="16.5703125" style="6" customWidth="1"/>
    <col min="9996" max="9996" width="20.5703125" style="6" customWidth="1"/>
    <col min="9997" max="9997" width="21.140625" style="6" customWidth="1"/>
    <col min="9998" max="9998" width="9.5703125" style="6" customWidth="1"/>
    <col min="9999" max="9999" width="0.42578125" style="6" customWidth="1"/>
    <col min="10000" max="10006" width="6.42578125" style="6" customWidth="1"/>
    <col min="10007" max="10235" width="11.42578125" style="6"/>
    <col min="10236" max="10236" width="1" style="6" customWidth="1"/>
    <col min="10237" max="10237" width="4.28515625" style="6" customWidth="1"/>
    <col min="10238" max="10238" width="34.7109375" style="6" customWidth="1"/>
    <col min="10239" max="10239" width="0" style="6" hidden="1" customWidth="1"/>
    <col min="10240" max="10240" width="20" style="6" customWidth="1"/>
    <col min="10241" max="10241" width="20.85546875" style="6" customWidth="1"/>
    <col min="10242" max="10242" width="25" style="6" customWidth="1"/>
    <col min="10243" max="10243" width="18.7109375" style="6" customWidth="1"/>
    <col min="10244" max="10244" width="29.7109375" style="6" customWidth="1"/>
    <col min="10245" max="10245" width="13.42578125" style="6" customWidth="1"/>
    <col min="10246" max="10246" width="13.85546875" style="6" customWidth="1"/>
    <col min="10247" max="10251" width="16.5703125" style="6" customWidth="1"/>
    <col min="10252" max="10252" width="20.5703125" style="6" customWidth="1"/>
    <col min="10253" max="10253" width="21.140625" style="6" customWidth="1"/>
    <col min="10254" max="10254" width="9.5703125" style="6" customWidth="1"/>
    <col min="10255" max="10255" width="0.42578125" style="6" customWidth="1"/>
    <col min="10256" max="10262" width="6.42578125" style="6" customWidth="1"/>
    <col min="10263" max="10491" width="11.42578125" style="6"/>
    <col min="10492" max="10492" width="1" style="6" customWidth="1"/>
    <col min="10493" max="10493" width="4.28515625" style="6" customWidth="1"/>
    <col min="10494" max="10494" width="34.7109375" style="6" customWidth="1"/>
    <col min="10495" max="10495" width="0" style="6" hidden="1" customWidth="1"/>
    <col min="10496" max="10496" width="20" style="6" customWidth="1"/>
    <col min="10497" max="10497" width="20.85546875" style="6" customWidth="1"/>
    <col min="10498" max="10498" width="25" style="6" customWidth="1"/>
    <col min="10499" max="10499" width="18.7109375" style="6" customWidth="1"/>
    <col min="10500" max="10500" width="29.7109375" style="6" customWidth="1"/>
    <col min="10501" max="10501" width="13.42578125" style="6" customWidth="1"/>
    <col min="10502" max="10502" width="13.85546875" style="6" customWidth="1"/>
    <col min="10503" max="10507" width="16.5703125" style="6" customWidth="1"/>
    <col min="10508" max="10508" width="20.5703125" style="6" customWidth="1"/>
    <col min="10509" max="10509" width="21.140625" style="6" customWidth="1"/>
    <col min="10510" max="10510" width="9.5703125" style="6" customWidth="1"/>
    <col min="10511" max="10511" width="0.42578125" style="6" customWidth="1"/>
    <col min="10512" max="10518" width="6.42578125" style="6" customWidth="1"/>
    <col min="10519" max="10747" width="11.42578125" style="6"/>
    <col min="10748" max="10748" width="1" style="6" customWidth="1"/>
    <col min="10749" max="10749" width="4.28515625" style="6" customWidth="1"/>
    <col min="10750" max="10750" width="34.7109375" style="6" customWidth="1"/>
    <col min="10751" max="10751" width="0" style="6" hidden="1" customWidth="1"/>
    <col min="10752" max="10752" width="20" style="6" customWidth="1"/>
    <col min="10753" max="10753" width="20.85546875" style="6" customWidth="1"/>
    <col min="10754" max="10754" width="25" style="6" customWidth="1"/>
    <col min="10755" max="10755" width="18.7109375" style="6" customWidth="1"/>
    <col min="10756" max="10756" width="29.7109375" style="6" customWidth="1"/>
    <col min="10757" max="10757" width="13.42578125" style="6" customWidth="1"/>
    <col min="10758" max="10758" width="13.85546875" style="6" customWidth="1"/>
    <col min="10759" max="10763" width="16.5703125" style="6" customWidth="1"/>
    <col min="10764" max="10764" width="20.5703125" style="6" customWidth="1"/>
    <col min="10765" max="10765" width="21.140625" style="6" customWidth="1"/>
    <col min="10766" max="10766" width="9.5703125" style="6" customWidth="1"/>
    <col min="10767" max="10767" width="0.42578125" style="6" customWidth="1"/>
    <col min="10768" max="10774" width="6.42578125" style="6" customWidth="1"/>
    <col min="10775" max="11003" width="11.42578125" style="6"/>
    <col min="11004" max="11004" width="1" style="6" customWidth="1"/>
    <col min="11005" max="11005" width="4.28515625" style="6" customWidth="1"/>
    <col min="11006" max="11006" width="34.7109375" style="6" customWidth="1"/>
    <col min="11007" max="11007" width="0" style="6" hidden="1" customWidth="1"/>
    <col min="11008" max="11008" width="20" style="6" customWidth="1"/>
    <col min="11009" max="11009" width="20.85546875" style="6" customWidth="1"/>
    <col min="11010" max="11010" width="25" style="6" customWidth="1"/>
    <col min="11011" max="11011" width="18.7109375" style="6" customWidth="1"/>
    <col min="11012" max="11012" width="29.7109375" style="6" customWidth="1"/>
    <col min="11013" max="11013" width="13.42578125" style="6" customWidth="1"/>
    <col min="11014" max="11014" width="13.85546875" style="6" customWidth="1"/>
    <col min="11015" max="11019" width="16.5703125" style="6" customWidth="1"/>
    <col min="11020" max="11020" width="20.5703125" style="6" customWidth="1"/>
    <col min="11021" max="11021" width="21.140625" style="6" customWidth="1"/>
    <col min="11022" max="11022" width="9.5703125" style="6" customWidth="1"/>
    <col min="11023" max="11023" width="0.42578125" style="6" customWidth="1"/>
    <col min="11024" max="11030" width="6.42578125" style="6" customWidth="1"/>
    <col min="11031" max="11259" width="11.42578125" style="6"/>
    <col min="11260" max="11260" width="1" style="6" customWidth="1"/>
    <col min="11261" max="11261" width="4.28515625" style="6" customWidth="1"/>
    <col min="11262" max="11262" width="34.7109375" style="6" customWidth="1"/>
    <col min="11263" max="11263" width="0" style="6" hidden="1" customWidth="1"/>
    <col min="11264" max="11264" width="20" style="6" customWidth="1"/>
    <col min="11265" max="11265" width="20.85546875" style="6" customWidth="1"/>
    <col min="11266" max="11266" width="25" style="6" customWidth="1"/>
    <col min="11267" max="11267" width="18.7109375" style="6" customWidth="1"/>
    <col min="11268" max="11268" width="29.7109375" style="6" customWidth="1"/>
    <col min="11269" max="11269" width="13.42578125" style="6" customWidth="1"/>
    <col min="11270" max="11270" width="13.85546875" style="6" customWidth="1"/>
    <col min="11271" max="11275" width="16.5703125" style="6" customWidth="1"/>
    <col min="11276" max="11276" width="20.5703125" style="6" customWidth="1"/>
    <col min="11277" max="11277" width="21.140625" style="6" customWidth="1"/>
    <col min="11278" max="11278" width="9.5703125" style="6" customWidth="1"/>
    <col min="11279" max="11279" width="0.42578125" style="6" customWidth="1"/>
    <col min="11280" max="11286" width="6.42578125" style="6" customWidth="1"/>
    <col min="11287" max="11515" width="11.42578125" style="6"/>
    <col min="11516" max="11516" width="1" style="6" customWidth="1"/>
    <col min="11517" max="11517" width="4.28515625" style="6" customWidth="1"/>
    <col min="11518" max="11518" width="34.7109375" style="6" customWidth="1"/>
    <col min="11519" max="11519" width="0" style="6" hidden="1" customWidth="1"/>
    <col min="11520" max="11520" width="20" style="6" customWidth="1"/>
    <col min="11521" max="11521" width="20.85546875" style="6" customWidth="1"/>
    <col min="11522" max="11522" width="25" style="6" customWidth="1"/>
    <col min="11523" max="11523" width="18.7109375" style="6" customWidth="1"/>
    <col min="11524" max="11524" width="29.7109375" style="6" customWidth="1"/>
    <col min="11525" max="11525" width="13.42578125" style="6" customWidth="1"/>
    <col min="11526" max="11526" width="13.85546875" style="6" customWidth="1"/>
    <col min="11527" max="11531" width="16.5703125" style="6" customWidth="1"/>
    <col min="11532" max="11532" width="20.5703125" style="6" customWidth="1"/>
    <col min="11533" max="11533" width="21.140625" style="6" customWidth="1"/>
    <col min="11534" max="11534" width="9.5703125" style="6" customWidth="1"/>
    <col min="11535" max="11535" width="0.42578125" style="6" customWidth="1"/>
    <col min="11536" max="11542" width="6.42578125" style="6" customWidth="1"/>
    <col min="11543" max="11771" width="11.42578125" style="6"/>
    <col min="11772" max="11772" width="1" style="6" customWidth="1"/>
    <col min="11773" max="11773" width="4.28515625" style="6" customWidth="1"/>
    <col min="11774" max="11774" width="34.7109375" style="6" customWidth="1"/>
    <col min="11775" max="11775" width="0" style="6" hidden="1" customWidth="1"/>
    <col min="11776" max="11776" width="20" style="6" customWidth="1"/>
    <col min="11777" max="11777" width="20.85546875" style="6" customWidth="1"/>
    <col min="11778" max="11778" width="25" style="6" customWidth="1"/>
    <col min="11779" max="11779" width="18.7109375" style="6" customWidth="1"/>
    <col min="11780" max="11780" width="29.7109375" style="6" customWidth="1"/>
    <col min="11781" max="11781" width="13.42578125" style="6" customWidth="1"/>
    <col min="11782" max="11782" width="13.85546875" style="6" customWidth="1"/>
    <col min="11783" max="11787" width="16.5703125" style="6" customWidth="1"/>
    <col min="11788" max="11788" width="20.5703125" style="6" customWidth="1"/>
    <col min="11789" max="11789" width="21.140625" style="6" customWidth="1"/>
    <col min="11790" max="11790" width="9.5703125" style="6" customWidth="1"/>
    <col min="11791" max="11791" width="0.42578125" style="6" customWidth="1"/>
    <col min="11792" max="11798" width="6.42578125" style="6" customWidth="1"/>
    <col min="11799" max="12027" width="11.42578125" style="6"/>
    <col min="12028" max="12028" width="1" style="6" customWidth="1"/>
    <col min="12029" max="12029" width="4.28515625" style="6" customWidth="1"/>
    <col min="12030" max="12030" width="34.7109375" style="6" customWidth="1"/>
    <col min="12031" max="12031" width="0" style="6" hidden="1" customWidth="1"/>
    <col min="12032" max="12032" width="20" style="6" customWidth="1"/>
    <col min="12033" max="12033" width="20.85546875" style="6" customWidth="1"/>
    <col min="12034" max="12034" width="25" style="6" customWidth="1"/>
    <col min="12035" max="12035" width="18.7109375" style="6" customWidth="1"/>
    <col min="12036" max="12036" width="29.7109375" style="6" customWidth="1"/>
    <col min="12037" max="12037" width="13.42578125" style="6" customWidth="1"/>
    <col min="12038" max="12038" width="13.85546875" style="6" customWidth="1"/>
    <col min="12039" max="12043" width="16.5703125" style="6" customWidth="1"/>
    <col min="12044" max="12044" width="20.5703125" style="6" customWidth="1"/>
    <col min="12045" max="12045" width="21.140625" style="6" customWidth="1"/>
    <col min="12046" max="12046" width="9.5703125" style="6" customWidth="1"/>
    <col min="12047" max="12047" width="0.42578125" style="6" customWidth="1"/>
    <col min="12048" max="12054" width="6.42578125" style="6" customWidth="1"/>
    <col min="12055" max="12283" width="11.42578125" style="6"/>
    <col min="12284" max="12284" width="1" style="6" customWidth="1"/>
    <col min="12285" max="12285" width="4.28515625" style="6" customWidth="1"/>
    <col min="12286" max="12286" width="34.7109375" style="6" customWidth="1"/>
    <col min="12287" max="12287" width="0" style="6" hidden="1" customWidth="1"/>
    <col min="12288" max="12288" width="20" style="6" customWidth="1"/>
    <col min="12289" max="12289" width="20.85546875" style="6" customWidth="1"/>
    <col min="12290" max="12290" width="25" style="6" customWidth="1"/>
    <col min="12291" max="12291" width="18.7109375" style="6" customWidth="1"/>
    <col min="12292" max="12292" width="29.7109375" style="6" customWidth="1"/>
    <col min="12293" max="12293" width="13.42578125" style="6" customWidth="1"/>
    <col min="12294" max="12294" width="13.85546875" style="6" customWidth="1"/>
    <col min="12295" max="12299" width="16.5703125" style="6" customWidth="1"/>
    <col min="12300" max="12300" width="20.5703125" style="6" customWidth="1"/>
    <col min="12301" max="12301" width="21.140625" style="6" customWidth="1"/>
    <col min="12302" max="12302" width="9.5703125" style="6" customWidth="1"/>
    <col min="12303" max="12303" width="0.42578125" style="6" customWidth="1"/>
    <col min="12304" max="12310" width="6.42578125" style="6" customWidth="1"/>
    <col min="12311" max="12539" width="11.42578125" style="6"/>
    <col min="12540" max="12540" width="1" style="6" customWidth="1"/>
    <col min="12541" max="12541" width="4.28515625" style="6" customWidth="1"/>
    <col min="12542" max="12542" width="34.7109375" style="6" customWidth="1"/>
    <col min="12543" max="12543" width="0" style="6" hidden="1" customWidth="1"/>
    <col min="12544" max="12544" width="20" style="6" customWidth="1"/>
    <col min="12545" max="12545" width="20.85546875" style="6" customWidth="1"/>
    <col min="12546" max="12546" width="25" style="6" customWidth="1"/>
    <col min="12547" max="12547" width="18.7109375" style="6" customWidth="1"/>
    <col min="12548" max="12548" width="29.7109375" style="6" customWidth="1"/>
    <col min="12549" max="12549" width="13.42578125" style="6" customWidth="1"/>
    <col min="12550" max="12550" width="13.85546875" style="6" customWidth="1"/>
    <col min="12551" max="12555" width="16.5703125" style="6" customWidth="1"/>
    <col min="12556" max="12556" width="20.5703125" style="6" customWidth="1"/>
    <col min="12557" max="12557" width="21.140625" style="6" customWidth="1"/>
    <col min="12558" max="12558" width="9.5703125" style="6" customWidth="1"/>
    <col min="12559" max="12559" width="0.42578125" style="6" customWidth="1"/>
    <col min="12560" max="12566" width="6.42578125" style="6" customWidth="1"/>
    <col min="12567" max="12795" width="11.42578125" style="6"/>
    <col min="12796" max="12796" width="1" style="6" customWidth="1"/>
    <col min="12797" max="12797" width="4.28515625" style="6" customWidth="1"/>
    <col min="12798" max="12798" width="34.7109375" style="6" customWidth="1"/>
    <col min="12799" max="12799" width="0" style="6" hidden="1" customWidth="1"/>
    <col min="12800" max="12800" width="20" style="6" customWidth="1"/>
    <col min="12801" max="12801" width="20.85546875" style="6" customWidth="1"/>
    <col min="12802" max="12802" width="25" style="6" customWidth="1"/>
    <col min="12803" max="12803" width="18.7109375" style="6" customWidth="1"/>
    <col min="12804" max="12804" width="29.7109375" style="6" customWidth="1"/>
    <col min="12805" max="12805" width="13.42578125" style="6" customWidth="1"/>
    <col min="12806" max="12806" width="13.85546875" style="6" customWidth="1"/>
    <col min="12807" max="12811" width="16.5703125" style="6" customWidth="1"/>
    <col min="12812" max="12812" width="20.5703125" style="6" customWidth="1"/>
    <col min="12813" max="12813" width="21.140625" style="6" customWidth="1"/>
    <col min="12814" max="12814" width="9.5703125" style="6" customWidth="1"/>
    <col min="12815" max="12815" width="0.42578125" style="6" customWidth="1"/>
    <col min="12816" max="12822" width="6.42578125" style="6" customWidth="1"/>
    <col min="12823" max="13051" width="11.42578125" style="6"/>
    <col min="13052" max="13052" width="1" style="6" customWidth="1"/>
    <col min="13053" max="13053" width="4.28515625" style="6" customWidth="1"/>
    <col min="13054" max="13054" width="34.7109375" style="6" customWidth="1"/>
    <col min="13055" max="13055" width="0" style="6" hidden="1" customWidth="1"/>
    <col min="13056" max="13056" width="20" style="6" customWidth="1"/>
    <col min="13057" max="13057" width="20.85546875" style="6" customWidth="1"/>
    <col min="13058" max="13058" width="25" style="6" customWidth="1"/>
    <col min="13059" max="13059" width="18.7109375" style="6" customWidth="1"/>
    <col min="13060" max="13060" width="29.7109375" style="6" customWidth="1"/>
    <col min="13061" max="13061" width="13.42578125" style="6" customWidth="1"/>
    <col min="13062" max="13062" width="13.85546875" style="6" customWidth="1"/>
    <col min="13063" max="13067" width="16.5703125" style="6" customWidth="1"/>
    <col min="13068" max="13068" width="20.5703125" style="6" customWidth="1"/>
    <col min="13069" max="13069" width="21.140625" style="6" customWidth="1"/>
    <col min="13070" max="13070" width="9.5703125" style="6" customWidth="1"/>
    <col min="13071" max="13071" width="0.42578125" style="6" customWidth="1"/>
    <col min="13072" max="13078" width="6.42578125" style="6" customWidth="1"/>
    <col min="13079" max="13307" width="11.42578125" style="6"/>
    <col min="13308" max="13308" width="1" style="6" customWidth="1"/>
    <col min="13309" max="13309" width="4.28515625" style="6" customWidth="1"/>
    <col min="13310" max="13310" width="34.7109375" style="6" customWidth="1"/>
    <col min="13311" max="13311" width="0" style="6" hidden="1" customWidth="1"/>
    <col min="13312" max="13312" width="20" style="6" customWidth="1"/>
    <col min="13313" max="13313" width="20.85546875" style="6" customWidth="1"/>
    <col min="13314" max="13314" width="25" style="6" customWidth="1"/>
    <col min="13315" max="13315" width="18.7109375" style="6" customWidth="1"/>
    <col min="13316" max="13316" width="29.7109375" style="6" customWidth="1"/>
    <col min="13317" max="13317" width="13.42578125" style="6" customWidth="1"/>
    <col min="13318" max="13318" width="13.85546875" style="6" customWidth="1"/>
    <col min="13319" max="13323" width="16.5703125" style="6" customWidth="1"/>
    <col min="13324" max="13324" width="20.5703125" style="6" customWidth="1"/>
    <col min="13325" max="13325" width="21.140625" style="6" customWidth="1"/>
    <col min="13326" max="13326" width="9.5703125" style="6" customWidth="1"/>
    <col min="13327" max="13327" width="0.42578125" style="6" customWidth="1"/>
    <col min="13328" max="13334" width="6.42578125" style="6" customWidth="1"/>
    <col min="13335" max="13563" width="11.42578125" style="6"/>
    <col min="13564" max="13564" width="1" style="6" customWidth="1"/>
    <col min="13565" max="13565" width="4.28515625" style="6" customWidth="1"/>
    <col min="13566" max="13566" width="34.7109375" style="6" customWidth="1"/>
    <col min="13567" max="13567" width="0" style="6" hidden="1" customWidth="1"/>
    <col min="13568" max="13568" width="20" style="6" customWidth="1"/>
    <col min="13569" max="13569" width="20.85546875" style="6" customWidth="1"/>
    <col min="13570" max="13570" width="25" style="6" customWidth="1"/>
    <col min="13571" max="13571" width="18.7109375" style="6" customWidth="1"/>
    <col min="13572" max="13572" width="29.7109375" style="6" customWidth="1"/>
    <col min="13573" max="13573" width="13.42578125" style="6" customWidth="1"/>
    <col min="13574" max="13574" width="13.85546875" style="6" customWidth="1"/>
    <col min="13575" max="13579" width="16.5703125" style="6" customWidth="1"/>
    <col min="13580" max="13580" width="20.5703125" style="6" customWidth="1"/>
    <col min="13581" max="13581" width="21.140625" style="6" customWidth="1"/>
    <col min="13582" max="13582" width="9.5703125" style="6" customWidth="1"/>
    <col min="13583" max="13583" width="0.42578125" style="6" customWidth="1"/>
    <col min="13584" max="13590" width="6.42578125" style="6" customWidth="1"/>
    <col min="13591" max="13819" width="11.42578125" style="6"/>
    <col min="13820" max="13820" width="1" style="6" customWidth="1"/>
    <col min="13821" max="13821" width="4.28515625" style="6" customWidth="1"/>
    <col min="13822" max="13822" width="34.7109375" style="6" customWidth="1"/>
    <col min="13823" max="13823" width="0" style="6" hidden="1" customWidth="1"/>
    <col min="13824" max="13824" width="20" style="6" customWidth="1"/>
    <col min="13825" max="13825" width="20.85546875" style="6" customWidth="1"/>
    <col min="13826" max="13826" width="25" style="6" customWidth="1"/>
    <col min="13827" max="13827" width="18.7109375" style="6" customWidth="1"/>
    <col min="13828" max="13828" width="29.7109375" style="6" customWidth="1"/>
    <col min="13829" max="13829" width="13.42578125" style="6" customWidth="1"/>
    <col min="13830" max="13830" width="13.85546875" style="6" customWidth="1"/>
    <col min="13831" max="13835" width="16.5703125" style="6" customWidth="1"/>
    <col min="13836" max="13836" width="20.5703125" style="6" customWidth="1"/>
    <col min="13837" max="13837" width="21.140625" style="6" customWidth="1"/>
    <col min="13838" max="13838" width="9.5703125" style="6" customWidth="1"/>
    <col min="13839" max="13839" width="0.42578125" style="6" customWidth="1"/>
    <col min="13840" max="13846" width="6.42578125" style="6" customWidth="1"/>
    <col min="13847" max="14075" width="11.42578125" style="6"/>
    <col min="14076" max="14076" width="1" style="6" customWidth="1"/>
    <col min="14077" max="14077" width="4.28515625" style="6" customWidth="1"/>
    <col min="14078" max="14078" width="34.7109375" style="6" customWidth="1"/>
    <col min="14079" max="14079" width="0" style="6" hidden="1" customWidth="1"/>
    <col min="14080" max="14080" width="20" style="6" customWidth="1"/>
    <col min="14081" max="14081" width="20.85546875" style="6" customWidth="1"/>
    <col min="14082" max="14082" width="25" style="6" customWidth="1"/>
    <col min="14083" max="14083" width="18.7109375" style="6" customWidth="1"/>
    <col min="14084" max="14084" width="29.7109375" style="6" customWidth="1"/>
    <col min="14085" max="14085" width="13.42578125" style="6" customWidth="1"/>
    <col min="14086" max="14086" width="13.85546875" style="6" customWidth="1"/>
    <col min="14087" max="14091" width="16.5703125" style="6" customWidth="1"/>
    <col min="14092" max="14092" width="20.5703125" style="6" customWidth="1"/>
    <col min="14093" max="14093" width="21.140625" style="6" customWidth="1"/>
    <col min="14094" max="14094" width="9.5703125" style="6" customWidth="1"/>
    <col min="14095" max="14095" width="0.42578125" style="6" customWidth="1"/>
    <col min="14096" max="14102" width="6.42578125" style="6" customWidth="1"/>
    <col min="14103" max="14331" width="11.42578125" style="6"/>
    <col min="14332" max="14332" width="1" style="6" customWidth="1"/>
    <col min="14333" max="14333" width="4.28515625" style="6" customWidth="1"/>
    <col min="14334" max="14334" width="34.7109375" style="6" customWidth="1"/>
    <col min="14335" max="14335" width="0" style="6" hidden="1" customWidth="1"/>
    <col min="14336" max="14336" width="20" style="6" customWidth="1"/>
    <col min="14337" max="14337" width="20.85546875" style="6" customWidth="1"/>
    <col min="14338" max="14338" width="25" style="6" customWidth="1"/>
    <col min="14339" max="14339" width="18.7109375" style="6" customWidth="1"/>
    <col min="14340" max="14340" width="29.7109375" style="6" customWidth="1"/>
    <col min="14341" max="14341" width="13.42578125" style="6" customWidth="1"/>
    <col min="14342" max="14342" width="13.85546875" style="6" customWidth="1"/>
    <col min="14343" max="14347" width="16.5703125" style="6" customWidth="1"/>
    <col min="14348" max="14348" width="20.5703125" style="6" customWidth="1"/>
    <col min="14349" max="14349" width="21.140625" style="6" customWidth="1"/>
    <col min="14350" max="14350" width="9.5703125" style="6" customWidth="1"/>
    <col min="14351" max="14351" width="0.42578125" style="6" customWidth="1"/>
    <col min="14352" max="14358" width="6.42578125" style="6" customWidth="1"/>
    <col min="14359" max="14587" width="11.42578125" style="6"/>
    <col min="14588" max="14588" width="1" style="6" customWidth="1"/>
    <col min="14589" max="14589" width="4.28515625" style="6" customWidth="1"/>
    <col min="14590" max="14590" width="34.7109375" style="6" customWidth="1"/>
    <col min="14591" max="14591" width="0" style="6" hidden="1" customWidth="1"/>
    <col min="14592" max="14592" width="20" style="6" customWidth="1"/>
    <col min="14593" max="14593" width="20.85546875" style="6" customWidth="1"/>
    <col min="14594" max="14594" width="25" style="6" customWidth="1"/>
    <col min="14595" max="14595" width="18.7109375" style="6" customWidth="1"/>
    <col min="14596" max="14596" width="29.7109375" style="6" customWidth="1"/>
    <col min="14597" max="14597" width="13.42578125" style="6" customWidth="1"/>
    <col min="14598" max="14598" width="13.85546875" style="6" customWidth="1"/>
    <col min="14599" max="14603" width="16.5703125" style="6" customWidth="1"/>
    <col min="14604" max="14604" width="20.5703125" style="6" customWidth="1"/>
    <col min="14605" max="14605" width="21.140625" style="6" customWidth="1"/>
    <col min="14606" max="14606" width="9.5703125" style="6" customWidth="1"/>
    <col min="14607" max="14607" width="0.42578125" style="6" customWidth="1"/>
    <col min="14608" max="14614" width="6.42578125" style="6" customWidth="1"/>
    <col min="14615" max="14843" width="11.42578125" style="6"/>
    <col min="14844" max="14844" width="1" style="6" customWidth="1"/>
    <col min="14845" max="14845" width="4.28515625" style="6" customWidth="1"/>
    <col min="14846" max="14846" width="34.7109375" style="6" customWidth="1"/>
    <col min="14847" max="14847" width="0" style="6" hidden="1" customWidth="1"/>
    <col min="14848" max="14848" width="20" style="6" customWidth="1"/>
    <col min="14849" max="14849" width="20.85546875" style="6" customWidth="1"/>
    <col min="14850" max="14850" width="25" style="6" customWidth="1"/>
    <col min="14851" max="14851" width="18.7109375" style="6" customWidth="1"/>
    <col min="14852" max="14852" width="29.7109375" style="6" customWidth="1"/>
    <col min="14853" max="14853" width="13.42578125" style="6" customWidth="1"/>
    <col min="14854" max="14854" width="13.85546875" style="6" customWidth="1"/>
    <col min="14855" max="14859" width="16.5703125" style="6" customWidth="1"/>
    <col min="14860" max="14860" width="20.5703125" style="6" customWidth="1"/>
    <col min="14861" max="14861" width="21.140625" style="6" customWidth="1"/>
    <col min="14862" max="14862" width="9.5703125" style="6" customWidth="1"/>
    <col min="14863" max="14863" width="0.42578125" style="6" customWidth="1"/>
    <col min="14864" max="14870" width="6.42578125" style="6" customWidth="1"/>
    <col min="14871" max="15099" width="11.42578125" style="6"/>
    <col min="15100" max="15100" width="1" style="6" customWidth="1"/>
    <col min="15101" max="15101" width="4.28515625" style="6" customWidth="1"/>
    <col min="15102" max="15102" width="34.7109375" style="6" customWidth="1"/>
    <col min="15103" max="15103" width="0" style="6" hidden="1" customWidth="1"/>
    <col min="15104" max="15104" width="20" style="6" customWidth="1"/>
    <col min="15105" max="15105" width="20.85546875" style="6" customWidth="1"/>
    <col min="15106" max="15106" width="25" style="6" customWidth="1"/>
    <col min="15107" max="15107" width="18.7109375" style="6" customWidth="1"/>
    <col min="15108" max="15108" width="29.7109375" style="6" customWidth="1"/>
    <col min="15109" max="15109" width="13.42578125" style="6" customWidth="1"/>
    <col min="15110" max="15110" width="13.85546875" style="6" customWidth="1"/>
    <col min="15111" max="15115" width="16.5703125" style="6" customWidth="1"/>
    <col min="15116" max="15116" width="20.5703125" style="6" customWidth="1"/>
    <col min="15117" max="15117" width="21.140625" style="6" customWidth="1"/>
    <col min="15118" max="15118" width="9.5703125" style="6" customWidth="1"/>
    <col min="15119" max="15119" width="0.42578125" style="6" customWidth="1"/>
    <col min="15120" max="15126" width="6.42578125" style="6" customWidth="1"/>
    <col min="15127" max="15355" width="11.42578125" style="6"/>
    <col min="15356" max="15356" width="1" style="6" customWidth="1"/>
    <col min="15357" max="15357" width="4.28515625" style="6" customWidth="1"/>
    <col min="15358" max="15358" width="34.7109375" style="6" customWidth="1"/>
    <col min="15359" max="15359" width="0" style="6" hidden="1" customWidth="1"/>
    <col min="15360" max="15360" width="20" style="6" customWidth="1"/>
    <col min="15361" max="15361" width="20.85546875" style="6" customWidth="1"/>
    <col min="15362" max="15362" width="25" style="6" customWidth="1"/>
    <col min="15363" max="15363" width="18.7109375" style="6" customWidth="1"/>
    <col min="15364" max="15364" width="29.7109375" style="6" customWidth="1"/>
    <col min="15365" max="15365" width="13.42578125" style="6" customWidth="1"/>
    <col min="15366" max="15366" width="13.85546875" style="6" customWidth="1"/>
    <col min="15367" max="15371" width="16.5703125" style="6" customWidth="1"/>
    <col min="15372" max="15372" width="20.5703125" style="6" customWidth="1"/>
    <col min="15373" max="15373" width="21.140625" style="6" customWidth="1"/>
    <col min="15374" max="15374" width="9.5703125" style="6" customWidth="1"/>
    <col min="15375" max="15375" width="0.42578125" style="6" customWidth="1"/>
    <col min="15376" max="15382" width="6.42578125" style="6" customWidth="1"/>
    <col min="15383" max="15611" width="11.42578125" style="6"/>
    <col min="15612" max="15612" width="1" style="6" customWidth="1"/>
    <col min="15613" max="15613" width="4.28515625" style="6" customWidth="1"/>
    <col min="15614" max="15614" width="34.7109375" style="6" customWidth="1"/>
    <col min="15615" max="15615" width="0" style="6" hidden="1" customWidth="1"/>
    <col min="15616" max="15616" width="20" style="6" customWidth="1"/>
    <col min="15617" max="15617" width="20.85546875" style="6" customWidth="1"/>
    <col min="15618" max="15618" width="25" style="6" customWidth="1"/>
    <col min="15619" max="15619" width="18.7109375" style="6" customWidth="1"/>
    <col min="15620" max="15620" width="29.7109375" style="6" customWidth="1"/>
    <col min="15621" max="15621" width="13.42578125" style="6" customWidth="1"/>
    <col min="15622" max="15622" width="13.85546875" style="6" customWidth="1"/>
    <col min="15623" max="15627" width="16.5703125" style="6" customWidth="1"/>
    <col min="15628" max="15628" width="20.5703125" style="6" customWidth="1"/>
    <col min="15629" max="15629" width="21.140625" style="6" customWidth="1"/>
    <col min="15630" max="15630" width="9.5703125" style="6" customWidth="1"/>
    <col min="15631" max="15631" width="0.42578125" style="6" customWidth="1"/>
    <col min="15632" max="15638" width="6.42578125" style="6" customWidth="1"/>
    <col min="15639" max="15867" width="11.42578125" style="6"/>
    <col min="15868" max="15868" width="1" style="6" customWidth="1"/>
    <col min="15869" max="15869" width="4.28515625" style="6" customWidth="1"/>
    <col min="15870" max="15870" width="34.7109375" style="6" customWidth="1"/>
    <col min="15871" max="15871" width="0" style="6" hidden="1" customWidth="1"/>
    <col min="15872" max="15872" width="20" style="6" customWidth="1"/>
    <col min="15873" max="15873" width="20.85546875" style="6" customWidth="1"/>
    <col min="15874" max="15874" width="25" style="6" customWidth="1"/>
    <col min="15875" max="15875" width="18.7109375" style="6" customWidth="1"/>
    <col min="15876" max="15876" width="29.7109375" style="6" customWidth="1"/>
    <col min="15877" max="15877" width="13.42578125" style="6" customWidth="1"/>
    <col min="15878" max="15878" width="13.85546875" style="6" customWidth="1"/>
    <col min="15879" max="15883" width="16.5703125" style="6" customWidth="1"/>
    <col min="15884" max="15884" width="20.5703125" style="6" customWidth="1"/>
    <col min="15885" max="15885" width="21.140625" style="6" customWidth="1"/>
    <col min="15886" max="15886" width="9.5703125" style="6" customWidth="1"/>
    <col min="15887" max="15887" width="0.42578125" style="6" customWidth="1"/>
    <col min="15888" max="15894" width="6.42578125" style="6" customWidth="1"/>
    <col min="15895" max="16123" width="11.42578125" style="6"/>
    <col min="16124" max="16124" width="1" style="6" customWidth="1"/>
    <col min="16125" max="16125" width="4.28515625" style="6" customWidth="1"/>
    <col min="16126" max="16126" width="34.7109375" style="6" customWidth="1"/>
    <col min="16127" max="16127" width="0" style="6" hidden="1" customWidth="1"/>
    <col min="16128" max="16128" width="20" style="6" customWidth="1"/>
    <col min="16129" max="16129" width="20.85546875" style="6" customWidth="1"/>
    <col min="16130" max="16130" width="25" style="6" customWidth="1"/>
    <col min="16131" max="16131" width="18.7109375" style="6" customWidth="1"/>
    <col min="16132" max="16132" width="29.7109375" style="6" customWidth="1"/>
    <col min="16133" max="16133" width="13.42578125" style="6" customWidth="1"/>
    <col min="16134" max="16134" width="13.85546875" style="6" customWidth="1"/>
    <col min="16135" max="16139" width="16.5703125" style="6" customWidth="1"/>
    <col min="16140" max="16140" width="20.5703125" style="6" customWidth="1"/>
    <col min="16141" max="16141" width="21.140625" style="6" customWidth="1"/>
    <col min="16142" max="16142" width="9.5703125" style="6" customWidth="1"/>
    <col min="16143" max="16143" width="0.42578125" style="6" customWidth="1"/>
    <col min="16144" max="16150" width="6.42578125" style="6" customWidth="1"/>
    <col min="16151" max="16371" width="11.42578125" style="6"/>
    <col min="16372" max="16384" width="11.42578125" style="6" customWidth="1"/>
  </cols>
  <sheetData>
    <row r="2" spans="2:16" ht="26.25" x14ac:dyDescent="0.25">
      <c r="B2" s="1161" t="s">
        <v>63</v>
      </c>
      <c r="C2" s="1162"/>
      <c r="D2" s="1162"/>
      <c r="E2" s="1162"/>
      <c r="F2" s="1162"/>
      <c r="G2" s="1162"/>
      <c r="H2" s="1162"/>
      <c r="I2" s="1162"/>
      <c r="J2" s="1162"/>
      <c r="K2" s="1162"/>
      <c r="L2" s="1162"/>
      <c r="M2" s="1162"/>
      <c r="N2" s="1162"/>
      <c r="O2" s="1162"/>
      <c r="P2" s="1162"/>
    </row>
    <row r="4" spans="2:16" ht="26.25" x14ac:dyDescent="0.25">
      <c r="B4" s="1161" t="s">
        <v>48</v>
      </c>
      <c r="C4" s="1162"/>
      <c r="D4" s="1162"/>
      <c r="E4" s="1162"/>
      <c r="F4" s="1162"/>
      <c r="G4" s="1162"/>
      <c r="H4" s="1162"/>
      <c r="I4" s="1162"/>
      <c r="J4" s="1162"/>
      <c r="K4" s="1162"/>
      <c r="L4" s="1162"/>
      <c r="M4" s="1162"/>
      <c r="N4" s="1162"/>
      <c r="O4" s="1162"/>
      <c r="P4" s="1162"/>
    </row>
    <row r="5" spans="2:16" ht="15.75" thickBot="1" x14ac:dyDescent="0.3"/>
    <row r="6" spans="2:16" ht="21.75" thickBot="1" x14ac:dyDescent="0.3">
      <c r="B6" s="447" t="s">
        <v>4</v>
      </c>
      <c r="C6" s="1178" t="s">
        <v>806</v>
      </c>
      <c r="D6" s="1178"/>
      <c r="E6" s="1178"/>
      <c r="F6" s="1178"/>
      <c r="G6" s="1178"/>
      <c r="H6" s="1178"/>
      <c r="I6" s="1178"/>
      <c r="J6" s="1178"/>
      <c r="K6" s="1178"/>
      <c r="L6" s="1178"/>
      <c r="M6" s="1178"/>
      <c r="N6" s="1179"/>
    </row>
    <row r="7" spans="2:16" ht="16.5" thickBot="1" x14ac:dyDescent="0.3">
      <c r="B7" s="448" t="s">
        <v>5</v>
      </c>
      <c r="C7" s="1178"/>
      <c r="D7" s="1178"/>
      <c r="E7" s="1178"/>
      <c r="F7" s="1178"/>
      <c r="G7" s="1178"/>
      <c r="H7" s="1178"/>
      <c r="I7" s="1178"/>
      <c r="J7" s="1178"/>
      <c r="K7" s="1178"/>
      <c r="L7" s="1178"/>
      <c r="M7" s="1178"/>
      <c r="N7" s="1179"/>
    </row>
    <row r="8" spans="2:16" ht="16.5" thickBot="1" x14ac:dyDescent="0.3">
      <c r="B8" s="448" t="s">
        <v>6</v>
      </c>
      <c r="C8" s="1178"/>
      <c r="D8" s="1178"/>
      <c r="E8" s="1178"/>
      <c r="F8" s="1178"/>
      <c r="G8" s="1178"/>
      <c r="H8" s="1178"/>
      <c r="I8" s="1178"/>
      <c r="J8" s="1178"/>
      <c r="K8" s="1178"/>
      <c r="L8" s="1178"/>
      <c r="M8" s="1178"/>
      <c r="N8" s="1179"/>
    </row>
    <row r="9" spans="2:16" ht="16.5" thickBot="1" x14ac:dyDescent="0.3">
      <c r="B9" s="448" t="s">
        <v>7</v>
      </c>
      <c r="C9" s="1178"/>
      <c r="D9" s="1178"/>
      <c r="E9" s="1178"/>
      <c r="F9" s="1178"/>
      <c r="G9" s="1178"/>
      <c r="H9" s="1178"/>
      <c r="I9" s="1178"/>
      <c r="J9" s="1178"/>
      <c r="K9" s="1178"/>
      <c r="L9" s="1178"/>
      <c r="M9" s="1178"/>
      <c r="N9" s="1179"/>
    </row>
    <row r="10" spans="2:16" ht="16.5" thickBot="1" x14ac:dyDescent="0.3">
      <c r="B10" s="448" t="s">
        <v>8</v>
      </c>
      <c r="C10" s="1170" t="s">
        <v>152</v>
      </c>
      <c r="D10" s="1170"/>
      <c r="E10" s="1171"/>
      <c r="F10" s="449"/>
      <c r="G10" s="449"/>
      <c r="H10" s="449"/>
      <c r="I10" s="449"/>
      <c r="J10" s="449"/>
      <c r="K10" s="449"/>
      <c r="L10" s="449"/>
      <c r="M10" s="449"/>
      <c r="N10" s="450"/>
    </row>
    <row r="11" spans="2:16" ht="16.5" thickBot="1" x14ac:dyDescent="0.3">
      <c r="B11" s="451" t="s">
        <v>9</v>
      </c>
      <c r="C11" s="452">
        <v>41974</v>
      </c>
      <c r="D11" s="453"/>
      <c r="E11" s="453"/>
      <c r="F11" s="453"/>
      <c r="G11" s="453"/>
      <c r="H11" s="453"/>
      <c r="I11" s="453"/>
      <c r="J11" s="453"/>
      <c r="K11" s="453"/>
      <c r="L11" s="453"/>
      <c r="M11" s="453"/>
      <c r="N11" s="454"/>
    </row>
    <row r="12" spans="2:16" ht="15.75" x14ac:dyDescent="0.25">
      <c r="B12" s="8"/>
      <c r="C12" s="9"/>
      <c r="D12" s="10"/>
      <c r="E12" s="10"/>
      <c r="F12" s="10"/>
      <c r="G12" s="10"/>
      <c r="H12" s="10"/>
      <c r="I12" s="62"/>
      <c r="J12" s="62"/>
      <c r="K12" s="62"/>
      <c r="L12" s="62"/>
      <c r="M12" s="62"/>
      <c r="N12" s="10"/>
    </row>
    <row r="13" spans="2:16" x14ac:dyDescent="0.25">
      <c r="I13" s="62"/>
      <c r="J13" s="62"/>
      <c r="K13" s="62"/>
      <c r="L13" s="62"/>
      <c r="M13" s="62"/>
      <c r="N13" s="63"/>
    </row>
    <row r="14" spans="2:16" ht="15" customHeight="1" x14ac:dyDescent="0.25">
      <c r="B14" s="1172" t="s">
        <v>87</v>
      </c>
      <c r="C14" s="1172"/>
      <c r="D14" s="232" t="s">
        <v>12</v>
      </c>
      <c r="E14" s="232" t="s">
        <v>13</v>
      </c>
      <c r="F14" s="232" t="s">
        <v>29</v>
      </c>
      <c r="G14" s="48"/>
      <c r="I14" s="20"/>
      <c r="J14" s="20"/>
      <c r="K14" s="20"/>
      <c r="L14" s="20"/>
      <c r="M14" s="20"/>
      <c r="N14" s="63"/>
    </row>
    <row r="15" spans="2:16" x14ac:dyDescent="0.25">
      <c r="B15" s="1172"/>
      <c r="C15" s="1172"/>
      <c r="D15" s="232">
        <v>1</v>
      </c>
      <c r="E15" s="18">
        <v>2505937200</v>
      </c>
      <c r="F15" s="455">
        <v>1200</v>
      </c>
      <c r="G15" s="49"/>
      <c r="I15" s="21"/>
      <c r="J15" s="21"/>
      <c r="K15" s="21"/>
      <c r="L15" s="21"/>
      <c r="M15" s="21"/>
      <c r="N15" s="63"/>
    </row>
    <row r="16" spans="2:16" x14ac:dyDescent="0.25">
      <c r="B16" s="1172"/>
      <c r="C16" s="1172"/>
      <c r="D16" s="232">
        <v>2</v>
      </c>
      <c r="E16" s="18"/>
      <c r="F16" s="455"/>
      <c r="G16" s="49"/>
      <c r="I16" s="21"/>
      <c r="J16" s="21"/>
      <c r="K16" s="21"/>
      <c r="L16" s="21"/>
      <c r="M16" s="21"/>
      <c r="N16" s="63"/>
    </row>
    <row r="17" spans="1:14" x14ac:dyDescent="0.25">
      <c r="B17" s="1172"/>
      <c r="C17" s="1172"/>
      <c r="D17" s="232">
        <v>3</v>
      </c>
      <c r="E17" s="18"/>
      <c r="F17" s="455"/>
      <c r="G17" s="49"/>
      <c r="I17" s="21"/>
      <c r="J17" s="21"/>
      <c r="K17" s="21"/>
      <c r="L17" s="21"/>
      <c r="M17" s="21"/>
      <c r="N17" s="63"/>
    </row>
    <row r="18" spans="1:14" x14ac:dyDescent="0.25">
      <c r="B18" s="1172"/>
      <c r="C18" s="1172"/>
      <c r="D18" s="232">
        <v>4</v>
      </c>
      <c r="E18" s="19"/>
      <c r="F18" s="455"/>
      <c r="G18" s="49"/>
      <c r="H18" s="12"/>
      <c r="I18" s="21"/>
      <c r="J18" s="21"/>
      <c r="K18" s="21"/>
      <c r="L18" s="21"/>
      <c r="M18" s="21"/>
      <c r="N18" s="11"/>
    </row>
    <row r="19" spans="1:14" x14ac:dyDescent="0.25">
      <c r="B19" s="1172"/>
      <c r="C19" s="1172"/>
      <c r="D19" s="232">
        <v>5</v>
      </c>
      <c r="E19" s="19"/>
      <c r="F19" s="455"/>
      <c r="G19" s="49"/>
      <c r="H19" s="12"/>
      <c r="I19" s="23"/>
      <c r="J19" s="23"/>
      <c r="K19" s="23"/>
      <c r="L19" s="23"/>
      <c r="M19" s="23"/>
      <c r="N19" s="11"/>
    </row>
    <row r="20" spans="1:14" x14ac:dyDescent="0.25">
      <c r="B20" s="1172"/>
      <c r="C20" s="1172"/>
      <c r="D20" s="232">
        <v>6</v>
      </c>
      <c r="E20" s="19"/>
      <c r="F20" s="455"/>
      <c r="G20" s="49"/>
      <c r="H20" s="12"/>
      <c r="I20" s="62"/>
      <c r="J20" s="62"/>
      <c r="K20" s="62"/>
      <c r="L20" s="62"/>
      <c r="M20" s="62"/>
      <c r="N20" s="11"/>
    </row>
    <row r="21" spans="1:14" x14ac:dyDescent="0.25">
      <c r="B21" s="1172"/>
      <c r="C21" s="1172"/>
      <c r="D21" s="232">
        <v>7</v>
      </c>
      <c r="E21" s="19"/>
      <c r="F21" s="455"/>
      <c r="G21" s="49"/>
      <c r="H21" s="12"/>
      <c r="I21" s="62"/>
      <c r="J21" s="62"/>
      <c r="K21" s="62"/>
      <c r="L21" s="62"/>
      <c r="M21" s="62"/>
      <c r="N21" s="11"/>
    </row>
    <row r="22" spans="1:14" ht="15.75" thickBot="1" x14ac:dyDescent="0.3">
      <c r="B22" s="1173" t="s">
        <v>14</v>
      </c>
      <c r="C22" s="1174"/>
      <c r="D22" s="232"/>
      <c r="E22" s="35">
        <f>SUM(E15:E21)</f>
        <v>2505937200</v>
      </c>
      <c r="F22" s="455">
        <f>SUM(F15:F21)</f>
        <v>1200</v>
      </c>
      <c r="G22" s="49"/>
      <c r="H22" s="12"/>
      <c r="I22" s="62"/>
      <c r="J22" s="62"/>
      <c r="K22" s="62"/>
      <c r="L22" s="62"/>
      <c r="M22" s="62"/>
      <c r="N22" s="11"/>
    </row>
    <row r="23" spans="1:14" ht="45.75" thickBot="1" x14ac:dyDescent="0.3">
      <c r="A23" s="456"/>
      <c r="B23" s="29" t="s">
        <v>15</v>
      </c>
      <c r="C23" s="29" t="s">
        <v>88</v>
      </c>
      <c r="E23" s="20"/>
      <c r="F23" s="20"/>
      <c r="G23" s="20"/>
      <c r="H23" s="20"/>
      <c r="I23" s="7"/>
      <c r="J23" s="7"/>
      <c r="K23" s="7"/>
      <c r="L23" s="7"/>
      <c r="M23" s="7"/>
    </row>
    <row r="24" spans="1:14" ht="15.75" thickBot="1" x14ac:dyDescent="0.3">
      <c r="A24" s="457">
        <v>1</v>
      </c>
      <c r="C24" s="26">
        <f>F22*80/100</f>
        <v>960</v>
      </c>
      <c r="D24" s="24"/>
      <c r="E24" s="25">
        <f>E22</f>
        <v>2505937200</v>
      </c>
      <c r="F24" s="22"/>
      <c r="G24" s="22"/>
      <c r="H24" s="22"/>
      <c r="I24" s="13"/>
      <c r="J24" s="13"/>
      <c r="K24" s="13"/>
      <c r="L24" s="13"/>
      <c r="M24" s="13"/>
    </row>
    <row r="25" spans="1:14" x14ac:dyDescent="0.25">
      <c r="A25" s="55"/>
      <c r="C25" s="56"/>
      <c r="D25" s="21"/>
      <c r="E25" s="57"/>
      <c r="F25" s="22"/>
      <c r="G25" s="22"/>
      <c r="H25" s="22"/>
      <c r="I25" s="13"/>
      <c r="J25" s="13"/>
      <c r="K25" s="13"/>
      <c r="L25" s="13"/>
      <c r="M25" s="13"/>
    </row>
    <row r="26" spans="1:14" x14ac:dyDescent="0.25">
      <c r="A26" s="55"/>
      <c r="B26" s="75" t="s">
        <v>124</v>
      </c>
      <c r="C26" s="59"/>
      <c r="D26" s="59"/>
      <c r="E26" s="59"/>
      <c r="F26" s="59"/>
      <c r="G26" s="59"/>
      <c r="H26" s="59"/>
      <c r="I26" s="62"/>
      <c r="J26" s="62"/>
      <c r="K26" s="62"/>
      <c r="L26" s="62"/>
      <c r="M26" s="62"/>
      <c r="N26" s="63"/>
    </row>
    <row r="27" spans="1:14" x14ac:dyDescent="0.25">
      <c r="A27" s="55"/>
      <c r="B27" s="59"/>
      <c r="C27" s="59"/>
      <c r="D27" s="59"/>
      <c r="E27" s="59"/>
      <c r="F27" s="59"/>
      <c r="G27" s="59"/>
      <c r="H27" s="59"/>
      <c r="I27" s="62"/>
      <c r="J27" s="62"/>
      <c r="K27" s="62"/>
      <c r="L27" s="62"/>
      <c r="M27" s="62"/>
      <c r="N27" s="63"/>
    </row>
    <row r="28" spans="1:14" x14ac:dyDescent="0.25">
      <c r="A28" s="55"/>
      <c r="B28" s="77" t="s">
        <v>33</v>
      </c>
      <c r="C28" s="77" t="s">
        <v>125</v>
      </c>
      <c r="D28" s="77" t="s">
        <v>126</v>
      </c>
      <c r="E28" s="59"/>
      <c r="F28" s="59"/>
      <c r="G28" s="59"/>
      <c r="H28" s="59"/>
      <c r="I28" s="62"/>
      <c r="J28" s="62"/>
      <c r="K28" s="62"/>
      <c r="L28" s="62"/>
      <c r="M28" s="62"/>
      <c r="N28" s="63"/>
    </row>
    <row r="29" spans="1:14" x14ac:dyDescent="0.25">
      <c r="A29" s="55"/>
      <c r="B29" s="74" t="s">
        <v>127</v>
      </c>
      <c r="C29" s="231" t="s">
        <v>292</v>
      </c>
      <c r="D29" s="74"/>
      <c r="E29" s="59"/>
      <c r="F29" s="59"/>
      <c r="G29" s="59"/>
      <c r="H29" s="59"/>
      <c r="I29" s="62"/>
      <c r="J29" s="62"/>
      <c r="K29" s="62"/>
      <c r="L29" s="62"/>
      <c r="M29" s="62"/>
      <c r="N29" s="63"/>
    </row>
    <row r="30" spans="1:14" x14ac:dyDescent="0.25">
      <c r="A30" s="55"/>
      <c r="B30" s="74" t="s">
        <v>128</v>
      </c>
      <c r="C30" s="231" t="s">
        <v>292</v>
      </c>
      <c r="D30" s="74"/>
      <c r="E30" s="59"/>
      <c r="F30" s="59"/>
      <c r="G30" s="59"/>
      <c r="H30" s="59"/>
      <c r="I30" s="62"/>
      <c r="J30" s="62"/>
      <c r="K30" s="62"/>
      <c r="L30" s="62"/>
      <c r="M30" s="62"/>
      <c r="N30" s="63"/>
    </row>
    <row r="31" spans="1:14" x14ac:dyDescent="0.25">
      <c r="A31" s="55"/>
      <c r="B31" s="74" t="s">
        <v>129</v>
      </c>
      <c r="C31" s="231" t="s">
        <v>292</v>
      </c>
      <c r="D31" s="74"/>
      <c r="E31" s="59"/>
      <c r="F31" s="59"/>
      <c r="G31" s="59"/>
      <c r="H31" s="59"/>
      <c r="I31" s="62"/>
      <c r="J31" s="62"/>
      <c r="K31" s="62"/>
      <c r="L31" s="62"/>
      <c r="M31" s="62"/>
      <c r="N31" s="63"/>
    </row>
    <row r="32" spans="1:14" x14ac:dyDescent="0.25">
      <c r="A32" s="55"/>
      <c r="B32" s="74" t="s">
        <v>130</v>
      </c>
      <c r="C32" s="458" t="s">
        <v>292</v>
      </c>
      <c r="D32" s="507"/>
      <c r="E32" s="59"/>
      <c r="F32" s="59"/>
      <c r="G32" s="59"/>
      <c r="H32" s="59"/>
      <c r="I32" s="62"/>
      <c r="J32" s="62"/>
      <c r="K32" s="62"/>
      <c r="L32" s="62"/>
      <c r="M32" s="62"/>
      <c r="N32" s="63"/>
    </row>
    <row r="33" spans="1:26" x14ac:dyDescent="0.25">
      <c r="A33" s="55"/>
      <c r="B33" s="59"/>
      <c r="C33" s="59"/>
      <c r="D33" s="59"/>
      <c r="E33" s="59"/>
      <c r="F33" s="59"/>
      <c r="G33" s="59"/>
      <c r="H33" s="59"/>
      <c r="I33" s="62"/>
      <c r="J33" s="62"/>
      <c r="K33" s="62"/>
      <c r="L33" s="62"/>
      <c r="M33" s="62"/>
      <c r="N33" s="63"/>
    </row>
    <row r="34" spans="1:26" x14ac:dyDescent="0.25">
      <c r="A34" s="55"/>
      <c r="B34" s="75" t="s">
        <v>131</v>
      </c>
      <c r="C34" s="59"/>
      <c r="D34" s="59"/>
      <c r="E34" s="59"/>
      <c r="F34" s="59"/>
      <c r="G34" s="59"/>
      <c r="H34" s="59"/>
      <c r="I34" s="62"/>
      <c r="J34" s="62"/>
      <c r="K34" s="62"/>
      <c r="L34" s="62"/>
      <c r="M34" s="62"/>
      <c r="N34" s="63"/>
    </row>
    <row r="35" spans="1:26" x14ac:dyDescent="0.25">
      <c r="A35" s="55"/>
      <c r="B35" s="59"/>
      <c r="C35" s="59"/>
      <c r="D35" s="59"/>
      <c r="E35" s="59"/>
      <c r="F35" s="59"/>
      <c r="G35" s="59"/>
      <c r="H35" s="59"/>
      <c r="I35" s="62"/>
      <c r="J35" s="62"/>
      <c r="K35" s="62"/>
      <c r="L35" s="62"/>
      <c r="M35" s="62"/>
      <c r="N35" s="63"/>
    </row>
    <row r="36" spans="1:26" x14ac:dyDescent="0.25">
      <c r="A36" s="55"/>
      <c r="B36" s="77" t="s">
        <v>33</v>
      </c>
      <c r="C36" s="77" t="s">
        <v>58</v>
      </c>
      <c r="D36" s="76" t="s">
        <v>51</v>
      </c>
      <c r="E36" s="76" t="s">
        <v>16</v>
      </c>
      <c r="F36" s="59"/>
      <c r="G36" s="59"/>
      <c r="H36" s="59"/>
      <c r="I36" s="62"/>
      <c r="J36" s="62"/>
      <c r="K36" s="62"/>
      <c r="L36" s="62"/>
      <c r="M36" s="62"/>
      <c r="N36" s="63"/>
    </row>
    <row r="37" spans="1:26" ht="28.5" x14ac:dyDescent="0.25">
      <c r="A37" s="55"/>
      <c r="B37" s="60" t="s">
        <v>132</v>
      </c>
      <c r="C37" s="61">
        <v>40</v>
      </c>
      <c r="D37" s="231">
        <v>0</v>
      </c>
      <c r="E37" s="1151">
        <f>+D37+D38</f>
        <v>60</v>
      </c>
      <c r="F37" s="59"/>
      <c r="G37" s="59"/>
      <c r="H37" s="59"/>
      <c r="I37" s="62"/>
      <c r="J37" s="62"/>
      <c r="K37" s="62"/>
      <c r="L37" s="62"/>
      <c r="M37" s="62"/>
      <c r="N37" s="63"/>
    </row>
    <row r="38" spans="1:26" ht="57" x14ac:dyDescent="0.25">
      <c r="A38" s="55"/>
      <c r="B38" s="60" t="s">
        <v>133</v>
      </c>
      <c r="C38" s="61">
        <v>60</v>
      </c>
      <c r="D38" s="458">
        <v>60</v>
      </c>
      <c r="E38" s="1152"/>
      <c r="F38" s="59"/>
      <c r="G38" s="59"/>
      <c r="H38" s="59"/>
      <c r="I38" s="62"/>
      <c r="J38" s="62"/>
      <c r="K38" s="62"/>
      <c r="L38" s="62"/>
      <c r="M38" s="62"/>
      <c r="N38" s="63"/>
    </row>
    <row r="39" spans="1:26" ht="15.75" thickBot="1" x14ac:dyDescent="0.3">
      <c r="A39" s="55"/>
      <c r="C39" s="56"/>
      <c r="D39" s="21"/>
      <c r="E39" s="57"/>
      <c r="F39" s="22"/>
      <c r="G39" s="22"/>
      <c r="H39" s="22"/>
      <c r="I39" s="13"/>
      <c r="J39" s="13"/>
      <c r="K39" s="13"/>
      <c r="L39" s="13"/>
      <c r="M39" s="13"/>
    </row>
    <row r="40" spans="1:26" s="62" customFormat="1" ht="75" x14ac:dyDescent="0.25">
      <c r="B40" s="459" t="s">
        <v>134</v>
      </c>
      <c r="C40" s="459" t="s">
        <v>135</v>
      </c>
      <c r="D40" s="459" t="s">
        <v>136</v>
      </c>
      <c r="E40" s="459" t="s">
        <v>45</v>
      </c>
      <c r="F40" s="459" t="s">
        <v>22</v>
      </c>
      <c r="G40" s="459" t="s">
        <v>89</v>
      </c>
      <c r="H40" s="459" t="s">
        <v>17</v>
      </c>
      <c r="I40" s="459" t="s">
        <v>10</v>
      </c>
      <c r="J40" s="459" t="s">
        <v>31</v>
      </c>
      <c r="K40" s="459" t="s">
        <v>61</v>
      </c>
      <c r="L40" s="459" t="s">
        <v>20</v>
      </c>
      <c r="M40" s="460" t="s">
        <v>26</v>
      </c>
      <c r="N40" s="459" t="s">
        <v>137</v>
      </c>
      <c r="O40" s="459" t="s">
        <v>36</v>
      </c>
      <c r="P40" s="72" t="s">
        <v>11</v>
      </c>
      <c r="Q40" s="72" t="s">
        <v>19</v>
      </c>
    </row>
    <row r="41" spans="1:26" s="68" customFormat="1" ht="45" x14ac:dyDescent="0.25">
      <c r="A41" s="27">
        <v>1</v>
      </c>
      <c r="B41" s="69" t="s">
        <v>807</v>
      </c>
      <c r="C41" s="70" t="s">
        <v>808</v>
      </c>
      <c r="D41" s="126" t="s">
        <v>809</v>
      </c>
      <c r="E41" s="128" t="s">
        <v>810</v>
      </c>
      <c r="F41" s="127" t="s">
        <v>125</v>
      </c>
      <c r="G41" s="129">
        <v>1</v>
      </c>
      <c r="H41" s="130">
        <v>40282</v>
      </c>
      <c r="I41" s="130">
        <v>40522</v>
      </c>
      <c r="J41" s="131" t="s">
        <v>126</v>
      </c>
      <c r="K41" s="132">
        <v>8.9</v>
      </c>
      <c r="L41" s="132">
        <v>3.7</v>
      </c>
      <c r="M41" s="132">
        <v>1218</v>
      </c>
      <c r="N41" s="132">
        <f>+M41*G41</f>
        <v>1218</v>
      </c>
      <c r="O41" s="133">
        <v>703979420</v>
      </c>
      <c r="P41" s="133">
        <v>377</v>
      </c>
      <c r="Q41" s="134"/>
      <c r="R41" s="67"/>
      <c r="S41" s="67"/>
      <c r="T41" s="67"/>
      <c r="U41" s="67"/>
      <c r="V41" s="67"/>
      <c r="W41" s="67"/>
      <c r="X41" s="67"/>
      <c r="Y41" s="67"/>
      <c r="Z41" s="67"/>
    </row>
    <row r="42" spans="1:26" s="68" customFormat="1" ht="45" x14ac:dyDescent="0.25">
      <c r="A42" s="27">
        <f>+A41+1</f>
        <v>2</v>
      </c>
      <c r="B42" s="69" t="s">
        <v>807</v>
      </c>
      <c r="C42" s="70" t="s">
        <v>808</v>
      </c>
      <c r="D42" s="126" t="s">
        <v>809</v>
      </c>
      <c r="E42" s="128" t="s">
        <v>811</v>
      </c>
      <c r="F42" s="127" t="s">
        <v>125</v>
      </c>
      <c r="G42" s="129">
        <v>1</v>
      </c>
      <c r="H42" s="130">
        <v>41292</v>
      </c>
      <c r="I42" s="130">
        <v>41453</v>
      </c>
      <c r="J42" s="131" t="s">
        <v>126</v>
      </c>
      <c r="K42" s="132">
        <v>5.3</v>
      </c>
      <c r="L42" s="132">
        <v>1.7</v>
      </c>
      <c r="M42" s="132">
        <v>225</v>
      </c>
      <c r="N42" s="132">
        <f t="shared" ref="N42:N43" si="0">+M42*G42</f>
        <v>225</v>
      </c>
      <c r="O42" s="133">
        <v>185372078</v>
      </c>
      <c r="P42" s="133">
        <v>372</v>
      </c>
      <c r="Q42" s="134"/>
      <c r="R42" s="67"/>
      <c r="S42" s="67"/>
      <c r="T42" s="67"/>
      <c r="U42" s="67"/>
      <c r="V42" s="67"/>
      <c r="W42" s="67"/>
      <c r="X42" s="67"/>
      <c r="Y42" s="67"/>
      <c r="Z42" s="67"/>
    </row>
    <row r="43" spans="1:26" s="68" customFormat="1" ht="30" x14ac:dyDescent="0.25">
      <c r="A43" s="27">
        <f t="shared" ref="A43:A44" si="1">+A42+1</f>
        <v>3</v>
      </c>
      <c r="B43" s="69" t="s">
        <v>807</v>
      </c>
      <c r="C43" s="70" t="s">
        <v>808</v>
      </c>
      <c r="D43" s="126" t="s">
        <v>160</v>
      </c>
      <c r="E43" s="253" t="s">
        <v>812</v>
      </c>
      <c r="F43" s="127" t="s">
        <v>125</v>
      </c>
      <c r="G43" s="129">
        <v>1</v>
      </c>
      <c r="H43" s="130">
        <v>41534</v>
      </c>
      <c r="I43" s="130">
        <v>41988</v>
      </c>
      <c r="J43" s="131" t="s">
        <v>126</v>
      </c>
      <c r="K43" s="132">
        <v>12.1</v>
      </c>
      <c r="L43" s="132">
        <v>2.5</v>
      </c>
      <c r="M43" s="132">
        <v>360</v>
      </c>
      <c r="N43" s="132">
        <f t="shared" si="0"/>
        <v>360</v>
      </c>
      <c r="O43" s="133">
        <v>685202044</v>
      </c>
      <c r="P43" s="133">
        <v>369</v>
      </c>
      <c r="Q43" s="134"/>
      <c r="R43" s="67"/>
      <c r="S43" s="67"/>
      <c r="T43" s="67"/>
      <c r="U43" s="67"/>
      <c r="V43" s="67"/>
      <c r="W43" s="67"/>
      <c r="X43" s="67"/>
      <c r="Y43" s="67"/>
      <c r="Z43" s="67"/>
    </row>
    <row r="44" spans="1:26" s="68" customFormat="1" x14ac:dyDescent="0.25">
      <c r="A44" s="27">
        <f t="shared" si="1"/>
        <v>4</v>
      </c>
      <c r="B44" s="69"/>
      <c r="C44" s="70"/>
      <c r="D44" s="69"/>
      <c r="E44" s="64"/>
      <c r="F44" s="65"/>
      <c r="G44" s="65"/>
      <c r="H44" s="65"/>
      <c r="I44" s="66"/>
      <c r="J44" s="66"/>
      <c r="K44" s="66"/>
      <c r="L44" s="66"/>
      <c r="M44" s="58"/>
      <c r="N44" s="58"/>
      <c r="O44" s="14"/>
      <c r="P44" s="14"/>
      <c r="Q44" s="80"/>
      <c r="R44" s="67"/>
      <c r="S44" s="67"/>
      <c r="T44" s="67"/>
      <c r="U44" s="67"/>
      <c r="V44" s="67"/>
      <c r="W44" s="67"/>
      <c r="X44" s="67"/>
      <c r="Y44" s="67"/>
      <c r="Z44" s="67"/>
    </row>
    <row r="45" spans="1:26" s="68" customFormat="1" x14ac:dyDescent="0.25">
      <c r="A45" s="27"/>
      <c r="B45" s="28" t="s">
        <v>16</v>
      </c>
      <c r="C45" s="70"/>
      <c r="D45" s="69"/>
      <c r="E45" s="64"/>
      <c r="F45" s="65"/>
      <c r="G45" s="65"/>
      <c r="H45" s="65"/>
      <c r="I45" s="66"/>
      <c r="J45" s="66"/>
      <c r="K45" s="71">
        <f>SUM(K41:K44)</f>
        <v>26.299999999999997</v>
      </c>
      <c r="L45" s="71">
        <f>SUM(L41:L44)</f>
        <v>7.9</v>
      </c>
      <c r="M45" s="79">
        <f>SUM(M41:M44)</f>
        <v>1803</v>
      </c>
      <c r="N45" s="71">
        <f>SUM(N41:N44)</f>
        <v>1803</v>
      </c>
      <c r="O45" s="14"/>
      <c r="P45" s="14"/>
      <c r="Q45" s="81"/>
    </row>
    <row r="46" spans="1:26" s="15" customFormat="1" x14ac:dyDescent="0.25">
      <c r="E46" s="16"/>
    </row>
    <row r="47" spans="1:26" s="15" customFormat="1" x14ac:dyDescent="0.25">
      <c r="B47" s="1175" t="s">
        <v>28</v>
      </c>
      <c r="C47" s="1175" t="s">
        <v>27</v>
      </c>
      <c r="D47" s="1177" t="s">
        <v>34</v>
      </c>
      <c r="E47" s="1177"/>
    </row>
    <row r="48" spans="1:26" s="15" customFormat="1" x14ac:dyDescent="0.25">
      <c r="B48" s="1176"/>
      <c r="C48" s="1176"/>
      <c r="D48" s="233" t="s">
        <v>23</v>
      </c>
      <c r="E48" s="34" t="s">
        <v>24</v>
      </c>
    </row>
    <row r="49" spans="2:17" s="15" customFormat="1" ht="18.75" x14ac:dyDescent="0.25">
      <c r="B49" s="32" t="s">
        <v>21</v>
      </c>
      <c r="C49" s="33">
        <f>+K45</f>
        <v>26.299999999999997</v>
      </c>
      <c r="D49" s="30" t="s">
        <v>292</v>
      </c>
      <c r="E49" s="31"/>
      <c r="F49" s="17"/>
      <c r="G49" s="17"/>
      <c r="H49" s="17"/>
      <c r="I49" s="17"/>
      <c r="J49" s="17"/>
      <c r="K49" s="17"/>
      <c r="L49" s="17"/>
      <c r="M49" s="17"/>
    </row>
    <row r="50" spans="2:17" s="15" customFormat="1" x14ac:dyDescent="0.25">
      <c r="B50" s="32" t="s">
        <v>25</v>
      </c>
      <c r="C50" s="33">
        <f>+M45</f>
        <v>1803</v>
      </c>
      <c r="D50" s="30" t="s">
        <v>292</v>
      </c>
      <c r="E50" s="31"/>
    </row>
    <row r="51" spans="2:17" ht="15.75" thickBot="1" x14ac:dyDescent="0.3"/>
    <row r="52" spans="2:17" ht="27" thickBot="1" x14ac:dyDescent="0.3">
      <c r="B52" s="1167" t="s">
        <v>90</v>
      </c>
      <c r="C52" s="1167"/>
      <c r="D52" s="1167"/>
      <c r="E52" s="1167"/>
      <c r="F52" s="1167"/>
      <c r="G52" s="1167"/>
      <c r="H52" s="1167"/>
      <c r="I52" s="1167"/>
      <c r="J52" s="1167"/>
      <c r="K52" s="1167"/>
      <c r="L52" s="1167"/>
      <c r="M52" s="1167"/>
      <c r="N52" s="1167"/>
    </row>
    <row r="54" spans="2:17" ht="120" x14ac:dyDescent="0.25">
      <c r="B54" s="73" t="s">
        <v>138</v>
      </c>
      <c r="C54" s="38" t="s">
        <v>2</v>
      </c>
      <c r="D54" s="38" t="s">
        <v>92</v>
      </c>
      <c r="E54" s="38" t="s">
        <v>91</v>
      </c>
      <c r="F54" s="38" t="s">
        <v>93</v>
      </c>
      <c r="G54" s="38" t="s">
        <v>94</v>
      </c>
      <c r="H54" s="38" t="s">
        <v>95</v>
      </c>
      <c r="I54" s="38" t="s">
        <v>96</v>
      </c>
      <c r="J54" s="38" t="s">
        <v>97</v>
      </c>
      <c r="K54" s="38" t="s">
        <v>98</v>
      </c>
      <c r="L54" s="38" t="s">
        <v>99</v>
      </c>
      <c r="M54" s="52" t="s">
        <v>100</v>
      </c>
      <c r="N54" s="52" t="s">
        <v>101</v>
      </c>
      <c r="O54" s="1159" t="s">
        <v>3</v>
      </c>
      <c r="P54" s="1160"/>
      <c r="Q54" s="38" t="s">
        <v>18</v>
      </c>
    </row>
    <row r="55" spans="2:17" x14ac:dyDescent="0.25">
      <c r="B55" s="2" t="s">
        <v>235</v>
      </c>
      <c r="C55" s="2" t="s">
        <v>162</v>
      </c>
      <c r="D55" s="4" t="s">
        <v>813</v>
      </c>
      <c r="E55" s="4">
        <v>1200</v>
      </c>
      <c r="F55" s="3"/>
      <c r="G55" s="3"/>
      <c r="H55" s="3"/>
      <c r="I55" s="53" t="s">
        <v>125</v>
      </c>
      <c r="J55" s="53" t="s">
        <v>125</v>
      </c>
      <c r="K55" s="74" t="s">
        <v>125</v>
      </c>
      <c r="L55" s="74" t="s">
        <v>125</v>
      </c>
      <c r="M55" s="74" t="s">
        <v>125</v>
      </c>
      <c r="N55" s="74" t="s">
        <v>125</v>
      </c>
      <c r="O55" s="1153"/>
      <c r="P55" s="1154"/>
      <c r="Q55" s="74" t="s">
        <v>125</v>
      </c>
    </row>
    <row r="56" spans="2:17" x14ac:dyDescent="0.25">
      <c r="B56" s="2"/>
      <c r="C56" s="2"/>
      <c r="D56" s="4"/>
      <c r="E56" s="4"/>
      <c r="F56" s="3"/>
      <c r="G56" s="3"/>
      <c r="H56" s="3"/>
      <c r="I56" s="53"/>
      <c r="J56" s="53"/>
      <c r="K56" s="74"/>
      <c r="L56" s="74"/>
      <c r="M56" s="74"/>
      <c r="N56" s="74"/>
      <c r="O56" s="1153"/>
      <c r="P56" s="1154"/>
      <c r="Q56" s="74"/>
    </row>
    <row r="57" spans="2:17" x14ac:dyDescent="0.25">
      <c r="B57" s="6" t="s">
        <v>1</v>
      </c>
    </row>
    <row r="58" spans="2:17" x14ac:dyDescent="0.25">
      <c r="B58" s="6" t="s">
        <v>37</v>
      </c>
    </row>
    <row r="59" spans="2:17" x14ac:dyDescent="0.25">
      <c r="B59" s="6" t="s">
        <v>62</v>
      </c>
    </row>
    <row r="61" spans="2:17" ht="15.75" thickBot="1" x14ac:dyDescent="0.3"/>
    <row r="62" spans="2:17" ht="27" thickBot="1" x14ac:dyDescent="0.3">
      <c r="B62" s="1156" t="s">
        <v>38</v>
      </c>
      <c r="C62" s="1157"/>
      <c r="D62" s="1157"/>
      <c r="E62" s="1157"/>
      <c r="F62" s="1157"/>
      <c r="G62" s="1157"/>
      <c r="H62" s="1157"/>
      <c r="I62" s="1157"/>
      <c r="J62" s="1157"/>
      <c r="K62" s="1157"/>
      <c r="L62" s="1157"/>
      <c r="M62" s="1157"/>
      <c r="N62" s="1158"/>
    </row>
    <row r="64" spans="2:17" ht="75" x14ac:dyDescent="0.25">
      <c r="B64" s="73" t="s">
        <v>0</v>
      </c>
      <c r="C64" s="73" t="s">
        <v>39</v>
      </c>
      <c r="D64" s="73" t="s">
        <v>40</v>
      </c>
      <c r="E64" s="73" t="s">
        <v>102</v>
      </c>
      <c r="F64" s="73" t="s">
        <v>104</v>
      </c>
      <c r="G64" s="73" t="s">
        <v>105</v>
      </c>
      <c r="H64" s="73" t="s">
        <v>106</v>
      </c>
      <c r="I64" s="73" t="s">
        <v>103</v>
      </c>
      <c r="J64" s="1159" t="s">
        <v>107</v>
      </c>
      <c r="K64" s="1166"/>
      <c r="L64" s="1160"/>
      <c r="M64" s="73" t="s">
        <v>111</v>
      </c>
      <c r="N64" s="73" t="s">
        <v>41</v>
      </c>
      <c r="O64" s="73" t="s">
        <v>42</v>
      </c>
      <c r="P64" s="1159" t="s">
        <v>3</v>
      </c>
      <c r="Q64" s="1160"/>
    </row>
    <row r="65" spans="2:17" ht="45" x14ac:dyDescent="0.25">
      <c r="B65" s="230" t="s">
        <v>43</v>
      </c>
      <c r="C65" s="230">
        <v>4</v>
      </c>
      <c r="D65" s="2"/>
      <c r="E65" s="2"/>
      <c r="F65" s="2"/>
      <c r="G65" s="2"/>
      <c r="H65" s="2"/>
      <c r="I65" s="4"/>
      <c r="J65" s="473" t="s">
        <v>108</v>
      </c>
      <c r="K65" s="38" t="s">
        <v>109</v>
      </c>
      <c r="L65" s="473" t="s">
        <v>110</v>
      </c>
      <c r="M65" s="74"/>
      <c r="N65" s="74"/>
      <c r="O65" s="74"/>
      <c r="P65" s="1155"/>
      <c r="Q65" s="1155"/>
    </row>
    <row r="66" spans="2:17" ht="90.75" x14ac:dyDescent="0.25">
      <c r="B66" s="230"/>
      <c r="C66" s="461"/>
      <c r="D66" s="152" t="s">
        <v>814</v>
      </c>
      <c r="E66" s="149">
        <v>49742414</v>
      </c>
      <c r="F66" s="152" t="s">
        <v>491</v>
      </c>
      <c r="G66" s="152" t="s">
        <v>815</v>
      </c>
      <c r="H66" s="182">
        <v>34475</v>
      </c>
      <c r="I66" s="150" t="s">
        <v>480</v>
      </c>
      <c r="J66" s="152" t="s">
        <v>806</v>
      </c>
      <c r="K66" s="154" t="s">
        <v>816</v>
      </c>
      <c r="L66" s="154" t="s">
        <v>817</v>
      </c>
      <c r="M66" s="118" t="s">
        <v>125</v>
      </c>
      <c r="N66" s="118" t="s">
        <v>125</v>
      </c>
      <c r="O66" s="118" t="s">
        <v>125</v>
      </c>
      <c r="P66" s="1071"/>
      <c r="Q66" s="1072"/>
    </row>
    <row r="67" spans="2:17" ht="105.75" x14ac:dyDescent="0.25">
      <c r="B67" s="230"/>
      <c r="C67" s="461"/>
      <c r="D67" s="343" t="s">
        <v>818</v>
      </c>
      <c r="E67" s="344">
        <v>30670766</v>
      </c>
      <c r="F67" s="343" t="s">
        <v>819</v>
      </c>
      <c r="G67" s="343" t="s">
        <v>568</v>
      </c>
      <c r="H67" s="345">
        <v>41907</v>
      </c>
      <c r="I67" s="346" t="s">
        <v>480</v>
      </c>
      <c r="J67" s="343" t="s">
        <v>806</v>
      </c>
      <c r="K67" s="347" t="s">
        <v>820</v>
      </c>
      <c r="L67" s="347" t="s">
        <v>817</v>
      </c>
      <c r="M67" s="348" t="s">
        <v>125</v>
      </c>
      <c r="N67" s="348" t="s">
        <v>125</v>
      </c>
      <c r="O67" s="348" t="s">
        <v>125</v>
      </c>
      <c r="P67" s="428"/>
      <c r="Q67" s="429"/>
    </row>
    <row r="68" spans="2:17" ht="90.75" x14ac:dyDescent="0.25">
      <c r="B68" s="230"/>
      <c r="C68" s="461"/>
      <c r="D68" s="343" t="s">
        <v>821</v>
      </c>
      <c r="E68" s="344">
        <v>30664469</v>
      </c>
      <c r="F68" s="343" t="s">
        <v>819</v>
      </c>
      <c r="G68" s="343" t="s">
        <v>568</v>
      </c>
      <c r="H68" s="345">
        <v>39906</v>
      </c>
      <c r="I68" s="346" t="s">
        <v>480</v>
      </c>
      <c r="J68" s="343" t="s">
        <v>806</v>
      </c>
      <c r="K68" s="347" t="s">
        <v>822</v>
      </c>
      <c r="L68" s="347" t="s">
        <v>817</v>
      </c>
      <c r="M68" s="348" t="s">
        <v>125</v>
      </c>
      <c r="N68" s="348" t="s">
        <v>125</v>
      </c>
      <c r="O68" s="348" t="s">
        <v>125</v>
      </c>
      <c r="P68" s="428"/>
      <c r="Q68" s="429"/>
    </row>
    <row r="69" spans="2:17" ht="210.75" x14ac:dyDescent="0.25">
      <c r="B69" s="230"/>
      <c r="C69" s="461"/>
      <c r="D69" s="343" t="s">
        <v>823</v>
      </c>
      <c r="E69" s="344">
        <v>1065576788</v>
      </c>
      <c r="F69" s="343" t="s">
        <v>824</v>
      </c>
      <c r="G69" s="343" t="s">
        <v>825</v>
      </c>
      <c r="H69" s="345">
        <v>41572</v>
      </c>
      <c r="I69" s="346" t="s">
        <v>480</v>
      </c>
      <c r="J69" s="343" t="s">
        <v>806</v>
      </c>
      <c r="K69" s="347" t="s">
        <v>826</v>
      </c>
      <c r="L69" s="347" t="s">
        <v>827</v>
      </c>
      <c r="M69" s="348" t="s">
        <v>125</v>
      </c>
      <c r="N69" s="348" t="s">
        <v>125</v>
      </c>
      <c r="O69" s="348" t="s">
        <v>125</v>
      </c>
      <c r="P69" s="1089"/>
      <c r="Q69" s="1090"/>
    </row>
    <row r="70" spans="2:17" ht="15.75" x14ac:dyDescent="0.25">
      <c r="B70" s="421" t="s">
        <v>44</v>
      </c>
      <c r="C70" s="462">
        <v>8</v>
      </c>
      <c r="D70" s="343"/>
      <c r="E70" s="344"/>
      <c r="F70" s="343"/>
      <c r="G70" s="343"/>
      <c r="H70" s="345"/>
      <c r="I70" s="346"/>
      <c r="J70" s="343"/>
      <c r="K70" s="347"/>
      <c r="L70" s="351"/>
      <c r="M70" s="348"/>
      <c r="N70" s="348"/>
      <c r="O70" s="348"/>
      <c r="P70" s="463"/>
      <c r="Q70" s="464"/>
    </row>
    <row r="71" spans="2:17" ht="60.75" x14ac:dyDescent="0.25">
      <c r="B71" s="421"/>
      <c r="C71" s="465"/>
      <c r="D71" s="343" t="s">
        <v>1608</v>
      </c>
      <c r="E71" s="344">
        <v>1066730721</v>
      </c>
      <c r="F71" s="344" t="s">
        <v>485</v>
      </c>
      <c r="G71" s="343" t="s">
        <v>1609</v>
      </c>
      <c r="H71" s="345">
        <v>41256</v>
      </c>
      <c r="I71" s="346">
        <v>134223</v>
      </c>
      <c r="J71" s="343" t="s">
        <v>1610</v>
      </c>
      <c r="K71" s="347" t="s">
        <v>1611</v>
      </c>
      <c r="L71" s="347" t="s">
        <v>485</v>
      </c>
      <c r="M71" s="968" t="s">
        <v>125</v>
      </c>
      <c r="N71" s="968" t="s">
        <v>483</v>
      </c>
      <c r="O71" s="968" t="s">
        <v>125</v>
      </c>
      <c r="P71" s="1089"/>
      <c r="Q71" s="1090"/>
    </row>
    <row r="72" spans="2:17" ht="105" customHeight="1" x14ac:dyDescent="0.25">
      <c r="B72" s="421"/>
      <c r="C72" s="465"/>
      <c r="D72" s="497" t="s">
        <v>1612</v>
      </c>
      <c r="E72" s="498">
        <v>36605408</v>
      </c>
      <c r="F72" s="498" t="s">
        <v>239</v>
      </c>
      <c r="G72" s="497" t="s">
        <v>1142</v>
      </c>
      <c r="H72" s="499">
        <v>37638</v>
      </c>
      <c r="I72" s="969" t="s">
        <v>911</v>
      </c>
      <c r="J72" s="497" t="s">
        <v>1613</v>
      </c>
      <c r="K72" s="969" t="s">
        <v>1614</v>
      </c>
      <c r="L72" s="969" t="s">
        <v>239</v>
      </c>
      <c r="M72" s="968" t="s">
        <v>125</v>
      </c>
      <c r="N72" s="968" t="s">
        <v>483</v>
      </c>
      <c r="O72" s="968" t="s">
        <v>125</v>
      </c>
      <c r="P72" s="1168"/>
      <c r="Q72" s="1169"/>
    </row>
    <row r="73" spans="2:17" ht="45" customHeight="1" x14ac:dyDescent="0.25">
      <c r="B73" s="421"/>
      <c r="C73" s="465"/>
      <c r="D73" s="497" t="s">
        <v>828</v>
      </c>
      <c r="E73" s="498">
        <v>49774000</v>
      </c>
      <c r="F73" s="498" t="s">
        <v>558</v>
      </c>
      <c r="G73" s="497" t="s">
        <v>782</v>
      </c>
      <c r="H73" s="499">
        <v>39442</v>
      </c>
      <c r="I73" s="500">
        <v>128942</v>
      </c>
      <c r="J73" s="468" t="s">
        <v>1615</v>
      </c>
      <c r="K73" s="54" t="s">
        <v>1616</v>
      </c>
      <c r="L73" s="54" t="s">
        <v>485</v>
      </c>
      <c r="M73" s="74" t="s">
        <v>125</v>
      </c>
      <c r="N73" s="74" t="s">
        <v>125</v>
      </c>
      <c r="O73" s="74" t="s">
        <v>125</v>
      </c>
      <c r="P73" s="1071"/>
      <c r="Q73" s="1072"/>
    </row>
    <row r="74" spans="2:17" ht="120" x14ac:dyDescent="0.25">
      <c r="B74" s="421"/>
      <c r="C74" s="465"/>
      <c r="D74" s="230" t="s">
        <v>829</v>
      </c>
      <c r="E74" s="2">
        <v>49606968</v>
      </c>
      <c r="F74" s="2" t="s">
        <v>485</v>
      </c>
      <c r="G74" s="230" t="s">
        <v>782</v>
      </c>
      <c r="H74" s="386">
        <v>40165</v>
      </c>
      <c r="I74" s="54" t="s">
        <v>830</v>
      </c>
      <c r="J74" s="230" t="s">
        <v>831</v>
      </c>
      <c r="K74" s="54" t="s">
        <v>832</v>
      </c>
      <c r="L74" s="54" t="s">
        <v>833</v>
      </c>
      <c r="M74" s="467" t="s">
        <v>483</v>
      </c>
      <c r="N74" s="74" t="s">
        <v>483</v>
      </c>
      <c r="O74" s="74" t="s">
        <v>483</v>
      </c>
      <c r="P74" s="428"/>
      <c r="Q74" s="429"/>
    </row>
    <row r="75" spans="2:17" ht="90" customHeight="1" x14ac:dyDescent="0.25">
      <c r="B75" s="421"/>
      <c r="C75" s="465"/>
      <c r="D75" s="497" t="s">
        <v>834</v>
      </c>
      <c r="E75" s="498">
        <v>52322928</v>
      </c>
      <c r="F75" s="498" t="s">
        <v>485</v>
      </c>
      <c r="G75" s="497" t="s">
        <v>516</v>
      </c>
      <c r="H75" s="499">
        <v>37477</v>
      </c>
      <c r="I75" s="501" t="s">
        <v>736</v>
      </c>
      <c r="J75" s="468" t="s">
        <v>1615</v>
      </c>
      <c r="K75" s="501" t="s">
        <v>1617</v>
      </c>
      <c r="L75" s="54" t="s">
        <v>485</v>
      </c>
      <c r="M75" s="968" t="s">
        <v>125</v>
      </c>
      <c r="N75" s="968" t="s">
        <v>125</v>
      </c>
      <c r="O75" s="968" t="s">
        <v>125</v>
      </c>
      <c r="P75" s="1071"/>
      <c r="Q75" s="1072"/>
    </row>
    <row r="76" spans="2:17" ht="255" x14ac:dyDescent="0.25">
      <c r="B76" s="421"/>
      <c r="C76" s="465"/>
      <c r="D76" s="230" t="s">
        <v>835</v>
      </c>
      <c r="E76" s="2">
        <v>49728100</v>
      </c>
      <c r="F76" s="2" t="s">
        <v>485</v>
      </c>
      <c r="G76" s="230" t="s">
        <v>836</v>
      </c>
      <c r="H76" s="386">
        <v>40165</v>
      </c>
      <c r="I76" s="54" t="s">
        <v>736</v>
      </c>
      <c r="J76" s="230" t="s">
        <v>837</v>
      </c>
      <c r="K76" s="54" t="s">
        <v>838</v>
      </c>
      <c r="L76" s="54" t="s">
        <v>839</v>
      </c>
      <c r="M76" s="74" t="s">
        <v>483</v>
      </c>
      <c r="N76" s="468" t="s">
        <v>125</v>
      </c>
      <c r="O76" s="74" t="s">
        <v>125</v>
      </c>
      <c r="P76" s="428"/>
      <c r="Q76" s="429"/>
    </row>
    <row r="77" spans="2:17" ht="165" x14ac:dyDescent="0.25">
      <c r="B77" s="230"/>
      <c r="C77" s="465"/>
      <c r="D77" s="230" t="s">
        <v>840</v>
      </c>
      <c r="E77" s="2">
        <v>37759946</v>
      </c>
      <c r="F77" s="2" t="s">
        <v>485</v>
      </c>
      <c r="G77" s="230" t="s">
        <v>841</v>
      </c>
      <c r="H77" s="386">
        <v>37609</v>
      </c>
      <c r="I77" s="54" t="s">
        <v>736</v>
      </c>
      <c r="J77" s="230" t="s">
        <v>842</v>
      </c>
      <c r="K77" s="54" t="s">
        <v>843</v>
      </c>
      <c r="L77" s="54" t="s">
        <v>844</v>
      </c>
      <c r="M77" s="74" t="s">
        <v>483</v>
      </c>
      <c r="N77" s="74" t="s">
        <v>483</v>
      </c>
      <c r="O77" s="74" t="s">
        <v>125</v>
      </c>
      <c r="P77" s="428"/>
      <c r="Q77" s="429"/>
    </row>
    <row r="78" spans="2:17" ht="165" x14ac:dyDescent="0.25">
      <c r="B78" s="230"/>
      <c r="C78" s="465"/>
      <c r="D78" s="230" t="s">
        <v>845</v>
      </c>
      <c r="E78" s="2">
        <v>30649221</v>
      </c>
      <c r="F78" s="2" t="s">
        <v>239</v>
      </c>
      <c r="G78" s="230" t="s">
        <v>356</v>
      </c>
      <c r="H78" s="386">
        <v>33955</v>
      </c>
      <c r="I78" s="54" t="s">
        <v>846</v>
      </c>
      <c r="J78" s="230" t="s">
        <v>847</v>
      </c>
      <c r="K78" s="54" t="s">
        <v>848</v>
      </c>
      <c r="L78" s="54" t="s">
        <v>849</v>
      </c>
      <c r="M78" s="74" t="s">
        <v>125</v>
      </c>
      <c r="N78" s="74" t="s">
        <v>483</v>
      </c>
      <c r="O78" s="74" t="s">
        <v>125</v>
      </c>
      <c r="P78" s="428"/>
      <c r="Q78" s="429"/>
    </row>
    <row r="79" spans="2:17" ht="15.75" x14ac:dyDescent="0.25">
      <c r="B79" s="230"/>
      <c r="C79" s="465"/>
      <c r="D79" s="343"/>
      <c r="E79" s="344"/>
      <c r="F79" s="343"/>
      <c r="G79" s="343"/>
      <c r="H79" s="345"/>
      <c r="I79" s="346"/>
      <c r="J79" s="343"/>
      <c r="K79" s="347"/>
      <c r="L79" s="351"/>
      <c r="M79" s="348"/>
      <c r="N79" s="348"/>
      <c r="O79" s="348"/>
      <c r="P79" s="463"/>
      <c r="Q79" s="464"/>
    </row>
    <row r="80" spans="2:17" x14ac:dyDescent="0.25">
      <c r="C80" s="230"/>
      <c r="D80" s="2"/>
      <c r="E80" s="2"/>
      <c r="F80" s="2"/>
      <c r="G80" s="2"/>
      <c r="H80" s="2"/>
      <c r="I80" s="4"/>
      <c r="J80" s="1"/>
      <c r="K80" s="53"/>
      <c r="L80" s="53"/>
      <c r="M80" s="74"/>
      <c r="N80" s="74"/>
      <c r="O80" s="74"/>
      <c r="P80" s="1155"/>
      <c r="Q80" s="1155"/>
    </row>
    <row r="82" spans="2:17" ht="15.75" thickBot="1" x14ac:dyDescent="0.3"/>
    <row r="83" spans="2:17" ht="27" thickBot="1" x14ac:dyDescent="0.3">
      <c r="B83" s="1156" t="s">
        <v>46</v>
      </c>
      <c r="C83" s="1157"/>
      <c r="D83" s="1157"/>
      <c r="E83" s="1157"/>
      <c r="F83" s="1157"/>
      <c r="G83" s="1157"/>
      <c r="H83" s="1157"/>
      <c r="I83" s="1157"/>
      <c r="J83" s="1157"/>
      <c r="K83" s="1157"/>
      <c r="L83" s="1157"/>
      <c r="M83" s="1157"/>
      <c r="N83" s="1158"/>
    </row>
    <row r="86" spans="2:17" ht="30" x14ac:dyDescent="0.25">
      <c r="B86" s="38" t="s">
        <v>33</v>
      </c>
      <c r="C86" s="38" t="s">
        <v>47</v>
      </c>
      <c r="D86" s="1159" t="s">
        <v>3</v>
      </c>
      <c r="E86" s="1160"/>
    </row>
    <row r="87" spans="2:17" ht="30" x14ac:dyDescent="0.25">
      <c r="B87" s="39" t="s">
        <v>112</v>
      </c>
      <c r="C87" s="458" t="s">
        <v>125</v>
      </c>
      <c r="D87" s="1155"/>
      <c r="E87" s="1155"/>
    </row>
    <row r="90" spans="2:17" ht="26.25" x14ac:dyDescent="0.25">
      <c r="B90" s="1161" t="s">
        <v>64</v>
      </c>
      <c r="C90" s="1162"/>
      <c r="D90" s="1162"/>
      <c r="E90" s="1162"/>
      <c r="F90" s="1162"/>
      <c r="G90" s="1162"/>
      <c r="H90" s="1162"/>
      <c r="I90" s="1162"/>
      <c r="J90" s="1162"/>
      <c r="K90" s="1162"/>
      <c r="L90" s="1162"/>
      <c r="M90" s="1162"/>
      <c r="N90" s="1162"/>
      <c r="O90" s="1162"/>
      <c r="P90" s="1162"/>
    </row>
    <row r="92" spans="2:17" ht="15.75" thickBot="1" x14ac:dyDescent="0.3"/>
    <row r="93" spans="2:17" ht="27" thickBot="1" x14ac:dyDescent="0.3">
      <c r="B93" s="1156" t="s">
        <v>54</v>
      </c>
      <c r="C93" s="1157"/>
      <c r="D93" s="1157"/>
      <c r="E93" s="1157"/>
      <c r="F93" s="1157"/>
      <c r="G93" s="1157"/>
      <c r="H93" s="1157"/>
      <c r="I93" s="1157"/>
      <c r="J93" s="1157"/>
      <c r="K93" s="1157"/>
      <c r="L93" s="1157"/>
      <c r="M93" s="1157"/>
      <c r="N93" s="1158"/>
    </row>
    <row r="95" spans="2:17" ht="15.75" thickBot="1" x14ac:dyDescent="0.3">
      <c r="M95" s="36"/>
      <c r="N95" s="36"/>
    </row>
    <row r="96" spans="2:17" s="62" customFormat="1" ht="75" x14ac:dyDescent="0.25">
      <c r="B96" s="459" t="s">
        <v>134</v>
      </c>
      <c r="C96" s="459" t="s">
        <v>135</v>
      </c>
      <c r="D96" s="459" t="s">
        <v>136</v>
      </c>
      <c r="E96" s="459" t="s">
        <v>45</v>
      </c>
      <c r="F96" s="459" t="s">
        <v>22</v>
      </c>
      <c r="G96" s="459" t="s">
        <v>89</v>
      </c>
      <c r="H96" s="459" t="s">
        <v>17</v>
      </c>
      <c r="I96" s="459" t="s">
        <v>10</v>
      </c>
      <c r="J96" s="459" t="s">
        <v>31</v>
      </c>
      <c r="K96" s="459" t="s">
        <v>61</v>
      </c>
      <c r="L96" s="459" t="s">
        <v>20</v>
      </c>
      <c r="M96" s="460" t="s">
        <v>26</v>
      </c>
      <c r="N96" s="459" t="s">
        <v>137</v>
      </c>
      <c r="O96" s="459" t="s">
        <v>36</v>
      </c>
      <c r="P96" s="72" t="s">
        <v>11</v>
      </c>
      <c r="Q96" s="72" t="s">
        <v>19</v>
      </c>
    </row>
    <row r="97" spans="1:26" s="68" customFormat="1" ht="45" x14ac:dyDescent="0.25">
      <c r="A97" s="27">
        <v>1</v>
      </c>
      <c r="B97" s="69" t="s">
        <v>807</v>
      </c>
      <c r="C97" s="70" t="s">
        <v>808</v>
      </c>
      <c r="D97" s="69" t="s">
        <v>850</v>
      </c>
      <c r="E97" s="253">
        <v>2123443</v>
      </c>
      <c r="F97" s="127" t="s">
        <v>125</v>
      </c>
      <c r="G97" s="129">
        <v>1</v>
      </c>
      <c r="H97" s="130">
        <v>41185</v>
      </c>
      <c r="I97" s="130">
        <v>41258</v>
      </c>
      <c r="J97" s="131" t="s">
        <v>126</v>
      </c>
      <c r="K97" s="253"/>
      <c r="L97" s="253">
        <v>3.4</v>
      </c>
      <c r="M97" s="253">
        <v>977</v>
      </c>
      <c r="N97" s="132">
        <f>+M97*G97</f>
        <v>977</v>
      </c>
      <c r="O97" s="133">
        <v>298725697</v>
      </c>
      <c r="P97" s="133">
        <v>361</v>
      </c>
      <c r="Q97" s="80" t="s">
        <v>1618</v>
      </c>
      <c r="R97" s="67"/>
      <c r="S97" s="67"/>
      <c r="T97" s="67"/>
      <c r="U97" s="67"/>
      <c r="V97" s="67"/>
      <c r="W97" s="67"/>
      <c r="X97" s="67"/>
      <c r="Y97" s="67"/>
      <c r="Z97" s="67"/>
    </row>
    <row r="98" spans="1:26" s="68" customFormat="1" ht="45" x14ac:dyDescent="0.25">
      <c r="A98" s="27">
        <f>+A97+1</f>
        <v>2</v>
      </c>
      <c r="B98" s="69" t="s">
        <v>807</v>
      </c>
      <c r="C98" s="70" t="s">
        <v>808</v>
      </c>
      <c r="D98" s="69" t="s">
        <v>850</v>
      </c>
      <c r="E98" s="127">
        <v>2121295</v>
      </c>
      <c r="F98" s="127" t="s">
        <v>125</v>
      </c>
      <c r="G98" s="129">
        <v>1</v>
      </c>
      <c r="H98" s="130">
        <v>41040</v>
      </c>
      <c r="I98" s="130">
        <v>41086</v>
      </c>
      <c r="J98" s="131" t="s">
        <v>126</v>
      </c>
      <c r="K98" s="253">
        <v>0</v>
      </c>
      <c r="L98" s="253">
        <v>1.5</v>
      </c>
      <c r="M98" s="253">
        <v>977</v>
      </c>
      <c r="N98" s="132">
        <f t="shared" ref="N98:N104" si="2">+M98*G98</f>
        <v>977</v>
      </c>
      <c r="O98" s="133">
        <v>475602753</v>
      </c>
      <c r="P98" s="133">
        <v>352</v>
      </c>
      <c r="Q98" s="80"/>
      <c r="R98" s="67"/>
      <c r="S98" s="67"/>
      <c r="T98" s="67"/>
      <c r="U98" s="67"/>
      <c r="V98" s="67"/>
      <c r="W98" s="67"/>
      <c r="X98" s="67"/>
      <c r="Y98" s="67"/>
      <c r="Z98" s="67"/>
    </row>
    <row r="99" spans="1:26" s="68" customFormat="1" ht="60" x14ac:dyDescent="0.25">
      <c r="A99" s="27">
        <f t="shared" ref="A99:A104" si="3">+A98+1</f>
        <v>3</v>
      </c>
      <c r="B99" s="69" t="s">
        <v>807</v>
      </c>
      <c r="C99" s="70" t="s">
        <v>808</v>
      </c>
      <c r="D99" s="70" t="s">
        <v>851</v>
      </c>
      <c r="E99" s="253" t="s">
        <v>852</v>
      </c>
      <c r="F99" s="127" t="s">
        <v>126</v>
      </c>
      <c r="G99" s="129">
        <v>1</v>
      </c>
      <c r="H99" s="253">
        <v>2005</v>
      </c>
      <c r="I99" s="253">
        <v>2005</v>
      </c>
      <c r="J99" s="131" t="s">
        <v>126</v>
      </c>
      <c r="K99" s="253">
        <v>0</v>
      </c>
      <c r="L99" s="253">
        <v>12</v>
      </c>
      <c r="M99" s="253">
        <v>500</v>
      </c>
      <c r="N99" s="132">
        <f t="shared" si="2"/>
        <v>500</v>
      </c>
      <c r="O99" s="133">
        <v>0</v>
      </c>
      <c r="P99" s="133">
        <v>348</v>
      </c>
      <c r="Q99" s="80" t="s">
        <v>853</v>
      </c>
      <c r="R99" s="67"/>
      <c r="S99" s="67"/>
      <c r="T99" s="67"/>
      <c r="U99" s="67"/>
      <c r="V99" s="67"/>
      <c r="W99" s="67"/>
      <c r="X99" s="67"/>
      <c r="Y99" s="67"/>
      <c r="Z99" s="67"/>
    </row>
    <row r="100" spans="1:26" s="68" customFormat="1" ht="75" x14ac:dyDescent="0.25">
      <c r="A100" s="27">
        <f t="shared" si="3"/>
        <v>4</v>
      </c>
      <c r="B100" s="69" t="s">
        <v>807</v>
      </c>
      <c r="C100" s="127" t="s">
        <v>808</v>
      </c>
      <c r="D100" s="126" t="s">
        <v>854</v>
      </c>
      <c r="E100" s="253" t="s">
        <v>852</v>
      </c>
      <c r="F100" s="127" t="s">
        <v>126</v>
      </c>
      <c r="G100" s="129">
        <v>1</v>
      </c>
      <c r="H100" s="127">
        <v>2003</v>
      </c>
      <c r="I100" s="253">
        <v>2003</v>
      </c>
      <c r="J100" s="131" t="s">
        <v>126</v>
      </c>
      <c r="K100" s="253">
        <v>0</v>
      </c>
      <c r="L100" s="253">
        <v>12</v>
      </c>
      <c r="M100" s="132">
        <v>0</v>
      </c>
      <c r="N100" s="132">
        <f t="shared" si="2"/>
        <v>0</v>
      </c>
      <c r="O100" s="133">
        <v>0</v>
      </c>
      <c r="P100" s="133">
        <v>347</v>
      </c>
      <c r="Q100" s="80" t="s">
        <v>855</v>
      </c>
      <c r="R100" s="67"/>
      <c r="S100" s="67"/>
      <c r="T100" s="67"/>
      <c r="U100" s="67"/>
      <c r="V100" s="67"/>
      <c r="W100" s="67"/>
      <c r="X100" s="67"/>
      <c r="Y100" s="67"/>
      <c r="Z100" s="67"/>
    </row>
    <row r="101" spans="1:26" s="68" customFormat="1" ht="75" x14ac:dyDescent="0.25">
      <c r="A101" s="27">
        <f t="shared" si="3"/>
        <v>5</v>
      </c>
      <c r="B101" s="69" t="s">
        <v>807</v>
      </c>
      <c r="C101" s="127" t="s">
        <v>808</v>
      </c>
      <c r="D101" s="127" t="s">
        <v>856</v>
      </c>
      <c r="E101" s="253" t="s">
        <v>852</v>
      </c>
      <c r="F101" s="127" t="s">
        <v>126</v>
      </c>
      <c r="G101" s="129">
        <v>1</v>
      </c>
      <c r="H101" s="130">
        <v>41487</v>
      </c>
      <c r="I101" s="130" t="s">
        <v>852</v>
      </c>
      <c r="J101" s="131" t="s">
        <v>126</v>
      </c>
      <c r="K101" s="253">
        <v>0</v>
      </c>
      <c r="L101" s="253">
        <v>0</v>
      </c>
      <c r="M101" s="171">
        <v>123</v>
      </c>
      <c r="N101" s="132">
        <f t="shared" si="2"/>
        <v>123</v>
      </c>
      <c r="O101" s="133">
        <v>0</v>
      </c>
      <c r="P101" s="133">
        <v>346</v>
      </c>
      <c r="Q101" s="80" t="s">
        <v>857</v>
      </c>
      <c r="R101" s="67"/>
      <c r="S101" s="67"/>
      <c r="T101" s="67"/>
      <c r="U101" s="67"/>
      <c r="V101" s="67"/>
      <c r="W101" s="67"/>
      <c r="X101" s="67"/>
      <c r="Y101" s="67"/>
      <c r="Z101" s="67"/>
    </row>
    <row r="102" spans="1:26" s="68" customFormat="1" ht="75" x14ac:dyDescent="0.25">
      <c r="A102" s="27">
        <f t="shared" si="3"/>
        <v>6</v>
      </c>
      <c r="B102" s="69" t="s">
        <v>807</v>
      </c>
      <c r="C102" s="127" t="s">
        <v>808</v>
      </c>
      <c r="D102" s="127" t="s">
        <v>856</v>
      </c>
      <c r="E102" s="253" t="s">
        <v>852</v>
      </c>
      <c r="F102" s="127" t="s">
        <v>126</v>
      </c>
      <c r="G102" s="127">
        <v>100</v>
      </c>
      <c r="H102" s="130">
        <v>40909</v>
      </c>
      <c r="I102" s="130">
        <v>41091</v>
      </c>
      <c r="J102" s="131" t="s">
        <v>126</v>
      </c>
      <c r="K102" s="253">
        <v>0</v>
      </c>
      <c r="L102" s="253">
        <v>0</v>
      </c>
      <c r="M102" s="171">
        <v>12</v>
      </c>
      <c r="N102" s="132">
        <f t="shared" si="2"/>
        <v>1200</v>
      </c>
      <c r="O102" s="133">
        <v>0</v>
      </c>
      <c r="P102" s="133">
        <v>345</v>
      </c>
      <c r="Q102" s="134" t="s">
        <v>858</v>
      </c>
      <c r="R102" s="67"/>
      <c r="S102" s="67"/>
      <c r="T102" s="67"/>
      <c r="U102" s="67"/>
      <c r="V102" s="67"/>
      <c r="W102" s="67"/>
      <c r="X102" s="67"/>
      <c r="Y102" s="67"/>
      <c r="Z102" s="67"/>
    </row>
    <row r="103" spans="1:26" s="68" customFormat="1" ht="75" x14ac:dyDescent="0.25">
      <c r="A103" s="27">
        <f t="shared" si="3"/>
        <v>7</v>
      </c>
      <c r="B103" s="69" t="s">
        <v>807</v>
      </c>
      <c r="C103" s="127" t="s">
        <v>808</v>
      </c>
      <c r="D103" s="126" t="s">
        <v>859</v>
      </c>
      <c r="E103" s="128" t="s">
        <v>860</v>
      </c>
      <c r="F103" s="127" t="s">
        <v>126</v>
      </c>
      <c r="G103" s="127">
        <v>100</v>
      </c>
      <c r="H103" s="127">
        <v>2002</v>
      </c>
      <c r="I103" s="253">
        <v>2002</v>
      </c>
      <c r="J103" s="131" t="s">
        <v>126</v>
      </c>
      <c r="K103" s="253">
        <v>0</v>
      </c>
      <c r="L103" s="253">
        <v>0</v>
      </c>
      <c r="M103" s="132">
        <v>0</v>
      </c>
      <c r="N103" s="132">
        <f t="shared" si="2"/>
        <v>0</v>
      </c>
      <c r="O103" s="133">
        <v>0</v>
      </c>
      <c r="P103" s="133">
        <v>344</v>
      </c>
      <c r="Q103" s="80" t="s">
        <v>855</v>
      </c>
      <c r="R103" s="67"/>
      <c r="S103" s="67"/>
      <c r="T103" s="67"/>
      <c r="U103" s="67"/>
      <c r="V103" s="67"/>
      <c r="W103" s="67"/>
      <c r="X103" s="67"/>
      <c r="Y103" s="67"/>
      <c r="Z103" s="67"/>
    </row>
    <row r="104" spans="1:26" s="68" customFormat="1" ht="75" x14ac:dyDescent="0.25">
      <c r="A104" s="27">
        <f t="shared" si="3"/>
        <v>8</v>
      </c>
      <c r="B104" s="69" t="s">
        <v>807</v>
      </c>
      <c r="C104" s="127" t="s">
        <v>808</v>
      </c>
      <c r="D104" s="126" t="s">
        <v>861</v>
      </c>
      <c r="E104" s="128" t="s">
        <v>852</v>
      </c>
      <c r="F104" s="127"/>
      <c r="G104" s="127">
        <v>100</v>
      </c>
      <c r="H104" s="127">
        <v>2003</v>
      </c>
      <c r="I104" s="253">
        <v>2004</v>
      </c>
      <c r="J104" s="131" t="s">
        <v>126</v>
      </c>
      <c r="K104" s="469">
        <v>0</v>
      </c>
      <c r="L104" s="469">
        <v>0</v>
      </c>
      <c r="M104" s="132">
        <v>0</v>
      </c>
      <c r="N104" s="132">
        <f t="shared" si="2"/>
        <v>0</v>
      </c>
      <c r="O104" s="133">
        <v>0</v>
      </c>
      <c r="P104" s="133">
        <v>343</v>
      </c>
      <c r="Q104" s="80" t="s">
        <v>855</v>
      </c>
      <c r="R104" s="67"/>
      <c r="S104" s="67"/>
      <c r="T104" s="67"/>
      <c r="U104" s="67"/>
      <c r="V104" s="67"/>
      <c r="W104" s="67"/>
      <c r="X104" s="67"/>
      <c r="Y104" s="67"/>
      <c r="Z104" s="67"/>
    </row>
    <row r="105" spans="1:26" s="68" customFormat="1" ht="15.75" x14ac:dyDescent="0.25">
      <c r="A105" s="27"/>
      <c r="B105" s="69"/>
      <c r="C105" s="127"/>
      <c r="D105" s="69"/>
      <c r="E105" s="64"/>
      <c r="F105" s="65"/>
      <c r="G105" s="65"/>
      <c r="H105" s="65"/>
      <c r="I105" s="66"/>
      <c r="J105" s="66"/>
      <c r="K105" s="137">
        <f>SUM(K97:K104)</f>
        <v>0</v>
      </c>
      <c r="L105" s="137">
        <f>SUM(L97:L104)</f>
        <v>28.9</v>
      </c>
      <c r="M105" s="138">
        <f>SUM(M97:M104)</f>
        <v>2589</v>
      </c>
      <c r="N105" s="137">
        <f>SUM(N97:N104)</f>
        <v>3777</v>
      </c>
      <c r="O105" s="133">
        <f>SUM(O97:O104)</f>
        <v>774328450</v>
      </c>
      <c r="P105" s="14"/>
      <c r="Q105" s="81"/>
    </row>
    <row r="106" spans="1:26" x14ac:dyDescent="0.25">
      <c r="B106" s="15"/>
      <c r="C106" s="15"/>
      <c r="D106" s="15"/>
      <c r="E106" s="16"/>
      <c r="F106" s="15"/>
      <c r="G106" s="15"/>
      <c r="H106" s="15"/>
      <c r="I106" s="15"/>
      <c r="J106" s="15"/>
      <c r="K106" s="15"/>
      <c r="L106" s="15"/>
      <c r="M106" s="15"/>
      <c r="N106" s="15"/>
      <c r="O106" s="15"/>
      <c r="P106" s="15"/>
    </row>
    <row r="107" spans="1:26" ht="18.75" x14ac:dyDescent="0.25">
      <c r="B107" s="32" t="s">
        <v>32</v>
      </c>
      <c r="C107" s="41">
        <f>+K105</f>
        <v>0</v>
      </c>
      <c r="H107" s="17"/>
      <c r="I107" s="17"/>
      <c r="J107" s="17"/>
      <c r="K107" s="17"/>
      <c r="L107" s="17"/>
      <c r="M107" s="17"/>
      <c r="N107" s="15"/>
      <c r="O107" s="15"/>
      <c r="P107" s="15"/>
    </row>
    <row r="109" spans="1:26" ht="15.75" thickBot="1" x14ac:dyDescent="0.3"/>
    <row r="110" spans="1:26" ht="30.75" thickBot="1" x14ac:dyDescent="0.3">
      <c r="B110" s="470" t="s">
        <v>49</v>
      </c>
      <c r="C110" s="471" t="s">
        <v>50</v>
      </c>
      <c r="D110" s="470" t="s">
        <v>51</v>
      </c>
      <c r="E110" s="471" t="s">
        <v>55</v>
      </c>
    </row>
    <row r="111" spans="1:26" x14ac:dyDescent="0.25">
      <c r="B111" s="37" t="s">
        <v>113</v>
      </c>
      <c r="C111" s="472">
        <v>20</v>
      </c>
      <c r="D111" s="472">
        <v>0</v>
      </c>
      <c r="E111" s="1163">
        <f>+D111+D112+D113</f>
        <v>0</v>
      </c>
    </row>
    <row r="112" spans="1:26" x14ac:dyDescent="0.25">
      <c r="B112" s="37" t="s">
        <v>114</v>
      </c>
      <c r="C112" s="30">
        <v>30</v>
      </c>
      <c r="D112" s="231">
        <v>0</v>
      </c>
      <c r="E112" s="1164"/>
    </row>
    <row r="113" spans="2:17" ht="15.75" thickBot="1" x14ac:dyDescent="0.3">
      <c r="B113" s="37" t="s">
        <v>115</v>
      </c>
      <c r="C113" s="40">
        <v>40</v>
      </c>
      <c r="D113" s="40">
        <v>0</v>
      </c>
      <c r="E113" s="1165"/>
    </row>
    <row r="115" spans="2:17" ht="15.75" thickBot="1" x14ac:dyDescent="0.3"/>
    <row r="116" spans="2:17" ht="27" thickBot="1" x14ac:dyDescent="0.3">
      <c r="B116" s="1156" t="s">
        <v>52</v>
      </c>
      <c r="C116" s="1157"/>
      <c r="D116" s="1157"/>
      <c r="E116" s="1157"/>
      <c r="F116" s="1157"/>
      <c r="G116" s="1157"/>
      <c r="H116" s="1157"/>
      <c r="I116" s="1157"/>
      <c r="J116" s="1157"/>
      <c r="K116" s="1157"/>
      <c r="L116" s="1157"/>
      <c r="M116" s="1157"/>
      <c r="N116" s="1158"/>
    </row>
    <row r="118" spans="2:17" ht="75" x14ac:dyDescent="0.25">
      <c r="B118" s="73" t="s">
        <v>0</v>
      </c>
      <c r="C118" s="73" t="s">
        <v>39</v>
      </c>
      <c r="D118" s="73" t="s">
        <v>40</v>
      </c>
      <c r="E118" s="73" t="s">
        <v>102</v>
      </c>
      <c r="F118" s="73" t="s">
        <v>104</v>
      </c>
      <c r="G118" s="73" t="s">
        <v>105</v>
      </c>
      <c r="H118" s="73" t="s">
        <v>106</v>
      </c>
      <c r="I118" s="73" t="s">
        <v>103</v>
      </c>
      <c r="J118" s="1159" t="s">
        <v>107</v>
      </c>
      <c r="K118" s="1166"/>
      <c r="L118" s="1160"/>
      <c r="M118" s="73" t="s">
        <v>111</v>
      </c>
      <c r="N118" s="73" t="s">
        <v>41</v>
      </c>
      <c r="O118" s="73" t="s">
        <v>42</v>
      </c>
      <c r="P118" s="1159" t="s">
        <v>3</v>
      </c>
      <c r="Q118" s="1160"/>
    </row>
    <row r="119" spans="2:17" ht="45" x14ac:dyDescent="0.25">
      <c r="B119" s="230" t="s">
        <v>119</v>
      </c>
      <c r="C119" s="230">
        <v>2</v>
      </c>
      <c r="D119" s="2"/>
      <c r="E119" s="2"/>
      <c r="F119" s="2"/>
      <c r="G119" s="2"/>
      <c r="H119" s="2"/>
      <c r="I119" s="4"/>
      <c r="J119" s="473" t="s">
        <v>108</v>
      </c>
      <c r="K119" s="38" t="s">
        <v>109</v>
      </c>
      <c r="L119" s="473" t="s">
        <v>110</v>
      </c>
      <c r="M119" s="74"/>
      <c r="N119" s="74"/>
      <c r="O119" s="74"/>
      <c r="P119" s="1155"/>
      <c r="Q119" s="1155"/>
    </row>
    <row r="120" spans="2:17" ht="285.75" x14ac:dyDescent="0.25">
      <c r="B120" s="230"/>
      <c r="C120" s="155"/>
      <c r="D120" s="152" t="s">
        <v>862</v>
      </c>
      <c r="E120" s="149">
        <v>77184785</v>
      </c>
      <c r="F120" s="149" t="s">
        <v>863</v>
      </c>
      <c r="G120" s="152" t="s">
        <v>167</v>
      </c>
      <c r="H120" s="182">
        <v>39953</v>
      </c>
      <c r="I120" s="150" t="s">
        <v>480</v>
      </c>
      <c r="J120" s="152" t="s">
        <v>864</v>
      </c>
      <c r="K120" s="154" t="s">
        <v>865</v>
      </c>
      <c r="L120" s="341" t="s">
        <v>866</v>
      </c>
      <c r="M120" s="118" t="s">
        <v>125</v>
      </c>
      <c r="N120" s="118" t="s">
        <v>125</v>
      </c>
      <c r="O120" s="118" t="s">
        <v>125</v>
      </c>
      <c r="P120" s="1101"/>
      <c r="Q120" s="1102"/>
    </row>
    <row r="121" spans="2:17" ht="150.75" x14ac:dyDescent="0.25">
      <c r="B121" s="230"/>
      <c r="C121" s="155"/>
      <c r="D121" s="152" t="s">
        <v>867</v>
      </c>
      <c r="E121" s="149">
        <v>49554733</v>
      </c>
      <c r="F121" s="152" t="s">
        <v>868</v>
      </c>
      <c r="G121" s="152" t="s">
        <v>167</v>
      </c>
      <c r="H121" s="182">
        <v>39535</v>
      </c>
      <c r="I121" s="150" t="s">
        <v>480</v>
      </c>
      <c r="J121" s="152" t="s">
        <v>869</v>
      </c>
      <c r="K121" s="152" t="s">
        <v>870</v>
      </c>
      <c r="L121" s="154" t="s">
        <v>871</v>
      </c>
      <c r="M121" s="118" t="s">
        <v>125</v>
      </c>
      <c r="N121" s="118" t="s">
        <v>125</v>
      </c>
      <c r="O121" s="118" t="s">
        <v>125</v>
      </c>
      <c r="P121" s="1101"/>
      <c r="Q121" s="1102"/>
    </row>
    <row r="122" spans="2:17" ht="30" x14ac:dyDescent="0.25">
      <c r="B122" s="230" t="s">
        <v>120</v>
      </c>
      <c r="C122" s="230">
        <v>2</v>
      </c>
      <c r="D122" s="2"/>
      <c r="E122" s="2"/>
      <c r="F122" s="2"/>
      <c r="G122" s="2"/>
      <c r="H122" s="2"/>
      <c r="I122" s="4"/>
      <c r="J122" s="1"/>
      <c r="K122" s="54"/>
      <c r="L122" s="53"/>
      <c r="M122" s="74"/>
      <c r="N122" s="74"/>
      <c r="O122" s="74"/>
      <c r="P122" s="1153"/>
      <c r="Q122" s="1154"/>
    </row>
    <row r="123" spans="2:17" ht="90.75" x14ac:dyDescent="0.25">
      <c r="B123" s="230"/>
      <c r="C123" s="230"/>
      <c r="D123" s="152" t="s">
        <v>872</v>
      </c>
      <c r="E123" s="149">
        <v>56076643</v>
      </c>
      <c r="F123" s="152" t="s">
        <v>873</v>
      </c>
      <c r="G123" s="152" t="s">
        <v>874</v>
      </c>
      <c r="H123" s="385">
        <v>39073</v>
      </c>
      <c r="I123" s="150" t="s">
        <v>480</v>
      </c>
      <c r="J123" s="152"/>
      <c r="K123" s="152"/>
      <c r="L123" s="154"/>
      <c r="M123" s="118"/>
      <c r="N123" s="118" t="s">
        <v>126</v>
      </c>
      <c r="O123" s="118" t="s">
        <v>126</v>
      </c>
      <c r="P123" s="1101"/>
      <c r="Q123" s="1102"/>
    </row>
    <row r="124" spans="2:17" ht="60.75" x14ac:dyDescent="0.25">
      <c r="B124" s="230"/>
      <c r="C124" s="230"/>
      <c r="D124" s="152" t="s">
        <v>875</v>
      </c>
      <c r="E124" s="149">
        <v>49798205</v>
      </c>
      <c r="F124" s="152" t="s">
        <v>876</v>
      </c>
      <c r="G124" s="152" t="s">
        <v>167</v>
      </c>
      <c r="H124" s="385">
        <v>39962</v>
      </c>
      <c r="I124" s="150" t="s">
        <v>480</v>
      </c>
      <c r="J124" s="152" t="s">
        <v>877</v>
      </c>
      <c r="K124" s="152" t="s">
        <v>878</v>
      </c>
      <c r="L124" s="154" t="s">
        <v>879</v>
      </c>
      <c r="M124" s="118" t="s">
        <v>125</v>
      </c>
      <c r="N124" s="118" t="s">
        <v>125</v>
      </c>
      <c r="O124" s="118" t="s">
        <v>125</v>
      </c>
      <c r="P124" s="1101"/>
      <c r="Q124" s="1102"/>
    </row>
    <row r="125" spans="2:17" ht="30" x14ac:dyDescent="0.25">
      <c r="B125" s="230" t="s">
        <v>121</v>
      </c>
      <c r="C125" s="230">
        <v>1</v>
      </c>
      <c r="D125" s="2"/>
      <c r="E125" s="2"/>
      <c r="F125" s="2"/>
      <c r="G125" s="2"/>
      <c r="H125" s="2"/>
      <c r="I125" s="4"/>
      <c r="J125" s="1"/>
      <c r="K125" s="54"/>
      <c r="L125" s="53"/>
      <c r="M125" s="74"/>
      <c r="N125" s="74"/>
      <c r="O125" s="74"/>
      <c r="P125" s="1153"/>
      <c r="Q125" s="1154"/>
    </row>
    <row r="126" spans="2:17" ht="45" x14ac:dyDescent="0.25">
      <c r="B126" s="74"/>
      <c r="C126" s="230"/>
      <c r="D126" s="230" t="s">
        <v>880</v>
      </c>
      <c r="E126" s="2">
        <v>51770245</v>
      </c>
      <c r="F126" s="2" t="s">
        <v>881</v>
      </c>
      <c r="G126" s="230" t="s">
        <v>882</v>
      </c>
      <c r="H126" s="386"/>
      <c r="I126" s="4" t="s">
        <v>883</v>
      </c>
      <c r="J126" s="230" t="s">
        <v>884</v>
      </c>
      <c r="K126" s="54" t="s">
        <v>885</v>
      </c>
      <c r="L126" s="54" t="s">
        <v>886</v>
      </c>
      <c r="M126" s="74" t="s">
        <v>125</v>
      </c>
      <c r="N126" s="74" t="s">
        <v>125</v>
      </c>
      <c r="O126" s="74" t="s">
        <v>125</v>
      </c>
      <c r="P126" s="1071"/>
      <c r="Q126" s="1072"/>
    </row>
    <row r="129" spans="2:7" ht="15.75" thickBot="1" x14ac:dyDescent="0.3"/>
    <row r="130" spans="2:7" ht="30" x14ac:dyDescent="0.25">
      <c r="B130" s="76" t="s">
        <v>33</v>
      </c>
      <c r="C130" s="76" t="s">
        <v>49</v>
      </c>
      <c r="D130" s="73" t="s">
        <v>50</v>
      </c>
      <c r="E130" s="76" t="s">
        <v>51</v>
      </c>
      <c r="F130" s="471" t="s">
        <v>56</v>
      </c>
      <c r="G130" s="50"/>
    </row>
    <row r="131" spans="2:7" ht="132" x14ac:dyDescent="0.2">
      <c r="B131" s="1147" t="s">
        <v>53</v>
      </c>
      <c r="C131" s="5" t="s">
        <v>116</v>
      </c>
      <c r="D131" s="231">
        <v>25</v>
      </c>
      <c r="E131" s="231">
        <v>25</v>
      </c>
      <c r="F131" s="1148">
        <f>+E131+E132+E133</f>
        <v>60</v>
      </c>
      <c r="G131" s="51"/>
    </row>
    <row r="132" spans="2:7" ht="96" x14ac:dyDescent="0.2">
      <c r="B132" s="1147"/>
      <c r="C132" s="5" t="s">
        <v>117</v>
      </c>
      <c r="D132" s="42">
        <v>25</v>
      </c>
      <c r="E132" s="231">
        <v>25</v>
      </c>
      <c r="F132" s="1149"/>
      <c r="G132" s="51"/>
    </row>
    <row r="133" spans="2:7" ht="84" x14ac:dyDescent="0.2">
      <c r="B133" s="1147"/>
      <c r="C133" s="5" t="s">
        <v>118</v>
      </c>
      <c r="D133" s="231">
        <v>10</v>
      </c>
      <c r="E133" s="231">
        <v>10</v>
      </c>
      <c r="F133" s="1150"/>
      <c r="G133" s="51"/>
    </row>
    <row r="134" spans="2:7" x14ac:dyDescent="0.25">
      <c r="C134" s="59"/>
    </row>
    <row r="138" spans="2:7" x14ac:dyDescent="0.25">
      <c r="B138" s="75" t="s">
        <v>57</v>
      </c>
    </row>
    <row r="141" spans="2:7" x14ac:dyDescent="0.25">
      <c r="B141" s="77" t="s">
        <v>33</v>
      </c>
      <c r="C141" s="77" t="s">
        <v>58</v>
      </c>
      <c r="D141" s="76" t="s">
        <v>51</v>
      </c>
      <c r="E141" s="76" t="s">
        <v>16</v>
      </c>
    </row>
    <row r="142" spans="2:7" ht="28.5" x14ac:dyDescent="0.25">
      <c r="B142" s="60" t="s">
        <v>59</v>
      </c>
      <c r="C142" s="61">
        <v>40</v>
      </c>
      <c r="D142" s="231">
        <f>+E111</f>
        <v>0</v>
      </c>
      <c r="E142" s="1151">
        <f>+D142+D143</f>
        <v>60</v>
      </c>
    </row>
    <row r="143" spans="2:7" ht="57" x14ac:dyDescent="0.25">
      <c r="B143" s="60" t="s">
        <v>60</v>
      </c>
      <c r="C143" s="61">
        <v>60</v>
      </c>
      <c r="D143" s="231">
        <f>+F131</f>
        <v>60</v>
      </c>
      <c r="E143" s="1152"/>
    </row>
  </sheetData>
  <mergeCells count="48">
    <mergeCell ref="C9:N9"/>
    <mergeCell ref="B2:P2"/>
    <mergeCell ref="B4:P4"/>
    <mergeCell ref="C6:N6"/>
    <mergeCell ref="C7:N7"/>
    <mergeCell ref="C8:N8"/>
    <mergeCell ref="C10:E10"/>
    <mergeCell ref="B14:C21"/>
    <mergeCell ref="B22:C22"/>
    <mergeCell ref="E37:E38"/>
    <mergeCell ref="B47:B48"/>
    <mergeCell ref="C47:C48"/>
    <mergeCell ref="D47:E47"/>
    <mergeCell ref="P73:Q73"/>
    <mergeCell ref="B62:N62"/>
    <mergeCell ref="J64:L64"/>
    <mergeCell ref="P64:Q64"/>
    <mergeCell ref="B52:N52"/>
    <mergeCell ref="O54:P54"/>
    <mergeCell ref="O55:P55"/>
    <mergeCell ref="O56:P56"/>
    <mergeCell ref="P65:Q65"/>
    <mergeCell ref="P66:Q66"/>
    <mergeCell ref="P69:Q69"/>
    <mergeCell ref="P71:Q71"/>
    <mergeCell ref="P72:Q72"/>
    <mergeCell ref="P119:Q119"/>
    <mergeCell ref="P75:Q75"/>
    <mergeCell ref="P80:Q80"/>
    <mergeCell ref="B83:N83"/>
    <mergeCell ref="D86:E86"/>
    <mergeCell ref="D87:E87"/>
    <mergeCell ref="B90:P90"/>
    <mergeCell ref="B93:N93"/>
    <mergeCell ref="E111:E113"/>
    <mergeCell ref="B116:N116"/>
    <mergeCell ref="J118:L118"/>
    <mergeCell ref="P118:Q118"/>
    <mergeCell ref="P126:Q126"/>
    <mergeCell ref="B131:B133"/>
    <mergeCell ref="F131:F133"/>
    <mergeCell ref="E142:E143"/>
    <mergeCell ref="P120:Q120"/>
    <mergeCell ref="P121:Q121"/>
    <mergeCell ref="P122:Q122"/>
    <mergeCell ref="P123:Q123"/>
    <mergeCell ref="P124:Q124"/>
    <mergeCell ref="P125:Q125"/>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s>
  <pageMargins left="0.78740157480314965" right="0" top="0.74803149606299213" bottom="0.74803149606299213" header="0.31496062992125984" footer="0.31496062992125984"/>
  <pageSetup paperSize="5" scale="4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8"/>
  <sheetViews>
    <sheetView topLeftCell="A106" zoomScale="54" zoomScaleNormal="54" workbookViewId="0">
      <selection activeCell="B112" sqref="B112"/>
    </sheetView>
  </sheetViews>
  <sheetFormatPr baseColWidth="10" defaultRowHeight="15" x14ac:dyDescent="0.25"/>
  <cols>
    <col min="1" max="1" width="6.28515625" style="86" customWidth="1"/>
    <col min="2" max="2" width="65.42578125" style="86" customWidth="1"/>
    <col min="3" max="3" width="27.140625" style="86" customWidth="1"/>
    <col min="4" max="4" width="20.42578125" style="86" customWidth="1"/>
    <col min="5" max="5" width="20.5703125" style="86" customWidth="1"/>
    <col min="6" max="7" width="24.28515625" style="86" customWidth="1"/>
    <col min="8" max="9" width="20.7109375" style="86" customWidth="1"/>
    <col min="10" max="14" width="14.7109375" style="86" customWidth="1"/>
    <col min="15" max="15" width="16.7109375" style="86" customWidth="1"/>
    <col min="16" max="16" width="7.7109375" style="86" customWidth="1"/>
    <col min="17" max="17" width="25.28515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1051</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153</v>
      </c>
      <c r="D10" s="1114"/>
      <c r="E10" s="1091"/>
      <c r="F10" s="475"/>
      <c r="G10" s="475"/>
      <c r="H10" s="475"/>
      <c r="I10" s="475"/>
      <c r="J10" s="475"/>
      <c r="K10" s="475"/>
      <c r="L10" s="475"/>
      <c r="M10" s="475"/>
      <c r="N10" s="476"/>
    </row>
    <row r="11" spans="2:16" ht="16.5" thickBot="1" x14ac:dyDescent="0.3">
      <c r="B11" s="477" t="s">
        <v>9</v>
      </c>
      <c r="C11" s="478">
        <v>41975</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1093" t="s">
        <v>87</v>
      </c>
      <c r="C14" s="1093"/>
      <c r="D14" s="240" t="s">
        <v>12</v>
      </c>
      <c r="E14" s="240" t="s">
        <v>13</v>
      </c>
      <c r="F14" s="240" t="s">
        <v>29</v>
      </c>
      <c r="G14" s="95"/>
      <c r="I14" s="96"/>
      <c r="J14" s="96"/>
      <c r="K14" s="96"/>
      <c r="L14" s="96"/>
      <c r="M14" s="96"/>
      <c r="N14" s="94"/>
    </row>
    <row r="15" spans="2:16" ht="15.75" x14ac:dyDescent="0.25">
      <c r="B15" s="1093"/>
      <c r="C15" s="1093"/>
      <c r="D15" s="240" t="s">
        <v>153</v>
      </c>
      <c r="E15" s="537">
        <v>2169723959</v>
      </c>
      <c r="F15" s="167">
        <v>1039</v>
      </c>
      <c r="G15" s="97"/>
      <c r="I15" s="98"/>
      <c r="J15" s="98"/>
      <c r="K15" s="98"/>
      <c r="L15" s="98"/>
      <c r="M15" s="98"/>
      <c r="N15" s="94"/>
    </row>
    <row r="16" spans="2:16" ht="15.75" x14ac:dyDescent="0.25">
      <c r="B16" s="1093"/>
      <c r="C16" s="1093"/>
      <c r="D16" s="240"/>
      <c r="E16" s="168"/>
      <c r="F16" s="167"/>
      <c r="G16" s="97"/>
      <c r="I16" s="98"/>
      <c r="J16" s="98"/>
      <c r="K16" s="98"/>
      <c r="L16" s="98"/>
      <c r="M16" s="98"/>
      <c r="N16" s="94"/>
    </row>
    <row r="17" spans="1:14" ht="15.75" x14ac:dyDescent="0.25">
      <c r="B17" s="1093"/>
      <c r="C17" s="1093"/>
      <c r="D17" s="240"/>
      <c r="E17" s="168"/>
      <c r="F17" s="167"/>
      <c r="G17" s="97"/>
      <c r="I17" s="98"/>
      <c r="J17" s="98"/>
      <c r="K17" s="98"/>
      <c r="L17" s="98"/>
      <c r="M17" s="98"/>
      <c r="N17" s="94"/>
    </row>
    <row r="18" spans="1:14" ht="15.75" x14ac:dyDescent="0.25">
      <c r="B18" s="1093"/>
      <c r="C18" s="1093"/>
      <c r="D18" s="240"/>
      <c r="E18" s="169"/>
      <c r="F18" s="167"/>
      <c r="G18" s="97"/>
      <c r="H18" s="100"/>
      <c r="I18" s="98"/>
      <c r="J18" s="98"/>
      <c r="K18" s="98"/>
      <c r="L18" s="98"/>
      <c r="M18" s="98"/>
      <c r="N18" s="101"/>
    </row>
    <row r="19" spans="1:14" ht="15.75" x14ac:dyDescent="0.25">
      <c r="B19" s="1093"/>
      <c r="C19" s="1093"/>
      <c r="D19" s="240"/>
      <c r="E19" s="169"/>
      <c r="F19" s="167"/>
      <c r="G19" s="97"/>
      <c r="H19" s="100"/>
      <c r="I19" s="102"/>
      <c r="J19" s="102"/>
      <c r="K19" s="102"/>
      <c r="L19" s="102"/>
      <c r="M19" s="102"/>
      <c r="N19" s="101"/>
    </row>
    <row r="20" spans="1:14" ht="15.75" x14ac:dyDescent="0.25">
      <c r="B20" s="1093"/>
      <c r="C20" s="1093"/>
      <c r="D20" s="240"/>
      <c r="E20" s="99"/>
      <c r="F20" s="167"/>
      <c r="G20" s="97"/>
      <c r="H20" s="100"/>
      <c r="I20" s="93"/>
      <c r="J20" s="93"/>
      <c r="K20" s="93"/>
      <c r="L20" s="93"/>
      <c r="M20" s="93"/>
      <c r="N20" s="101"/>
    </row>
    <row r="21" spans="1:14" ht="15.75" x14ac:dyDescent="0.25">
      <c r="B21" s="1093"/>
      <c r="C21" s="1093"/>
      <c r="D21" s="240"/>
      <c r="E21" s="99"/>
      <c r="F21" s="167"/>
      <c r="G21" s="97"/>
      <c r="H21" s="100"/>
      <c r="I21" s="93"/>
      <c r="J21" s="93"/>
      <c r="K21" s="93"/>
      <c r="L21" s="93"/>
      <c r="M21" s="93"/>
      <c r="N21" s="101"/>
    </row>
    <row r="22" spans="1:14" ht="16.5" thickBot="1" x14ac:dyDescent="0.3">
      <c r="B22" s="1094" t="s">
        <v>14</v>
      </c>
      <c r="C22" s="1095"/>
      <c r="D22" s="240"/>
      <c r="E22" s="103">
        <f>SUM(E15:E21)</f>
        <v>2169723959</v>
      </c>
      <c r="F22" s="167">
        <f>SUM(F15:F21)</f>
        <v>1039</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F22*80/100</f>
        <v>831.2</v>
      </c>
      <c r="D24" s="109"/>
      <c r="E24" s="110">
        <f>E22</f>
        <v>2169723959</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234" t="s">
        <v>292</v>
      </c>
      <c r="D30" s="234"/>
      <c r="E30" s="78"/>
      <c r="F30" s="78"/>
      <c r="G30" s="78"/>
      <c r="H30" s="78"/>
      <c r="I30" s="93"/>
      <c r="J30" s="93"/>
      <c r="K30" s="93"/>
      <c r="L30" s="93"/>
      <c r="M30" s="93"/>
      <c r="N30" s="94"/>
    </row>
    <row r="31" spans="1:14" ht="15.75" x14ac:dyDescent="0.2">
      <c r="A31" s="113"/>
      <c r="B31" s="118" t="s">
        <v>128</v>
      </c>
      <c r="C31" s="234" t="s">
        <v>292</v>
      </c>
      <c r="D31" s="234"/>
      <c r="E31" s="78"/>
      <c r="F31" s="78"/>
      <c r="G31" s="78"/>
      <c r="H31" s="78"/>
      <c r="I31" s="93"/>
      <c r="J31" s="93"/>
      <c r="K31" s="93"/>
      <c r="L31" s="93"/>
      <c r="M31" s="93"/>
      <c r="N31" s="94"/>
    </row>
    <row r="32" spans="1:14" ht="15.75" x14ac:dyDescent="0.2">
      <c r="A32" s="113"/>
      <c r="B32" s="118" t="s">
        <v>129</v>
      </c>
      <c r="C32" s="234" t="s">
        <v>292</v>
      </c>
      <c r="D32" s="234"/>
      <c r="E32" s="78"/>
      <c r="F32" s="78"/>
      <c r="G32" s="78"/>
      <c r="H32" s="78"/>
      <c r="I32" s="93"/>
      <c r="J32" s="93"/>
      <c r="K32" s="93"/>
      <c r="L32" s="93"/>
      <c r="M32" s="93"/>
      <c r="N32" s="94"/>
    </row>
    <row r="33" spans="1:26" ht="15.75" x14ac:dyDescent="0.2">
      <c r="A33" s="113"/>
      <c r="B33" s="118" t="s">
        <v>130</v>
      </c>
      <c r="C33" s="234" t="s">
        <v>292</v>
      </c>
      <c r="D33" s="11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78"/>
      <c r="C35" s="78"/>
      <c r="D35" s="78"/>
      <c r="E35" s="78"/>
      <c r="F35" s="78"/>
      <c r="G35" s="78"/>
      <c r="H35" s="78"/>
      <c r="I35" s="93"/>
      <c r="J35" s="93"/>
      <c r="K35" s="93"/>
      <c r="L35" s="93"/>
      <c r="M35" s="93"/>
      <c r="N35" s="94"/>
    </row>
    <row r="36" spans="1:26" ht="15.75" x14ac:dyDescent="0.2">
      <c r="A36" s="113"/>
      <c r="B36" s="116" t="s">
        <v>131</v>
      </c>
      <c r="C36" s="78"/>
      <c r="D36" s="78"/>
      <c r="E36" s="78"/>
      <c r="F36" s="78"/>
      <c r="G36" s="78"/>
      <c r="H36" s="78"/>
      <c r="I36" s="93"/>
      <c r="J36" s="93"/>
      <c r="K36" s="93"/>
      <c r="L36" s="93"/>
      <c r="M36" s="93"/>
      <c r="N36" s="94"/>
    </row>
    <row r="37" spans="1:26" ht="27" customHeight="1" x14ac:dyDescent="0.2">
      <c r="A37" s="113"/>
      <c r="B37" s="78"/>
      <c r="C37" s="78"/>
      <c r="D37" s="78"/>
      <c r="E37" s="78"/>
      <c r="F37" s="78"/>
      <c r="G37" s="78"/>
      <c r="H37" s="78"/>
      <c r="I37" s="93"/>
      <c r="J37" s="93"/>
      <c r="K37" s="93"/>
      <c r="L37" s="93"/>
      <c r="M37" s="93"/>
      <c r="N37" s="94"/>
    </row>
    <row r="38" spans="1:26" ht="15.75" x14ac:dyDescent="0.2">
      <c r="A38" s="113"/>
      <c r="B38" s="117" t="s">
        <v>33</v>
      </c>
      <c r="C38" s="117" t="s">
        <v>58</v>
      </c>
      <c r="D38" s="119" t="s">
        <v>51</v>
      </c>
      <c r="E38" s="119" t="s">
        <v>16</v>
      </c>
      <c r="F38" s="78"/>
      <c r="G38" s="78"/>
      <c r="H38" s="78"/>
      <c r="I38" s="93"/>
      <c r="J38" s="93"/>
      <c r="K38" s="93"/>
      <c r="L38" s="93"/>
      <c r="M38" s="93"/>
      <c r="N38" s="94"/>
    </row>
    <row r="39" spans="1:26" ht="15.75" customHeight="1" x14ac:dyDescent="0.2">
      <c r="A39" s="113"/>
      <c r="B39" s="120" t="s">
        <v>132</v>
      </c>
      <c r="C39" s="252">
        <v>40</v>
      </c>
      <c r="D39" s="234">
        <v>31.75</v>
      </c>
      <c r="E39" s="1067">
        <f>+D39+D40</f>
        <v>41.75</v>
      </c>
      <c r="F39" s="78"/>
      <c r="G39" s="78"/>
      <c r="H39" s="78"/>
      <c r="I39" s="93"/>
      <c r="J39" s="93"/>
      <c r="K39" s="93"/>
      <c r="L39" s="93"/>
      <c r="M39" s="93"/>
      <c r="N39" s="94"/>
    </row>
    <row r="40" spans="1:26" ht="60" x14ac:dyDescent="0.2">
      <c r="A40" s="113"/>
      <c r="B40" s="120" t="s">
        <v>133</v>
      </c>
      <c r="C40" s="252">
        <v>60</v>
      </c>
      <c r="D40" s="234">
        <v>10</v>
      </c>
      <c r="E40" s="1068"/>
      <c r="F40" s="78"/>
      <c r="G40" s="78"/>
      <c r="H40" s="78"/>
      <c r="I40" s="93"/>
      <c r="J40" s="93"/>
      <c r="K40" s="93"/>
      <c r="L40" s="93"/>
      <c r="M40" s="93"/>
      <c r="N40" s="94"/>
    </row>
    <row r="41" spans="1:26" ht="15.75" x14ac:dyDescent="0.25">
      <c r="A41" s="113"/>
      <c r="C41" s="114"/>
      <c r="D41" s="98"/>
      <c r="E41" s="115"/>
      <c r="F41" s="111"/>
      <c r="G41" s="111"/>
      <c r="H41" s="111"/>
      <c r="I41" s="112"/>
      <c r="J41" s="112"/>
      <c r="K41" s="112"/>
      <c r="L41" s="112"/>
      <c r="M41" s="112"/>
    </row>
    <row r="42" spans="1:26" ht="15.75" customHeight="1" thickBot="1" x14ac:dyDescent="0.3">
      <c r="M42" s="1107" t="s">
        <v>35</v>
      </c>
      <c r="N42" s="1107"/>
    </row>
    <row r="43" spans="1:26" ht="15.75" x14ac:dyDescent="0.25">
      <c r="B43" s="116" t="s">
        <v>30</v>
      </c>
      <c r="M43" s="122"/>
      <c r="N43" s="122"/>
    </row>
    <row r="44" spans="1:26" ht="15.75" thickBot="1" x14ac:dyDescent="0.3">
      <c r="M44" s="122"/>
      <c r="N44" s="122"/>
    </row>
    <row r="45" spans="1:26" s="93" customFormat="1" ht="110.25" x14ac:dyDescent="0.25">
      <c r="B45" s="483" t="s">
        <v>134</v>
      </c>
      <c r="C45" s="483" t="s">
        <v>135</v>
      </c>
      <c r="D45" s="483" t="s">
        <v>136</v>
      </c>
      <c r="E45" s="483" t="s">
        <v>45</v>
      </c>
      <c r="F45" s="483" t="s">
        <v>22</v>
      </c>
      <c r="G45" s="483" t="s">
        <v>89</v>
      </c>
      <c r="H45" s="483" t="s">
        <v>17</v>
      </c>
      <c r="I45" s="483" t="s">
        <v>10</v>
      </c>
      <c r="J45" s="483" t="s">
        <v>31</v>
      </c>
      <c r="K45" s="483" t="s">
        <v>61</v>
      </c>
      <c r="L45" s="483" t="s">
        <v>20</v>
      </c>
      <c r="M45" s="484" t="s">
        <v>26</v>
      </c>
      <c r="N45" s="483" t="s">
        <v>137</v>
      </c>
      <c r="O45" s="483" t="s">
        <v>36</v>
      </c>
      <c r="P45" s="245" t="s">
        <v>11</v>
      </c>
      <c r="Q45" s="245" t="s">
        <v>19</v>
      </c>
    </row>
    <row r="46" spans="1:26" s="242" customFormat="1" ht="135" x14ac:dyDescent="0.25">
      <c r="A46" s="125">
        <v>1</v>
      </c>
      <c r="B46" s="126" t="s">
        <v>1051</v>
      </c>
      <c r="C46" s="126" t="s">
        <v>1051</v>
      </c>
      <c r="D46" s="126" t="s">
        <v>160</v>
      </c>
      <c r="E46" s="128" t="s">
        <v>1052</v>
      </c>
      <c r="F46" s="127" t="s">
        <v>125</v>
      </c>
      <c r="G46" s="129">
        <v>1</v>
      </c>
      <c r="H46" s="130">
        <v>41541</v>
      </c>
      <c r="I46" s="130">
        <v>41988</v>
      </c>
      <c r="J46" s="131" t="s">
        <v>126</v>
      </c>
      <c r="K46" s="132">
        <v>0</v>
      </c>
      <c r="L46" s="171">
        <v>14.2</v>
      </c>
      <c r="M46" s="171">
        <v>2293</v>
      </c>
      <c r="N46" s="132">
        <f>+M46*G46</f>
        <v>2293</v>
      </c>
      <c r="O46" s="133">
        <v>4177384710</v>
      </c>
      <c r="P46" s="133">
        <v>47</v>
      </c>
      <c r="Q46" s="134"/>
      <c r="R46" s="135"/>
      <c r="S46" s="135"/>
      <c r="T46" s="135"/>
      <c r="U46" s="135"/>
      <c r="V46" s="135"/>
      <c r="W46" s="135"/>
      <c r="X46" s="135"/>
      <c r="Y46" s="135"/>
      <c r="Z46" s="135"/>
    </row>
    <row r="47" spans="1:26" s="242" customFormat="1" ht="150" x14ac:dyDescent="0.25">
      <c r="A47" s="125">
        <f>+A46+1</f>
        <v>2</v>
      </c>
      <c r="B47" s="126" t="s">
        <v>1051</v>
      </c>
      <c r="C47" s="126" t="s">
        <v>1051</v>
      </c>
      <c r="D47" s="126" t="s">
        <v>160</v>
      </c>
      <c r="E47" s="128" t="s">
        <v>1053</v>
      </c>
      <c r="F47" s="127" t="s">
        <v>125</v>
      </c>
      <c r="G47" s="129">
        <v>1</v>
      </c>
      <c r="H47" s="130">
        <v>40907</v>
      </c>
      <c r="I47" s="130">
        <v>41943</v>
      </c>
      <c r="J47" s="131" t="s">
        <v>126</v>
      </c>
      <c r="K47" s="132">
        <v>33</v>
      </c>
      <c r="L47" s="253">
        <v>1</v>
      </c>
      <c r="M47" s="171">
        <v>83</v>
      </c>
      <c r="N47" s="132">
        <f>+M47*G47</f>
        <v>83</v>
      </c>
      <c r="O47" s="133">
        <v>535819020</v>
      </c>
      <c r="P47" s="133">
        <v>48</v>
      </c>
      <c r="Q47" s="134"/>
      <c r="R47" s="135"/>
      <c r="S47" s="135"/>
      <c r="T47" s="135"/>
      <c r="U47" s="135"/>
      <c r="V47" s="135"/>
      <c r="W47" s="135"/>
      <c r="X47" s="135"/>
      <c r="Y47" s="135"/>
      <c r="Z47" s="135"/>
    </row>
    <row r="48" spans="1:26" s="242" customFormat="1" ht="30" customHeight="1" x14ac:dyDescent="0.25">
      <c r="A48" s="125"/>
      <c r="B48" s="136" t="s">
        <v>16</v>
      </c>
      <c r="C48" s="127"/>
      <c r="D48" s="126"/>
      <c r="E48" s="128"/>
      <c r="F48" s="127"/>
      <c r="G48" s="127"/>
      <c r="H48" s="127"/>
      <c r="I48" s="131"/>
      <c r="J48" s="131"/>
      <c r="K48" s="137">
        <f>SUM(K46:K47)</f>
        <v>33</v>
      </c>
      <c r="L48" s="137">
        <f>SUM(L46:L47)</f>
        <v>15.2</v>
      </c>
      <c r="M48" s="138">
        <f>SUM(M46:M47)</f>
        <v>2376</v>
      </c>
      <c r="N48" s="137">
        <f>SUM(N46:N47)</f>
        <v>2376</v>
      </c>
      <c r="O48" s="133"/>
      <c r="P48" s="133"/>
      <c r="Q48" s="134"/>
    </row>
    <row r="49" spans="2:17" s="139" customFormat="1" x14ac:dyDescent="0.25">
      <c r="E49" s="140"/>
    </row>
    <row r="50" spans="2:17" s="139" customFormat="1" ht="15.75" x14ac:dyDescent="0.25">
      <c r="B50" s="1096" t="s">
        <v>28</v>
      </c>
      <c r="C50" s="1096" t="s">
        <v>27</v>
      </c>
      <c r="D50" s="1098" t="s">
        <v>34</v>
      </c>
      <c r="E50" s="1098"/>
    </row>
    <row r="51" spans="2:17" s="139" customFormat="1" ht="15.75" x14ac:dyDescent="0.25">
      <c r="B51" s="1097"/>
      <c r="C51" s="1097"/>
      <c r="D51" s="241" t="s">
        <v>23</v>
      </c>
      <c r="E51" s="141" t="s">
        <v>24</v>
      </c>
    </row>
    <row r="52" spans="2:17" s="139" customFormat="1" ht="15.75" x14ac:dyDescent="0.25">
      <c r="B52" s="142" t="s">
        <v>21</v>
      </c>
      <c r="C52" s="143">
        <f>+K48</f>
        <v>33</v>
      </c>
      <c r="D52" s="251" t="s">
        <v>292</v>
      </c>
      <c r="E52" s="144"/>
      <c r="F52" s="145"/>
      <c r="G52" s="145"/>
      <c r="H52" s="145"/>
      <c r="I52" s="145"/>
      <c r="J52" s="145"/>
      <c r="K52" s="145"/>
      <c r="L52" s="145"/>
      <c r="M52" s="145"/>
    </row>
    <row r="53" spans="2:17" s="139" customFormat="1" ht="15.75" x14ac:dyDescent="0.25">
      <c r="B53" s="142" t="s">
        <v>25</v>
      </c>
      <c r="C53" s="143">
        <f>+M48</f>
        <v>2376</v>
      </c>
      <c r="D53" s="251" t="s">
        <v>292</v>
      </c>
      <c r="E53" s="144"/>
    </row>
    <row r="54" spans="2:17" s="139" customFormat="1" x14ac:dyDescent="0.25">
      <c r="B54" s="146"/>
      <c r="C54" s="1099"/>
      <c r="D54" s="1099"/>
      <c r="E54" s="1099"/>
      <c r="F54" s="1099"/>
      <c r="G54" s="1099"/>
      <c r="H54" s="1099"/>
      <c r="I54" s="1099"/>
      <c r="J54" s="1099"/>
      <c r="K54" s="1099"/>
      <c r="L54" s="1099"/>
      <c r="M54" s="1099"/>
      <c r="N54" s="1099"/>
    </row>
    <row r="55" spans="2:17" ht="15.75" thickBot="1" x14ac:dyDescent="0.3"/>
    <row r="56" spans="2:17" ht="16.5" thickBot="1" x14ac:dyDescent="0.3">
      <c r="B56" s="1100" t="s">
        <v>90</v>
      </c>
      <c r="C56" s="1100"/>
      <c r="D56" s="1100"/>
      <c r="E56" s="1100"/>
      <c r="F56" s="1100"/>
      <c r="G56" s="1100"/>
      <c r="H56" s="1100"/>
      <c r="I56" s="1100"/>
      <c r="J56" s="1100"/>
      <c r="K56" s="1100"/>
      <c r="L56" s="1100"/>
      <c r="M56" s="1100"/>
      <c r="N56" s="1100"/>
    </row>
    <row r="58" spans="2:17" ht="80.25" customHeight="1" x14ac:dyDescent="0.25">
      <c r="B58" s="117" t="s">
        <v>138</v>
      </c>
      <c r="C58" s="147" t="s">
        <v>2</v>
      </c>
      <c r="D58" s="147" t="s">
        <v>92</v>
      </c>
      <c r="E58" s="147" t="s">
        <v>91</v>
      </c>
      <c r="F58" s="147" t="s">
        <v>93</v>
      </c>
      <c r="G58" s="147" t="s">
        <v>94</v>
      </c>
      <c r="H58" s="147" t="s">
        <v>95</v>
      </c>
      <c r="I58" s="147" t="s">
        <v>96</v>
      </c>
      <c r="J58" s="147" t="s">
        <v>97</v>
      </c>
      <c r="K58" s="147" t="s">
        <v>98</v>
      </c>
      <c r="L58" s="147" t="s">
        <v>99</v>
      </c>
      <c r="M58" s="148" t="s">
        <v>100</v>
      </c>
      <c r="N58" s="148" t="s">
        <v>101</v>
      </c>
      <c r="O58" s="1086" t="s">
        <v>3</v>
      </c>
      <c r="P58" s="1088"/>
      <c r="Q58" s="147" t="s">
        <v>18</v>
      </c>
    </row>
    <row r="59" spans="2:17" ht="45" x14ac:dyDescent="0.2">
      <c r="B59" s="149" t="s">
        <v>161</v>
      </c>
      <c r="C59" s="149" t="s">
        <v>162</v>
      </c>
      <c r="D59" s="154" t="s">
        <v>1054</v>
      </c>
      <c r="E59" s="150">
        <v>1039</v>
      </c>
      <c r="F59" s="249" t="s">
        <v>476</v>
      </c>
      <c r="G59" s="249" t="s">
        <v>476</v>
      </c>
      <c r="H59" s="249" t="s">
        <v>476</v>
      </c>
      <c r="I59" s="249" t="s">
        <v>125</v>
      </c>
      <c r="J59" s="249" t="s">
        <v>476</v>
      </c>
      <c r="K59" s="249" t="s">
        <v>476</v>
      </c>
      <c r="L59" s="249" t="s">
        <v>476</v>
      </c>
      <c r="M59" s="249" t="s">
        <v>476</v>
      </c>
      <c r="N59" s="249" t="s">
        <v>476</v>
      </c>
      <c r="O59" s="1101"/>
      <c r="P59" s="1102"/>
      <c r="Q59" s="234" t="s">
        <v>125</v>
      </c>
    </row>
    <row r="60" spans="2:17" x14ac:dyDescent="0.2">
      <c r="B60" s="149"/>
      <c r="C60" s="149"/>
      <c r="D60" s="150"/>
      <c r="E60" s="150"/>
      <c r="F60" s="249"/>
      <c r="G60" s="249"/>
      <c r="H60" s="249"/>
      <c r="I60" s="151"/>
      <c r="J60" s="151"/>
      <c r="K60" s="118"/>
      <c r="L60" s="118"/>
      <c r="M60" s="118"/>
      <c r="N60" s="118"/>
      <c r="O60" s="1101"/>
      <c r="P60" s="1102"/>
      <c r="Q60" s="118"/>
    </row>
    <row r="61" spans="2:17" x14ac:dyDescent="0.2">
      <c r="B61" s="149"/>
      <c r="C61" s="149"/>
      <c r="D61" s="150"/>
      <c r="E61" s="150"/>
      <c r="F61" s="249"/>
      <c r="G61" s="249"/>
      <c r="H61" s="249"/>
      <c r="I61" s="151"/>
      <c r="J61" s="151"/>
      <c r="K61" s="118"/>
      <c r="L61" s="118"/>
      <c r="M61" s="118"/>
      <c r="N61" s="118"/>
      <c r="O61" s="1101"/>
      <c r="P61" s="1102"/>
      <c r="Q61" s="118"/>
    </row>
    <row r="62" spans="2:17" x14ac:dyDescent="0.25">
      <c r="B62" s="118"/>
      <c r="C62" s="118"/>
      <c r="D62" s="118"/>
      <c r="E62" s="118"/>
      <c r="F62" s="118"/>
      <c r="G62" s="118"/>
      <c r="H62" s="118"/>
      <c r="I62" s="118"/>
      <c r="J62" s="118"/>
      <c r="K62" s="118"/>
      <c r="L62" s="118"/>
      <c r="M62" s="118"/>
      <c r="N62" s="118"/>
      <c r="O62" s="1101"/>
      <c r="P62" s="1102"/>
      <c r="Q62" s="118"/>
    </row>
    <row r="63" spans="2:17" x14ac:dyDescent="0.25">
      <c r="B63" s="86" t="s">
        <v>1</v>
      </c>
    </row>
    <row r="64" spans="2:17" x14ac:dyDescent="0.25">
      <c r="B64" s="86" t="s">
        <v>37</v>
      </c>
    </row>
    <row r="65" spans="2:17" x14ac:dyDescent="0.25">
      <c r="B65" s="86" t="s">
        <v>62</v>
      </c>
    </row>
    <row r="67" spans="2:17" ht="15.75" thickBot="1" x14ac:dyDescent="0.3"/>
    <row r="68" spans="2:17" ht="16.5" thickBot="1" x14ac:dyDescent="0.3">
      <c r="B68" s="1083" t="s">
        <v>38</v>
      </c>
      <c r="C68" s="1084"/>
      <c r="D68" s="1084"/>
      <c r="E68" s="1084"/>
      <c r="F68" s="1084"/>
      <c r="G68" s="1084"/>
      <c r="H68" s="1084"/>
      <c r="I68" s="1084"/>
      <c r="J68" s="1084"/>
      <c r="K68" s="1084"/>
      <c r="L68" s="1084"/>
      <c r="M68" s="1084"/>
      <c r="N68" s="1085"/>
    </row>
    <row r="73" spans="2:17" ht="110.25" x14ac:dyDescent="0.25">
      <c r="B73" s="117" t="s">
        <v>0</v>
      </c>
      <c r="C73" s="117" t="s">
        <v>39</v>
      </c>
      <c r="D73" s="117" t="s">
        <v>40</v>
      </c>
      <c r="E73" s="117" t="s">
        <v>102</v>
      </c>
      <c r="F73" s="117" t="s">
        <v>104</v>
      </c>
      <c r="G73" s="117" t="s">
        <v>105</v>
      </c>
      <c r="H73" s="117" t="s">
        <v>106</v>
      </c>
      <c r="I73" s="117" t="s">
        <v>103</v>
      </c>
      <c r="J73" s="1086" t="s">
        <v>107</v>
      </c>
      <c r="K73" s="1087"/>
      <c r="L73" s="1088"/>
      <c r="M73" s="117" t="s">
        <v>111</v>
      </c>
      <c r="N73" s="117" t="s">
        <v>139</v>
      </c>
      <c r="O73" s="117" t="s">
        <v>140</v>
      </c>
      <c r="P73" s="1086" t="s">
        <v>3</v>
      </c>
      <c r="Q73" s="1088"/>
    </row>
    <row r="74" spans="2:17" ht="15" customHeight="1" x14ac:dyDescent="0.2">
      <c r="B74" s="152" t="s">
        <v>43</v>
      </c>
      <c r="C74" s="152">
        <v>4</v>
      </c>
      <c r="D74" s="149"/>
      <c r="E74" s="149"/>
      <c r="F74" s="149"/>
      <c r="G74" s="149"/>
      <c r="H74" s="149"/>
      <c r="I74" s="150"/>
      <c r="J74" s="220" t="s">
        <v>108</v>
      </c>
      <c r="K74" s="221" t="s">
        <v>109</v>
      </c>
      <c r="L74" s="222" t="s">
        <v>110</v>
      </c>
      <c r="M74" s="118"/>
      <c r="N74" s="118"/>
      <c r="O74" s="118"/>
      <c r="P74" s="1073"/>
      <c r="Q74" s="1073"/>
    </row>
    <row r="75" spans="2:17" ht="90" x14ac:dyDescent="0.2">
      <c r="B75" s="152" t="s">
        <v>43</v>
      </c>
      <c r="C75" s="152"/>
      <c r="D75" s="987" t="s">
        <v>1135</v>
      </c>
      <c r="E75" s="529">
        <v>1003391946</v>
      </c>
      <c r="F75" s="528" t="s">
        <v>208</v>
      </c>
      <c r="G75" s="528" t="s">
        <v>639</v>
      </c>
      <c r="H75" s="528" t="s">
        <v>1136</v>
      </c>
      <c r="I75" s="528">
        <v>63589</v>
      </c>
      <c r="J75" s="528" t="s">
        <v>1059</v>
      </c>
      <c r="K75" s="528" t="s">
        <v>1137</v>
      </c>
      <c r="L75" s="528" t="s">
        <v>1138</v>
      </c>
      <c r="M75" s="528" t="s">
        <v>125</v>
      </c>
      <c r="N75" s="528" t="s">
        <v>125</v>
      </c>
      <c r="O75" s="528" t="s">
        <v>125</v>
      </c>
      <c r="P75" s="1112"/>
      <c r="Q75" s="1113"/>
    </row>
    <row r="76" spans="2:17" ht="90" x14ac:dyDescent="0.2">
      <c r="B76" s="152" t="s">
        <v>43</v>
      </c>
      <c r="C76" s="152"/>
      <c r="D76" s="987" t="s">
        <v>1139</v>
      </c>
      <c r="E76" s="529">
        <v>1100686242</v>
      </c>
      <c r="F76" s="528" t="s">
        <v>558</v>
      </c>
      <c r="G76" s="528" t="s">
        <v>568</v>
      </c>
      <c r="H76" s="528" t="s">
        <v>1140</v>
      </c>
      <c r="I76" s="528">
        <v>138982</v>
      </c>
      <c r="J76" s="528" t="s">
        <v>1059</v>
      </c>
      <c r="K76" s="528" t="s">
        <v>1137</v>
      </c>
      <c r="L76" s="528" t="s">
        <v>1138</v>
      </c>
      <c r="M76" s="528" t="s">
        <v>125</v>
      </c>
      <c r="N76" s="528" t="s">
        <v>125</v>
      </c>
      <c r="O76" s="528" t="s">
        <v>125</v>
      </c>
      <c r="P76" s="1112"/>
      <c r="Q76" s="1113"/>
    </row>
    <row r="77" spans="2:17" ht="90" x14ac:dyDescent="0.2">
      <c r="B77" s="152" t="s">
        <v>43</v>
      </c>
      <c r="C77" s="152"/>
      <c r="D77" s="987" t="s">
        <v>1141</v>
      </c>
      <c r="E77" s="529">
        <v>26726376</v>
      </c>
      <c r="F77" s="528" t="s">
        <v>558</v>
      </c>
      <c r="G77" s="528" t="s">
        <v>1142</v>
      </c>
      <c r="H77" s="528">
        <v>2009</v>
      </c>
      <c r="I77" s="528">
        <v>106098</v>
      </c>
      <c r="J77" s="528" t="s">
        <v>1059</v>
      </c>
      <c r="K77" s="528" t="s">
        <v>1143</v>
      </c>
      <c r="L77" s="528" t="s">
        <v>1138</v>
      </c>
      <c r="M77" s="528" t="s">
        <v>125</v>
      </c>
      <c r="N77" s="528" t="s">
        <v>125</v>
      </c>
      <c r="O77" s="528" t="s">
        <v>125</v>
      </c>
      <c r="P77" s="502"/>
      <c r="Q77" s="508"/>
    </row>
    <row r="78" spans="2:17" ht="75" x14ac:dyDescent="0.25">
      <c r="B78" s="152" t="s">
        <v>43</v>
      </c>
      <c r="C78" s="152"/>
      <c r="D78" s="822" t="s">
        <v>1144</v>
      </c>
      <c r="E78" s="988">
        <v>60266878</v>
      </c>
      <c r="F78" s="989" t="s">
        <v>558</v>
      </c>
      <c r="G78" s="530" t="s">
        <v>281</v>
      </c>
      <c r="H78" s="535" t="s">
        <v>1145</v>
      </c>
      <c r="I78" s="937">
        <v>122115</v>
      </c>
      <c r="J78" s="536" t="s">
        <v>1059</v>
      </c>
      <c r="K78" s="534" t="s">
        <v>1146</v>
      </c>
      <c r="L78" s="534" t="s">
        <v>1147</v>
      </c>
      <c r="M78" s="532" t="s">
        <v>125</v>
      </c>
      <c r="N78" s="532" t="s">
        <v>125</v>
      </c>
      <c r="O78" s="533"/>
      <c r="P78" s="1112"/>
      <c r="Q78" s="1113"/>
    </row>
    <row r="79" spans="2:17" ht="60" x14ac:dyDescent="0.25">
      <c r="B79" s="152" t="s">
        <v>44</v>
      </c>
      <c r="C79" s="152">
        <v>7</v>
      </c>
      <c r="D79" s="822" t="s">
        <v>1148</v>
      </c>
      <c r="E79" s="990">
        <v>45471880</v>
      </c>
      <c r="F79" s="531" t="s">
        <v>558</v>
      </c>
      <c r="G79" s="530" t="s">
        <v>362</v>
      </c>
      <c r="H79" s="535">
        <v>1992</v>
      </c>
      <c r="I79" s="937">
        <v>4063</v>
      </c>
      <c r="J79" s="536" t="s">
        <v>1059</v>
      </c>
      <c r="K79" s="534" t="s">
        <v>1149</v>
      </c>
      <c r="L79" s="534" t="s">
        <v>1150</v>
      </c>
      <c r="M79" s="532" t="s">
        <v>125</v>
      </c>
      <c r="N79" s="532" t="s">
        <v>125</v>
      </c>
      <c r="O79" s="532" t="s">
        <v>125</v>
      </c>
      <c r="P79" s="1112"/>
      <c r="Q79" s="1113"/>
    </row>
    <row r="80" spans="2:17" ht="75" x14ac:dyDescent="0.25">
      <c r="B80" s="152" t="s">
        <v>44</v>
      </c>
      <c r="C80" s="152"/>
      <c r="D80" s="822" t="s">
        <v>1151</v>
      </c>
      <c r="E80" s="990">
        <v>52866036</v>
      </c>
      <c r="F80" s="531" t="s">
        <v>180</v>
      </c>
      <c r="G80" s="530" t="s">
        <v>1152</v>
      </c>
      <c r="H80" s="535" t="s">
        <v>1153</v>
      </c>
      <c r="I80" s="937" t="s">
        <v>1154</v>
      </c>
      <c r="J80" s="536" t="s">
        <v>1059</v>
      </c>
      <c r="K80" s="534" t="s">
        <v>1155</v>
      </c>
      <c r="L80" s="534" t="s">
        <v>1156</v>
      </c>
      <c r="M80" s="532" t="s">
        <v>125</v>
      </c>
      <c r="N80" s="532" t="s">
        <v>125</v>
      </c>
      <c r="O80" s="532" t="s">
        <v>125</v>
      </c>
      <c r="P80" s="1112"/>
      <c r="Q80" s="1113"/>
    </row>
    <row r="81" spans="2:17" ht="120" x14ac:dyDescent="0.25">
      <c r="B81" s="152" t="s">
        <v>44</v>
      </c>
      <c r="C81" s="152"/>
      <c r="D81" s="822" t="s">
        <v>1157</v>
      </c>
      <c r="E81" s="990">
        <v>1063484492</v>
      </c>
      <c r="F81" s="531" t="s">
        <v>558</v>
      </c>
      <c r="G81" s="530" t="s">
        <v>1158</v>
      </c>
      <c r="H81" s="535" t="s">
        <v>1159</v>
      </c>
      <c r="I81" s="519">
        <v>144897</v>
      </c>
      <c r="J81" s="536" t="s">
        <v>1059</v>
      </c>
      <c r="K81" s="534" t="s">
        <v>1160</v>
      </c>
      <c r="L81" s="534" t="s">
        <v>1161</v>
      </c>
      <c r="M81" s="532" t="s">
        <v>125</v>
      </c>
      <c r="N81" s="532" t="s">
        <v>125</v>
      </c>
      <c r="O81" s="532" t="s">
        <v>125</v>
      </c>
      <c r="P81" s="502"/>
      <c r="Q81" s="508"/>
    </row>
    <row r="82" spans="2:17" ht="120" x14ac:dyDescent="0.25">
      <c r="B82" s="152" t="s">
        <v>44</v>
      </c>
      <c r="C82" s="152"/>
      <c r="D82" s="822" t="s">
        <v>1162</v>
      </c>
      <c r="E82" s="990">
        <v>40942951</v>
      </c>
      <c r="F82" s="531" t="s">
        <v>180</v>
      </c>
      <c r="G82" s="530" t="s">
        <v>403</v>
      </c>
      <c r="H82" s="535" t="s">
        <v>1163</v>
      </c>
      <c r="I82" s="519" t="s">
        <v>1164</v>
      </c>
      <c r="J82" s="536" t="s">
        <v>1059</v>
      </c>
      <c r="K82" s="534" t="s">
        <v>1165</v>
      </c>
      <c r="L82" s="534" t="s">
        <v>1161</v>
      </c>
      <c r="M82" s="532" t="s">
        <v>125</v>
      </c>
      <c r="N82" s="532" t="s">
        <v>125</v>
      </c>
      <c r="O82" s="532" t="s">
        <v>125</v>
      </c>
      <c r="P82" s="502"/>
      <c r="Q82" s="508"/>
    </row>
    <row r="83" spans="2:17" ht="78.75" customHeight="1" x14ac:dyDescent="0.25">
      <c r="B83" s="152" t="s">
        <v>44</v>
      </c>
      <c r="C83" s="152"/>
      <c r="D83" s="822" t="s">
        <v>1166</v>
      </c>
      <c r="E83" s="990">
        <v>1063486400</v>
      </c>
      <c r="F83" s="531" t="s">
        <v>558</v>
      </c>
      <c r="G83" s="530" t="s">
        <v>639</v>
      </c>
      <c r="H83" s="535" t="s">
        <v>1167</v>
      </c>
      <c r="I83" s="937">
        <v>144454</v>
      </c>
      <c r="J83" s="536" t="s">
        <v>1059</v>
      </c>
      <c r="K83" s="534" t="s">
        <v>1160</v>
      </c>
      <c r="L83" s="534" t="s">
        <v>1161</v>
      </c>
      <c r="M83" s="532" t="s">
        <v>125</v>
      </c>
      <c r="N83" s="532" t="s">
        <v>125</v>
      </c>
      <c r="O83" s="532" t="s">
        <v>125</v>
      </c>
      <c r="P83" s="502"/>
      <c r="Q83" s="508"/>
    </row>
    <row r="84" spans="2:17" ht="135" customHeight="1" x14ac:dyDescent="0.25">
      <c r="B84" s="343" t="s">
        <v>44</v>
      </c>
      <c r="C84" s="466"/>
      <c r="D84" s="822" t="s">
        <v>1168</v>
      </c>
      <c r="E84" s="990">
        <v>1082955733</v>
      </c>
      <c r="F84" s="531" t="s">
        <v>558</v>
      </c>
      <c r="G84" s="530" t="s">
        <v>639</v>
      </c>
      <c r="H84" s="535" t="s">
        <v>1076</v>
      </c>
      <c r="I84" s="937">
        <v>139977</v>
      </c>
      <c r="J84" s="536" t="s">
        <v>1059</v>
      </c>
      <c r="K84" s="534" t="s">
        <v>1169</v>
      </c>
      <c r="L84" s="534" t="s">
        <v>1161</v>
      </c>
      <c r="M84" s="532" t="s">
        <v>125</v>
      </c>
      <c r="N84" s="532" t="s">
        <v>125</v>
      </c>
      <c r="O84" s="532" t="s">
        <v>125</v>
      </c>
      <c r="P84" s="1180"/>
      <c r="Q84" s="1181"/>
    </row>
    <row r="85" spans="2:17" ht="135" customHeight="1" x14ac:dyDescent="0.25">
      <c r="B85" s="152" t="s">
        <v>44</v>
      </c>
      <c r="C85" s="152"/>
      <c r="D85" s="822" t="s">
        <v>1170</v>
      </c>
      <c r="E85" s="990">
        <v>1102820058</v>
      </c>
      <c r="F85" s="531" t="s">
        <v>558</v>
      </c>
      <c r="G85" s="530" t="s">
        <v>568</v>
      </c>
      <c r="H85" s="535" t="s">
        <v>1140</v>
      </c>
      <c r="I85" s="937">
        <v>138981</v>
      </c>
      <c r="J85" s="536" t="s">
        <v>1059</v>
      </c>
      <c r="K85" s="534" t="s">
        <v>1169</v>
      </c>
      <c r="L85" s="534" t="s">
        <v>1161</v>
      </c>
      <c r="M85" s="532" t="s">
        <v>125</v>
      </c>
      <c r="N85" s="532" t="s">
        <v>125</v>
      </c>
      <c r="O85" s="532" t="s">
        <v>125</v>
      </c>
      <c r="P85" s="1182"/>
      <c r="Q85" s="1182"/>
    </row>
    <row r="86" spans="2:17" x14ac:dyDescent="0.2">
      <c r="B86" s="152"/>
      <c r="C86" s="152"/>
      <c r="D86" s="149"/>
      <c r="E86" s="149"/>
      <c r="F86" s="149"/>
      <c r="G86" s="149"/>
      <c r="H86" s="149"/>
      <c r="I86" s="150"/>
      <c r="J86" s="153"/>
      <c r="K86" s="154"/>
      <c r="L86" s="151"/>
      <c r="M86" s="118"/>
      <c r="N86" s="118"/>
      <c r="O86" s="118"/>
      <c r="P86" s="234"/>
      <c r="Q86" s="234"/>
    </row>
    <row r="88" spans="2:17" ht="15.75" thickBot="1" x14ac:dyDescent="0.3"/>
    <row r="89" spans="2:17" ht="16.5" thickBot="1" x14ac:dyDescent="0.3">
      <c r="B89" s="1083" t="s">
        <v>46</v>
      </c>
      <c r="C89" s="1084"/>
      <c r="D89" s="1084"/>
      <c r="E89" s="1084"/>
      <c r="F89" s="1084"/>
      <c r="G89" s="1084"/>
      <c r="H89" s="1084"/>
      <c r="I89" s="1084"/>
      <c r="J89" s="1084"/>
      <c r="K89" s="1084"/>
      <c r="L89" s="1084"/>
      <c r="M89" s="1084"/>
      <c r="N89" s="1085"/>
    </row>
    <row r="92" spans="2:17" ht="31.5" x14ac:dyDescent="0.25">
      <c r="B92" s="147" t="s">
        <v>33</v>
      </c>
      <c r="C92" s="147" t="s">
        <v>18</v>
      </c>
      <c r="D92" s="1086" t="s">
        <v>3</v>
      </c>
      <c r="E92" s="1088"/>
    </row>
    <row r="93" spans="2:17" ht="30" x14ac:dyDescent="0.25">
      <c r="B93" s="155" t="s">
        <v>112</v>
      </c>
      <c r="C93" s="234" t="s">
        <v>125</v>
      </c>
      <c r="D93" s="1073"/>
      <c r="E93" s="1073"/>
    </row>
    <row r="96" spans="2:17" ht="15.75" x14ac:dyDescent="0.25">
      <c r="B96" s="1074" t="s">
        <v>64</v>
      </c>
      <c r="C96" s="1075"/>
      <c r="D96" s="1075"/>
      <c r="E96" s="1075"/>
      <c r="F96" s="1075"/>
      <c r="G96" s="1075"/>
      <c r="H96" s="1075"/>
      <c r="I96" s="1075"/>
      <c r="J96" s="1075"/>
      <c r="K96" s="1075"/>
      <c r="L96" s="1075"/>
      <c r="M96" s="1075"/>
      <c r="N96" s="1075"/>
      <c r="O96" s="1075"/>
      <c r="P96" s="1075"/>
    </row>
    <row r="98" spans="1:26" ht="15.75" thickBot="1" x14ac:dyDescent="0.3"/>
    <row r="99" spans="1:26" ht="16.5" thickBot="1" x14ac:dyDescent="0.3">
      <c r="B99" s="1083" t="s">
        <v>54</v>
      </c>
      <c r="C99" s="1084"/>
      <c r="D99" s="1084"/>
      <c r="E99" s="1084"/>
      <c r="F99" s="1084"/>
      <c r="G99" s="1084"/>
      <c r="H99" s="1084"/>
      <c r="I99" s="1084"/>
      <c r="J99" s="1084"/>
      <c r="K99" s="1084"/>
      <c r="L99" s="1084"/>
      <c r="M99" s="1084"/>
      <c r="N99" s="1085"/>
    </row>
    <row r="101" spans="1:26" ht="15.75" thickBot="1" x14ac:dyDescent="0.3">
      <c r="M101" s="122"/>
      <c r="N101" s="122"/>
    </row>
    <row r="102" spans="1:26" s="93" customFormat="1" ht="110.25" x14ac:dyDescent="0.25">
      <c r="B102" s="483" t="s">
        <v>134</v>
      </c>
      <c r="C102" s="483" t="s">
        <v>135</v>
      </c>
      <c r="D102" s="483" t="s">
        <v>136</v>
      </c>
      <c r="E102" s="483" t="s">
        <v>45</v>
      </c>
      <c r="F102" s="483" t="s">
        <v>22</v>
      </c>
      <c r="G102" s="483" t="s">
        <v>89</v>
      </c>
      <c r="H102" s="483" t="s">
        <v>17</v>
      </c>
      <c r="I102" s="483" t="s">
        <v>10</v>
      </c>
      <c r="J102" s="483" t="s">
        <v>31</v>
      </c>
      <c r="K102" s="483" t="s">
        <v>61</v>
      </c>
      <c r="L102" s="483" t="s">
        <v>20</v>
      </c>
      <c r="M102" s="484" t="s">
        <v>26</v>
      </c>
      <c r="N102" s="483" t="s">
        <v>137</v>
      </c>
      <c r="O102" s="483" t="s">
        <v>36</v>
      </c>
      <c r="P102" s="245" t="s">
        <v>11</v>
      </c>
      <c r="Q102" s="245" t="s">
        <v>19</v>
      </c>
    </row>
    <row r="103" spans="1:26" s="242" customFormat="1" ht="135" x14ac:dyDescent="0.25">
      <c r="A103" s="125">
        <v>1</v>
      </c>
      <c r="B103" s="126" t="s">
        <v>1051</v>
      </c>
      <c r="C103" s="126" t="s">
        <v>1051</v>
      </c>
      <c r="D103" s="126" t="s">
        <v>160</v>
      </c>
      <c r="E103" s="128" t="s">
        <v>1107</v>
      </c>
      <c r="F103" s="127" t="s">
        <v>125</v>
      </c>
      <c r="G103" s="129">
        <v>1</v>
      </c>
      <c r="H103" s="130">
        <v>41383</v>
      </c>
      <c r="I103" s="130">
        <v>41639</v>
      </c>
      <c r="J103" s="131" t="s">
        <v>126</v>
      </c>
      <c r="K103" s="132">
        <v>0</v>
      </c>
      <c r="L103" s="255" t="s">
        <v>1108</v>
      </c>
      <c r="M103" s="171">
        <v>2293</v>
      </c>
      <c r="N103" s="132">
        <f>+M103*G103</f>
        <v>2293</v>
      </c>
      <c r="O103" s="133">
        <v>4177384710</v>
      </c>
      <c r="P103" s="133">
        <v>47</v>
      </c>
      <c r="Q103" s="134" t="s">
        <v>433</v>
      </c>
      <c r="R103" s="135"/>
      <c r="S103" s="135"/>
      <c r="T103" s="135"/>
      <c r="U103" s="135"/>
      <c r="V103" s="135"/>
      <c r="W103" s="135"/>
      <c r="X103" s="135"/>
      <c r="Y103" s="135"/>
      <c r="Z103" s="135"/>
    </row>
    <row r="104" spans="1:26" s="242" customFormat="1" ht="150" x14ac:dyDescent="0.25">
      <c r="A104" s="125">
        <f>+A103+1</f>
        <v>2</v>
      </c>
      <c r="B104" s="126" t="s">
        <v>1051</v>
      </c>
      <c r="C104" s="126" t="s">
        <v>1051</v>
      </c>
      <c r="D104" s="126" t="s">
        <v>1109</v>
      </c>
      <c r="E104" s="128" t="s">
        <v>1110</v>
      </c>
      <c r="F104" s="127" t="s">
        <v>125</v>
      </c>
      <c r="G104" s="129">
        <v>1</v>
      </c>
      <c r="H104" s="130">
        <v>40087</v>
      </c>
      <c r="I104" s="130">
        <v>40481</v>
      </c>
      <c r="J104" s="131" t="s">
        <v>126</v>
      </c>
      <c r="K104" s="253">
        <v>12.7</v>
      </c>
      <c r="L104" s="253">
        <v>0</v>
      </c>
      <c r="M104" s="132">
        <v>1440</v>
      </c>
      <c r="N104" s="132">
        <f>+M104*G104</f>
        <v>1440</v>
      </c>
      <c r="O104" s="133">
        <v>286729579</v>
      </c>
      <c r="P104" s="133" t="s">
        <v>1111</v>
      </c>
      <c r="Q104" s="134"/>
      <c r="R104" s="135"/>
      <c r="S104" s="135"/>
      <c r="T104" s="135"/>
      <c r="U104" s="135"/>
      <c r="V104" s="135"/>
      <c r="W104" s="135"/>
      <c r="X104" s="135"/>
      <c r="Y104" s="135"/>
      <c r="Z104" s="135"/>
    </row>
    <row r="105" spans="1:26" s="242" customFormat="1" ht="150" x14ac:dyDescent="0.25">
      <c r="A105" s="125">
        <f t="shared" ref="A105" si="0">+A104+1</f>
        <v>3</v>
      </c>
      <c r="B105" s="126" t="s">
        <v>1051</v>
      </c>
      <c r="C105" s="126" t="s">
        <v>1051</v>
      </c>
      <c r="D105" s="126" t="s">
        <v>160</v>
      </c>
      <c r="E105" s="128" t="s">
        <v>1053</v>
      </c>
      <c r="F105" s="127" t="s">
        <v>125</v>
      </c>
      <c r="G105" s="129">
        <v>1</v>
      </c>
      <c r="H105" s="130">
        <v>40907</v>
      </c>
      <c r="I105" s="130">
        <v>41943</v>
      </c>
      <c r="J105" s="131" t="s">
        <v>126</v>
      </c>
      <c r="K105" s="132">
        <v>0</v>
      </c>
      <c r="L105" s="253">
        <v>34</v>
      </c>
      <c r="M105" s="171">
        <v>83</v>
      </c>
      <c r="N105" s="132">
        <f>+M105*G105</f>
        <v>83</v>
      </c>
      <c r="O105" s="133">
        <v>535819020</v>
      </c>
      <c r="P105" s="133">
        <v>48</v>
      </c>
      <c r="Q105" s="134" t="s">
        <v>1112</v>
      </c>
      <c r="R105" s="135"/>
      <c r="S105" s="135"/>
      <c r="T105" s="135"/>
      <c r="U105" s="135"/>
      <c r="V105" s="135"/>
      <c r="W105" s="135"/>
      <c r="X105" s="135"/>
      <c r="Y105" s="135"/>
      <c r="Z105" s="135"/>
    </row>
    <row r="106" spans="1:26" s="242" customFormat="1" ht="15.75" x14ac:dyDescent="0.25">
      <c r="A106" s="125"/>
      <c r="B106" s="136" t="s">
        <v>16</v>
      </c>
      <c r="C106" s="127"/>
      <c r="D106" s="126"/>
      <c r="E106" s="128"/>
      <c r="F106" s="127"/>
      <c r="G106" s="127"/>
      <c r="H106" s="127"/>
      <c r="I106" s="131"/>
      <c r="J106" s="131"/>
      <c r="K106" s="137">
        <f>SUM(K103:K105)</f>
        <v>12.7</v>
      </c>
      <c r="L106" s="137">
        <f>SUM(L103:L105)</f>
        <v>34</v>
      </c>
      <c r="M106" s="138">
        <f>SUM(M103:M105)</f>
        <v>3816</v>
      </c>
      <c r="N106" s="137">
        <f>SUM(N103:N105)</f>
        <v>3816</v>
      </c>
      <c r="O106" s="133"/>
      <c r="P106" s="133"/>
      <c r="Q106" s="134"/>
    </row>
    <row r="107" spans="1:26" x14ac:dyDescent="0.25">
      <c r="B107" s="139"/>
      <c r="C107" s="139"/>
      <c r="D107" s="139"/>
      <c r="E107" s="140"/>
      <c r="F107" s="139"/>
      <c r="G107" s="139"/>
      <c r="H107" s="139"/>
      <c r="I107" s="139"/>
      <c r="J107" s="139"/>
      <c r="K107" s="139"/>
      <c r="L107" s="139"/>
      <c r="M107" s="139"/>
      <c r="N107" s="139"/>
      <c r="O107" s="139"/>
      <c r="P107" s="139"/>
    </row>
    <row r="108" spans="1:26" ht="15.75" x14ac:dyDescent="0.25">
      <c r="B108" s="142" t="s">
        <v>32</v>
      </c>
      <c r="C108" s="156">
        <f>+K106</f>
        <v>12.7</v>
      </c>
      <c r="H108" s="145"/>
      <c r="I108" s="145"/>
      <c r="J108" s="145"/>
      <c r="K108" s="145"/>
      <c r="L108" s="145"/>
      <c r="M108" s="145"/>
      <c r="N108" s="139"/>
      <c r="O108" s="139"/>
      <c r="P108" s="139"/>
    </row>
    <row r="110" spans="1:26" ht="15.75" thickBot="1" x14ac:dyDescent="0.3"/>
    <row r="111" spans="1:26" ht="78.75" customHeight="1" thickBot="1" x14ac:dyDescent="0.3">
      <c r="B111" s="485" t="s">
        <v>49</v>
      </c>
      <c r="C111" s="486" t="s">
        <v>50</v>
      </c>
      <c r="D111" s="485" t="s">
        <v>51</v>
      </c>
      <c r="E111" s="486" t="s">
        <v>55</v>
      </c>
    </row>
    <row r="112" spans="1:26" ht="63" customHeight="1" x14ac:dyDescent="0.25">
      <c r="B112" s="159" t="s">
        <v>113</v>
      </c>
      <c r="C112" s="487">
        <v>20</v>
      </c>
      <c r="D112" s="487">
        <v>0</v>
      </c>
      <c r="E112" s="1080">
        <f>+D112+D113+D114</f>
        <v>31.75</v>
      </c>
    </row>
    <row r="113" spans="2:17" ht="60" customHeight="1" x14ac:dyDescent="0.25">
      <c r="B113" s="159" t="s">
        <v>114</v>
      </c>
      <c r="C113" s="251">
        <v>30</v>
      </c>
      <c r="D113" s="234">
        <v>31.75</v>
      </c>
      <c r="E113" s="1081"/>
    </row>
    <row r="114" spans="2:17" ht="60" customHeight="1" thickBot="1" x14ac:dyDescent="0.3">
      <c r="B114" s="159" t="s">
        <v>115</v>
      </c>
      <c r="C114" s="162">
        <v>40</v>
      </c>
      <c r="D114" s="162">
        <v>0</v>
      </c>
      <c r="E114" s="1082"/>
    </row>
    <row r="116" spans="2:17" ht="15.75" thickBot="1" x14ac:dyDescent="0.3"/>
    <row r="117" spans="2:17" ht="16.5" thickBot="1" x14ac:dyDescent="0.3">
      <c r="B117" s="1083" t="s">
        <v>52</v>
      </c>
      <c r="C117" s="1084"/>
      <c r="D117" s="1084"/>
      <c r="E117" s="1084"/>
      <c r="F117" s="1084"/>
      <c r="G117" s="1084"/>
      <c r="H117" s="1084"/>
      <c r="I117" s="1084"/>
      <c r="J117" s="1084"/>
      <c r="K117" s="1084"/>
      <c r="L117" s="1084"/>
      <c r="M117" s="1084"/>
      <c r="N117" s="1085"/>
    </row>
    <row r="119" spans="2:17" ht="180" customHeight="1" x14ac:dyDescent="0.25">
      <c r="B119" s="117" t="s">
        <v>0</v>
      </c>
      <c r="C119" s="117" t="s">
        <v>39</v>
      </c>
      <c r="D119" s="117" t="s">
        <v>40</v>
      </c>
      <c r="E119" s="117" t="s">
        <v>102</v>
      </c>
      <c r="F119" s="117" t="s">
        <v>104</v>
      </c>
      <c r="G119" s="117" t="s">
        <v>105</v>
      </c>
      <c r="H119" s="117" t="s">
        <v>106</v>
      </c>
      <c r="I119" s="117" t="s">
        <v>103</v>
      </c>
      <c r="J119" s="1086" t="s">
        <v>107</v>
      </c>
      <c r="K119" s="1087"/>
      <c r="L119" s="1088"/>
      <c r="M119" s="117" t="s">
        <v>111</v>
      </c>
      <c r="N119" s="117" t="s">
        <v>139</v>
      </c>
      <c r="O119" s="117" t="s">
        <v>140</v>
      </c>
      <c r="P119" s="1086" t="s">
        <v>3</v>
      </c>
      <c r="Q119" s="1088"/>
    </row>
    <row r="120" spans="2:17" ht="135" customHeight="1" x14ac:dyDescent="0.25">
      <c r="B120" s="152" t="s">
        <v>119</v>
      </c>
      <c r="C120" s="188">
        <v>1</v>
      </c>
      <c r="D120" s="152" t="s">
        <v>1113</v>
      </c>
      <c r="E120" s="514">
        <v>1065563574</v>
      </c>
      <c r="F120" s="149" t="s">
        <v>558</v>
      </c>
      <c r="G120" s="152" t="s">
        <v>209</v>
      </c>
      <c r="H120" s="149" t="s">
        <v>1114</v>
      </c>
      <c r="I120" s="249" t="s">
        <v>126</v>
      </c>
      <c r="J120" s="515" t="s">
        <v>1059</v>
      </c>
      <c r="K120" s="516" t="s">
        <v>1115</v>
      </c>
      <c r="L120" s="517" t="s">
        <v>1116</v>
      </c>
      <c r="M120" s="234" t="s">
        <v>125</v>
      </c>
      <c r="N120" s="234" t="s">
        <v>125</v>
      </c>
      <c r="O120" s="234" t="s">
        <v>126</v>
      </c>
      <c r="P120" s="1073" t="s">
        <v>1599</v>
      </c>
      <c r="Q120" s="1073"/>
    </row>
    <row r="121" spans="2:17" ht="105" customHeight="1" x14ac:dyDescent="0.2">
      <c r="B121" s="152" t="s">
        <v>120</v>
      </c>
      <c r="C121" s="188">
        <v>1</v>
      </c>
      <c r="D121" s="152" t="s">
        <v>1117</v>
      </c>
      <c r="E121" s="514">
        <v>49752669</v>
      </c>
      <c r="F121" s="152" t="s">
        <v>1118</v>
      </c>
      <c r="G121" s="152" t="s">
        <v>281</v>
      </c>
      <c r="H121" s="149" t="s">
        <v>1119</v>
      </c>
      <c r="I121" s="249" t="s">
        <v>126</v>
      </c>
      <c r="J121" s="152" t="s">
        <v>1120</v>
      </c>
      <c r="K121" s="154" t="s">
        <v>1121</v>
      </c>
      <c r="L121" s="154" t="s">
        <v>1122</v>
      </c>
      <c r="M121" s="234" t="s">
        <v>125</v>
      </c>
      <c r="N121" s="234" t="s">
        <v>125</v>
      </c>
      <c r="O121" s="234" t="s">
        <v>126</v>
      </c>
      <c r="P121" s="234"/>
      <c r="Q121" s="234"/>
    </row>
    <row r="122" spans="2:17" ht="120" x14ac:dyDescent="0.2">
      <c r="B122" s="152" t="s">
        <v>121</v>
      </c>
      <c r="C122" s="188">
        <v>1</v>
      </c>
      <c r="D122" s="152" t="s">
        <v>1123</v>
      </c>
      <c r="E122" s="514">
        <v>1063485365</v>
      </c>
      <c r="F122" s="152" t="s">
        <v>1124</v>
      </c>
      <c r="G122" s="152" t="s">
        <v>1125</v>
      </c>
      <c r="H122" s="518" t="s">
        <v>1126</v>
      </c>
      <c r="I122" s="249" t="s">
        <v>126</v>
      </c>
      <c r="J122" s="153" t="s">
        <v>1059</v>
      </c>
      <c r="K122" s="154" t="s">
        <v>1127</v>
      </c>
      <c r="L122" s="154" t="s">
        <v>1128</v>
      </c>
      <c r="M122" s="234" t="s">
        <v>125</v>
      </c>
      <c r="N122" s="234" t="s">
        <v>125</v>
      </c>
      <c r="O122" s="234" t="s">
        <v>125</v>
      </c>
      <c r="P122" s="1073"/>
      <c r="Q122" s="1073"/>
    </row>
    <row r="125" spans="2:17" ht="15.75" thickBot="1" x14ac:dyDescent="0.3"/>
    <row r="126" spans="2:17" ht="31.5" x14ac:dyDescent="0.25">
      <c r="B126" s="119" t="s">
        <v>33</v>
      </c>
      <c r="C126" s="119" t="s">
        <v>49</v>
      </c>
      <c r="D126" s="117" t="s">
        <v>50</v>
      </c>
      <c r="E126" s="119" t="s">
        <v>51</v>
      </c>
      <c r="F126" s="486" t="s">
        <v>56</v>
      </c>
      <c r="G126" s="163"/>
    </row>
    <row r="127" spans="2:17" ht="225" x14ac:dyDescent="0.2">
      <c r="B127" s="1076" t="s">
        <v>53</v>
      </c>
      <c r="C127" s="164" t="s">
        <v>116</v>
      </c>
      <c r="D127" s="234">
        <v>25</v>
      </c>
      <c r="E127" s="234">
        <v>0</v>
      </c>
      <c r="F127" s="1077">
        <f>+E127+E128+E129</f>
        <v>10</v>
      </c>
      <c r="G127" s="165"/>
    </row>
    <row r="128" spans="2:17" ht="150" x14ac:dyDescent="0.2">
      <c r="B128" s="1076"/>
      <c r="C128" s="164" t="s">
        <v>117</v>
      </c>
      <c r="D128" s="252">
        <v>25</v>
      </c>
      <c r="E128" s="234">
        <v>0</v>
      </c>
      <c r="F128" s="1078"/>
      <c r="G128" s="165"/>
    </row>
    <row r="129" spans="2:7" ht="120" x14ac:dyDescent="0.2">
      <c r="B129" s="1076"/>
      <c r="C129" s="164" t="s">
        <v>118</v>
      </c>
      <c r="D129" s="234">
        <v>10</v>
      </c>
      <c r="E129" s="234">
        <v>10</v>
      </c>
      <c r="F129" s="1079"/>
      <c r="G129" s="165"/>
    </row>
    <row r="130" spans="2:7" ht="45" customHeight="1" x14ac:dyDescent="0.2">
      <c r="C130" s="78"/>
    </row>
    <row r="133" spans="2:7" ht="15.75" x14ac:dyDescent="0.25">
      <c r="B133" s="116" t="s">
        <v>57</v>
      </c>
    </row>
    <row r="136" spans="2:7" ht="15.75" x14ac:dyDescent="0.25">
      <c r="B136" s="117" t="s">
        <v>33</v>
      </c>
      <c r="C136" s="117" t="s">
        <v>58</v>
      </c>
      <c r="D136" s="119" t="s">
        <v>51</v>
      </c>
      <c r="E136" s="119" t="s">
        <v>16</v>
      </c>
    </row>
    <row r="137" spans="2:7" ht="30" x14ac:dyDescent="0.25">
      <c r="B137" s="120" t="s">
        <v>132</v>
      </c>
      <c r="C137" s="252">
        <v>40</v>
      </c>
      <c r="D137" s="234">
        <v>28.2</v>
      </c>
      <c r="E137" s="1067">
        <f>+D137+D138</f>
        <v>38.200000000000003</v>
      </c>
    </row>
    <row r="138" spans="2:7" ht="60" x14ac:dyDescent="0.25">
      <c r="B138" s="120" t="s">
        <v>133</v>
      </c>
      <c r="C138" s="252">
        <v>60</v>
      </c>
      <c r="D138" s="234">
        <f>+F127</f>
        <v>10</v>
      </c>
      <c r="E138" s="1068"/>
    </row>
  </sheetData>
  <mergeCells count="46">
    <mergeCell ref="C10:E10"/>
    <mergeCell ref="B14:C21"/>
    <mergeCell ref="B22:C22"/>
    <mergeCell ref="C9:N9"/>
    <mergeCell ref="B2:P2"/>
    <mergeCell ref="B4:P4"/>
    <mergeCell ref="C6:N6"/>
    <mergeCell ref="C7:N7"/>
    <mergeCell ref="C8:N8"/>
    <mergeCell ref="C54:N54"/>
    <mergeCell ref="B56:N56"/>
    <mergeCell ref="D93:E93"/>
    <mergeCell ref="B96:P96"/>
    <mergeCell ref="B99:N99"/>
    <mergeCell ref="O61:P61"/>
    <mergeCell ref="O62:P62"/>
    <mergeCell ref="B68:N68"/>
    <mergeCell ref="J73:L73"/>
    <mergeCell ref="P73:Q73"/>
    <mergeCell ref="O58:P58"/>
    <mergeCell ref="O59:P59"/>
    <mergeCell ref="O60:P60"/>
    <mergeCell ref="P74:Q74"/>
    <mergeCell ref="P75:Q75"/>
    <mergeCell ref="P76:Q76"/>
    <mergeCell ref="E39:E40"/>
    <mergeCell ref="M42:N42"/>
    <mergeCell ref="B50:B51"/>
    <mergeCell ref="C50:C51"/>
    <mergeCell ref="D50:E50"/>
    <mergeCell ref="P78:Q78"/>
    <mergeCell ref="P79:Q79"/>
    <mergeCell ref="P122:Q122"/>
    <mergeCell ref="B127:B129"/>
    <mergeCell ref="F127:F129"/>
    <mergeCell ref="E137:E138"/>
    <mergeCell ref="P80:Q80"/>
    <mergeCell ref="P84:Q84"/>
    <mergeCell ref="P85:Q85"/>
    <mergeCell ref="B89:N89"/>
    <mergeCell ref="D92:E92"/>
    <mergeCell ref="E112:E114"/>
    <mergeCell ref="B117:N117"/>
    <mergeCell ref="J119:L119"/>
    <mergeCell ref="P119:Q119"/>
    <mergeCell ref="P120:Q120"/>
  </mergeCells>
  <dataValidations count="2">
    <dataValidation type="list" allowBlank="1" showInputMessage="1" showErrorMessage="1" sqref="WVE983054 A65550 IS65550 SO65550 ACK65550 AMG65550 AWC65550 BFY65550 BPU65550 BZQ65550 CJM65550 CTI65550 DDE65550 DNA65550 DWW65550 EGS65550 EQO65550 FAK65550 FKG65550 FUC65550 GDY65550 GNU65550 GXQ65550 HHM65550 HRI65550 IBE65550 ILA65550 IUW65550 JES65550 JOO65550 JYK65550 KIG65550 KSC65550 LBY65550 LLU65550 LVQ65550 MFM65550 MPI65550 MZE65550 NJA65550 NSW65550 OCS65550 OMO65550 OWK65550 PGG65550 PQC65550 PZY65550 QJU65550 QTQ65550 RDM65550 RNI65550 RXE65550 SHA65550 SQW65550 TAS65550 TKO65550 TUK65550 UEG65550 UOC65550 UXY65550 VHU65550 VRQ65550 WBM65550 WLI65550 WVE65550 A131086 IS131086 SO131086 ACK131086 AMG131086 AWC131086 BFY131086 BPU131086 BZQ131086 CJM131086 CTI131086 DDE131086 DNA131086 DWW131086 EGS131086 EQO131086 FAK131086 FKG131086 FUC131086 GDY131086 GNU131086 GXQ131086 HHM131086 HRI131086 IBE131086 ILA131086 IUW131086 JES131086 JOO131086 JYK131086 KIG131086 KSC131086 LBY131086 LLU131086 LVQ131086 MFM131086 MPI131086 MZE131086 NJA131086 NSW131086 OCS131086 OMO131086 OWK131086 PGG131086 PQC131086 PZY131086 QJU131086 QTQ131086 RDM131086 RNI131086 RXE131086 SHA131086 SQW131086 TAS131086 TKO131086 TUK131086 UEG131086 UOC131086 UXY131086 VHU131086 VRQ131086 WBM131086 WLI131086 WVE131086 A196622 IS196622 SO196622 ACK196622 AMG196622 AWC196622 BFY196622 BPU196622 BZQ196622 CJM196622 CTI196622 DDE196622 DNA196622 DWW196622 EGS196622 EQO196622 FAK196622 FKG196622 FUC196622 GDY196622 GNU196622 GXQ196622 HHM196622 HRI196622 IBE196622 ILA196622 IUW196622 JES196622 JOO196622 JYK196622 KIG196622 KSC196622 LBY196622 LLU196622 LVQ196622 MFM196622 MPI196622 MZE196622 NJA196622 NSW196622 OCS196622 OMO196622 OWK196622 PGG196622 PQC196622 PZY196622 QJU196622 QTQ196622 RDM196622 RNI196622 RXE196622 SHA196622 SQW196622 TAS196622 TKO196622 TUK196622 UEG196622 UOC196622 UXY196622 VHU196622 VRQ196622 WBM196622 WLI196622 WVE196622 A262158 IS262158 SO262158 ACK262158 AMG262158 AWC262158 BFY262158 BPU262158 BZQ262158 CJM262158 CTI262158 DDE262158 DNA262158 DWW262158 EGS262158 EQO262158 FAK262158 FKG262158 FUC262158 GDY262158 GNU262158 GXQ262158 HHM262158 HRI262158 IBE262158 ILA262158 IUW262158 JES262158 JOO262158 JYK262158 KIG262158 KSC262158 LBY262158 LLU262158 LVQ262158 MFM262158 MPI262158 MZE262158 NJA262158 NSW262158 OCS262158 OMO262158 OWK262158 PGG262158 PQC262158 PZY262158 QJU262158 QTQ262158 RDM262158 RNI262158 RXE262158 SHA262158 SQW262158 TAS262158 TKO262158 TUK262158 UEG262158 UOC262158 UXY262158 VHU262158 VRQ262158 WBM262158 WLI262158 WVE262158 A327694 IS327694 SO327694 ACK327694 AMG327694 AWC327694 BFY327694 BPU327694 BZQ327694 CJM327694 CTI327694 DDE327694 DNA327694 DWW327694 EGS327694 EQO327694 FAK327694 FKG327694 FUC327694 GDY327694 GNU327694 GXQ327694 HHM327694 HRI327694 IBE327694 ILA327694 IUW327694 JES327694 JOO327694 JYK327694 KIG327694 KSC327694 LBY327694 LLU327694 LVQ327694 MFM327694 MPI327694 MZE327694 NJA327694 NSW327694 OCS327694 OMO327694 OWK327694 PGG327694 PQC327694 PZY327694 QJU327694 QTQ327694 RDM327694 RNI327694 RXE327694 SHA327694 SQW327694 TAS327694 TKO327694 TUK327694 UEG327694 UOC327694 UXY327694 VHU327694 VRQ327694 WBM327694 WLI327694 WVE327694 A393230 IS393230 SO393230 ACK393230 AMG393230 AWC393230 BFY393230 BPU393230 BZQ393230 CJM393230 CTI393230 DDE393230 DNA393230 DWW393230 EGS393230 EQO393230 FAK393230 FKG393230 FUC393230 GDY393230 GNU393230 GXQ393230 HHM393230 HRI393230 IBE393230 ILA393230 IUW393230 JES393230 JOO393230 JYK393230 KIG393230 KSC393230 LBY393230 LLU393230 LVQ393230 MFM393230 MPI393230 MZE393230 NJA393230 NSW393230 OCS393230 OMO393230 OWK393230 PGG393230 PQC393230 PZY393230 QJU393230 QTQ393230 RDM393230 RNI393230 RXE393230 SHA393230 SQW393230 TAS393230 TKO393230 TUK393230 UEG393230 UOC393230 UXY393230 VHU393230 VRQ393230 WBM393230 WLI393230 WVE393230 A458766 IS458766 SO458766 ACK458766 AMG458766 AWC458766 BFY458766 BPU458766 BZQ458766 CJM458766 CTI458766 DDE458766 DNA458766 DWW458766 EGS458766 EQO458766 FAK458766 FKG458766 FUC458766 GDY458766 GNU458766 GXQ458766 HHM458766 HRI458766 IBE458766 ILA458766 IUW458766 JES458766 JOO458766 JYK458766 KIG458766 KSC458766 LBY458766 LLU458766 LVQ458766 MFM458766 MPI458766 MZE458766 NJA458766 NSW458766 OCS458766 OMO458766 OWK458766 PGG458766 PQC458766 PZY458766 QJU458766 QTQ458766 RDM458766 RNI458766 RXE458766 SHA458766 SQW458766 TAS458766 TKO458766 TUK458766 UEG458766 UOC458766 UXY458766 VHU458766 VRQ458766 WBM458766 WLI458766 WVE458766 A524302 IS524302 SO524302 ACK524302 AMG524302 AWC524302 BFY524302 BPU524302 BZQ524302 CJM524302 CTI524302 DDE524302 DNA524302 DWW524302 EGS524302 EQO524302 FAK524302 FKG524302 FUC524302 GDY524302 GNU524302 GXQ524302 HHM524302 HRI524302 IBE524302 ILA524302 IUW524302 JES524302 JOO524302 JYK524302 KIG524302 KSC524302 LBY524302 LLU524302 LVQ524302 MFM524302 MPI524302 MZE524302 NJA524302 NSW524302 OCS524302 OMO524302 OWK524302 PGG524302 PQC524302 PZY524302 QJU524302 QTQ524302 RDM524302 RNI524302 RXE524302 SHA524302 SQW524302 TAS524302 TKO524302 TUK524302 UEG524302 UOC524302 UXY524302 VHU524302 VRQ524302 WBM524302 WLI524302 WVE524302 A589838 IS589838 SO589838 ACK589838 AMG589838 AWC589838 BFY589838 BPU589838 BZQ589838 CJM589838 CTI589838 DDE589838 DNA589838 DWW589838 EGS589838 EQO589838 FAK589838 FKG589838 FUC589838 GDY589838 GNU589838 GXQ589838 HHM589838 HRI589838 IBE589838 ILA589838 IUW589838 JES589838 JOO589838 JYK589838 KIG589838 KSC589838 LBY589838 LLU589838 LVQ589838 MFM589838 MPI589838 MZE589838 NJA589838 NSW589838 OCS589838 OMO589838 OWK589838 PGG589838 PQC589838 PZY589838 QJU589838 QTQ589838 RDM589838 RNI589838 RXE589838 SHA589838 SQW589838 TAS589838 TKO589838 TUK589838 UEG589838 UOC589838 UXY589838 VHU589838 VRQ589838 WBM589838 WLI589838 WVE589838 A655374 IS655374 SO655374 ACK655374 AMG655374 AWC655374 BFY655374 BPU655374 BZQ655374 CJM655374 CTI655374 DDE655374 DNA655374 DWW655374 EGS655374 EQO655374 FAK655374 FKG655374 FUC655374 GDY655374 GNU655374 GXQ655374 HHM655374 HRI655374 IBE655374 ILA655374 IUW655374 JES655374 JOO655374 JYK655374 KIG655374 KSC655374 LBY655374 LLU655374 LVQ655374 MFM655374 MPI655374 MZE655374 NJA655374 NSW655374 OCS655374 OMO655374 OWK655374 PGG655374 PQC655374 PZY655374 QJU655374 QTQ655374 RDM655374 RNI655374 RXE655374 SHA655374 SQW655374 TAS655374 TKO655374 TUK655374 UEG655374 UOC655374 UXY655374 VHU655374 VRQ655374 WBM655374 WLI655374 WVE655374 A720910 IS720910 SO720910 ACK720910 AMG720910 AWC720910 BFY720910 BPU720910 BZQ720910 CJM720910 CTI720910 DDE720910 DNA720910 DWW720910 EGS720910 EQO720910 FAK720910 FKG720910 FUC720910 GDY720910 GNU720910 GXQ720910 HHM720910 HRI720910 IBE720910 ILA720910 IUW720910 JES720910 JOO720910 JYK720910 KIG720910 KSC720910 LBY720910 LLU720910 LVQ720910 MFM720910 MPI720910 MZE720910 NJA720910 NSW720910 OCS720910 OMO720910 OWK720910 PGG720910 PQC720910 PZY720910 QJU720910 QTQ720910 RDM720910 RNI720910 RXE720910 SHA720910 SQW720910 TAS720910 TKO720910 TUK720910 UEG720910 UOC720910 UXY720910 VHU720910 VRQ720910 WBM720910 WLI720910 WVE720910 A786446 IS786446 SO786446 ACK786446 AMG786446 AWC786446 BFY786446 BPU786446 BZQ786446 CJM786446 CTI786446 DDE786446 DNA786446 DWW786446 EGS786446 EQO786446 FAK786446 FKG786446 FUC786446 GDY786446 GNU786446 GXQ786446 HHM786446 HRI786446 IBE786446 ILA786446 IUW786446 JES786446 JOO786446 JYK786446 KIG786446 KSC786446 LBY786446 LLU786446 LVQ786446 MFM786446 MPI786446 MZE786446 NJA786446 NSW786446 OCS786446 OMO786446 OWK786446 PGG786446 PQC786446 PZY786446 QJU786446 QTQ786446 RDM786446 RNI786446 RXE786446 SHA786446 SQW786446 TAS786446 TKO786446 TUK786446 UEG786446 UOC786446 UXY786446 VHU786446 VRQ786446 WBM786446 WLI786446 WVE786446 A851982 IS851982 SO851982 ACK851982 AMG851982 AWC851982 BFY851982 BPU851982 BZQ851982 CJM851982 CTI851982 DDE851982 DNA851982 DWW851982 EGS851982 EQO851982 FAK851982 FKG851982 FUC851982 GDY851982 GNU851982 GXQ851982 HHM851982 HRI851982 IBE851982 ILA851982 IUW851982 JES851982 JOO851982 JYK851982 KIG851982 KSC851982 LBY851982 LLU851982 LVQ851982 MFM851982 MPI851982 MZE851982 NJA851982 NSW851982 OCS851982 OMO851982 OWK851982 PGG851982 PQC851982 PZY851982 QJU851982 QTQ851982 RDM851982 RNI851982 RXE851982 SHA851982 SQW851982 TAS851982 TKO851982 TUK851982 UEG851982 UOC851982 UXY851982 VHU851982 VRQ851982 WBM851982 WLI851982 WVE851982 A917518 IS917518 SO917518 ACK917518 AMG917518 AWC917518 BFY917518 BPU917518 BZQ917518 CJM917518 CTI917518 DDE917518 DNA917518 DWW917518 EGS917518 EQO917518 FAK917518 FKG917518 FUC917518 GDY917518 GNU917518 GXQ917518 HHM917518 HRI917518 IBE917518 ILA917518 IUW917518 JES917518 JOO917518 JYK917518 KIG917518 KSC917518 LBY917518 LLU917518 LVQ917518 MFM917518 MPI917518 MZE917518 NJA917518 NSW917518 OCS917518 OMO917518 OWK917518 PGG917518 PQC917518 PZY917518 QJU917518 QTQ917518 RDM917518 RNI917518 RXE917518 SHA917518 SQW917518 TAS917518 TKO917518 TUK917518 UEG917518 UOC917518 UXY917518 VHU917518 VRQ917518 WBM917518 WLI917518 WVE917518 A983054 IS983054 SO983054 ACK983054 AMG983054 AWC983054 BFY983054 BPU983054 BZQ983054 CJM983054 CTI983054 DDE983054 DNA983054 DWW983054 EGS983054 EQO983054 FAK983054 FKG983054 FUC983054 GDY983054 GNU983054 GXQ983054 HHM983054 HRI983054 IBE983054 ILA983054 IUW983054 JES983054 JOO983054 JYK983054 KIG983054 KSC983054 LBY983054 LLU983054 LVQ983054 MFM983054 MPI983054 MZE983054 NJA983054 NSW983054 OCS983054 OMO983054 OWK983054 PGG983054 PQC983054 PZY983054 QJU983054 QTQ983054 RDM983054 RNI983054 RXE983054 SHA983054 SQW983054 TAS983054 TKO983054 TUK983054 UEG983054 UOC983054 UXY983054 VHU983054 VRQ983054 WBM983054 WLI983054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 type="decimal" allowBlank="1" showInputMessage="1" showErrorMessage="1" sqref="WVH983054 WLL983054 C65550 IV65550 SR65550 ACN65550 AMJ65550 AWF65550 BGB65550 BPX65550 BZT65550 CJP65550 CTL65550 DDH65550 DND65550 DWZ65550 EGV65550 EQR65550 FAN65550 FKJ65550 FUF65550 GEB65550 GNX65550 GXT65550 HHP65550 HRL65550 IBH65550 ILD65550 IUZ65550 JEV65550 JOR65550 JYN65550 KIJ65550 KSF65550 LCB65550 LLX65550 LVT65550 MFP65550 MPL65550 MZH65550 NJD65550 NSZ65550 OCV65550 OMR65550 OWN65550 PGJ65550 PQF65550 QAB65550 QJX65550 QTT65550 RDP65550 RNL65550 RXH65550 SHD65550 SQZ65550 TAV65550 TKR65550 TUN65550 UEJ65550 UOF65550 UYB65550 VHX65550 VRT65550 WBP65550 WLL65550 WVH65550 C131086 IV131086 SR131086 ACN131086 AMJ131086 AWF131086 BGB131086 BPX131086 BZT131086 CJP131086 CTL131086 DDH131086 DND131086 DWZ131086 EGV131086 EQR131086 FAN131086 FKJ131086 FUF131086 GEB131086 GNX131086 GXT131086 HHP131086 HRL131086 IBH131086 ILD131086 IUZ131086 JEV131086 JOR131086 JYN131086 KIJ131086 KSF131086 LCB131086 LLX131086 LVT131086 MFP131086 MPL131086 MZH131086 NJD131086 NSZ131086 OCV131086 OMR131086 OWN131086 PGJ131086 PQF131086 QAB131086 QJX131086 QTT131086 RDP131086 RNL131086 RXH131086 SHD131086 SQZ131086 TAV131086 TKR131086 TUN131086 UEJ131086 UOF131086 UYB131086 VHX131086 VRT131086 WBP131086 WLL131086 WVH131086 C196622 IV196622 SR196622 ACN196622 AMJ196622 AWF196622 BGB196622 BPX196622 BZT196622 CJP196622 CTL196622 DDH196622 DND196622 DWZ196622 EGV196622 EQR196622 FAN196622 FKJ196622 FUF196622 GEB196622 GNX196622 GXT196622 HHP196622 HRL196622 IBH196622 ILD196622 IUZ196622 JEV196622 JOR196622 JYN196622 KIJ196622 KSF196622 LCB196622 LLX196622 LVT196622 MFP196622 MPL196622 MZH196622 NJD196622 NSZ196622 OCV196622 OMR196622 OWN196622 PGJ196622 PQF196622 QAB196622 QJX196622 QTT196622 RDP196622 RNL196622 RXH196622 SHD196622 SQZ196622 TAV196622 TKR196622 TUN196622 UEJ196622 UOF196622 UYB196622 VHX196622 VRT196622 WBP196622 WLL196622 WVH196622 C262158 IV262158 SR262158 ACN262158 AMJ262158 AWF262158 BGB262158 BPX262158 BZT262158 CJP262158 CTL262158 DDH262158 DND262158 DWZ262158 EGV262158 EQR262158 FAN262158 FKJ262158 FUF262158 GEB262158 GNX262158 GXT262158 HHP262158 HRL262158 IBH262158 ILD262158 IUZ262158 JEV262158 JOR262158 JYN262158 KIJ262158 KSF262158 LCB262158 LLX262158 LVT262158 MFP262158 MPL262158 MZH262158 NJD262158 NSZ262158 OCV262158 OMR262158 OWN262158 PGJ262158 PQF262158 QAB262158 QJX262158 QTT262158 RDP262158 RNL262158 RXH262158 SHD262158 SQZ262158 TAV262158 TKR262158 TUN262158 UEJ262158 UOF262158 UYB262158 VHX262158 VRT262158 WBP262158 WLL262158 WVH262158 C327694 IV327694 SR327694 ACN327694 AMJ327694 AWF327694 BGB327694 BPX327694 BZT327694 CJP327694 CTL327694 DDH327694 DND327694 DWZ327694 EGV327694 EQR327694 FAN327694 FKJ327694 FUF327694 GEB327694 GNX327694 GXT327694 HHP327694 HRL327694 IBH327694 ILD327694 IUZ327694 JEV327694 JOR327694 JYN327694 KIJ327694 KSF327694 LCB327694 LLX327694 LVT327694 MFP327694 MPL327694 MZH327694 NJD327694 NSZ327694 OCV327694 OMR327694 OWN327694 PGJ327694 PQF327694 QAB327694 QJX327694 QTT327694 RDP327694 RNL327694 RXH327694 SHD327694 SQZ327694 TAV327694 TKR327694 TUN327694 UEJ327694 UOF327694 UYB327694 VHX327694 VRT327694 WBP327694 WLL327694 WVH327694 C393230 IV393230 SR393230 ACN393230 AMJ393230 AWF393230 BGB393230 BPX393230 BZT393230 CJP393230 CTL393230 DDH393230 DND393230 DWZ393230 EGV393230 EQR393230 FAN393230 FKJ393230 FUF393230 GEB393230 GNX393230 GXT393230 HHP393230 HRL393230 IBH393230 ILD393230 IUZ393230 JEV393230 JOR393230 JYN393230 KIJ393230 KSF393230 LCB393230 LLX393230 LVT393230 MFP393230 MPL393230 MZH393230 NJD393230 NSZ393230 OCV393230 OMR393230 OWN393230 PGJ393230 PQF393230 QAB393230 QJX393230 QTT393230 RDP393230 RNL393230 RXH393230 SHD393230 SQZ393230 TAV393230 TKR393230 TUN393230 UEJ393230 UOF393230 UYB393230 VHX393230 VRT393230 WBP393230 WLL393230 WVH393230 C458766 IV458766 SR458766 ACN458766 AMJ458766 AWF458766 BGB458766 BPX458766 BZT458766 CJP458766 CTL458766 DDH458766 DND458766 DWZ458766 EGV458766 EQR458766 FAN458766 FKJ458766 FUF458766 GEB458766 GNX458766 GXT458766 HHP458766 HRL458766 IBH458766 ILD458766 IUZ458766 JEV458766 JOR458766 JYN458766 KIJ458766 KSF458766 LCB458766 LLX458766 LVT458766 MFP458766 MPL458766 MZH458766 NJD458766 NSZ458766 OCV458766 OMR458766 OWN458766 PGJ458766 PQF458766 QAB458766 QJX458766 QTT458766 RDP458766 RNL458766 RXH458766 SHD458766 SQZ458766 TAV458766 TKR458766 TUN458766 UEJ458766 UOF458766 UYB458766 VHX458766 VRT458766 WBP458766 WLL458766 WVH458766 C524302 IV524302 SR524302 ACN524302 AMJ524302 AWF524302 BGB524302 BPX524302 BZT524302 CJP524302 CTL524302 DDH524302 DND524302 DWZ524302 EGV524302 EQR524302 FAN524302 FKJ524302 FUF524302 GEB524302 GNX524302 GXT524302 HHP524302 HRL524302 IBH524302 ILD524302 IUZ524302 JEV524302 JOR524302 JYN524302 KIJ524302 KSF524302 LCB524302 LLX524302 LVT524302 MFP524302 MPL524302 MZH524302 NJD524302 NSZ524302 OCV524302 OMR524302 OWN524302 PGJ524302 PQF524302 QAB524302 QJX524302 QTT524302 RDP524302 RNL524302 RXH524302 SHD524302 SQZ524302 TAV524302 TKR524302 TUN524302 UEJ524302 UOF524302 UYB524302 VHX524302 VRT524302 WBP524302 WLL524302 WVH524302 C589838 IV589838 SR589838 ACN589838 AMJ589838 AWF589838 BGB589838 BPX589838 BZT589838 CJP589838 CTL589838 DDH589838 DND589838 DWZ589838 EGV589838 EQR589838 FAN589838 FKJ589838 FUF589838 GEB589838 GNX589838 GXT589838 HHP589838 HRL589838 IBH589838 ILD589838 IUZ589838 JEV589838 JOR589838 JYN589838 KIJ589838 KSF589838 LCB589838 LLX589838 LVT589838 MFP589838 MPL589838 MZH589838 NJD589838 NSZ589838 OCV589838 OMR589838 OWN589838 PGJ589838 PQF589838 QAB589838 QJX589838 QTT589838 RDP589838 RNL589838 RXH589838 SHD589838 SQZ589838 TAV589838 TKR589838 TUN589838 UEJ589838 UOF589838 UYB589838 VHX589838 VRT589838 WBP589838 WLL589838 WVH589838 C655374 IV655374 SR655374 ACN655374 AMJ655374 AWF655374 BGB655374 BPX655374 BZT655374 CJP655374 CTL655374 DDH655374 DND655374 DWZ655374 EGV655374 EQR655374 FAN655374 FKJ655374 FUF655374 GEB655374 GNX655374 GXT655374 HHP655374 HRL655374 IBH655374 ILD655374 IUZ655374 JEV655374 JOR655374 JYN655374 KIJ655374 KSF655374 LCB655374 LLX655374 LVT655374 MFP655374 MPL655374 MZH655374 NJD655374 NSZ655374 OCV655374 OMR655374 OWN655374 PGJ655374 PQF655374 QAB655374 QJX655374 QTT655374 RDP655374 RNL655374 RXH655374 SHD655374 SQZ655374 TAV655374 TKR655374 TUN655374 UEJ655374 UOF655374 UYB655374 VHX655374 VRT655374 WBP655374 WLL655374 WVH655374 C720910 IV720910 SR720910 ACN720910 AMJ720910 AWF720910 BGB720910 BPX720910 BZT720910 CJP720910 CTL720910 DDH720910 DND720910 DWZ720910 EGV720910 EQR720910 FAN720910 FKJ720910 FUF720910 GEB720910 GNX720910 GXT720910 HHP720910 HRL720910 IBH720910 ILD720910 IUZ720910 JEV720910 JOR720910 JYN720910 KIJ720910 KSF720910 LCB720910 LLX720910 LVT720910 MFP720910 MPL720910 MZH720910 NJD720910 NSZ720910 OCV720910 OMR720910 OWN720910 PGJ720910 PQF720910 QAB720910 QJX720910 QTT720910 RDP720910 RNL720910 RXH720910 SHD720910 SQZ720910 TAV720910 TKR720910 TUN720910 UEJ720910 UOF720910 UYB720910 VHX720910 VRT720910 WBP720910 WLL720910 WVH720910 C786446 IV786446 SR786446 ACN786446 AMJ786446 AWF786446 BGB786446 BPX786446 BZT786446 CJP786446 CTL786446 DDH786446 DND786446 DWZ786446 EGV786446 EQR786446 FAN786446 FKJ786446 FUF786446 GEB786446 GNX786446 GXT786446 HHP786446 HRL786446 IBH786446 ILD786446 IUZ786446 JEV786446 JOR786446 JYN786446 KIJ786446 KSF786446 LCB786446 LLX786446 LVT786446 MFP786446 MPL786446 MZH786446 NJD786446 NSZ786446 OCV786446 OMR786446 OWN786446 PGJ786446 PQF786446 QAB786446 QJX786446 QTT786446 RDP786446 RNL786446 RXH786446 SHD786446 SQZ786446 TAV786446 TKR786446 TUN786446 UEJ786446 UOF786446 UYB786446 VHX786446 VRT786446 WBP786446 WLL786446 WVH786446 C851982 IV851982 SR851982 ACN851982 AMJ851982 AWF851982 BGB851982 BPX851982 BZT851982 CJP851982 CTL851982 DDH851982 DND851982 DWZ851982 EGV851982 EQR851982 FAN851982 FKJ851982 FUF851982 GEB851982 GNX851982 GXT851982 HHP851982 HRL851982 IBH851982 ILD851982 IUZ851982 JEV851982 JOR851982 JYN851982 KIJ851982 KSF851982 LCB851982 LLX851982 LVT851982 MFP851982 MPL851982 MZH851982 NJD851982 NSZ851982 OCV851982 OMR851982 OWN851982 PGJ851982 PQF851982 QAB851982 QJX851982 QTT851982 RDP851982 RNL851982 RXH851982 SHD851982 SQZ851982 TAV851982 TKR851982 TUN851982 UEJ851982 UOF851982 UYB851982 VHX851982 VRT851982 WBP851982 WLL851982 WVH851982 C917518 IV917518 SR917518 ACN917518 AMJ917518 AWF917518 BGB917518 BPX917518 BZT917518 CJP917518 CTL917518 DDH917518 DND917518 DWZ917518 EGV917518 EQR917518 FAN917518 FKJ917518 FUF917518 GEB917518 GNX917518 GXT917518 HHP917518 HRL917518 IBH917518 ILD917518 IUZ917518 JEV917518 JOR917518 JYN917518 KIJ917518 KSF917518 LCB917518 LLX917518 LVT917518 MFP917518 MPL917518 MZH917518 NJD917518 NSZ917518 OCV917518 OMR917518 OWN917518 PGJ917518 PQF917518 QAB917518 QJX917518 QTT917518 RDP917518 RNL917518 RXH917518 SHD917518 SQZ917518 TAV917518 TKR917518 TUN917518 UEJ917518 UOF917518 UYB917518 VHX917518 VRT917518 WBP917518 WLL917518 WVH917518 C983054 IV983054 SR983054 ACN983054 AMJ983054 AWF983054 BGB983054 BPX983054 BZT983054 CJP983054 CTL983054 DDH983054 DND983054 DWZ983054 EGV983054 EQR983054 FAN983054 FKJ983054 FUF983054 GEB983054 GNX983054 GXT983054 HHP983054 HRL983054 IBH983054 ILD983054 IUZ983054 JEV983054 JOR983054 JYN983054 KIJ983054 KSF983054 LCB983054 LLX983054 LVT983054 MFP983054 MPL983054 MZH983054 NJD983054 NSZ983054 OCV983054 OMR983054 OWN983054 PGJ983054 PQF983054 QAB983054 QJX983054 QTT983054 RDP983054 RNL983054 RXH983054 SHD983054 SQZ983054 TAV983054 TKR983054 TUN983054 UEJ983054 UOF983054 UYB983054 VHX983054 VRT983054 WBP983054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s>
  <pageMargins left="0.70866141732283472" right="0" top="0.74803149606299213" bottom="0.74803149606299213" header="0.31496062992125984" footer="0.31496062992125984"/>
  <pageSetup paperSize="5" scale="4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topLeftCell="A19" zoomScale="71" zoomScaleNormal="71" workbookViewId="0">
      <selection activeCell="C77" sqref="C77"/>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 style="86" customWidth="1"/>
    <col min="6" max="7" width="24.28515625" style="86" customWidth="1"/>
    <col min="8" max="9" width="20.7109375" style="86" customWidth="1"/>
    <col min="10" max="14" width="14.7109375" style="86" customWidth="1"/>
    <col min="15" max="15" width="18.140625" style="86" customWidth="1"/>
    <col min="16" max="16" width="16.7109375" style="86" customWidth="1"/>
    <col min="17" max="17" width="23.710937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1051</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154</v>
      </c>
      <c r="D10" s="1114"/>
      <c r="E10" s="1091"/>
      <c r="F10" s="475"/>
      <c r="G10" s="475"/>
      <c r="H10" s="475"/>
      <c r="I10" s="475"/>
      <c r="J10" s="475"/>
      <c r="K10" s="475"/>
      <c r="L10" s="475"/>
      <c r="M10" s="475"/>
      <c r="N10" s="476"/>
    </row>
    <row r="11" spans="2:16" ht="16.5" thickBot="1" x14ac:dyDescent="0.3">
      <c r="B11" s="477" t="s">
        <v>9</v>
      </c>
      <c r="C11" s="478">
        <v>41975</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1093" t="s">
        <v>87</v>
      </c>
      <c r="C14" s="1093"/>
      <c r="D14" s="240" t="s">
        <v>12</v>
      </c>
      <c r="E14" s="240" t="s">
        <v>13</v>
      </c>
      <c r="F14" s="240" t="s">
        <v>29</v>
      </c>
      <c r="G14" s="95"/>
      <c r="I14" s="96"/>
      <c r="J14" s="96"/>
      <c r="K14" s="96"/>
      <c r="L14" s="96"/>
      <c r="M14" s="96"/>
      <c r="N14" s="94"/>
    </row>
    <row r="15" spans="2:16" ht="15.75" x14ac:dyDescent="0.25">
      <c r="B15" s="1093"/>
      <c r="C15" s="1093"/>
      <c r="D15" s="240" t="s">
        <v>154</v>
      </c>
      <c r="E15" s="537">
        <v>2426582522</v>
      </c>
      <c r="F15" s="170">
        <v>1162</v>
      </c>
      <c r="G15" s="97"/>
      <c r="I15" s="98"/>
      <c r="J15" s="98"/>
      <c r="K15" s="98"/>
      <c r="L15" s="98"/>
      <c r="M15" s="98"/>
      <c r="N15" s="94"/>
    </row>
    <row r="16" spans="2:16" ht="15.75" x14ac:dyDescent="0.25">
      <c r="B16" s="1093"/>
      <c r="C16" s="1093"/>
      <c r="D16" s="240"/>
      <c r="E16" s="168"/>
      <c r="F16" s="170"/>
      <c r="G16" s="97"/>
      <c r="I16" s="98"/>
      <c r="J16" s="98"/>
      <c r="K16" s="98"/>
      <c r="L16" s="98"/>
      <c r="M16" s="98"/>
      <c r="N16" s="94"/>
    </row>
    <row r="17" spans="1:14" ht="15.75" x14ac:dyDescent="0.25">
      <c r="B17" s="1093"/>
      <c r="C17" s="1093"/>
      <c r="D17" s="240"/>
      <c r="E17" s="168"/>
      <c r="F17" s="170"/>
      <c r="G17" s="97"/>
      <c r="I17" s="98"/>
      <c r="J17" s="98"/>
      <c r="K17" s="98"/>
      <c r="L17" s="98"/>
      <c r="M17" s="98"/>
      <c r="N17" s="94"/>
    </row>
    <row r="18" spans="1:14" ht="15.75" x14ac:dyDescent="0.25">
      <c r="B18" s="1093"/>
      <c r="C18" s="1093"/>
      <c r="D18" s="240"/>
      <c r="E18" s="169"/>
      <c r="F18" s="170"/>
      <c r="G18" s="97"/>
      <c r="H18" s="100"/>
      <c r="I18" s="98"/>
      <c r="J18" s="98"/>
      <c r="K18" s="98"/>
      <c r="L18" s="98"/>
      <c r="M18" s="98"/>
      <c r="N18" s="101"/>
    </row>
    <row r="19" spans="1:14" ht="15.75" x14ac:dyDescent="0.25">
      <c r="B19" s="1093"/>
      <c r="C19" s="1093"/>
      <c r="D19" s="240"/>
      <c r="E19" s="169"/>
      <c r="F19" s="170"/>
      <c r="G19" s="97"/>
      <c r="H19" s="100"/>
      <c r="I19" s="102"/>
      <c r="J19" s="102"/>
      <c r="K19" s="102"/>
      <c r="L19" s="102"/>
      <c r="M19" s="102"/>
      <c r="N19" s="101"/>
    </row>
    <row r="20" spans="1:14" ht="15.75" x14ac:dyDescent="0.25">
      <c r="B20" s="1093"/>
      <c r="C20" s="1093"/>
      <c r="D20" s="240"/>
      <c r="E20" s="99"/>
      <c r="F20" s="170"/>
      <c r="G20" s="97"/>
      <c r="H20" s="100"/>
      <c r="I20" s="93"/>
      <c r="J20" s="93"/>
      <c r="K20" s="93"/>
      <c r="L20" s="93"/>
      <c r="M20" s="93"/>
      <c r="N20" s="101"/>
    </row>
    <row r="21" spans="1:14" ht="15.75" x14ac:dyDescent="0.25">
      <c r="B21" s="1093"/>
      <c r="C21" s="1093"/>
      <c r="D21" s="240"/>
      <c r="E21" s="99"/>
      <c r="F21" s="170"/>
      <c r="G21" s="97"/>
      <c r="H21" s="100"/>
      <c r="I21" s="93"/>
      <c r="J21" s="93"/>
      <c r="K21" s="93"/>
      <c r="L21" s="93"/>
      <c r="M21" s="93"/>
      <c r="N21" s="101"/>
    </row>
    <row r="22" spans="1:14" ht="16.5" thickBot="1" x14ac:dyDescent="0.3">
      <c r="B22" s="1094" t="s">
        <v>14</v>
      </c>
      <c r="C22" s="1095"/>
      <c r="D22" s="240"/>
      <c r="E22" s="103">
        <f>SUM(E15:E21)</f>
        <v>2426582522</v>
      </c>
      <c r="F22" s="170">
        <f>SUM(F15:F21)</f>
        <v>1162</v>
      </c>
      <c r="G22" s="97"/>
      <c r="H22" s="100"/>
      <c r="I22" s="93"/>
      <c r="J22" s="93"/>
      <c r="K22" s="93"/>
      <c r="L22" s="93"/>
      <c r="M22" s="93"/>
      <c r="N22" s="101"/>
    </row>
    <row r="23" spans="1:14" ht="41.25" customHeight="1" thickBot="1" x14ac:dyDescent="0.3">
      <c r="A23" s="481"/>
      <c r="B23" s="105" t="s">
        <v>15</v>
      </c>
      <c r="C23" s="105" t="s">
        <v>88</v>
      </c>
      <c r="E23" s="96"/>
      <c r="F23" s="96"/>
      <c r="G23" s="96"/>
      <c r="H23" s="96"/>
      <c r="I23" s="106"/>
      <c r="J23" s="106"/>
      <c r="K23" s="106"/>
      <c r="L23" s="106"/>
      <c r="M23" s="106"/>
    </row>
    <row r="24" spans="1:14" ht="16.5" thickBot="1" x14ac:dyDescent="0.3">
      <c r="A24" s="482">
        <v>1</v>
      </c>
      <c r="C24" s="108">
        <f>F22*80/100</f>
        <v>929.6</v>
      </c>
      <c r="D24" s="109"/>
      <c r="E24" s="110">
        <f>E22</f>
        <v>2426582522</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5.75" x14ac:dyDescent="0.2">
      <c r="A29" s="113"/>
      <c r="B29" s="118" t="s">
        <v>127</v>
      </c>
      <c r="C29" s="234" t="s">
        <v>292</v>
      </c>
      <c r="D29" s="234"/>
      <c r="E29" s="78"/>
      <c r="F29" s="78"/>
      <c r="G29" s="78"/>
      <c r="H29" s="78"/>
      <c r="I29" s="93"/>
      <c r="J29" s="93"/>
      <c r="K29" s="93"/>
      <c r="L29" s="93"/>
      <c r="M29" s="93"/>
      <c r="N29" s="94"/>
    </row>
    <row r="30" spans="1:14" ht="15.75" x14ac:dyDescent="0.2">
      <c r="A30" s="113"/>
      <c r="B30" s="118" t="s">
        <v>128</v>
      </c>
      <c r="C30" s="234" t="s">
        <v>292</v>
      </c>
      <c r="D30" s="234"/>
      <c r="E30" s="78"/>
      <c r="F30" s="78"/>
      <c r="G30" s="78"/>
      <c r="H30" s="78"/>
      <c r="I30" s="93"/>
      <c r="J30" s="93"/>
      <c r="K30" s="93"/>
      <c r="L30" s="93"/>
      <c r="M30" s="93"/>
      <c r="N30" s="94"/>
    </row>
    <row r="31" spans="1:14" ht="15.75" x14ac:dyDescent="0.2">
      <c r="A31" s="113"/>
      <c r="B31" s="118" t="s">
        <v>129</v>
      </c>
      <c r="C31" s="234" t="s">
        <v>292</v>
      </c>
      <c r="D31" s="234"/>
      <c r="E31" s="78"/>
      <c r="F31" s="78"/>
      <c r="G31" s="78"/>
      <c r="H31" s="78"/>
      <c r="I31" s="93"/>
      <c r="J31" s="93"/>
      <c r="K31" s="93"/>
      <c r="L31" s="93"/>
      <c r="M31" s="93"/>
      <c r="N31" s="94"/>
    </row>
    <row r="32" spans="1:14" ht="15.75" x14ac:dyDescent="0.2">
      <c r="A32" s="113"/>
      <c r="B32" s="118" t="s">
        <v>130</v>
      </c>
      <c r="C32" s="234" t="s">
        <v>292</v>
      </c>
      <c r="D32" s="234"/>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116" t="s">
        <v>131</v>
      </c>
      <c r="C34" s="78"/>
      <c r="D34" s="78"/>
      <c r="E34" s="78"/>
      <c r="F34" s="78"/>
      <c r="G34" s="78"/>
      <c r="H34" s="78"/>
      <c r="I34" s="93"/>
      <c r="J34" s="93"/>
      <c r="K34" s="93"/>
      <c r="L34" s="93"/>
      <c r="M34" s="93"/>
      <c r="N34" s="94"/>
    </row>
    <row r="35" spans="1:26" ht="15.75" x14ac:dyDescent="0.2">
      <c r="A35" s="113"/>
      <c r="B35" s="78"/>
      <c r="C35" s="78"/>
      <c r="D35" s="78"/>
      <c r="E35" s="78"/>
      <c r="F35" s="78"/>
      <c r="G35" s="78"/>
      <c r="H35" s="78"/>
      <c r="I35" s="93"/>
      <c r="J35" s="93"/>
      <c r="K35" s="93"/>
      <c r="L35" s="93"/>
      <c r="M35" s="93"/>
      <c r="N35" s="94"/>
    </row>
    <row r="36" spans="1:26" ht="15.75" x14ac:dyDescent="0.2">
      <c r="A36" s="113"/>
      <c r="B36" s="117" t="s">
        <v>33</v>
      </c>
      <c r="C36" s="117" t="s">
        <v>58</v>
      </c>
      <c r="D36" s="119" t="s">
        <v>51</v>
      </c>
      <c r="E36" s="119" t="s">
        <v>16</v>
      </c>
      <c r="F36" s="78"/>
      <c r="G36" s="78"/>
      <c r="H36" s="78"/>
      <c r="I36" s="93"/>
      <c r="J36" s="93"/>
      <c r="K36" s="93"/>
      <c r="L36" s="93"/>
      <c r="M36" s="93"/>
      <c r="N36" s="94"/>
    </row>
    <row r="37" spans="1:26" ht="30" x14ac:dyDescent="0.2">
      <c r="A37" s="113"/>
      <c r="B37" s="120" t="s">
        <v>132</v>
      </c>
      <c r="C37" s="252">
        <v>40</v>
      </c>
      <c r="D37" s="425">
        <v>0</v>
      </c>
      <c r="E37" s="1067">
        <f>+D37+D38</f>
        <v>10</v>
      </c>
      <c r="F37" s="78"/>
      <c r="G37" s="78"/>
      <c r="H37" s="78"/>
      <c r="I37" s="93"/>
      <c r="J37" s="93"/>
      <c r="K37" s="93"/>
      <c r="L37" s="93"/>
      <c r="M37" s="93"/>
      <c r="N37" s="94"/>
    </row>
    <row r="38" spans="1:26" ht="60.75" customHeight="1" x14ac:dyDescent="0.2">
      <c r="A38" s="113"/>
      <c r="B38" s="120" t="s">
        <v>133</v>
      </c>
      <c r="C38" s="252">
        <v>60</v>
      </c>
      <c r="D38" s="425">
        <v>10</v>
      </c>
      <c r="E38" s="1068"/>
      <c r="F38" s="78"/>
      <c r="G38" s="78"/>
      <c r="H38" s="78"/>
      <c r="I38" s="93"/>
      <c r="J38" s="93"/>
      <c r="K38" s="93"/>
      <c r="L38" s="93"/>
      <c r="M38" s="93"/>
      <c r="N38" s="94"/>
    </row>
    <row r="39" spans="1:26" ht="15.75" x14ac:dyDescent="0.25">
      <c r="A39" s="113"/>
      <c r="C39" s="114"/>
      <c r="D39" s="98"/>
      <c r="E39" s="115"/>
      <c r="F39" s="111"/>
      <c r="G39" s="111"/>
      <c r="H39" s="111"/>
      <c r="I39" s="112"/>
      <c r="J39" s="112"/>
      <c r="K39" s="112"/>
      <c r="L39" s="112"/>
      <c r="M39" s="112"/>
    </row>
    <row r="40" spans="1:26" ht="15.75" x14ac:dyDescent="0.25">
      <c r="B40" s="116" t="s">
        <v>30</v>
      </c>
      <c r="M40" s="122"/>
      <c r="N40" s="122"/>
    </row>
    <row r="41" spans="1:26" ht="15.75" thickBot="1" x14ac:dyDescent="0.3">
      <c r="M41" s="122"/>
      <c r="N41" s="122"/>
    </row>
    <row r="42" spans="1:26" s="93" customFormat="1" ht="78.75" customHeight="1" x14ac:dyDescent="0.25">
      <c r="B42" s="483" t="s">
        <v>134</v>
      </c>
      <c r="C42" s="483" t="s">
        <v>135</v>
      </c>
      <c r="D42" s="483" t="s">
        <v>136</v>
      </c>
      <c r="E42" s="483" t="s">
        <v>45</v>
      </c>
      <c r="F42" s="483" t="s">
        <v>22</v>
      </c>
      <c r="G42" s="483" t="s">
        <v>89</v>
      </c>
      <c r="H42" s="483" t="s">
        <v>17</v>
      </c>
      <c r="I42" s="483" t="s">
        <v>10</v>
      </c>
      <c r="J42" s="483" t="s">
        <v>31</v>
      </c>
      <c r="K42" s="483" t="s">
        <v>61</v>
      </c>
      <c r="L42" s="483" t="s">
        <v>20</v>
      </c>
      <c r="M42" s="484" t="s">
        <v>26</v>
      </c>
      <c r="N42" s="483" t="s">
        <v>137</v>
      </c>
      <c r="O42" s="483" t="s">
        <v>36</v>
      </c>
      <c r="P42" s="245" t="s">
        <v>11</v>
      </c>
      <c r="Q42" s="245" t="s">
        <v>19</v>
      </c>
    </row>
    <row r="43" spans="1:26" s="242" customFormat="1" ht="75" customHeight="1" x14ac:dyDescent="0.25">
      <c r="A43" s="125">
        <v>1</v>
      </c>
      <c r="B43" s="126" t="s">
        <v>1051</v>
      </c>
      <c r="C43" s="126" t="s">
        <v>1051</v>
      </c>
      <c r="D43" s="126" t="s">
        <v>160</v>
      </c>
      <c r="E43" s="128" t="s">
        <v>1052</v>
      </c>
      <c r="F43" s="127" t="s">
        <v>125</v>
      </c>
      <c r="G43" s="129">
        <v>1</v>
      </c>
      <c r="H43" s="130">
        <v>41541</v>
      </c>
      <c r="I43" s="130">
        <v>41988</v>
      </c>
      <c r="J43" s="131" t="s">
        <v>126</v>
      </c>
      <c r="K43" s="132">
        <v>0</v>
      </c>
      <c r="L43" s="171">
        <v>0</v>
      </c>
      <c r="M43" s="171">
        <v>2293</v>
      </c>
      <c r="N43" s="132">
        <f>+M43*G43</f>
        <v>2293</v>
      </c>
      <c r="O43" s="133">
        <v>4177384710</v>
      </c>
      <c r="P43" s="133">
        <v>47</v>
      </c>
      <c r="Q43" s="134" t="s">
        <v>1815</v>
      </c>
      <c r="R43" s="135"/>
      <c r="S43" s="135"/>
      <c r="T43" s="135"/>
      <c r="U43" s="135"/>
      <c r="V43" s="135"/>
      <c r="W43" s="135"/>
      <c r="X43" s="135"/>
      <c r="Y43" s="135"/>
      <c r="Z43" s="135"/>
    </row>
    <row r="44" spans="1:26" s="242" customFormat="1" ht="75" customHeight="1" x14ac:dyDescent="0.25">
      <c r="A44" s="125">
        <f>+A43+1</f>
        <v>2</v>
      </c>
      <c r="B44" s="126" t="s">
        <v>1051</v>
      </c>
      <c r="C44" s="126" t="s">
        <v>1051</v>
      </c>
      <c r="D44" s="126" t="s">
        <v>160</v>
      </c>
      <c r="E44" s="128" t="s">
        <v>1129</v>
      </c>
      <c r="F44" s="127" t="s">
        <v>125</v>
      </c>
      <c r="G44" s="129">
        <v>1</v>
      </c>
      <c r="H44" s="130">
        <v>40182</v>
      </c>
      <c r="I44" s="130">
        <v>40543</v>
      </c>
      <c r="J44" s="131" t="s">
        <v>126</v>
      </c>
      <c r="K44" s="253">
        <v>11.9</v>
      </c>
      <c r="L44" s="253">
        <v>0</v>
      </c>
      <c r="M44" s="132">
        <v>75</v>
      </c>
      <c r="N44" s="132">
        <f t="shared" ref="N44:N48" si="0">+M44*G44</f>
        <v>75</v>
      </c>
      <c r="O44" s="133">
        <v>118331984</v>
      </c>
      <c r="P44" s="133">
        <v>47</v>
      </c>
      <c r="Q44" s="134"/>
      <c r="R44" s="135"/>
      <c r="S44" s="135"/>
      <c r="T44" s="135"/>
      <c r="U44" s="135"/>
      <c r="V44" s="135"/>
      <c r="W44" s="135"/>
      <c r="X44" s="135"/>
      <c r="Y44" s="135"/>
      <c r="Z44" s="135"/>
    </row>
    <row r="45" spans="1:26" s="242" customFormat="1" ht="75" customHeight="1" x14ac:dyDescent="0.25">
      <c r="A45" s="125">
        <f t="shared" ref="A45:A48" si="1">+A44+1</f>
        <v>3</v>
      </c>
      <c r="B45" s="126" t="s">
        <v>1051</v>
      </c>
      <c r="C45" s="126" t="s">
        <v>1051</v>
      </c>
      <c r="D45" s="126" t="s">
        <v>160</v>
      </c>
      <c r="E45" s="128" t="s">
        <v>1130</v>
      </c>
      <c r="F45" s="127" t="s">
        <v>125</v>
      </c>
      <c r="G45" s="129">
        <v>1</v>
      </c>
      <c r="H45" s="130">
        <v>40546</v>
      </c>
      <c r="I45" s="130">
        <v>40908</v>
      </c>
      <c r="J45" s="131" t="s">
        <v>126</v>
      </c>
      <c r="K45" s="253">
        <v>11.9</v>
      </c>
      <c r="L45" s="253">
        <v>0</v>
      </c>
      <c r="M45" s="132">
        <v>75</v>
      </c>
      <c r="N45" s="132">
        <f t="shared" si="0"/>
        <v>75</v>
      </c>
      <c r="O45" s="133">
        <v>122203675</v>
      </c>
      <c r="P45" s="133">
        <v>47</v>
      </c>
      <c r="Q45" s="134"/>
      <c r="R45" s="135"/>
      <c r="S45" s="135"/>
      <c r="T45" s="135"/>
      <c r="U45" s="135"/>
      <c r="V45" s="135"/>
      <c r="W45" s="135"/>
      <c r="X45" s="135"/>
      <c r="Y45" s="135"/>
      <c r="Z45" s="135"/>
    </row>
    <row r="46" spans="1:26" s="242" customFormat="1" ht="75" customHeight="1" x14ac:dyDescent="0.25">
      <c r="A46" s="125">
        <f t="shared" si="1"/>
        <v>4</v>
      </c>
      <c r="B46" s="126" t="s">
        <v>1051</v>
      </c>
      <c r="C46" s="126" t="s">
        <v>1051</v>
      </c>
      <c r="D46" s="126" t="s">
        <v>160</v>
      </c>
      <c r="E46" s="253" t="s">
        <v>1131</v>
      </c>
      <c r="F46" s="127" t="s">
        <v>125</v>
      </c>
      <c r="G46" s="129">
        <v>1</v>
      </c>
      <c r="H46" s="130">
        <v>40911</v>
      </c>
      <c r="I46" s="130">
        <v>41115</v>
      </c>
      <c r="J46" s="131" t="s">
        <v>126</v>
      </c>
      <c r="K46" s="253">
        <v>6.7</v>
      </c>
      <c r="L46" s="253">
        <v>0</v>
      </c>
      <c r="M46" s="132">
        <v>75</v>
      </c>
      <c r="N46" s="132">
        <f t="shared" si="0"/>
        <v>75</v>
      </c>
      <c r="O46" s="133">
        <v>63545860</v>
      </c>
      <c r="P46" s="133">
        <v>48</v>
      </c>
      <c r="Q46" s="134"/>
      <c r="R46" s="135"/>
      <c r="S46" s="135"/>
      <c r="T46" s="135"/>
      <c r="U46" s="135"/>
      <c r="V46" s="135"/>
      <c r="W46" s="135"/>
      <c r="X46" s="135"/>
      <c r="Y46" s="135"/>
      <c r="Z46" s="135"/>
    </row>
    <row r="47" spans="1:26" s="242" customFormat="1" ht="75" customHeight="1" x14ac:dyDescent="0.25">
      <c r="A47" s="125">
        <f t="shared" si="1"/>
        <v>5</v>
      </c>
      <c r="B47" s="126" t="s">
        <v>1051</v>
      </c>
      <c r="C47" s="126" t="s">
        <v>1051</v>
      </c>
      <c r="D47" s="126" t="s">
        <v>160</v>
      </c>
      <c r="E47" s="128" t="s">
        <v>1132</v>
      </c>
      <c r="F47" s="127" t="s">
        <v>125</v>
      </c>
      <c r="G47" s="129">
        <v>1</v>
      </c>
      <c r="H47" s="130">
        <v>41086</v>
      </c>
      <c r="I47" s="130">
        <v>41161</v>
      </c>
      <c r="J47" s="131" t="s">
        <v>126</v>
      </c>
      <c r="K47" s="253">
        <v>1.5</v>
      </c>
      <c r="L47" s="253">
        <v>0</v>
      </c>
      <c r="M47" s="132">
        <v>75</v>
      </c>
      <c r="N47" s="132">
        <f t="shared" si="0"/>
        <v>75</v>
      </c>
      <c r="O47" s="133">
        <v>24491407</v>
      </c>
      <c r="P47" s="133">
        <v>48</v>
      </c>
      <c r="Q47" s="134"/>
      <c r="R47" s="135"/>
      <c r="S47" s="135"/>
      <c r="T47" s="135"/>
      <c r="U47" s="135"/>
      <c r="V47" s="135"/>
      <c r="W47" s="135"/>
      <c r="X47" s="135"/>
      <c r="Y47" s="135"/>
      <c r="Z47" s="135"/>
    </row>
    <row r="48" spans="1:26" s="242" customFormat="1" ht="75" customHeight="1" x14ac:dyDescent="0.25">
      <c r="A48" s="125">
        <f t="shared" si="1"/>
        <v>6</v>
      </c>
      <c r="B48" s="126" t="s">
        <v>1051</v>
      </c>
      <c r="C48" s="126" t="s">
        <v>1051</v>
      </c>
      <c r="D48" s="126" t="s">
        <v>160</v>
      </c>
      <c r="E48" s="128" t="s">
        <v>1133</v>
      </c>
      <c r="F48" s="127" t="s">
        <v>125</v>
      </c>
      <c r="G48" s="129">
        <v>1</v>
      </c>
      <c r="H48" s="130">
        <v>41162</v>
      </c>
      <c r="I48" s="130">
        <v>41274</v>
      </c>
      <c r="J48" s="131" t="s">
        <v>126</v>
      </c>
      <c r="K48" s="132">
        <v>3</v>
      </c>
      <c r="L48" s="171">
        <v>0</v>
      </c>
      <c r="M48" s="132">
        <v>160</v>
      </c>
      <c r="N48" s="132">
        <f t="shared" si="0"/>
        <v>160</v>
      </c>
      <c r="O48" s="133">
        <v>148684800</v>
      </c>
      <c r="P48" s="133">
        <v>48</v>
      </c>
      <c r="Q48" s="134"/>
      <c r="R48" s="135"/>
      <c r="S48" s="135"/>
      <c r="T48" s="135"/>
      <c r="U48" s="135"/>
      <c r="V48" s="135"/>
      <c r="W48" s="135"/>
      <c r="X48" s="135"/>
      <c r="Y48" s="135"/>
      <c r="Z48" s="135"/>
    </row>
    <row r="49" spans="1:17" s="242" customFormat="1" ht="15.75" x14ac:dyDescent="0.25">
      <c r="A49" s="125"/>
      <c r="B49" s="136" t="s">
        <v>16</v>
      </c>
      <c r="C49" s="127"/>
      <c r="D49" s="126"/>
      <c r="E49" s="128"/>
      <c r="F49" s="127"/>
      <c r="G49" s="127"/>
      <c r="H49" s="127"/>
      <c r="I49" s="131"/>
      <c r="J49" s="131"/>
      <c r="K49" s="137">
        <f>SUM(K43:K48)</f>
        <v>35</v>
      </c>
      <c r="L49" s="137">
        <f>SUM(L43:L48)</f>
        <v>0</v>
      </c>
      <c r="M49" s="138">
        <f>SUM(M43:M48)</f>
        <v>2753</v>
      </c>
      <c r="N49" s="137">
        <f>SUM(N43:N48)</f>
        <v>2753</v>
      </c>
      <c r="O49" s="133"/>
      <c r="P49" s="133"/>
      <c r="Q49" s="134"/>
    </row>
    <row r="50" spans="1:17" s="139" customFormat="1" x14ac:dyDescent="0.25">
      <c r="E50" s="140"/>
    </row>
    <row r="51" spans="1:17" s="139" customFormat="1" ht="15.75" x14ac:dyDescent="0.25">
      <c r="B51" s="1096" t="s">
        <v>28</v>
      </c>
      <c r="C51" s="1096" t="s">
        <v>27</v>
      </c>
      <c r="D51" s="1098" t="s">
        <v>34</v>
      </c>
      <c r="E51" s="1098"/>
    </row>
    <row r="52" spans="1:17" s="139" customFormat="1" ht="15.75" x14ac:dyDescent="0.25">
      <c r="B52" s="1097"/>
      <c r="C52" s="1097"/>
      <c r="D52" s="241" t="s">
        <v>23</v>
      </c>
      <c r="E52" s="141" t="s">
        <v>24</v>
      </c>
    </row>
    <row r="53" spans="1:17" s="139" customFormat="1" ht="15.75" x14ac:dyDescent="0.25">
      <c r="B53" s="142" t="s">
        <v>21</v>
      </c>
      <c r="C53" s="143">
        <f>+K49</f>
        <v>35</v>
      </c>
      <c r="D53" s="251" t="s">
        <v>292</v>
      </c>
      <c r="E53" s="144"/>
      <c r="F53" s="145"/>
      <c r="G53" s="145"/>
      <c r="H53" s="145"/>
      <c r="I53" s="145"/>
      <c r="J53" s="145"/>
      <c r="K53" s="145"/>
      <c r="L53" s="145"/>
      <c r="M53" s="145"/>
    </row>
    <row r="54" spans="1:17" s="139" customFormat="1" ht="15.75" x14ac:dyDescent="0.25">
      <c r="B54" s="142" t="s">
        <v>25</v>
      </c>
      <c r="C54" s="143">
        <f>+M49</f>
        <v>2753</v>
      </c>
      <c r="D54" s="251" t="s">
        <v>292</v>
      </c>
      <c r="E54" s="144"/>
    </row>
    <row r="55" spans="1:17" s="139" customFormat="1" x14ac:dyDescent="0.25">
      <c r="B55" s="146"/>
      <c r="C55" s="1099"/>
      <c r="D55" s="1099"/>
      <c r="E55" s="1099"/>
      <c r="F55" s="1099"/>
      <c r="G55" s="1099"/>
      <c r="H55" s="1099"/>
      <c r="I55" s="1099"/>
      <c r="J55" s="1099"/>
      <c r="K55" s="1099"/>
      <c r="L55" s="1099"/>
      <c r="M55" s="1099"/>
      <c r="N55" s="1099"/>
    </row>
    <row r="56" spans="1:17" ht="15.75" thickBot="1" x14ac:dyDescent="0.3"/>
    <row r="57" spans="1:17" ht="16.5" thickBot="1" x14ac:dyDescent="0.3">
      <c r="B57" s="1100" t="s">
        <v>90</v>
      </c>
      <c r="C57" s="1100"/>
      <c r="D57" s="1100"/>
      <c r="E57" s="1100"/>
      <c r="F57" s="1100"/>
      <c r="G57" s="1100"/>
      <c r="H57" s="1100"/>
      <c r="I57" s="1100"/>
      <c r="J57" s="1100"/>
      <c r="K57" s="1100"/>
      <c r="L57" s="1100"/>
      <c r="M57" s="1100"/>
      <c r="N57" s="1100"/>
    </row>
    <row r="60" spans="1:17" ht="110.25" customHeight="1" x14ac:dyDescent="0.25">
      <c r="B60" s="117" t="s">
        <v>138</v>
      </c>
      <c r="C60" s="147" t="s">
        <v>2</v>
      </c>
      <c r="D60" s="147" t="s">
        <v>92</v>
      </c>
      <c r="E60" s="147" t="s">
        <v>91</v>
      </c>
      <c r="F60" s="147" t="s">
        <v>93</v>
      </c>
      <c r="G60" s="147" t="s">
        <v>94</v>
      </c>
      <c r="H60" s="147" t="s">
        <v>95</v>
      </c>
      <c r="I60" s="147" t="s">
        <v>96</v>
      </c>
      <c r="J60" s="147" t="s">
        <v>97</v>
      </c>
      <c r="K60" s="147" t="s">
        <v>98</v>
      </c>
      <c r="L60" s="147" t="s">
        <v>99</v>
      </c>
      <c r="M60" s="148" t="s">
        <v>100</v>
      </c>
      <c r="N60" s="148" t="s">
        <v>101</v>
      </c>
      <c r="O60" s="1086" t="s">
        <v>3</v>
      </c>
      <c r="P60" s="1088"/>
      <c r="Q60" s="147" t="s">
        <v>18</v>
      </c>
    </row>
    <row r="61" spans="1:17" ht="30" x14ac:dyDescent="0.2">
      <c r="B61" s="149" t="s">
        <v>161</v>
      </c>
      <c r="C61" s="149" t="s">
        <v>162</v>
      </c>
      <c r="D61" s="154" t="s">
        <v>1134</v>
      </c>
      <c r="E61" s="150">
        <v>1162</v>
      </c>
      <c r="F61" s="249" t="s">
        <v>476</v>
      </c>
      <c r="G61" s="249" t="s">
        <v>476</v>
      </c>
      <c r="H61" s="249" t="s">
        <v>476</v>
      </c>
      <c r="I61" s="249" t="s">
        <v>125</v>
      </c>
      <c r="J61" s="249" t="s">
        <v>476</v>
      </c>
      <c r="K61" s="249" t="s">
        <v>476</v>
      </c>
      <c r="L61" s="249" t="s">
        <v>476</v>
      </c>
      <c r="M61" s="249" t="s">
        <v>476</v>
      </c>
      <c r="N61" s="249" t="s">
        <v>476</v>
      </c>
      <c r="O61" s="1101"/>
      <c r="P61" s="1102"/>
      <c r="Q61" s="118" t="s">
        <v>125</v>
      </c>
    </row>
    <row r="62" spans="1:17" x14ac:dyDescent="0.2">
      <c r="B62" s="149"/>
      <c r="C62" s="149"/>
      <c r="D62" s="150"/>
      <c r="E62" s="150"/>
      <c r="F62" s="249"/>
      <c r="G62" s="249"/>
      <c r="H62" s="249"/>
      <c r="I62" s="151"/>
      <c r="J62" s="151"/>
      <c r="K62" s="118"/>
      <c r="L62" s="118"/>
      <c r="M62" s="118"/>
      <c r="N62" s="118"/>
      <c r="O62" s="1101"/>
      <c r="P62" s="1102"/>
      <c r="Q62" s="118"/>
    </row>
    <row r="63" spans="1:17" x14ac:dyDescent="0.25">
      <c r="B63" s="118"/>
      <c r="C63" s="118"/>
      <c r="D63" s="118"/>
      <c r="E63" s="118"/>
      <c r="F63" s="118"/>
      <c r="G63" s="118"/>
      <c r="H63" s="118"/>
      <c r="I63" s="118"/>
      <c r="J63" s="118"/>
      <c r="K63" s="118"/>
      <c r="L63" s="118"/>
      <c r="M63" s="118"/>
      <c r="N63" s="118"/>
      <c r="O63" s="1101"/>
      <c r="P63" s="1102"/>
      <c r="Q63" s="118"/>
    </row>
    <row r="64" spans="1:17" x14ac:dyDescent="0.25">
      <c r="B64" s="86" t="s">
        <v>1</v>
      </c>
    </row>
    <row r="65" spans="2:17" x14ac:dyDescent="0.25">
      <c r="B65" s="86" t="s">
        <v>37</v>
      </c>
    </row>
    <row r="66" spans="2:17" x14ac:dyDescent="0.25">
      <c r="B66" s="86" t="s">
        <v>62</v>
      </c>
    </row>
    <row r="68" spans="2:17" ht="15.75" thickBot="1" x14ac:dyDescent="0.3"/>
    <row r="69" spans="2:17" ht="16.5" thickBot="1" x14ac:dyDescent="0.3">
      <c r="B69" s="1083" t="s">
        <v>38</v>
      </c>
      <c r="C69" s="1084"/>
      <c r="D69" s="1084"/>
      <c r="E69" s="1084"/>
      <c r="F69" s="1084"/>
      <c r="G69" s="1084"/>
      <c r="H69" s="1084"/>
      <c r="I69" s="1084"/>
      <c r="J69" s="1084"/>
      <c r="K69" s="1084"/>
      <c r="L69" s="1084"/>
      <c r="M69" s="1084"/>
      <c r="N69" s="1085"/>
    </row>
    <row r="71" spans="2:17" ht="78.75" customHeight="1" x14ac:dyDescent="0.25">
      <c r="B71" s="117" t="s">
        <v>0</v>
      </c>
      <c r="C71" s="117" t="s">
        <v>39</v>
      </c>
      <c r="D71" s="117" t="s">
        <v>40</v>
      </c>
      <c r="E71" s="117" t="s">
        <v>102</v>
      </c>
      <c r="F71" s="117" t="s">
        <v>104</v>
      </c>
      <c r="G71" s="117" t="s">
        <v>105</v>
      </c>
      <c r="H71" s="117" t="s">
        <v>106</v>
      </c>
      <c r="I71" s="117" t="s">
        <v>103</v>
      </c>
      <c r="J71" s="1086" t="s">
        <v>107</v>
      </c>
      <c r="K71" s="1087"/>
      <c r="L71" s="1088"/>
      <c r="M71" s="117" t="s">
        <v>111</v>
      </c>
      <c r="N71" s="117" t="s">
        <v>139</v>
      </c>
      <c r="O71" s="117" t="s">
        <v>140</v>
      </c>
      <c r="P71" s="1086" t="s">
        <v>3</v>
      </c>
      <c r="Q71" s="1088"/>
    </row>
    <row r="72" spans="2:17" ht="15" customHeight="1" x14ac:dyDescent="0.2">
      <c r="B72" s="152" t="s">
        <v>43</v>
      </c>
      <c r="C72" s="152">
        <v>4</v>
      </c>
      <c r="D72" s="149"/>
      <c r="E72" s="149"/>
      <c r="F72" s="149"/>
      <c r="G72" s="149"/>
      <c r="H72" s="149"/>
      <c r="I72" s="150"/>
      <c r="J72" s="153" t="s">
        <v>108</v>
      </c>
      <c r="K72" s="154" t="s">
        <v>109</v>
      </c>
      <c r="L72" s="151" t="s">
        <v>110</v>
      </c>
      <c r="M72" s="118"/>
      <c r="N72" s="118"/>
      <c r="O72" s="118"/>
      <c r="P72" s="1101"/>
      <c r="Q72" s="1102"/>
    </row>
    <row r="73" spans="2:17" s="983" customFormat="1" ht="30" customHeight="1" x14ac:dyDescent="0.25">
      <c r="B73" s="997" t="s">
        <v>43</v>
      </c>
      <c r="C73" s="997"/>
      <c r="D73" s="987" t="s">
        <v>1055</v>
      </c>
      <c r="E73" s="529">
        <v>64585133</v>
      </c>
      <c r="F73" s="528" t="s">
        <v>180</v>
      </c>
      <c r="G73" s="528" t="s">
        <v>1056</v>
      </c>
      <c r="H73" s="528" t="s">
        <v>1057</v>
      </c>
      <c r="I73" s="528" t="s">
        <v>1058</v>
      </c>
      <c r="J73" s="528" t="s">
        <v>1059</v>
      </c>
      <c r="K73" s="528" t="s">
        <v>1060</v>
      </c>
      <c r="L73" s="528" t="s">
        <v>1061</v>
      </c>
      <c r="M73" s="528" t="s">
        <v>125</v>
      </c>
      <c r="N73" s="528" t="s">
        <v>125</v>
      </c>
      <c r="O73" s="528" t="s">
        <v>125</v>
      </c>
      <c r="P73" s="1112"/>
      <c r="Q73" s="1113"/>
    </row>
    <row r="74" spans="2:17" s="983" customFormat="1" ht="30" customHeight="1" x14ac:dyDescent="0.25">
      <c r="B74" s="997" t="s">
        <v>43</v>
      </c>
      <c r="C74" s="997"/>
      <c r="D74" s="987" t="s">
        <v>1062</v>
      </c>
      <c r="E74" s="529">
        <v>1065837041</v>
      </c>
      <c r="F74" s="528" t="s">
        <v>166</v>
      </c>
      <c r="G74" s="528" t="s">
        <v>1063</v>
      </c>
      <c r="H74" s="528" t="s">
        <v>1064</v>
      </c>
      <c r="I74" s="528">
        <v>125758</v>
      </c>
      <c r="J74" s="528" t="s">
        <v>1065</v>
      </c>
      <c r="K74" s="528" t="s">
        <v>1066</v>
      </c>
      <c r="L74" s="528" t="s">
        <v>1067</v>
      </c>
      <c r="M74" s="528" t="s">
        <v>125</v>
      </c>
      <c r="N74" s="528" t="s">
        <v>125</v>
      </c>
      <c r="O74" s="528" t="s">
        <v>125</v>
      </c>
      <c r="P74" s="1112"/>
      <c r="Q74" s="1113"/>
    </row>
    <row r="75" spans="2:17" s="983" customFormat="1" ht="30" customHeight="1" x14ac:dyDescent="0.25">
      <c r="B75" s="997" t="s">
        <v>43</v>
      </c>
      <c r="C75" s="997"/>
      <c r="D75" s="987" t="s">
        <v>1068</v>
      </c>
      <c r="E75" s="529">
        <v>33109383</v>
      </c>
      <c r="F75" s="528" t="s">
        <v>166</v>
      </c>
      <c r="G75" s="528" t="s">
        <v>356</v>
      </c>
      <c r="H75" s="528" t="s">
        <v>1069</v>
      </c>
      <c r="I75" s="528">
        <v>142172</v>
      </c>
      <c r="J75" s="528" t="s">
        <v>1059</v>
      </c>
      <c r="K75" s="528" t="s">
        <v>1070</v>
      </c>
      <c r="L75" s="528" t="s">
        <v>1071</v>
      </c>
      <c r="M75" s="528" t="s">
        <v>125</v>
      </c>
      <c r="N75" s="528" t="s">
        <v>125</v>
      </c>
      <c r="O75" s="528" t="s">
        <v>125</v>
      </c>
      <c r="P75" s="502"/>
      <c r="Q75" s="508"/>
    </row>
    <row r="76" spans="2:17" s="983" customFormat="1" ht="30" customHeight="1" x14ac:dyDescent="0.25">
      <c r="B76" s="997" t="s">
        <v>43</v>
      </c>
      <c r="C76" s="997"/>
      <c r="D76" s="998" t="s">
        <v>1072</v>
      </c>
      <c r="E76" s="999">
        <v>42499486</v>
      </c>
      <c r="F76" s="821" t="s">
        <v>166</v>
      </c>
      <c r="G76" s="528" t="s">
        <v>1073</v>
      </c>
      <c r="H76" s="528" t="s">
        <v>1074</v>
      </c>
      <c r="I76" s="528">
        <v>142129</v>
      </c>
      <c r="J76" s="528"/>
      <c r="K76" s="528"/>
      <c r="L76" s="973"/>
      <c r="M76" s="1000" t="s">
        <v>125</v>
      </c>
      <c r="N76" s="1001"/>
      <c r="O76" s="1001"/>
      <c r="P76" s="1112"/>
      <c r="Q76" s="1113"/>
    </row>
    <row r="77" spans="2:17" s="983" customFormat="1" x14ac:dyDescent="0.2">
      <c r="B77" s="970" t="s">
        <v>44</v>
      </c>
      <c r="C77" s="997">
        <v>8</v>
      </c>
      <c r="D77" s="994"/>
    </row>
    <row r="78" spans="2:17" s="983" customFormat="1" ht="30" customHeight="1" x14ac:dyDescent="0.25">
      <c r="B78" s="997" t="s">
        <v>44</v>
      </c>
      <c r="C78" s="997"/>
      <c r="D78" s="998" t="s">
        <v>1075</v>
      </c>
      <c r="E78" s="999">
        <v>26946143</v>
      </c>
      <c r="F78" s="821" t="s">
        <v>166</v>
      </c>
      <c r="G78" s="528" t="s">
        <v>1073</v>
      </c>
      <c r="H78" s="528" t="s">
        <v>1076</v>
      </c>
      <c r="I78" s="821" t="s">
        <v>613</v>
      </c>
      <c r="J78" s="972" t="s">
        <v>1077</v>
      </c>
      <c r="K78" s="821" t="s">
        <v>1078</v>
      </c>
      <c r="L78" s="821" t="s">
        <v>1079</v>
      </c>
      <c r="M78" s="821" t="s">
        <v>125</v>
      </c>
      <c r="N78" s="528" t="s">
        <v>125</v>
      </c>
      <c r="O78" s="528" t="s">
        <v>125</v>
      </c>
      <c r="P78" s="1112"/>
      <c r="Q78" s="1113"/>
    </row>
    <row r="79" spans="2:17" s="983" customFormat="1" ht="30" customHeight="1" x14ac:dyDescent="0.25">
      <c r="B79" s="997" t="s">
        <v>44</v>
      </c>
      <c r="C79" s="997"/>
      <c r="D79" s="998" t="s">
        <v>1080</v>
      </c>
      <c r="E79" s="999">
        <v>1102817327</v>
      </c>
      <c r="F79" s="821" t="s">
        <v>558</v>
      </c>
      <c r="G79" s="972" t="s">
        <v>568</v>
      </c>
      <c r="H79" s="972" t="s">
        <v>1596</v>
      </c>
      <c r="I79" s="821">
        <v>143310</v>
      </c>
      <c r="J79" s="972" t="s">
        <v>1081</v>
      </c>
      <c r="K79" s="972" t="s">
        <v>1082</v>
      </c>
      <c r="L79" s="972" t="s">
        <v>1083</v>
      </c>
      <c r="M79" s="528" t="s">
        <v>125</v>
      </c>
      <c r="N79" s="528" t="s">
        <v>125</v>
      </c>
      <c r="O79" s="528" t="s">
        <v>125</v>
      </c>
      <c r="P79" s="1112"/>
      <c r="Q79" s="1113"/>
    </row>
    <row r="80" spans="2:17" s="983" customFormat="1" ht="45" customHeight="1" x14ac:dyDescent="0.25">
      <c r="B80" s="997" t="s">
        <v>44</v>
      </c>
      <c r="C80" s="997"/>
      <c r="D80" s="998" t="s">
        <v>1084</v>
      </c>
      <c r="E80" s="999">
        <v>49739339</v>
      </c>
      <c r="F80" s="972" t="s">
        <v>180</v>
      </c>
      <c r="G80" s="972" t="s">
        <v>356</v>
      </c>
      <c r="H80" s="972" t="s">
        <v>1085</v>
      </c>
      <c r="I80" s="972" t="s">
        <v>1086</v>
      </c>
      <c r="J80" s="972" t="s">
        <v>1059</v>
      </c>
      <c r="K80" s="972" t="s">
        <v>1087</v>
      </c>
      <c r="L80" s="972" t="s">
        <v>1088</v>
      </c>
      <c r="M80" s="528" t="s">
        <v>125</v>
      </c>
      <c r="N80" s="528" t="s">
        <v>125</v>
      </c>
      <c r="O80" s="528" t="s">
        <v>125</v>
      </c>
      <c r="P80" s="502" t="s">
        <v>1597</v>
      </c>
      <c r="Q80" s="508"/>
    </row>
    <row r="81" spans="2:18" s="983" customFormat="1" ht="45" customHeight="1" x14ac:dyDescent="0.25">
      <c r="B81" s="997" t="s">
        <v>44</v>
      </c>
      <c r="C81" s="997"/>
      <c r="D81" s="998" t="s">
        <v>1089</v>
      </c>
      <c r="E81" s="999">
        <v>49660868</v>
      </c>
      <c r="F81" s="972" t="s">
        <v>180</v>
      </c>
      <c r="G81" s="972" t="s">
        <v>356</v>
      </c>
      <c r="H81" s="972" t="s">
        <v>1090</v>
      </c>
      <c r="I81" s="1002" t="s">
        <v>1091</v>
      </c>
      <c r="J81" s="972" t="s">
        <v>1059</v>
      </c>
      <c r="K81" s="972" t="s">
        <v>1092</v>
      </c>
      <c r="L81" s="972" t="s">
        <v>1093</v>
      </c>
      <c r="M81" s="528" t="s">
        <v>125</v>
      </c>
      <c r="N81" s="528" t="s">
        <v>125</v>
      </c>
      <c r="O81" s="528" t="s">
        <v>125</v>
      </c>
      <c r="P81" s="502"/>
      <c r="Q81" s="508"/>
    </row>
    <row r="82" spans="2:18" s="983" customFormat="1" ht="45" customHeight="1" x14ac:dyDescent="0.25">
      <c r="B82" s="997" t="s">
        <v>44</v>
      </c>
      <c r="C82" s="997"/>
      <c r="D82" s="998" t="s">
        <v>1094</v>
      </c>
      <c r="E82" s="1003" t="s">
        <v>1095</v>
      </c>
      <c r="F82" s="972" t="s">
        <v>180</v>
      </c>
      <c r="G82" s="972" t="s">
        <v>281</v>
      </c>
      <c r="H82" s="972" t="s">
        <v>1096</v>
      </c>
      <c r="I82" s="1002" t="s">
        <v>1097</v>
      </c>
      <c r="J82" s="972" t="s">
        <v>1098</v>
      </c>
      <c r="K82" s="972" t="s">
        <v>1099</v>
      </c>
      <c r="L82" s="972" t="s">
        <v>1100</v>
      </c>
      <c r="M82" s="528" t="s">
        <v>125</v>
      </c>
      <c r="N82" s="528" t="s">
        <v>125</v>
      </c>
      <c r="O82" s="528" t="s">
        <v>125</v>
      </c>
      <c r="P82" s="502"/>
      <c r="Q82" s="508"/>
    </row>
    <row r="83" spans="2:18" s="983" customFormat="1" ht="45" customHeight="1" x14ac:dyDescent="0.25">
      <c r="B83" s="1013" t="s">
        <v>44</v>
      </c>
      <c r="C83" s="995"/>
      <c r="D83" s="1004" t="s">
        <v>1808</v>
      </c>
      <c r="E83" s="1005">
        <v>49759288</v>
      </c>
      <c r="F83" s="1006" t="s">
        <v>166</v>
      </c>
      <c r="G83" s="1006" t="s">
        <v>1073</v>
      </c>
      <c r="H83" s="1007">
        <v>37239</v>
      </c>
      <c r="I83" s="1006">
        <v>5035</v>
      </c>
      <c r="J83" s="1006" t="s">
        <v>1059</v>
      </c>
      <c r="K83" s="1006" t="s">
        <v>1809</v>
      </c>
      <c r="L83" s="1006" t="s">
        <v>1810</v>
      </c>
      <c r="M83" s="1008" t="s">
        <v>125</v>
      </c>
      <c r="N83" s="1008" t="s">
        <v>125</v>
      </c>
      <c r="O83" s="1008" t="s">
        <v>125</v>
      </c>
      <c r="P83" s="1183" t="s">
        <v>1811</v>
      </c>
      <c r="Q83" s="1184"/>
      <c r="R83" s="996"/>
    </row>
    <row r="84" spans="2:18" s="983" customFormat="1" ht="45" customHeight="1" x14ac:dyDescent="0.25">
      <c r="B84" s="1009" t="s">
        <v>44</v>
      </c>
      <c r="C84" s="1009"/>
      <c r="D84" s="998" t="s">
        <v>1101</v>
      </c>
      <c r="E84" s="1010">
        <v>49757335</v>
      </c>
      <c r="F84" s="973" t="s">
        <v>180</v>
      </c>
      <c r="G84" s="972" t="s">
        <v>356</v>
      </c>
      <c r="H84" s="973" t="s">
        <v>1102</v>
      </c>
      <c r="I84" s="1011" t="s">
        <v>1103</v>
      </c>
      <c r="J84" s="1012" t="s">
        <v>1104</v>
      </c>
      <c r="K84" s="972" t="s">
        <v>1105</v>
      </c>
      <c r="L84" s="972" t="s">
        <v>1106</v>
      </c>
      <c r="M84" s="1000" t="s">
        <v>125</v>
      </c>
      <c r="N84" s="1000" t="s">
        <v>125</v>
      </c>
      <c r="O84" s="1000" t="s">
        <v>125</v>
      </c>
      <c r="P84" s="1185"/>
      <c r="Q84" s="1185"/>
    </row>
    <row r="85" spans="2:18" s="983" customFormat="1" ht="45" customHeight="1" x14ac:dyDescent="0.25">
      <c r="B85" s="1009" t="s">
        <v>44</v>
      </c>
      <c r="C85" s="1009"/>
      <c r="D85" s="152" t="s">
        <v>1173</v>
      </c>
      <c r="E85" s="514">
        <v>49767515</v>
      </c>
      <c r="F85" s="149" t="s">
        <v>558</v>
      </c>
      <c r="G85" s="152" t="s">
        <v>572</v>
      </c>
      <c r="H85" s="149" t="s">
        <v>1174</v>
      </c>
      <c r="I85" s="520">
        <v>144195</v>
      </c>
      <c r="J85" s="516" t="s">
        <v>1175</v>
      </c>
      <c r="K85" s="516" t="s">
        <v>1176</v>
      </c>
      <c r="L85" s="517" t="s">
        <v>1177</v>
      </c>
      <c r="M85" s="234" t="s">
        <v>1178</v>
      </c>
      <c r="N85" s="234" t="s">
        <v>125</v>
      </c>
      <c r="O85" s="118" t="s">
        <v>126</v>
      </c>
      <c r="P85" s="1014"/>
      <c r="Q85" s="1014"/>
    </row>
    <row r="87" spans="2:18" ht="15.75" thickBot="1" x14ac:dyDescent="0.3"/>
    <row r="88" spans="2:18" ht="16.5" thickBot="1" x14ac:dyDescent="0.3">
      <c r="B88" s="1083" t="s">
        <v>46</v>
      </c>
      <c r="C88" s="1084"/>
      <c r="D88" s="1084"/>
      <c r="E88" s="1084"/>
      <c r="F88" s="1084"/>
      <c r="G88" s="1084"/>
      <c r="H88" s="1084"/>
      <c r="I88" s="1084"/>
      <c r="J88" s="1084"/>
      <c r="K88" s="1084"/>
      <c r="L88" s="1084"/>
      <c r="M88" s="1084"/>
      <c r="N88" s="1085"/>
    </row>
    <row r="91" spans="2:18" ht="31.5" x14ac:dyDescent="0.25">
      <c r="B91" s="147" t="s">
        <v>33</v>
      </c>
      <c r="C91" s="147" t="s">
        <v>18</v>
      </c>
      <c r="D91" s="1086" t="s">
        <v>3</v>
      </c>
      <c r="E91" s="1088"/>
    </row>
    <row r="92" spans="2:18" ht="30" x14ac:dyDescent="0.25">
      <c r="B92" s="155" t="s">
        <v>112</v>
      </c>
      <c r="C92" s="234" t="s">
        <v>125</v>
      </c>
      <c r="D92" s="1073"/>
      <c r="E92" s="1073"/>
    </row>
    <row r="95" spans="2:18" ht="15.75" x14ac:dyDescent="0.25">
      <c r="B95" s="1074" t="s">
        <v>64</v>
      </c>
      <c r="C95" s="1075"/>
      <c r="D95" s="1075"/>
      <c r="E95" s="1075"/>
      <c r="F95" s="1075"/>
      <c r="G95" s="1075"/>
      <c r="H95" s="1075"/>
      <c r="I95" s="1075"/>
      <c r="J95" s="1075"/>
      <c r="K95" s="1075"/>
      <c r="L95" s="1075"/>
      <c r="M95" s="1075"/>
      <c r="N95" s="1075"/>
      <c r="O95" s="1075"/>
      <c r="P95" s="1075"/>
    </row>
    <row r="97" spans="1:26" ht="15.75" thickBot="1" x14ac:dyDescent="0.3"/>
    <row r="98" spans="1:26" ht="16.5" thickBot="1" x14ac:dyDescent="0.3">
      <c r="B98" s="1083" t="s">
        <v>54</v>
      </c>
      <c r="C98" s="1084"/>
      <c r="D98" s="1084"/>
      <c r="E98" s="1084"/>
      <c r="F98" s="1084"/>
      <c r="G98" s="1084"/>
      <c r="H98" s="1084"/>
      <c r="I98" s="1084"/>
      <c r="J98" s="1084"/>
      <c r="K98" s="1084"/>
      <c r="L98" s="1084"/>
      <c r="M98" s="1084"/>
      <c r="N98" s="1085"/>
    </row>
    <row r="100" spans="1:26" ht="15.75" thickBot="1" x14ac:dyDescent="0.3">
      <c r="M100" s="122"/>
      <c r="N100" s="122"/>
    </row>
    <row r="101" spans="1:26" s="93" customFormat="1" ht="78.75" customHeight="1" x14ac:dyDescent="0.25">
      <c r="B101" s="483" t="s">
        <v>134</v>
      </c>
      <c r="C101" s="483" t="s">
        <v>135</v>
      </c>
      <c r="D101" s="483" t="s">
        <v>136</v>
      </c>
      <c r="E101" s="483" t="s">
        <v>45</v>
      </c>
      <c r="F101" s="483" t="s">
        <v>22</v>
      </c>
      <c r="G101" s="483" t="s">
        <v>89</v>
      </c>
      <c r="H101" s="483" t="s">
        <v>17</v>
      </c>
      <c r="I101" s="483" t="s">
        <v>10</v>
      </c>
      <c r="J101" s="483" t="s">
        <v>31</v>
      </c>
      <c r="K101" s="483" t="s">
        <v>61</v>
      </c>
      <c r="L101" s="483" t="s">
        <v>20</v>
      </c>
      <c r="M101" s="484" t="s">
        <v>26</v>
      </c>
      <c r="N101" s="483" t="s">
        <v>137</v>
      </c>
      <c r="O101" s="483" t="s">
        <v>36</v>
      </c>
      <c r="P101" s="245" t="s">
        <v>11</v>
      </c>
      <c r="Q101" s="245" t="s">
        <v>19</v>
      </c>
    </row>
    <row r="102" spans="1:26" s="242" customFormat="1" ht="75" customHeight="1" x14ac:dyDescent="0.25">
      <c r="A102" s="125">
        <v>1</v>
      </c>
      <c r="B102" s="126" t="s">
        <v>1051</v>
      </c>
      <c r="C102" s="126" t="s">
        <v>1051</v>
      </c>
      <c r="D102" s="126" t="s">
        <v>160</v>
      </c>
      <c r="E102" s="128" t="s">
        <v>1171</v>
      </c>
      <c r="F102" s="127" t="s">
        <v>125</v>
      </c>
      <c r="G102" s="129">
        <v>1</v>
      </c>
      <c r="H102" s="130">
        <v>41045</v>
      </c>
      <c r="I102" s="130">
        <v>41274</v>
      </c>
      <c r="J102" s="131" t="s">
        <v>126</v>
      </c>
      <c r="K102" s="171">
        <v>0</v>
      </c>
      <c r="L102" s="171">
        <v>0</v>
      </c>
      <c r="M102" s="132">
        <v>7209</v>
      </c>
      <c r="N102" s="132">
        <f>+M102*G102</f>
        <v>7209</v>
      </c>
      <c r="O102" s="133">
        <v>1941041106</v>
      </c>
      <c r="P102" s="133">
        <v>364</v>
      </c>
      <c r="Q102" s="134" t="s">
        <v>433</v>
      </c>
      <c r="R102" s="135"/>
      <c r="S102" s="135"/>
      <c r="T102" s="135"/>
      <c r="U102" s="135"/>
      <c r="V102" s="135"/>
      <c r="W102" s="135"/>
      <c r="X102" s="135"/>
      <c r="Y102" s="135"/>
      <c r="Z102" s="135"/>
    </row>
    <row r="103" spans="1:26" s="242" customFormat="1" ht="75" customHeight="1" x14ac:dyDescent="0.25">
      <c r="A103" s="125">
        <f>+A102+1</f>
        <v>2</v>
      </c>
      <c r="B103" s="126" t="s">
        <v>1051</v>
      </c>
      <c r="C103" s="126" t="s">
        <v>1051</v>
      </c>
      <c r="D103" s="126" t="s">
        <v>160</v>
      </c>
      <c r="E103" s="128" t="s">
        <v>1130</v>
      </c>
      <c r="F103" s="127" t="s">
        <v>125</v>
      </c>
      <c r="G103" s="129">
        <v>1</v>
      </c>
      <c r="H103" s="130">
        <v>40546</v>
      </c>
      <c r="I103" s="130">
        <v>40908</v>
      </c>
      <c r="J103" s="131" t="s">
        <v>126</v>
      </c>
      <c r="K103" s="253">
        <v>0</v>
      </c>
      <c r="L103" s="253">
        <v>0</v>
      </c>
      <c r="M103" s="132">
        <v>75</v>
      </c>
      <c r="N103" s="132">
        <f>+M103*G103</f>
        <v>75</v>
      </c>
      <c r="O103" s="133">
        <v>122203675</v>
      </c>
      <c r="P103" s="133">
        <v>365</v>
      </c>
      <c r="Q103" s="134" t="s">
        <v>1172</v>
      </c>
      <c r="R103" s="135"/>
      <c r="S103" s="135"/>
      <c r="T103" s="135"/>
      <c r="U103" s="135"/>
      <c r="V103" s="135"/>
      <c r="W103" s="135"/>
      <c r="X103" s="135"/>
      <c r="Y103" s="135"/>
      <c r="Z103" s="135"/>
    </row>
    <row r="104" spans="1:26" s="242" customFormat="1" ht="15.75" x14ac:dyDescent="0.25">
      <c r="A104" s="125"/>
      <c r="B104" s="136" t="s">
        <v>16</v>
      </c>
      <c r="C104" s="127"/>
      <c r="D104" s="126"/>
      <c r="E104" s="128"/>
      <c r="F104" s="127"/>
      <c r="G104" s="127"/>
      <c r="H104" s="127"/>
      <c r="I104" s="131"/>
      <c r="J104" s="131"/>
      <c r="K104" s="137">
        <f>SUM(K102:K103)</f>
        <v>0</v>
      </c>
      <c r="L104" s="137">
        <f>SUM(L102:L103)</f>
        <v>0</v>
      </c>
      <c r="M104" s="138">
        <f>SUM(M102:M103)</f>
        <v>7284</v>
      </c>
      <c r="N104" s="137">
        <f>SUM(N102:N103)</f>
        <v>7284</v>
      </c>
      <c r="O104" s="133"/>
      <c r="P104" s="133"/>
      <c r="Q104" s="134"/>
    </row>
    <row r="105" spans="1:26" x14ac:dyDescent="0.25">
      <c r="B105" s="139"/>
      <c r="C105" s="139"/>
      <c r="D105" s="139"/>
      <c r="E105" s="140"/>
      <c r="F105" s="139"/>
      <c r="G105" s="139"/>
      <c r="H105" s="139"/>
      <c r="I105" s="139"/>
      <c r="J105" s="139"/>
      <c r="K105" s="139"/>
      <c r="L105" s="139"/>
      <c r="M105" s="139"/>
      <c r="N105" s="139"/>
      <c r="O105" s="139"/>
      <c r="P105" s="139"/>
    </row>
    <row r="106" spans="1:26" ht="15.75" x14ac:dyDescent="0.25">
      <c r="B106" s="142" t="s">
        <v>32</v>
      </c>
      <c r="C106" s="156">
        <f>+K104</f>
        <v>0</v>
      </c>
      <c r="H106" s="145"/>
      <c r="I106" s="145"/>
      <c r="J106" s="145"/>
      <c r="K106" s="145"/>
      <c r="L106" s="145"/>
      <c r="M106" s="145"/>
      <c r="N106" s="139"/>
      <c r="O106" s="139"/>
      <c r="P106" s="139"/>
    </row>
    <row r="108" spans="1:26" ht="15.75" thickBot="1" x14ac:dyDescent="0.3"/>
    <row r="109" spans="1:26" ht="32.25" customHeight="1" thickBot="1" x14ac:dyDescent="0.3">
      <c r="B109" s="485" t="s">
        <v>49</v>
      </c>
      <c r="C109" s="486" t="s">
        <v>50</v>
      </c>
      <c r="D109" s="485" t="s">
        <v>51</v>
      </c>
      <c r="E109" s="486" t="s">
        <v>55</v>
      </c>
    </row>
    <row r="110" spans="1:26" x14ac:dyDescent="0.25">
      <c r="B110" s="159" t="s">
        <v>113</v>
      </c>
      <c r="C110" s="487">
        <v>20</v>
      </c>
      <c r="D110" s="487">
        <v>0</v>
      </c>
      <c r="E110" s="1080">
        <f>+D110+D111+D112</f>
        <v>0</v>
      </c>
    </row>
    <row r="111" spans="1:26" x14ac:dyDescent="0.25">
      <c r="B111" s="159" t="s">
        <v>114</v>
      </c>
      <c r="C111" s="251">
        <v>30</v>
      </c>
      <c r="D111" s="234">
        <v>0</v>
      </c>
      <c r="E111" s="1081"/>
    </row>
    <row r="112" spans="1:26" ht="15.75" thickBot="1" x14ac:dyDescent="0.3">
      <c r="B112" s="159" t="s">
        <v>115</v>
      </c>
      <c r="C112" s="162">
        <v>40</v>
      </c>
      <c r="D112" s="162">
        <v>0</v>
      </c>
      <c r="E112" s="1082"/>
    </row>
    <row r="114" spans="2:17" ht="15.75" thickBot="1" x14ac:dyDescent="0.3"/>
    <row r="115" spans="2:17" ht="16.5" thickBot="1" x14ac:dyDescent="0.3">
      <c r="B115" s="1083" t="s">
        <v>52</v>
      </c>
      <c r="C115" s="1084"/>
      <c r="D115" s="1084"/>
      <c r="E115" s="1084"/>
      <c r="F115" s="1084"/>
      <c r="G115" s="1084"/>
      <c r="H115" s="1084"/>
      <c r="I115" s="1084"/>
      <c r="J115" s="1084"/>
      <c r="K115" s="1084"/>
      <c r="L115" s="1084"/>
      <c r="M115" s="1084"/>
      <c r="N115" s="1085"/>
    </row>
    <row r="117" spans="2:17" ht="78.75" customHeight="1" x14ac:dyDescent="0.25">
      <c r="B117" s="117" t="s">
        <v>0</v>
      </c>
      <c r="C117" s="117" t="s">
        <v>39</v>
      </c>
      <c r="D117" s="117" t="s">
        <v>40</v>
      </c>
      <c r="E117" s="117" t="s">
        <v>102</v>
      </c>
      <c r="F117" s="117" t="s">
        <v>104</v>
      </c>
      <c r="G117" s="117" t="s">
        <v>105</v>
      </c>
      <c r="H117" s="117" t="s">
        <v>106</v>
      </c>
      <c r="I117" s="117" t="s">
        <v>103</v>
      </c>
      <c r="J117" s="1086" t="s">
        <v>107</v>
      </c>
      <c r="K117" s="1087"/>
      <c r="L117" s="1088"/>
      <c r="M117" s="117" t="s">
        <v>111</v>
      </c>
      <c r="N117" s="117" t="s">
        <v>139</v>
      </c>
      <c r="O117" s="117" t="s">
        <v>140</v>
      </c>
      <c r="P117" s="1086" t="s">
        <v>3</v>
      </c>
      <c r="Q117" s="1088"/>
    </row>
    <row r="118" spans="2:17" ht="90" customHeight="1" x14ac:dyDescent="0.2">
      <c r="B118" s="152" t="s">
        <v>120</v>
      </c>
      <c r="C118" s="188">
        <v>1</v>
      </c>
      <c r="D118" s="152" t="s">
        <v>1179</v>
      </c>
      <c r="E118" s="514">
        <v>1102837578</v>
      </c>
      <c r="F118" s="152" t="s">
        <v>1180</v>
      </c>
      <c r="G118" s="152" t="s">
        <v>167</v>
      </c>
      <c r="H118" s="149" t="s">
        <v>1181</v>
      </c>
      <c r="I118" s="249" t="s">
        <v>126</v>
      </c>
      <c r="J118" s="152" t="s">
        <v>1182</v>
      </c>
      <c r="K118" s="154" t="s">
        <v>1183</v>
      </c>
      <c r="L118" s="154" t="s">
        <v>1184</v>
      </c>
      <c r="M118" s="234" t="s">
        <v>125</v>
      </c>
      <c r="N118" s="234" t="s">
        <v>125</v>
      </c>
      <c r="O118" s="118" t="s">
        <v>126</v>
      </c>
      <c r="P118" s="1108" t="s">
        <v>1598</v>
      </c>
      <c r="Q118" s="1109"/>
    </row>
    <row r="119" spans="2:17" ht="45" customHeight="1" x14ac:dyDescent="0.2">
      <c r="B119" s="152" t="s">
        <v>121</v>
      </c>
      <c r="C119" s="188">
        <v>1</v>
      </c>
      <c r="D119" s="152" t="s">
        <v>1185</v>
      </c>
      <c r="E119" s="514">
        <v>5032826</v>
      </c>
      <c r="F119" s="152" t="s">
        <v>598</v>
      </c>
      <c r="G119" s="152" t="s">
        <v>209</v>
      </c>
      <c r="H119" s="518" t="s">
        <v>1186</v>
      </c>
      <c r="I119" s="249" t="s">
        <v>1187</v>
      </c>
      <c r="J119" s="153" t="s">
        <v>1059</v>
      </c>
      <c r="K119" s="154" t="s">
        <v>1188</v>
      </c>
      <c r="L119" s="154" t="s">
        <v>1138</v>
      </c>
      <c r="M119" s="234" t="s">
        <v>125</v>
      </c>
      <c r="N119" s="234" t="s">
        <v>125</v>
      </c>
      <c r="O119" s="118" t="s">
        <v>483</v>
      </c>
      <c r="P119" s="118"/>
      <c r="Q119" s="118"/>
    </row>
    <row r="132" spans="2:7" ht="15.75" thickBot="1" x14ac:dyDescent="0.3"/>
    <row r="133" spans="2:7" ht="31.5" x14ac:dyDescent="0.25">
      <c r="B133" s="119" t="s">
        <v>33</v>
      </c>
      <c r="C133" s="119" t="s">
        <v>49</v>
      </c>
      <c r="D133" s="117" t="s">
        <v>50</v>
      </c>
      <c r="E133" s="119" t="s">
        <v>51</v>
      </c>
      <c r="F133" s="486" t="s">
        <v>56</v>
      </c>
      <c r="G133" s="163"/>
    </row>
    <row r="134" spans="2:7" ht="120" customHeight="1" x14ac:dyDescent="0.2">
      <c r="B134" s="1076" t="s">
        <v>53</v>
      </c>
      <c r="C134" s="164" t="s">
        <v>116</v>
      </c>
      <c r="D134" s="234">
        <v>25</v>
      </c>
      <c r="E134" s="425">
        <v>0</v>
      </c>
      <c r="F134" s="1077">
        <f>+E134+E135+E136</f>
        <v>10</v>
      </c>
      <c r="G134" s="165"/>
    </row>
    <row r="135" spans="2:7" ht="90" customHeight="1" x14ac:dyDescent="0.2">
      <c r="B135" s="1076"/>
      <c r="C135" s="164" t="s">
        <v>117</v>
      </c>
      <c r="D135" s="252">
        <v>25</v>
      </c>
      <c r="E135" s="425">
        <v>0</v>
      </c>
      <c r="F135" s="1078"/>
      <c r="G135" s="165"/>
    </row>
    <row r="136" spans="2:7" ht="60" customHeight="1" x14ac:dyDescent="0.2">
      <c r="B136" s="1076"/>
      <c r="C136" s="164" t="s">
        <v>118</v>
      </c>
      <c r="D136" s="234">
        <v>10</v>
      </c>
      <c r="E136" s="234">
        <v>10</v>
      </c>
      <c r="F136" s="1079"/>
      <c r="G136" s="165"/>
    </row>
    <row r="137" spans="2:7" x14ac:dyDescent="0.2">
      <c r="C137" s="78"/>
    </row>
    <row r="140" spans="2:7" ht="15.75" x14ac:dyDescent="0.25">
      <c r="B140" s="116" t="s">
        <v>57</v>
      </c>
    </row>
    <row r="143" spans="2:7" ht="15.75" x14ac:dyDescent="0.25">
      <c r="B143" s="117" t="s">
        <v>33</v>
      </c>
      <c r="C143" s="117" t="s">
        <v>58</v>
      </c>
      <c r="D143" s="119" t="s">
        <v>51</v>
      </c>
      <c r="E143" s="119" t="s">
        <v>16</v>
      </c>
    </row>
    <row r="144" spans="2:7" ht="30" x14ac:dyDescent="0.25">
      <c r="B144" s="120" t="s">
        <v>132</v>
      </c>
      <c r="C144" s="252">
        <v>40</v>
      </c>
      <c r="D144" s="234">
        <f>+E110</f>
        <v>0</v>
      </c>
      <c r="E144" s="1067">
        <f>+D144+D145</f>
        <v>10</v>
      </c>
    </row>
    <row r="145" spans="2:5" ht="45" customHeight="1" x14ac:dyDescent="0.25">
      <c r="B145" s="120" t="s">
        <v>133</v>
      </c>
      <c r="C145" s="252">
        <v>60</v>
      </c>
      <c r="D145" s="234">
        <f>+F134</f>
        <v>10</v>
      </c>
      <c r="E145" s="1068"/>
    </row>
  </sheetData>
  <mergeCells count="43">
    <mergeCell ref="C9:N9"/>
    <mergeCell ref="B2:P2"/>
    <mergeCell ref="B4:P4"/>
    <mergeCell ref="C6:N6"/>
    <mergeCell ref="C7:N7"/>
    <mergeCell ref="C8:N8"/>
    <mergeCell ref="P73:Q73"/>
    <mergeCell ref="P74:Q74"/>
    <mergeCell ref="P76:Q76"/>
    <mergeCell ref="P78:Q78"/>
    <mergeCell ref="C10:E10"/>
    <mergeCell ref="B14:C21"/>
    <mergeCell ref="B22:C22"/>
    <mergeCell ref="E37:E38"/>
    <mergeCell ref="B51:B52"/>
    <mergeCell ref="C51:C52"/>
    <mergeCell ref="D51:E51"/>
    <mergeCell ref="C55:N55"/>
    <mergeCell ref="B57:N57"/>
    <mergeCell ref="O60:P60"/>
    <mergeCell ref="O61:P61"/>
    <mergeCell ref="O62:P62"/>
    <mergeCell ref="O63:P63"/>
    <mergeCell ref="B69:N69"/>
    <mergeCell ref="J71:L71"/>
    <mergeCell ref="P71:Q71"/>
    <mergeCell ref="P72:Q72"/>
    <mergeCell ref="P79:Q79"/>
    <mergeCell ref="P84:Q84"/>
    <mergeCell ref="B88:N88"/>
    <mergeCell ref="D91:E91"/>
    <mergeCell ref="D92:E92"/>
    <mergeCell ref="E144:E145"/>
    <mergeCell ref="P83:Q83"/>
    <mergeCell ref="P118:Q118"/>
    <mergeCell ref="P117:Q117"/>
    <mergeCell ref="B134:B136"/>
    <mergeCell ref="F134:F136"/>
    <mergeCell ref="B95:P95"/>
    <mergeCell ref="B98:N98"/>
    <mergeCell ref="E110:E112"/>
    <mergeCell ref="B115:N115"/>
    <mergeCell ref="J117:L117"/>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7"/>
  <sheetViews>
    <sheetView topLeftCell="A19" zoomScale="57" zoomScaleNormal="57" workbookViewId="0">
      <selection activeCell="F44" sqref="F44"/>
    </sheetView>
  </sheetViews>
  <sheetFormatPr baseColWidth="10" defaultRowHeight="15" x14ac:dyDescent="0.25"/>
  <cols>
    <col min="1" max="1" width="5.7109375" style="86" customWidth="1"/>
    <col min="2" max="2" width="65.42578125" style="86" customWidth="1"/>
    <col min="3" max="3" width="27.140625" style="86" customWidth="1"/>
    <col min="4" max="4" width="20.42578125" style="86" customWidth="1"/>
    <col min="5" max="5" width="21" style="86" customWidth="1"/>
    <col min="6" max="7" width="24.28515625" style="86" customWidth="1"/>
    <col min="8" max="9" width="20.7109375" style="86" customWidth="1"/>
    <col min="10" max="10" width="45.140625" style="86" customWidth="1"/>
    <col min="11" max="14" width="14.7109375" style="86" customWidth="1"/>
    <col min="15" max="15" width="18.85546875" style="86" customWidth="1"/>
    <col min="16" max="16" width="8.42578125"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146</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149</v>
      </c>
      <c r="D10" s="1114"/>
      <c r="E10" s="1091"/>
      <c r="F10" s="475"/>
      <c r="G10" s="475"/>
      <c r="H10" s="475"/>
      <c r="I10" s="475"/>
      <c r="J10" s="475"/>
      <c r="K10" s="475"/>
      <c r="L10" s="475"/>
      <c r="M10" s="475"/>
      <c r="N10" s="476"/>
    </row>
    <row r="11" spans="2:16" ht="16.5" thickBot="1" x14ac:dyDescent="0.3">
      <c r="B11" s="477" t="s">
        <v>9</v>
      </c>
      <c r="C11" s="478">
        <v>41972</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customHeight="1" x14ac:dyDescent="0.25">
      <c r="B14" s="1093" t="s">
        <v>87</v>
      </c>
      <c r="C14" s="1093"/>
      <c r="D14" s="432" t="s">
        <v>12</v>
      </c>
      <c r="E14" s="432" t="s">
        <v>13</v>
      </c>
      <c r="F14" s="432" t="s">
        <v>29</v>
      </c>
      <c r="G14" s="95"/>
      <c r="I14" s="96"/>
      <c r="J14" s="96"/>
      <c r="K14" s="96"/>
      <c r="L14" s="96"/>
      <c r="M14" s="96"/>
      <c r="N14" s="94"/>
    </row>
    <row r="15" spans="2:16" ht="15.75" x14ac:dyDescent="0.25">
      <c r="B15" s="1093"/>
      <c r="C15" s="1093"/>
      <c r="D15" s="432">
        <v>1</v>
      </c>
      <c r="E15" s="537">
        <v>1133936583</v>
      </c>
      <c r="F15" s="167">
        <v>543</v>
      </c>
      <c r="G15" s="97"/>
      <c r="I15" s="98"/>
      <c r="J15" s="98"/>
      <c r="K15" s="98"/>
      <c r="L15" s="98"/>
      <c r="M15" s="98"/>
      <c r="N15" s="94"/>
    </row>
    <row r="16" spans="2:16" ht="15.75" x14ac:dyDescent="0.25">
      <c r="B16" s="1093"/>
      <c r="C16" s="1093"/>
      <c r="D16" s="432"/>
      <c r="E16" s="168"/>
      <c r="F16" s="170"/>
      <c r="G16" s="97"/>
      <c r="I16" s="98"/>
      <c r="J16" s="98"/>
      <c r="K16" s="98"/>
      <c r="L16" s="98"/>
      <c r="M16" s="98"/>
      <c r="N16" s="94"/>
    </row>
    <row r="17" spans="1:14" ht="15.75" x14ac:dyDescent="0.25">
      <c r="B17" s="1093"/>
      <c r="C17" s="1093"/>
      <c r="D17" s="432"/>
      <c r="E17" s="168"/>
      <c r="F17" s="170"/>
      <c r="G17" s="97"/>
      <c r="I17" s="98"/>
      <c r="J17" s="98"/>
      <c r="K17" s="98"/>
      <c r="L17" s="98"/>
      <c r="M17" s="98"/>
      <c r="N17" s="94"/>
    </row>
    <row r="18" spans="1:14" ht="15.75" x14ac:dyDescent="0.25">
      <c r="B18" s="1093"/>
      <c r="C18" s="1093"/>
      <c r="D18" s="432"/>
      <c r="E18" s="169"/>
      <c r="F18" s="170"/>
      <c r="G18" s="97"/>
      <c r="H18" s="100"/>
      <c r="I18" s="98"/>
      <c r="J18" s="98"/>
      <c r="K18" s="98"/>
      <c r="L18" s="98"/>
      <c r="M18" s="98"/>
      <c r="N18" s="101"/>
    </row>
    <row r="19" spans="1:14" ht="15.75" x14ac:dyDescent="0.25">
      <c r="B19" s="1093"/>
      <c r="C19" s="1093"/>
      <c r="D19" s="432"/>
      <c r="E19" s="169"/>
      <c r="F19" s="170"/>
      <c r="G19" s="97"/>
      <c r="H19" s="100"/>
      <c r="I19" s="102"/>
      <c r="J19" s="102"/>
      <c r="K19" s="102"/>
      <c r="L19" s="102"/>
      <c r="M19" s="102"/>
      <c r="N19" s="101"/>
    </row>
    <row r="20" spans="1:14" ht="15.75" x14ac:dyDescent="0.25">
      <c r="B20" s="1093"/>
      <c r="C20" s="1093"/>
      <c r="D20" s="432"/>
      <c r="E20" s="99"/>
      <c r="F20" s="170"/>
      <c r="G20" s="97"/>
      <c r="H20" s="100"/>
      <c r="I20" s="93"/>
      <c r="J20" s="93"/>
      <c r="K20" s="93"/>
      <c r="L20" s="93"/>
      <c r="M20" s="93"/>
      <c r="N20" s="101"/>
    </row>
    <row r="21" spans="1:14" ht="15.75" x14ac:dyDescent="0.25">
      <c r="B21" s="1093"/>
      <c r="C21" s="1093"/>
      <c r="D21" s="432"/>
      <c r="E21" s="99"/>
      <c r="F21" s="170"/>
      <c r="G21" s="97"/>
      <c r="H21" s="100"/>
      <c r="I21" s="93"/>
      <c r="J21" s="93"/>
      <c r="K21" s="93"/>
      <c r="L21" s="93"/>
      <c r="M21" s="93"/>
      <c r="N21" s="101"/>
    </row>
    <row r="22" spans="1:14" ht="16.5" thickBot="1" x14ac:dyDescent="0.3">
      <c r="B22" s="1094" t="s">
        <v>14</v>
      </c>
      <c r="C22" s="1095"/>
      <c r="D22" s="432"/>
      <c r="E22" s="103">
        <f>SUM(E15:E21)</f>
        <v>1133936583</v>
      </c>
      <c r="F22" s="170">
        <f>SUM(F15:F21)</f>
        <v>543</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F22*80/100</f>
        <v>434.4</v>
      </c>
      <c r="D24" s="109"/>
      <c r="E24" s="110">
        <f>E22</f>
        <v>1133936583</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5.75" x14ac:dyDescent="0.2">
      <c r="A29" s="113"/>
      <c r="B29" s="118" t="s">
        <v>127</v>
      </c>
      <c r="C29" s="118"/>
      <c r="D29" s="118" t="s">
        <v>142</v>
      </c>
      <c r="E29" s="78"/>
      <c r="F29" s="78"/>
      <c r="G29" s="78"/>
      <c r="H29" s="78"/>
      <c r="I29" s="93"/>
      <c r="J29" s="93"/>
      <c r="K29" s="93"/>
      <c r="L29" s="93"/>
      <c r="M29" s="93"/>
      <c r="N29" s="94"/>
    </row>
    <row r="30" spans="1:14" ht="15.75" x14ac:dyDescent="0.2">
      <c r="A30" s="113"/>
      <c r="B30" s="118" t="s">
        <v>128</v>
      </c>
      <c r="C30" s="118"/>
      <c r="D30" s="118" t="s">
        <v>142</v>
      </c>
      <c r="E30" s="78"/>
      <c r="F30" s="78"/>
      <c r="G30" s="78"/>
      <c r="H30" s="78"/>
      <c r="I30" s="93"/>
      <c r="J30" s="93"/>
      <c r="K30" s="93"/>
      <c r="L30" s="93"/>
      <c r="M30" s="93"/>
      <c r="N30" s="94"/>
    </row>
    <row r="31" spans="1:14" ht="15.75" x14ac:dyDescent="0.2">
      <c r="A31" s="113"/>
      <c r="B31" s="118" t="s">
        <v>129</v>
      </c>
      <c r="C31" s="118" t="s">
        <v>142</v>
      </c>
      <c r="D31" s="118"/>
      <c r="E31" s="78"/>
      <c r="F31" s="78"/>
      <c r="G31" s="78"/>
      <c r="H31" s="78"/>
      <c r="I31" s="93"/>
      <c r="J31" s="93"/>
      <c r="K31" s="93"/>
      <c r="L31" s="93"/>
      <c r="M31" s="93"/>
      <c r="N31" s="94"/>
    </row>
    <row r="32" spans="1:14" ht="15.75" x14ac:dyDescent="0.2">
      <c r="A32" s="113"/>
      <c r="B32" s="118" t="s">
        <v>130</v>
      </c>
      <c r="C32" s="118" t="s">
        <v>142</v>
      </c>
      <c r="D32" s="118"/>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116" t="s">
        <v>131</v>
      </c>
      <c r="C34" s="78"/>
      <c r="D34" s="78"/>
      <c r="E34" s="78"/>
      <c r="F34" s="78"/>
      <c r="G34" s="78"/>
      <c r="H34" s="78"/>
      <c r="I34" s="93"/>
      <c r="J34" s="93"/>
      <c r="K34" s="93"/>
      <c r="L34" s="93"/>
      <c r="M34" s="93"/>
      <c r="N34" s="94"/>
    </row>
    <row r="35" spans="1:26" ht="15.75" x14ac:dyDescent="0.2">
      <c r="A35" s="113"/>
      <c r="B35" s="78"/>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117" t="s">
        <v>33</v>
      </c>
      <c r="C37" s="117" t="s">
        <v>58</v>
      </c>
      <c r="D37" s="119" t="s">
        <v>51</v>
      </c>
      <c r="E37" s="119" t="s">
        <v>16</v>
      </c>
      <c r="F37" s="78"/>
      <c r="G37" s="78"/>
      <c r="H37" s="78"/>
      <c r="I37" s="93"/>
      <c r="J37" s="93"/>
      <c r="K37" s="93"/>
      <c r="L37" s="93"/>
      <c r="M37" s="93"/>
      <c r="N37" s="94"/>
    </row>
    <row r="38" spans="1:26" ht="30" x14ac:dyDescent="0.2">
      <c r="A38" s="113"/>
      <c r="B38" s="120" t="s">
        <v>132</v>
      </c>
      <c r="C38" s="444">
        <v>40</v>
      </c>
      <c r="D38" s="439">
        <f>E109</f>
        <v>0</v>
      </c>
      <c r="E38" s="1067">
        <f>+D38+D39</f>
        <v>0</v>
      </c>
      <c r="F38" s="78"/>
      <c r="G38" s="78"/>
      <c r="H38" s="78"/>
      <c r="I38" s="93"/>
      <c r="J38" s="93"/>
      <c r="K38" s="93"/>
      <c r="L38" s="93"/>
      <c r="M38" s="93"/>
      <c r="N38" s="94"/>
    </row>
    <row r="39" spans="1:26" ht="45" customHeight="1" x14ac:dyDescent="0.2">
      <c r="A39" s="113"/>
      <c r="B39" s="120" t="s">
        <v>133</v>
      </c>
      <c r="C39" s="444">
        <v>60</v>
      </c>
      <c r="D39" s="439">
        <f>F126</f>
        <v>0</v>
      </c>
      <c r="E39" s="1068"/>
      <c r="F39" s="78"/>
      <c r="G39" s="78"/>
      <c r="H39" s="78"/>
      <c r="I39" s="93"/>
      <c r="J39" s="93"/>
      <c r="K39" s="93"/>
      <c r="L39" s="93"/>
      <c r="M39" s="93"/>
      <c r="N39" s="94"/>
    </row>
    <row r="40" spans="1:26" ht="15.75" x14ac:dyDescent="0.25">
      <c r="A40" s="113"/>
      <c r="C40" s="114"/>
      <c r="D40" s="98"/>
      <c r="E40" s="115"/>
      <c r="F40" s="111"/>
      <c r="G40" s="111"/>
      <c r="H40" s="111"/>
      <c r="I40" s="112"/>
      <c r="J40" s="112"/>
      <c r="K40" s="112"/>
      <c r="L40" s="112"/>
      <c r="M40" s="112"/>
    </row>
    <row r="41" spans="1:26" ht="15.75" customHeight="1" thickBot="1" x14ac:dyDescent="0.3">
      <c r="M41" s="1107" t="s">
        <v>35</v>
      </c>
      <c r="N41" s="1107"/>
    </row>
    <row r="42" spans="1:26" ht="15.75" x14ac:dyDescent="0.25">
      <c r="B42" s="116" t="s">
        <v>30</v>
      </c>
      <c r="M42" s="122"/>
      <c r="N42" s="122"/>
    </row>
    <row r="43" spans="1:26" ht="15.75" thickBot="1" x14ac:dyDescent="0.3">
      <c r="M43" s="122"/>
      <c r="N43" s="122"/>
    </row>
    <row r="44" spans="1:26" s="93" customFormat="1" ht="78.75" customHeight="1" x14ac:dyDescent="0.25">
      <c r="B44" s="483" t="s">
        <v>134</v>
      </c>
      <c r="C44" s="483" t="s">
        <v>135</v>
      </c>
      <c r="D44" s="483" t="s">
        <v>136</v>
      </c>
      <c r="E44" s="483" t="s">
        <v>45</v>
      </c>
      <c r="F44" s="483" t="s">
        <v>22</v>
      </c>
      <c r="G44" s="483" t="s">
        <v>89</v>
      </c>
      <c r="H44" s="483" t="s">
        <v>17</v>
      </c>
      <c r="I44" s="483" t="s">
        <v>10</v>
      </c>
      <c r="J44" s="483" t="s">
        <v>31</v>
      </c>
      <c r="K44" s="483" t="s">
        <v>61</v>
      </c>
      <c r="L44" s="483" t="s">
        <v>20</v>
      </c>
      <c r="M44" s="484" t="s">
        <v>26</v>
      </c>
      <c r="N44" s="483" t="s">
        <v>137</v>
      </c>
      <c r="O44" s="483" t="s">
        <v>36</v>
      </c>
      <c r="P44" s="442" t="s">
        <v>11</v>
      </c>
      <c r="Q44" s="442" t="s">
        <v>19</v>
      </c>
    </row>
    <row r="45" spans="1:26" s="435" customFormat="1" ht="30" x14ac:dyDescent="0.25">
      <c r="A45" s="125">
        <v>1</v>
      </c>
      <c r="B45" s="134" t="s">
        <v>164</v>
      </c>
      <c r="C45" s="134" t="s">
        <v>164</v>
      </c>
      <c r="D45" s="126" t="s">
        <v>163</v>
      </c>
      <c r="E45" s="127" t="s">
        <v>1600</v>
      </c>
      <c r="F45" s="127" t="s">
        <v>125</v>
      </c>
      <c r="G45" s="129">
        <v>1</v>
      </c>
      <c r="H45" s="130">
        <v>40589</v>
      </c>
      <c r="I45" s="130">
        <v>40891</v>
      </c>
      <c r="J45" s="131" t="s">
        <v>126</v>
      </c>
      <c r="K45" s="180">
        <v>10</v>
      </c>
      <c r="L45" s="253">
        <v>0</v>
      </c>
      <c r="M45" s="171">
        <v>396</v>
      </c>
      <c r="N45" s="171">
        <v>396</v>
      </c>
      <c r="O45" s="133">
        <v>514800000</v>
      </c>
      <c r="P45" s="133">
        <v>48</v>
      </c>
      <c r="Q45" s="134"/>
      <c r="R45" s="135"/>
      <c r="S45" s="135"/>
      <c r="T45" s="135"/>
      <c r="U45" s="135"/>
      <c r="V45" s="135"/>
      <c r="W45" s="135"/>
      <c r="X45" s="135"/>
      <c r="Y45" s="135"/>
      <c r="Z45" s="135"/>
    </row>
    <row r="46" spans="1:26" s="435" customFormat="1" ht="30" x14ac:dyDescent="0.25">
      <c r="A46" s="125">
        <f>+A45+1</f>
        <v>2</v>
      </c>
      <c r="B46" s="134" t="s">
        <v>164</v>
      </c>
      <c r="C46" s="134" t="s">
        <v>164</v>
      </c>
      <c r="D46" s="126" t="s">
        <v>163</v>
      </c>
      <c r="E46" s="127" t="s">
        <v>1601</v>
      </c>
      <c r="F46" s="127" t="s">
        <v>125</v>
      </c>
      <c r="G46" s="129">
        <v>1</v>
      </c>
      <c r="H46" s="130">
        <v>41100</v>
      </c>
      <c r="I46" s="130">
        <v>41252</v>
      </c>
      <c r="J46" s="131" t="s">
        <v>126</v>
      </c>
      <c r="K46" s="180">
        <v>5</v>
      </c>
      <c r="L46" s="253">
        <v>0</v>
      </c>
      <c r="M46" s="171">
        <v>396</v>
      </c>
      <c r="N46" s="171">
        <v>396</v>
      </c>
      <c r="O46" s="133">
        <v>257400000</v>
      </c>
      <c r="P46" s="133">
        <v>50</v>
      </c>
      <c r="Q46" s="134"/>
      <c r="R46" s="135"/>
      <c r="S46" s="135"/>
      <c r="T46" s="135"/>
      <c r="U46" s="135"/>
      <c r="V46" s="135"/>
      <c r="W46" s="135"/>
      <c r="X46" s="135"/>
      <c r="Y46" s="135"/>
      <c r="Z46" s="135"/>
    </row>
    <row r="47" spans="1:26" s="435" customFormat="1" ht="30" x14ac:dyDescent="0.25">
      <c r="A47" s="125">
        <v>3</v>
      </c>
      <c r="B47" s="136" t="s">
        <v>146</v>
      </c>
      <c r="C47" s="127" t="s">
        <v>146</v>
      </c>
      <c r="D47" s="126" t="s">
        <v>163</v>
      </c>
      <c r="E47" s="185" t="s">
        <v>1602</v>
      </c>
      <c r="F47" s="127" t="s">
        <v>125</v>
      </c>
      <c r="G47" s="129">
        <v>1</v>
      </c>
      <c r="H47" s="130">
        <v>41675</v>
      </c>
      <c r="I47" s="130">
        <v>41992</v>
      </c>
      <c r="J47" s="131" t="s">
        <v>126</v>
      </c>
      <c r="K47" s="185">
        <v>7</v>
      </c>
      <c r="L47" s="185">
        <v>3</v>
      </c>
      <c r="M47" s="171">
        <v>960</v>
      </c>
      <c r="N47" s="952">
        <v>960</v>
      </c>
      <c r="O47" s="133">
        <v>1438920000</v>
      </c>
      <c r="P47" s="133">
        <v>48</v>
      </c>
      <c r="Q47" s="134"/>
      <c r="R47" s="135"/>
      <c r="S47" s="135"/>
      <c r="T47" s="135"/>
      <c r="U47" s="135"/>
      <c r="V47" s="135"/>
      <c r="W47" s="135"/>
      <c r="X47" s="135"/>
      <c r="Y47" s="135"/>
      <c r="Z47" s="135"/>
    </row>
    <row r="48" spans="1:26" s="435" customFormat="1" ht="15.75" x14ac:dyDescent="0.25">
      <c r="A48" s="125"/>
      <c r="B48" s="136" t="s">
        <v>16</v>
      </c>
      <c r="C48" s="127"/>
      <c r="D48" s="126"/>
      <c r="E48" s="128"/>
      <c r="F48" s="127"/>
      <c r="G48" s="127"/>
      <c r="H48" s="127"/>
      <c r="I48" s="131"/>
      <c r="J48" s="131"/>
      <c r="K48" s="138">
        <f>SUM(K45:K47)</f>
        <v>22</v>
      </c>
      <c r="L48" s="137">
        <f>SUM(L45:L46)</f>
        <v>0</v>
      </c>
      <c r="M48" s="138">
        <f>SUM(M45:M46)</f>
        <v>792</v>
      </c>
      <c r="N48" s="137">
        <f>SUM(N45:N46)</f>
        <v>792</v>
      </c>
      <c r="O48" s="133"/>
      <c r="P48" s="133"/>
      <c r="Q48" s="134"/>
    </row>
    <row r="49" spans="2:17" s="139" customFormat="1" x14ac:dyDescent="0.25">
      <c r="E49" s="140"/>
    </row>
    <row r="50" spans="2:17" s="139" customFormat="1" ht="15.75" x14ac:dyDescent="0.25">
      <c r="B50" s="1096" t="s">
        <v>28</v>
      </c>
      <c r="C50" s="1096" t="s">
        <v>27</v>
      </c>
      <c r="D50" s="1098" t="s">
        <v>34</v>
      </c>
      <c r="E50" s="1098"/>
    </row>
    <row r="51" spans="2:17" s="139" customFormat="1" ht="15.75" x14ac:dyDescent="0.25">
      <c r="B51" s="1097"/>
      <c r="C51" s="1097"/>
      <c r="D51" s="434" t="s">
        <v>23</v>
      </c>
      <c r="E51" s="141" t="s">
        <v>24</v>
      </c>
    </row>
    <row r="52" spans="2:17" s="139" customFormat="1" ht="15.75" x14ac:dyDescent="0.25">
      <c r="B52" s="142" t="s">
        <v>21</v>
      </c>
      <c r="C52" s="143">
        <f>+K48</f>
        <v>22</v>
      </c>
      <c r="D52" s="445"/>
      <c r="E52" s="144" t="s">
        <v>292</v>
      </c>
      <c r="F52" s="145"/>
      <c r="G52" s="145"/>
      <c r="H52" s="145"/>
      <c r="I52" s="145"/>
      <c r="J52" s="145"/>
      <c r="K52" s="145"/>
      <c r="L52" s="145"/>
      <c r="M52" s="145"/>
    </row>
    <row r="53" spans="2:17" s="139" customFormat="1" ht="15.75" x14ac:dyDescent="0.25">
      <c r="B53" s="142" t="s">
        <v>25</v>
      </c>
      <c r="C53" s="143">
        <f>+M48</f>
        <v>792</v>
      </c>
      <c r="D53" s="445" t="s">
        <v>292</v>
      </c>
      <c r="E53" s="144"/>
    </row>
    <row r="54" spans="2:17" s="139" customFormat="1" x14ac:dyDescent="0.25">
      <c r="B54" s="146"/>
      <c r="C54" s="1099"/>
      <c r="D54" s="1099"/>
      <c r="E54" s="1099"/>
      <c r="F54" s="1099"/>
      <c r="G54" s="1099"/>
      <c r="H54" s="1099"/>
      <c r="I54" s="1099"/>
      <c r="J54" s="1099"/>
      <c r="K54" s="1099"/>
      <c r="L54" s="1099"/>
      <c r="M54" s="1099"/>
      <c r="N54" s="1099"/>
    </row>
    <row r="55" spans="2:17" ht="15.75" thickBot="1" x14ac:dyDescent="0.3"/>
    <row r="56" spans="2:17" ht="16.5" thickBot="1" x14ac:dyDescent="0.3">
      <c r="B56" s="1100" t="s">
        <v>90</v>
      </c>
      <c r="C56" s="1100"/>
      <c r="D56" s="1100"/>
      <c r="E56" s="1100"/>
      <c r="F56" s="1100"/>
      <c r="G56" s="1100"/>
      <c r="H56" s="1100"/>
      <c r="I56" s="1100"/>
      <c r="J56" s="1100"/>
      <c r="K56" s="1100"/>
      <c r="L56" s="1100"/>
      <c r="M56" s="1100"/>
      <c r="N56" s="1100"/>
    </row>
    <row r="58" spans="2:17" ht="141.75" customHeight="1" x14ac:dyDescent="0.25"/>
    <row r="59" spans="2:17" ht="189" x14ac:dyDescent="0.25">
      <c r="B59" s="117" t="s">
        <v>138</v>
      </c>
      <c r="C59" s="147" t="s">
        <v>2</v>
      </c>
      <c r="D59" s="147" t="s">
        <v>92</v>
      </c>
      <c r="E59" s="147" t="s">
        <v>91</v>
      </c>
      <c r="F59" s="147" t="s">
        <v>93</v>
      </c>
      <c r="G59" s="147" t="s">
        <v>94</v>
      </c>
      <c r="H59" s="147" t="s">
        <v>95</v>
      </c>
      <c r="I59" s="147" t="s">
        <v>96</v>
      </c>
      <c r="J59" s="147" t="s">
        <v>97</v>
      </c>
      <c r="K59" s="147" t="s">
        <v>98</v>
      </c>
      <c r="L59" s="147" t="s">
        <v>99</v>
      </c>
      <c r="M59" s="148" t="s">
        <v>100</v>
      </c>
      <c r="N59" s="148" t="s">
        <v>101</v>
      </c>
      <c r="O59" s="1086" t="s">
        <v>3</v>
      </c>
      <c r="P59" s="1088"/>
      <c r="Q59" s="147" t="s">
        <v>18</v>
      </c>
    </row>
    <row r="60" spans="2:17" x14ac:dyDescent="0.2">
      <c r="B60" s="149" t="s">
        <v>235</v>
      </c>
      <c r="C60" s="149" t="s">
        <v>235</v>
      </c>
      <c r="D60" s="150" t="s">
        <v>288</v>
      </c>
      <c r="E60" s="150" t="s">
        <v>237</v>
      </c>
      <c r="F60" s="150" t="s">
        <v>237</v>
      </c>
      <c r="G60" s="150" t="s">
        <v>237</v>
      </c>
      <c r="H60" s="150" t="s">
        <v>237</v>
      </c>
      <c r="I60" s="151" t="s">
        <v>125</v>
      </c>
      <c r="J60" s="150" t="s">
        <v>237</v>
      </c>
      <c r="K60" s="150" t="s">
        <v>237</v>
      </c>
      <c r="L60" s="150" t="s">
        <v>237</v>
      </c>
      <c r="M60" s="150" t="s">
        <v>237</v>
      </c>
      <c r="N60" s="118" t="s">
        <v>125</v>
      </c>
      <c r="O60" s="1101"/>
      <c r="P60" s="1102"/>
      <c r="Q60" s="118" t="s">
        <v>125</v>
      </c>
    </row>
    <row r="61" spans="2:17" x14ac:dyDescent="0.2">
      <c r="B61" s="149"/>
      <c r="C61" s="149"/>
      <c r="D61" s="150"/>
      <c r="E61" s="150"/>
      <c r="F61" s="249"/>
      <c r="G61" s="249"/>
      <c r="H61" s="249"/>
      <c r="I61" s="151"/>
      <c r="J61" s="151"/>
      <c r="K61" s="118"/>
      <c r="L61" s="118"/>
      <c r="M61" s="118"/>
      <c r="N61" s="118"/>
      <c r="O61" s="1101"/>
      <c r="P61" s="1102"/>
      <c r="Q61" s="118"/>
    </row>
    <row r="62" spans="2:17" x14ac:dyDescent="0.2">
      <c r="B62" s="149"/>
      <c r="C62" s="149"/>
      <c r="D62" s="150"/>
      <c r="E62" s="150"/>
      <c r="F62" s="249"/>
      <c r="G62" s="249"/>
      <c r="H62" s="249"/>
      <c r="I62" s="151"/>
      <c r="J62" s="151"/>
      <c r="K62" s="118"/>
      <c r="L62" s="118"/>
      <c r="M62" s="118"/>
      <c r="N62" s="118"/>
      <c r="O62" s="1101"/>
      <c r="P62" s="1102"/>
      <c r="Q62" s="118"/>
    </row>
    <row r="63" spans="2:17" x14ac:dyDescent="0.2">
      <c r="B63" s="149"/>
      <c r="C63" s="149"/>
      <c r="D63" s="150"/>
      <c r="E63" s="150"/>
      <c r="F63" s="249"/>
      <c r="G63" s="249"/>
      <c r="H63" s="249"/>
      <c r="I63" s="151"/>
      <c r="J63" s="151"/>
      <c r="K63" s="118"/>
      <c r="L63" s="118"/>
      <c r="M63" s="118"/>
      <c r="N63" s="118"/>
      <c r="O63" s="1101"/>
      <c r="P63" s="1102"/>
      <c r="Q63" s="118"/>
    </row>
    <row r="64" spans="2:17" x14ac:dyDescent="0.2">
      <c r="B64" s="149"/>
      <c r="C64" s="149"/>
      <c r="D64" s="150"/>
      <c r="E64" s="150"/>
      <c r="F64" s="249"/>
      <c r="G64" s="249"/>
      <c r="H64" s="249"/>
      <c r="I64" s="151"/>
      <c r="J64" s="151"/>
      <c r="K64" s="118"/>
      <c r="L64" s="118"/>
      <c r="M64" s="118"/>
      <c r="N64" s="118"/>
      <c r="O64" s="1101"/>
      <c r="P64" s="1102"/>
      <c r="Q64" s="118"/>
    </row>
    <row r="65" spans="2:17" x14ac:dyDescent="0.2">
      <c r="B65" s="149"/>
      <c r="C65" s="149"/>
      <c r="D65" s="150"/>
      <c r="E65" s="150"/>
      <c r="F65" s="249"/>
      <c r="G65" s="249"/>
      <c r="H65" s="249"/>
      <c r="I65" s="151"/>
      <c r="J65" s="151"/>
      <c r="K65" s="118"/>
      <c r="L65" s="118"/>
      <c r="M65" s="118"/>
      <c r="N65" s="118"/>
      <c r="O65" s="1101"/>
      <c r="P65" s="1102"/>
      <c r="Q65" s="118"/>
    </row>
    <row r="66" spans="2:17" x14ac:dyDescent="0.25">
      <c r="B66" s="118"/>
      <c r="C66" s="118"/>
      <c r="D66" s="118"/>
      <c r="E66" s="118"/>
      <c r="F66" s="118"/>
      <c r="G66" s="118"/>
      <c r="H66" s="118"/>
      <c r="I66" s="118"/>
      <c r="J66" s="118"/>
      <c r="K66" s="118"/>
      <c r="L66" s="118"/>
      <c r="M66" s="118"/>
      <c r="N66" s="118"/>
      <c r="O66" s="1101"/>
      <c r="P66" s="1102"/>
      <c r="Q66" s="118"/>
    </row>
    <row r="67" spans="2:17" x14ac:dyDescent="0.25">
      <c r="B67" s="86" t="s">
        <v>1</v>
      </c>
    </row>
    <row r="68" spans="2:17" x14ac:dyDescent="0.25">
      <c r="B68" s="86" t="s">
        <v>37</v>
      </c>
    </row>
    <row r="69" spans="2:17" x14ac:dyDescent="0.25">
      <c r="B69" s="86" t="s">
        <v>62</v>
      </c>
    </row>
    <row r="71" spans="2:17" ht="15.75" thickBot="1" x14ac:dyDescent="0.3"/>
    <row r="72" spans="2:17" ht="16.5" thickBot="1" x14ac:dyDescent="0.3">
      <c r="B72" s="1083" t="s">
        <v>38</v>
      </c>
      <c r="C72" s="1084"/>
      <c r="D72" s="1084"/>
      <c r="E72" s="1084"/>
      <c r="F72" s="1084"/>
      <c r="G72" s="1084"/>
      <c r="H72" s="1084"/>
      <c r="I72" s="1084"/>
      <c r="J72" s="1084"/>
      <c r="K72" s="1084"/>
      <c r="L72" s="1084"/>
      <c r="M72" s="1084"/>
      <c r="N72" s="1085"/>
    </row>
    <row r="76" spans="2:17" ht="78.75" customHeight="1" x14ac:dyDescent="0.25"/>
    <row r="77" spans="2:17" ht="15.75" customHeight="1" x14ac:dyDescent="0.25">
      <c r="B77" s="1129" t="s">
        <v>0</v>
      </c>
      <c r="C77" s="1129" t="s">
        <v>39</v>
      </c>
      <c r="D77" s="1129" t="s">
        <v>40</v>
      </c>
      <c r="E77" s="1129" t="s">
        <v>102</v>
      </c>
      <c r="F77" s="1129" t="s">
        <v>104</v>
      </c>
      <c r="G77" s="1129" t="s">
        <v>105</v>
      </c>
      <c r="H77" s="1129" t="s">
        <v>106</v>
      </c>
      <c r="I77" s="1129" t="s">
        <v>103</v>
      </c>
      <c r="J77" s="1086" t="s">
        <v>107</v>
      </c>
      <c r="K77" s="1087"/>
      <c r="L77" s="1088"/>
      <c r="M77" s="1129" t="s">
        <v>111</v>
      </c>
      <c r="N77" s="1129" t="s">
        <v>139</v>
      </c>
      <c r="O77" s="1129" t="s">
        <v>140</v>
      </c>
      <c r="P77" s="1125" t="s">
        <v>3</v>
      </c>
      <c r="Q77" s="1126"/>
    </row>
    <row r="78" spans="2:17" ht="30" customHeight="1" x14ac:dyDescent="0.2">
      <c r="B78" s="1130"/>
      <c r="C78" s="1130"/>
      <c r="D78" s="1130"/>
      <c r="E78" s="1130"/>
      <c r="F78" s="1130"/>
      <c r="G78" s="1130"/>
      <c r="H78" s="1130"/>
      <c r="I78" s="1130"/>
      <c r="J78" s="220" t="s">
        <v>108</v>
      </c>
      <c r="K78" s="221" t="s">
        <v>109</v>
      </c>
      <c r="L78" s="222" t="s">
        <v>110</v>
      </c>
      <c r="M78" s="1130"/>
      <c r="N78" s="1130"/>
      <c r="O78" s="1130"/>
      <c r="P78" s="1127"/>
      <c r="Q78" s="1128"/>
    </row>
    <row r="79" spans="2:17" ht="30" customHeight="1" x14ac:dyDescent="0.2">
      <c r="B79" s="539" t="s">
        <v>43</v>
      </c>
      <c r="C79" s="539">
        <v>2</v>
      </c>
      <c r="D79" s="1190" t="s">
        <v>165</v>
      </c>
      <c r="E79" s="1190">
        <v>63549319</v>
      </c>
      <c r="F79" s="1190" t="s">
        <v>166</v>
      </c>
      <c r="G79" s="1190" t="s">
        <v>167</v>
      </c>
      <c r="H79" s="1192">
        <v>39535</v>
      </c>
      <c r="I79" s="1194">
        <v>63549319</v>
      </c>
      <c r="J79" s="153" t="s">
        <v>168</v>
      </c>
      <c r="K79" s="154" t="s">
        <v>169</v>
      </c>
      <c r="L79" s="151" t="s">
        <v>171</v>
      </c>
      <c r="M79" s="118" t="s">
        <v>125</v>
      </c>
      <c r="N79" s="118" t="s">
        <v>125</v>
      </c>
      <c r="O79" s="118" t="s">
        <v>125</v>
      </c>
      <c r="P79" s="439"/>
      <c r="Q79" s="439"/>
    </row>
    <row r="80" spans="2:17" ht="30" x14ac:dyDescent="0.2">
      <c r="B80" s="540"/>
      <c r="C80" s="540"/>
      <c r="D80" s="1191"/>
      <c r="E80" s="1191"/>
      <c r="F80" s="1191"/>
      <c r="G80" s="1191"/>
      <c r="H80" s="1193"/>
      <c r="I80" s="1194"/>
      <c r="J80" s="153" t="s">
        <v>164</v>
      </c>
      <c r="K80" s="154" t="s">
        <v>170</v>
      </c>
      <c r="L80" s="151" t="s">
        <v>171</v>
      </c>
      <c r="M80" s="118" t="s">
        <v>125</v>
      </c>
      <c r="N80" s="118" t="s">
        <v>125</v>
      </c>
      <c r="O80" s="118" t="s">
        <v>125</v>
      </c>
      <c r="P80" s="439"/>
      <c r="Q80" s="439"/>
    </row>
    <row r="81" spans="2:17" ht="30" x14ac:dyDescent="0.2">
      <c r="B81" s="541"/>
      <c r="C81" s="541"/>
      <c r="D81" s="953" t="s">
        <v>172</v>
      </c>
      <c r="E81" s="953">
        <v>49661765</v>
      </c>
      <c r="F81" s="953" t="s">
        <v>173</v>
      </c>
      <c r="G81" s="953" t="s">
        <v>174</v>
      </c>
      <c r="H81" s="953" t="s">
        <v>175</v>
      </c>
      <c r="I81" s="954">
        <v>28938</v>
      </c>
      <c r="J81" s="153" t="s">
        <v>176</v>
      </c>
      <c r="K81" s="154" t="s">
        <v>177</v>
      </c>
      <c r="L81" s="151" t="s">
        <v>178</v>
      </c>
      <c r="M81" s="118" t="s">
        <v>125</v>
      </c>
      <c r="N81" s="118" t="s">
        <v>125</v>
      </c>
      <c r="O81" s="118" t="s">
        <v>125</v>
      </c>
      <c r="P81" s="439"/>
      <c r="Q81" s="439"/>
    </row>
    <row r="82" spans="2:17" x14ac:dyDescent="0.2">
      <c r="B82" s="152" t="s">
        <v>44</v>
      </c>
      <c r="C82" s="152">
        <v>4</v>
      </c>
      <c r="D82" s="953" t="s">
        <v>179</v>
      </c>
      <c r="E82" s="953">
        <v>53066042</v>
      </c>
      <c r="F82" s="953" t="s">
        <v>180</v>
      </c>
      <c r="G82" s="953" t="s">
        <v>181</v>
      </c>
      <c r="H82" s="955">
        <v>40053</v>
      </c>
      <c r="I82" s="954" t="s">
        <v>182</v>
      </c>
      <c r="J82" s="153" t="s">
        <v>164</v>
      </c>
      <c r="K82" s="151" t="s">
        <v>183</v>
      </c>
      <c r="L82" s="151" t="s">
        <v>184</v>
      </c>
      <c r="M82" s="118" t="s">
        <v>125</v>
      </c>
      <c r="N82" s="118" t="s">
        <v>125</v>
      </c>
      <c r="O82" s="118" t="s">
        <v>125</v>
      </c>
      <c r="P82" s="1073"/>
      <c r="Q82" s="1073"/>
    </row>
    <row r="83" spans="2:17" x14ac:dyDescent="0.2">
      <c r="B83" s="152"/>
      <c r="C83" s="152"/>
      <c r="D83" s="953" t="s">
        <v>1603</v>
      </c>
      <c r="E83" s="953">
        <v>1065868115</v>
      </c>
      <c r="F83" s="953" t="s">
        <v>166</v>
      </c>
      <c r="G83" s="953" t="s">
        <v>301</v>
      </c>
      <c r="H83" s="955">
        <v>41726</v>
      </c>
      <c r="I83" s="954" t="s">
        <v>185</v>
      </c>
      <c r="J83" s="153" t="s">
        <v>1604</v>
      </c>
      <c r="K83" s="151" t="s">
        <v>1605</v>
      </c>
      <c r="L83" s="151" t="s">
        <v>485</v>
      </c>
      <c r="M83" s="118" t="s">
        <v>125</v>
      </c>
      <c r="N83" s="118" t="s">
        <v>125</v>
      </c>
      <c r="O83" s="118" t="s">
        <v>125</v>
      </c>
      <c r="P83" s="439"/>
      <c r="Q83" s="439"/>
    </row>
    <row r="84" spans="2:17" x14ac:dyDescent="0.2">
      <c r="B84" s="152"/>
      <c r="C84" s="152"/>
      <c r="D84" s="953" t="s">
        <v>186</v>
      </c>
      <c r="E84" s="953">
        <v>49657629</v>
      </c>
      <c r="F84" s="953" t="s">
        <v>166</v>
      </c>
      <c r="G84" s="953" t="s">
        <v>187</v>
      </c>
      <c r="H84" s="955">
        <v>37714</v>
      </c>
      <c r="I84" s="954" t="s">
        <v>188</v>
      </c>
      <c r="J84" s="153" t="s">
        <v>164</v>
      </c>
      <c r="K84" s="151" t="s">
        <v>170</v>
      </c>
      <c r="L84" s="151" t="s">
        <v>166</v>
      </c>
      <c r="M84" s="118" t="s">
        <v>125</v>
      </c>
      <c r="N84" s="118" t="s">
        <v>125</v>
      </c>
      <c r="O84" s="118" t="s">
        <v>125</v>
      </c>
      <c r="P84" s="439"/>
      <c r="Q84" s="439"/>
    </row>
    <row r="85" spans="2:17" x14ac:dyDescent="0.2">
      <c r="B85" s="118"/>
      <c r="C85" s="118"/>
      <c r="D85" s="956" t="s">
        <v>189</v>
      </c>
      <c r="E85" s="956">
        <v>1098614108</v>
      </c>
      <c r="F85" s="953" t="s">
        <v>166</v>
      </c>
      <c r="G85" s="956" t="s">
        <v>167</v>
      </c>
      <c r="H85" s="957">
        <v>40445</v>
      </c>
      <c r="I85" s="956">
        <v>119725</v>
      </c>
      <c r="J85" s="153" t="s">
        <v>190</v>
      </c>
      <c r="K85" s="184" t="s">
        <v>191</v>
      </c>
      <c r="L85" s="184" t="s">
        <v>166</v>
      </c>
      <c r="M85" s="118" t="s">
        <v>125</v>
      </c>
      <c r="N85" s="118" t="s">
        <v>125</v>
      </c>
      <c r="O85" s="118" t="s">
        <v>125</v>
      </c>
      <c r="P85" s="118"/>
      <c r="Q85" s="118"/>
    </row>
    <row r="86" spans="2:17" ht="15.75" thickBot="1" x14ac:dyDescent="0.3"/>
    <row r="87" spans="2:17" ht="16.5" thickBot="1" x14ac:dyDescent="0.3">
      <c r="B87" s="1083" t="s">
        <v>46</v>
      </c>
      <c r="C87" s="1084"/>
      <c r="D87" s="1084"/>
      <c r="E87" s="1084"/>
      <c r="F87" s="1084"/>
      <c r="G87" s="1084"/>
      <c r="H87" s="1084"/>
      <c r="I87" s="1084"/>
      <c r="J87" s="1084"/>
      <c r="K87" s="1084"/>
      <c r="L87" s="1084"/>
      <c r="M87" s="1084"/>
      <c r="N87" s="1085"/>
    </row>
    <row r="90" spans="2:17" ht="15" customHeight="1" x14ac:dyDescent="0.25">
      <c r="B90" s="147" t="s">
        <v>33</v>
      </c>
      <c r="C90" s="147" t="s">
        <v>18</v>
      </c>
      <c r="D90" s="1086" t="s">
        <v>3</v>
      </c>
      <c r="E90" s="1088"/>
    </row>
    <row r="91" spans="2:17" ht="30" x14ac:dyDescent="0.25">
      <c r="B91" s="155" t="s">
        <v>112</v>
      </c>
      <c r="C91" s="118" t="s">
        <v>125</v>
      </c>
      <c r="D91" s="1073"/>
      <c r="E91" s="1073"/>
    </row>
    <row r="94" spans="2:17" ht="15.75" x14ac:dyDescent="0.25">
      <c r="B94" s="1074" t="s">
        <v>64</v>
      </c>
      <c r="C94" s="1075"/>
      <c r="D94" s="1075"/>
      <c r="E94" s="1075"/>
      <c r="F94" s="1075"/>
      <c r="G94" s="1075"/>
      <c r="H94" s="1075"/>
      <c r="I94" s="1075"/>
      <c r="J94" s="1075"/>
      <c r="K94" s="1075"/>
      <c r="L94" s="1075"/>
      <c r="M94" s="1075"/>
      <c r="N94" s="1075"/>
      <c r="O94" s="1075"/>
      <c r="P94" s="1075"/>
    </row>
    <row r="96" spans="2:17" ht="15.75" thickBot="1" x14ac:dyDescent="0.3"/>
    <row r="97" spans="1:26" ht="16.5" thickBot="1" x14ac:dyDescent="0.3">
      <c r="B97" s="1083" t="s">
        <v>54</v>
      </c>
      <c r="C97" s="1084"/>
      <c r="D97" s="1084"/>
      <c r="E97" s="1084"/>
      <c r="F97" s="1084"/>
      <c r="G97" s="1084"/>
      <c r="H97" s="1084"/>
      <c r="I97" s="1084"/>
      <c r="J97" s="1084"/>
      <c r="K97" s="1084"/>
      <c r="L97" s="1084"/>
      <c r="M97" s="1084"/>
      <c r="N97" s="1085"/>
    </row>
    <row r="99" spans="1:26" ht="78.75" customHeight="1" thickBot="1" x14ac:dyDescent="0.3">
      <c r="M99" s="122"/>
      <c r="N99" s="122"/>
    </row>
    <row r="100" spans="1:26" s="93" customFormat="1" ht="110.25" x14ac:dyDescent="0.25">
      <c r="B100" s="483" t="s">
        <v>134</v>
      </c>
      <c r="C100" s="483" t="s">
        <v>135</v>
      </c>
      <c r="D100" s="483" t="s">
        <v>136</v>
      </c>
      <c r="E100" s="483" t="s">
        <v>45</v>
      </c>
      <c r="F100" s="483" t="s">
        <v>22</v>
      </c>
      <c r="G100" s="483" t="s">
        <v>89</v>
      </c>
      <c r="H100" s="483" t="s">
        <v>17</v>
      </c>
      <c r="I100" s="483" t="s">
        <v>10</v>
      </c>
      <c r="J100" s="483" t="s">
        <v>31</v>
      </c>
      <c r="K100" s="483" t="s">
        <v>61</v>
      </c>
      <c r="L100" s="483" t="s">
        <v>20</v>
      </c>
      <c r="M100" s="484" t="s">
        <v>26</v>
      </c>
      <c r="N100" s="483" t="s">
        <v>137</v>
      </c>
      <c r="O100" s="483" t="s">
        <v>36</v>
      </c>
      <c r="P100" s="442" t="s">
        <v>11</v>
      </c>
      <c r="Q100" s="442" t="s">
        <v>19</v>
      </c>
    </row>
    <row r="101" spans="1:26" s="435" customFormat="1" x14ac:dyDescent="0.2">
      <c r="A101" s="125">
        <v>1</v>
      </c>
      <c r="B101" s="153" t="s">
        <v>164</v>
      </c>
      <c r="C101" s="153" t="s">
        <v>164</v>
      </c>
      <c r="D101" s="126" t="s">
        <v>163</v>
      </c>
      <c r="E101" s="185" t="s">
        <v>193</v>
      </c>
      <c r="F101" s="127" t="s">
        <v>125</v>
      </c>
      <c r="G101" s="129"/>
      <c r="H101" s="130">
        <v>40224</v>
      </c>
      <c r="I101" s="131">
        <v>40526</v>
      </c>
      <c r="J101" s="131" t="s">
        <v>126</v>
      </c>
      <c r="K101" s="186">
        <v>10</v>
      </c>
      <c r="L101" s="131"/>
      <c r="M101" s="171">
        <v>312</v>
      </c>
      <c r="N101" s="132">
        <f>+M101*G101</f>
        <v>0</v>
      </c>
      <c r="O101" s="187">
        <v>390000000</v>
      </c>
      <c r="P101" s="133">
        <v>209</v>
      </c>
      <c r="Q101" s="134"/>
      <c r="R101" s="135"/>
      <c r="S101" s="135"/>
      <c r="T101" s="135"/>
      <c r="U101" s="135"/>
      <c r="V101" s="135"/>
      <c r="W101" s="135"/>
      <c r="X101" s="135"/>
      <c r="Y101" s="135"/>
      <c r="Z101" s="135"/>
    </row>
    <row r="102" spans="1:26" s="435" customFormat="1" x14ac:dyDescent="0.2">
      <c r="A102" s="125">
        <f>+A101+1</f>
        <v>2</v>
      </c>
      <c r="B102" s="153" t="s">
        <v>164</v>
      </c>
      <c r="C102" s="153" t="s">
        <v>164</v>
      </c>
      <c r="D102" s="126" t="s">
        <v>163</v>
      </c>
      <c r="E102" s="185" t="s">
        <v>192</v>
      </c>
      <c r="F102" s="127" t="s">
        <v>125</v>
      </c>
      <c r="G102" s="127"/>
      <c r="H102" s="130">
        <v>41310</v>
      </c>
      <c r="I102" s="131">
        <v>41627</v>
      </c>
      <c r="J102" s="131" t="s">
        <v>126</v>
      </c>
      <c r="K102" s="186">
        <v>10</v>
      </c>
      <c r="L102" s="131"/>
      <c r="M102" s="171">
        <v>696</v>
      </c>
      <c r="N102" s="132"/>
      <c r="O102" s="187">
        <v>1010696400</v>
      </c>
      <c r="P102" s="133">
        <v>211</v>
      </c>
      <c r="Q102" s="134"/>
      <c r="R102" s="135"/>
      <c r="S102" s="135"/>
      <c r="T102" s="135"/>
      <c r="U102" s="135"/>
      <c r="V102" s="135"/>
      <c r="W102" s="135"/>
      <c r="X102" s="135"/>
      <c r="Y102" s="135"/>
      <c r="Z102" s="135"/>
    </row>
    <row r="103" spans="1:26" s="435" customFormat="1" ht="15.75" x14ac:dyDescent="0.25">
      <c r="A103" s="125"/>
      <c r="B103" s="136" t="s">
        <v>16</v>
      </c>
      <c r="C103" s="127"/>
      <c r="D103" s="126"/>
      <c r="E103" s="128"/>
      <c r="F103" s="127"/>
      <c r="G103" s="127"/>
      <c r="H103" s="127"/>
      <c r="I103" s="131"/>
      <c r="J103" s="131"/>
      <c r="K103" s="137">
        <f>SUM(K101:K102)</f>
        <v>20</v>
      </c>
      <c r="L103" s="137">
        <f>SUM(L101:L102)</f>
        <v>0</v>
      </c>
      <c r="M103" s="138">
        <f>SUM(M101:M102)</f>
        <v>1008</v>
      </c>
      <c r="N103" s="137">
        <f>SUM(N101:N102)</f>
        <v>0</v>
      </c>
      <c r="O103" s="133"/>
      <c r="P103" s="133"/>
      <c r="Q103" s="134"/>
    </row>
    <row r="104" spans="1:26" x14ac:dyDescent="0.25">
      <c r="B104" s="139"/>
      <c r="C104" s="139"/>
      <c r="D104" s="139"/>
      <c r="E104" s="140"/>
      <c r="F104" s="139"/>
      <c r="G104" s="139"/>
      <c r="H104" s="139"/>
      <c r="I104" s="139"/>
      <c r="J104" s="139"/>
      <c r="K104" s="139"/>
      <c r="L104" s="139"/>
      <c r="M104" s="139"/>
      <c r="N104" s="139"/>
      <c r="O104" s="139"/>
      <c r="P104" s="139"/>
    </row>
    <row r="105" spans="1:26" ht="15.75" x14ac:dyDescent="0.25">
      <c r="B105" s="142" t="s">
        <v>32</v>
      </c>
      <c r="C105" s="156">
        <f>+K103</f>
        <v>20</v>
      </c>
      <c r="H105" s="145"/>
      <c r="I105" s="145"/>
      <c r="J105" s="145"/>
      <c r="K105" s="145"/>
      <c r="L105" s="145"/>
      <c r="M105" s="145"/>
      <c r="N105" s="139"/>
      <c r="O105" s="139"/>
      <c r="P105" s="139"/>
    </row>
    <row r="107" spans="1:26" ht="32.25" customHeight="1" thickBot="1" x14ac:dyDescent="0.3"/>
    <row r="108" spans="1:26" ht="32.25" thickBot="1" x14ac:dyDescent="0.3">
      <c r="B108" s="485" t="s">
        <v>49</v>
      </c>
      <c r="C108" s="486" t="s">
        <v>50</v>
      </c>
      <c r="D108" s="485" t="s">
        <v>51</v>
      </c>
      <c r="E108" s="486" t="s">
        <v>55</v>
      </c>
    </row>
    <row r="109" spans="1:26" x14ac:dyDescent="0.25">
      <c r="B109" s="159" t="s">
        <v>113</v>
      </c>
      <c r="C109" s="487">
        <v>20</v>
      </c>
      <c r="D109" s="487">
        <v>0</v>
      </c>
      <c r="E109" s="1080">
        <f>+D109+D110+D111</f>
        <v>0</v>
      </c>
    </row>
    <row r="110" spans="1:26" x14ac:dyDescent="0.25">
      <c r="B110" s="159" t="s">
        <v>114</v>
      </c>
      <c r="C110" s="445">
        <v>30</v>
      </c>
      <c r="D110" s="439">
        <v>0</v>
      </c>
      <c r="E110" s="1081"/>
    </row>
    <row r="111" spans="1:26" ht="15.75" thickBot="1" x14ac:dyDescent="0.3">
      <c r="B111" s="159" t="s">
        <v>115</v>
      </c>
      <c r="C111" s="162">
        <v>40</v>
      </c>
      <c r="D111" s="162">
        <v>0</v>
      </c>
      <c r="E111" s="1082"/>
    </row>
    <row r="113" spans="2:17" ht="15.75" thickBot="1" x14ac:dyDescent="0.3"/>
    <row r="114" spans="2:17" ht="16.5" thickBot="1" x14ac:dyDescent="0.3">
      <c r="B114" s="1083" t="s">
        <v>52</v>
      </c>
      <c r="C114" s="1084"/>
      <c r="D114" s="1084"/>
      <c r="E114" s="1084"/>
      <c r="F114" s="1084"/>
      <c r="G114" s="1084"/>
      <c r="H114" s="1084"/>
      <c r="I114" s="1084"/>
      <c r="J114" s="1084"/>
      <c r="K114" s="1084"/>
      <c r="L114" s="1084"/>
      <c r="M114" s="1084"/>
      <c r="N114" s="1085"/>
    </row>
    <row r="115" spans="2:17" ht="78.75" customHeight="1" x14ac:dyDescent="0.25"/>
    <row r="116" spans="2:17" ht="15.75" customHeight="1" x14ac:dyDescent="0.25">
      <c r="B116" s="1129" t="s">
        <v>0</v>
      </c>
      <c r="C116" s="1129" t="s">
        <v>39</v>
      </c>
      <c r="D116" s="1129" t="s">
        <v>40</v>
      </c>
      <c r="E116" s="1129" t="s">
        <v>102</v>
      </c>
      <c r="F116" s="1129" t="s">
        <v>104</v>
      </c>
      <c r="G116" s="1129" t="s">
        <v>105</v>
      </c>
      <c r="H116" s="1129" t="s">
        <v>106</v>
      </c>
      <c r="I116" s="1129" t="s">
        <v>103</v>
      </c>
      <c r="J116" s="1086" t="s">
        <v>107</v>
      </c>
      <c r="K116" s="1087"/>
      <c r="L116" s="1088"/>
      <c r="M116" s="1129" t="s">
        <v>111</v>
      </c>
      <c r="N116" s="1129" t="s">
        <v>139</v>
      </c>
      <c r="O116" s="1129" t="s">
        <v>140</v>
      </c>
      <c r="P116" s="1125" t="s">
        <v>3</v>
      </c>
      <c r="Q116" s="1126"/>
    </row>
    <row r="117" spans="2:17" ht="30" customHeight="1" x14ac:dyDescent="0.2">
      <c r="B117" s="1130"/>
      <c r="C117" s="1130"/>
      <c r="D117" s="1130"/>
      <c r="E117" s="1130"/>
      <c r="F117" s="1130"/>
      <c r="G117" s="1130"/>
      <c r="H117" s="1130"/>
      <c r="I117" s="1130"/>
      <c r="J117" s="153" t="s">
        <v>108</v>
      </c>
      <c r="K117" s="154" t="s">
        <v>109</v>
      </c>
      <c r="L117" s="151" t="s">
        <v>110</v>
      </c>
      <c r="M117" s="1130"/>
      <c r="N117" s="1130"/>
      <c r="O117" s="1130"/>
      <c r="P117" s="1127"/>
      <c r="Q117" s="1128"/>
    </row>
    <row r="118" spans="2:17" ht="30" customHeight="1" x14ac:dyDescent="0.2">
      <c r="B118" s="152" t="s">
        <v>119</v>
      </c>
      <c r="C118" s="152">
        <v>1</v>
      </c>
      <c r="D118" s="149" t="s">
        <v>194</v>
      </c>
      <c r="E118" s="149">
        <v>49664224</v>
      </c>
      <c r="F118" s="149" t="s">
        <v>197</v>
      </c>
      <c r="G118" s="149" t="s">
        <v>198</v>
      </c>
      <c r="H118" s="182">
        <v>37975</v>
      </c>
      <c r="I118" s="150" t="s">
        <v>185</v>
      </c>
      <c r="J118" s="153" t="s">
        <v>199</v>
      </c>
      <c r="K118" s="154" t="s">
        <v>200</v>
      </c>
      <c r="L118" s="151" t="s">
        <v>201</v>
      </c>
      <c r="M118" s="118" t="s">
        <v>125</v>
      </c>
      <c r="N118" s="118" t="s">
        <v>125</v>
      </c>
      <c r="O118" s="118" t="s">
        <v>125</v>
      </c>
      <c r="P118" s="1073"/>
      <c r="Q118" s="1073"/>
    </row>
    <row r="119" spans="2:17" ht="30" customHeight="1" x14ac:dyDescent="0.2">
      <c r="B119" s="152" t="s">
        <v>120</v>
      </c>
      <c r="C119" s="152">
        <v>1</v>
      </c>
      <c r="D119" s="149" t="s">
        <v>195</v>
      </c>
      <c r="E119" s="149">
        <v>18913348</v>
      </c>
      <c r="F119" s="149" t="s">
        <v>202</v>
      </c>
      <c r="G119" s="149" t="s">
        <v>203</v>
      </c>
      <c r="H119" s="182">
        <v>38339</v>
      </c>
      <c r="I119" s="150" t="s">
        <v>185</v>
      </c>
      <c r="J119" s="153" t="s">
        <v>204</v>
      </c>
      <c r="K119" s="154" t="s">
        <v>205</v>
      </c>
      <c r="L119" s="151" t="s">
        <v>207</v>
      </c>
      <c r="M119" s="118" t="s">
        <v>125</v>
      </c>
      <c r="N119" s="118" t="s">
        <v>125</v>
      </c>
      <c r="O119" s="118" t="s">
        <v>126</v>
      </c>
      <c r="P119" s="1186" t="s">
        <v>289</v>
      </c>
      <c r="Q119" s="1187"/>
    </row>
    <row r="120" spans="2:17" ht="15" customHeight="1" x14ac:dyDescent="0.2">
      <c r="B120" s="152" t="s">
        <v>120</v>
      </c>
      <c r="C120" s="152">
        <v>1</v>
      </c>
      <c r="D120" s="149" t="s">
        <v>195</v>
      </c>
      <c r="E120" s="149">
        <v>18913348</v>
      </c>
      <c r="F120" s="149" t="s">
        <v>202</v>
      </c>
      <c r="G120" s="149" t="s">
        <v>203</v>
      </c>
      <c r="H120" s="182">
        <v>38339</v>
      </c>
      <c r="I120" s="150" t="s">
        <v>185</v>
      </c>
      <c r="J120" s="153" t="s">
        <v>206</v>
      </c>
      <c r="K120" s="154" t="s">
        <v>210</v>
      </c>
      <c r="L120" s="151" t="s">
        <v>207</v>
      </c>
      <c r="M120" s="118" t="s">
        <v>125</v>
      </c>
      <c r="N120" s="118" t="s">
        <v>125</v>
      </c>
      <c r="O120" s="118" t="s">
        <v>126</v>
      </c>
      <c r="P120" s="1188"/>
      <c r="Q120" s="1189"/>
    </row>
    <row r="121" spans="2:17" ht="30" x14ac:dyDescent="0.2">
      <c r="B121" s="152" t="s">
        <v>121</v>
      </c>
      <c r="C121" s="152">
        <v>1</v>
      </c>
      <c r="D121" s="149" t="s">
        <v>196</v>
      </c>
      <c r="E121" s="149">
        <v>49673313</v>
      </c>
      <c r="F121" s="149" t="s">
        <v>208</v>
      </c>
      <c r="G121" s="149" t="s">
        <v>209</v>
      </c>
      <c r="H121" s="182">
        <v>39746</v>
      </c>
      <c r="I121" s="150" t="s">
        <v>185</v>
      </c>
      <c r="J121" s="153"/>
      <c r="K121" s="151"/>
      <c r="L121" s="151"/>
      <c r="M121" s="118" t="s">
        <v>125</v>
      </c>
      <c r="N121" s="118" t="s">
        <v>125</v>
      </c>
      <c r="O121" s="118" t="s">
        <v>125</v>
      </c>
      <c r="P121" s="1073"/>
      <c r="Q121" s="1073"/>
    </row>
    <row r="124" spans="2:17" ht="15.75" thickBot="1" x14ac:dyDescent="0.3"/>
    <row r="125" spans="2:17" ht="180" customHeight="1" x14ac:dyDescent="0.25">
      <c r="B125" s="119" t="s">
        <v>33</v>
      </c>
      <c r="C125" s="119" t="s">
        <v>49</v>
      </c>
      <c r="D125" s="117" t="s">
        <v>50</v>
      </c>
      <c r="E125" s="119" t="s">
        <v>51</v>
      </c>
      <c r="F125" s="486" t="s">
        <v>56</v>
      </c>
      <c r="G125" s="163"/>
    </row>
    <row r="126" spans="2:17" ht="135" customHeight="1" x14ac:dyDescent="0.2">
      <c r="B126" s="1076" t="s">
        <v>53</v>
      </c>
      <c r="C126" s="164" t="s">
        <v>116</v>
      </c>
      <c r="D126" s="439">
        <v>25</v>
      </c>
      <c r="E126" s="439">
        <v>0</v>
      </c>
      <c r="F126" s="1077">
        <f>+E126+E127+E128</f>
        <v>0</v>
      </c>
      <c r="G126" s="165"/>
    </row>
    <row r="127" spans="2:17" ht="105" customHeight="1" x14ac:dyDescent="0.2">
      <c r="B127" s="1076"/>
      <c r="C127" s="164" t="s">
        <v>117</v>
      </c>
      <c r="D127" s="444">
        <v>25</v>
      </c>
      <c r="E127" s="439">
        <v>0</v>
      </c>
      <c r="F127" s="1078"/>
      <c r="G127" s="165"/>
    </row>
    <row r="128" spans="2:17" ht="120" x14ac:dyDescent="0.2">
      <c r="B128" s="1076"/>
      <c r="C128" s="164" t="s">
        <v>118</v>
      </c>
      <c r="D128" s="439">
        <v>10</v>
      </c>
      <c r="E128" s="439">
        <v>0</v>
      </c>
      <c r="F128" s="1079"/>
      <c r="G128" s="165"/>
    </row>
    <row r="129" spans="2:5" x14ac:dyDescent="0.2">
      <c r="C129" s="78"/>
    </row>
    <row r="132" spans="2:5" ht="15.75" x14ac:dyDescent="0.25">
      <c r="B132" s="116" t="s">
        <v>57</v>
      </c>
    </row>
    <row r="135" spans="2:5" ht="15.75" x14ac:dyDescent="0.25">
      <c r="B135" s="117" t="s">
        <v>33</v>
      </c>
      <c r="C135" s="117" t="s">
        <v>58</v>
      </c>
      <c r="D135" s="119" t="s">
        <v>51</v>
      </c>
      <c r="E135" s="119" t="s">
        <v>16</v>
      </c>
    </row>
    <row r="136" spans="2:5" ht="45" customHeight="1" x14ac:dyDescent="0.25">
      <c r="B136" s="120" t="s">
        <v>132</v>
      </c>
      <c r="C136" s="444">
        <v>40</v>
      </c>
      <c r="D136" s="439">
        <f>+E109</f>
        <v>0</v>
      </c>
      <c r="E136" s="1067">
        <f>+D136+D137</f>
        <v>0</v>
      </c>
    </row>
    <row r="137" spans="2:5" ht="60" x14ac:dyDescent="0.25">
      <c r="B137" s="120" t="s">
        <v>133</v>
      </c>
      <c r="C137" s="444">
        <v>60</v>
      </c>
      <c r="D137" s="439">
        <f>+F126</f>
        <v>0</v>
      </c>
      <c r="E137" s="1068"/>
    </row>
  </sheetData>
  <mergeCells count="71">
    <mergeCell ref="C10:E10"/>
    <mergeCell ref="B14:C21"/>
    <mergeCell ref="B22:C22"/>
    <mergeCell ref="E38:E39"/>
    <mergeCell ref="M41:N41"/>
    <mergeCell ref="C9:N9"/>
    <mergeCell ref="B2:P2"/>
    <mergeCell ref="B4:P4"/>
    <mergeCell ref="C6:N6"/>
    <mergeCell ref="C7:N7"/>
    <mergeCell ref="C8:N8"/>
    <mergeCell ref="O59:P59"/>
    <mergeCell ref="B50:B51"/>
    <mergeCell ref="C50:C51"/>
    <mergeCell ref="D50:E50"/>
    <mergeCell ref="C54:N54"/>
    <mergeCell ref="B56:N56"/>
    <mergeCell ref="B94:P94"/>
    <mergeCell ref="B97:N97"/>
    <mergeCell ref="O60:P60"/>
    <mergeCell ref="O62:P62"/>
    <mergeCell ref="O63:P63"/>
    <mergeCell ref="O64:P64"/>
    <mergeCell ref="O65:P65"/>
    <mergeCell ref="O61:P61"/>
    <mergeCell ref="H79:H80"/>
    <mergeCell ref="I79:I80"/>
    <mergeCell ref="P82:Q82"/>
    <mergeCell ref="B87:N87"/>
    <mergeCell ref="D91:E91"/>
    <mergeCell ref="D79:D80"/>
    <mergeCell ref="E79:E80"/>
    <mergeCell ref="D90:E90"/>
    <mergeCell ref="F79:F80"/>
    <mergeCell ref="G79:G80"/>
    <mergeCell ref="O66:P66"/>
    <mergeCell ref="B72:N72"/>
    <mergeCell ref="B77:B78"/>
    <mergeCell ref="C77:C78"/>
    <mergeCell ref="D77:D78"/>
    <mergeCell ref="E77:E78"/>
    <mergeCell ref="F77:F78"/>
    <mergeCell ref="G77:G78"/>
    <mergeCell ref="H77:H78"/>
    <mergeCell ref="I77:I78"/>
    <mergeCell ref="J77:L77"/>
    <mergeCell ref="M77:M78"/>
    <mergeCell ref="N77:N78"/>
    <mergeCell ref="O77:O78"/>
    <mergeCell ref="P77:Q78"/>
    <mergeCell ref="E136:E137"/>
    <mergeCell ref="B114:N114"/>
    <mergeCell ref="B116:B117"/>
    <mergeCell ref="C116:C117"/>
    <mergeCell ref="D116:D117"/>
    <mergeCell ref="E116:E117"/>
    <mergeCell ref="F116:F117"/>
    <mergeCell ref="G116:G117"/>
    <mergeCell ref="H116:H117"/>
    <mergeCell ref="I116:I117"/>
    <mergeCell ref="J116:L116"/>
    <mergeCell ref="M116:M117"/>
    <mergeCell ref="N116:N117"/>
    <mergeCell ref="E109:E111"/>
    <mergeCell ref="P121:Q121"/>
    <mergeCell ref="B126:B128"/>
    <mergeCell ref="F126:F128"/>
    <mergeCell ref="O116:O117"/>
    <mergeCell ref="P116:Q117"/>
    <mergeCell ref="P118:Q118"/>
    <mergeCell ref="P119:Q120"/>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A24:A40 IS24:IS40 SO24:SO40 ACK24:ACK40 AMG24:AMG40 AWC24:AWC40 BFY24:BFY40 BPU24:BPU40 BZQ24:BZQ40 CJM24:CJM40 CTI24:CTI40 DDE24:DDE40 DNA24:DNA40 DWW24:DWW40 EGS24:EGS40 EQO24:EQO40 FAK24:FAK40 FKG24:FKG40 FUC24:FUC40 GDY24:GDY40 GNU24:GNU40 GXQ24:GXQ40 HHM24:HHM40 HRI24:HRI40 IBE24:IBE40 ILA24:ILA40 IUW24:IUW40 JES24:JES40 JOO24:JOO40 JYK24:JYK40 KIG24:KIG40 KSC24:KSC40 LBY24:LBY40 LLU24:LLU40 LVQ24:LVQ40 MFM24:MFM40 MPI24:MPI40 MZE24:MZE40 NJA24:NJA40 NSW24:NSW40 OCS24:OCS40 OMO24:OMO40 OWK24:OWK40 PGG24:PGG40 PQC24:PQC40 PZY24:PZY40 QJU24:QJU40 QTQ24:QTQ40 RDM24:RDM40 RNI24:RNI40 RXE24:RXE40 SHA24:SHA40 SQW24:SQW40 TAS24:TAS40 TKO24:TKO40 TUK24:TUK40 UEG24:UEG40 UOC24:UOC40 UXY24:UXY40 VHU24:VHU40 VRQ24:VRQ40 WBM24:WBM40 WLI24:WLI40 WVE24:WVE40">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IV24:IV40 SR24:SR40 ACN24:ACN40 AMJ24:AMJ40 AWF24:AWF40 BGB24:BGB40 BPX24:BPX40 BZT24:BZT40 CJP24:CJP40 CTL24:CTL40 DDH24:DDH40 DND24:DND40 DWZ24:DWZ40 EGV24:EGV40 EQR24:EQR40 FAN24:FAN40 FKJ24:FKJ40 FUF24:FUF40 GEB24:GEB40 GNX24:GNX40 GXT24:GXT40 HHP24:HHP40 HRL24:HRL40 IBH24:IBH40 ILD24:ILD40 IUZ24:IUZ40 JEV24:JEV40 JOR24:JOR40 JYN24:JYN40 KIJ24:KIJ40 KSF24:KSF40 LCB24:LCB40 LLX24:LLX40 LVT24:LVT40 MFP24:MFP40 MPL24:MPL40 MZH24:MZH40 NJD24:NJD40 NSZ24:NSZ40 OCV24:OCV40 OMR24:OMR40 OWN24:OWN40 PGJ24:PGJ40 PQF24:PQF40 QAB24:QAB40 QJX24:QJX40 QTT24:QTT40 RDP24:RDP40 RNL24:RNL40 RXH24:RXH40 SHD24:SHD40 SQZ24:SQZ40 TAV24:TAV40 TKR24:TKR40 TUN24:TUN40 UEJ24:UEJ40 UOF24:UOF40 UYB24:UYB40 VHX24:VHX40 VRT24:VRT40 WBP24:WBP40 WLL24:WLL40 WVH24:WVH40">
      <formula1>0</formula1>
      <formula2>1</formula2>
    </dataValidation>
  </dataValidations>
  <pageMargins left="0.70866141732283472" right="0.70866141732283472" top="0.74803149606299213" bottom="0.74803149606299213" header="0.31496062992125984" footer="0.31496062992125984"/>
  <pageSetup paperSize="5" scale="4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2"/>
  <sheetViews>
    <sheetView topLeftCell="A74" zoomScale="69" zoomScaleNormal="69" workbookViewId="0">
      <selection activeCell="D144" sqref="D144"/>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146</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148</v>
      </c>
      <c r="D10" s="1114"/>
      <c r="E10" s="1091"/>
      <c r="F10" s="475"/>
      <c r="G10" s="475"/>
      <c r="H10" s="475"/>
      <c r="I10" s="475"/>
      <c r="J10" s="475"/>
      <c r="K10" s="475"/>
      <c r="L10" s="475"/>
      <c r="M10" s="475"/>
      <c r="N10" s="476"/>
    </row>
    <row r="11" spans="2:16" ht="16.5" thickBot="1" x14ac:dyDescent="0.3">
      <c r="B11" s="477" t="s">
        <v>9</v>
      </c>
      <c r="C11" s="478">
        <v>41972</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093" t="s">
        <v>87</v>
      </c>
      <c r="C14" s="1093"/>
      <c r="D14" s="432" t="s">
        <v>12</v>
      </c>
      <c r="E14" s="432" t="s">
        <v>13</v>
      </c>
      <c r="F14" s="432" t="s">
        <v>29</v>
      </c>
      <c r="G14" s="95"/>
      <c r="I14" s="96"/>
      <c r="J14" s="96"/>
      <c r="K14" s="96"/>
      <c r="L14" s="96"/>
      <c r="M14" s="96"/>
      <c r="N14" s="94"/>
    </row>
    <row r="15" spans="2:16" ht="15.75" x14ac:dyDescent="0.25">
      <c r="B15" s="1093"/>
      <c r="C15" s="1093"/>
      <c r="D15" s="432">
        <v>2</v>
      </c>
      <c r="E15" s="166">
        <v>1227909228</v>
      </c>
      <c r="F15" s="167">
        <v>588</v>
      </c>
      <c r="G15" s="97"/>
      <c r="I15" s="98"/>
      <c r="J15" s="98"/>
      <c r="K15" s="98"/>
      <c r="L15" s="98"/>
      <c r="M15" s="98"/>
      <c r="N15" s="94"/>
    </row>
    <row r="16" spans="2:16" ht="15.75" x14ac:dyDescent="0.25">
      <c r="B16" s="1093"/>
      <c r="C16" s="1093"/>
      <c r="D16" s="432"/>
      <c r="E16" s="168"/>
      <c r="F16" s="167"/>
      <c r="G16" s="97"/>
      <c r="I16" s="98"/>
      <c r="J16" s="98"/>
      <c r="K16" s="98"/>
      <c r="L16" s="98"/>
      <c r="M16" s="98"/>
      <c r="N16" s="94"/>
    </row>
    <row r="17" spans="1:14" ht="15.75" x14ac:dyDescent="0.25">
      <c r="B17" s="1093"/>
      <c r="C17" s="1093"/>
      <c r="D17" s="432"/>
      <c r="E17" s="168"/>
      <c r="F17" s="167"/>
      <c r="G17" s="97"/>
      <c r="I17" s="98"/>
      <c r="J17" s="98"/>
      <c r="K17" s="98"/>
      <c r="L17" s="98"/>
      <c r="M17" s="98"/>
      <c r="N17" s="94"/>
    </row>
    <row r="18" spans="1:14" ht="15.75" x14ac:dyDescent="0.25">
      <c r="B18" s="1093"/>
      <c r="C18" s="1093"/>
      <c r="D18" s="432"/>
      <c r="E18" s="169"/>
      <c r="F18" s="167"/>
      <c r="G18" s="97"/>
      <c r="H18" s="100"/>
      <c r="I18" s="98"/>
      <c r="J18" s="98"/>
      <c r="K18" s="98"/>
      <c r="L18" s="98"/>
      <c r="M18" s="98"/>
      <c r="N18" s="101"/>
    </row>
    <row r="19" spans="1:14" ht="15.75" x14ac:dyDescent="0.25">
      <c r="B19" s="1093"/>
      <c r="C19" s="1093"/>
      <c r="D19" s="432"/>
      <c r="E19" s="169"/>
      <c r="F19" s="167"/>
      <c r="G19" s="97"/>
      <c r="H19" s="100"/>
      <c r="I19" s="102"/>
      <c r="J19" s="102"/>
      <c r="K19" s="102"/>
      <c r="L19" s="102"/>
      <c r="M19" s="102"/>
      <c r="N19" s="101"/>
    </row>
    <row r="20" spans="1:14" ht="15.75" x14ac:dyDescent="0.25">
      <c r="B20" s="1093"/>
      <c r="C20" s="1093"/>
      <c r="D20" s="432"/>
      <c r="E20" s="99"/>
      <c r="F20" s="167"/>
      <c r="G20" s="97"/>
      <c r="H20" s="100"/>
      <c r="I20" s="93"/>
      <c r="J20" s="93"/>
      <c r="K20" s="93"/>
      <c r="L20" s="93"/>
      <c r="M20" s="93"/>
      <c r="N20" s="101"/>
    </row>
    <row r="21" spans="1:14" ht="15.75" x14ac:dyDescent="0.25">
      <c r="B21" s="1093"/>
      <c r="C21" s="1093"/>
      <c r="D21" s="432"/>
      <c r="E21" s="99"/>
      <c r="F21" s="167"/>
      <c r="G21" s="97"/>
      <c r="H21" s="100"/>
      <c r="I21" s="93"/>
      <c r="J21" s="93"/>
      <c r="K21" s="93"/>
      <c r="L21" s="93"/>
      <c r="M21" s="93"/>
      <c r="N21" s="101"/>
    </row>
    <row r="22" spans="1:14" ht="16.5" thickBot="1" x14ac:dyDescent="0.3">
      <c r="B22" s="1094" t="s">
        <v>14</v>
      </c>
      <c r="C22" s="1095"/>
      <c r="D22" s="432"/>
      <c r="E22" s="103">
        <f>SUM(E15:E21)</f>
        <v>1227909228</v>
      </c>
      <c r="F22" s="167">
        <f>SUM(F15:F21)</f>
        <v>588</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f>
        <v>470.40000000000003</v>
      </c>
      <c r="D24" s="109"/>
      <c r="E24" s="110">
        <f>E22</f>
        <v>1227909228</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118"/>
      <c r="D30" s="118" t="s">
        <v>141</v>
      </c>
      <c r="E30" s="78" t="s">
        <v>211</v>
      </c>
      <c r="F30" s="78"/>
      <c r="G30" s="78"/>
      <c r="H30" s="78"/>
      <c r="I30" s="93"/>
      <c r="J30" s="93"/>
      <c r="K30" s="93"/>
      <c r="L30" s="93"/>
      <c r="M30" s="93"/>
      <c r="N30" s="94"/>
    </row>
    <row r="31" spans="1:14" ht="15.75" x14ac:dyDescent="0.2">
      <c r="A31" s="113"/>
      <c r="B31" s="118" t="s">
        <v>128</v>
      </c>
      <c r="C31" s="118"/>
      <c r="D31" s="118" t="s">
        <v>141</v>
      </c>
      <c r="E31" s="78"/>
      <c r="F31" s="78"/>
      <c r="G31" s="78"/>
      <c r="H31" s="78"/>
      <c r="I31" s="93"/>
      <c r="J31" s="93"/>
      <c r="K31" s="93"/>
      <c r="L31" s="93"/>
      <c r="M31" s="93"/>
      <c r="N31" s="94"/>
    </row>
    <row r="32" spans="1:14" ht="15.75" x14ac:dyDescent="0.2">
      <c r="A32" s="113"/>
      <c r="B32" s="118" t="s">
        <v>129</v>
      </c>
      <c r="C32" s="118"/>
      <c r="D32" s="118" t="s">
        <v>141</v>
      </c>
      <c r="E32" s="78"/>
      <c r="F32" s="78"/>
      <c r="G32" s="78"/>
      <c r="H32" s="78"/>
      <c r="I32" s="93"/>
      <c r="J32" s="93"/>
      <c r="K32" s="93"/>
      <c r="L32" s="93"/>
      <c r="M32" s="93"/>
      <c r="N32" s="94"/>
    </row>
    <row r="33" spans="1:17" ht="15.75" x14ac:dyDescent="0.2">
      <c r="A33" s="113"/>
      <c r="B33" s="118" t="s">
        <v>130</v>
      </c>
      <c r="C33" s="118"/>
      <c r="D33" s="118" t="s">
        <v>141</v>
      </c>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44">
        <v>40</v>
      </c>
      <c r="D40" s="439">
        <v>0</v>
      </c>
      <c r="E40" s="1067">
        <f>+D40+D41</f>
        <v>0</v>
      </c>
      <c r="F40" s="78"/>
      <c r="G40" s="78"/>
      <c r="H40" s="78"/>
      <c r="I40" s="93"/>
      <c r="J40" s="93"/>
      <c r="K40" s="93"/>
      <c r="L40" s="93"/>
      <c r="M40" s="93"/>
      <c r="N40" s="94"/>
    </row>
    <row r="41" spans="1:17" ht="45" x14ac:dyDescent="0.2">
      <c r="A41" s="113"/>
      <c r="B41" s="120" t="s">
        <v>133</v>
      </c>
      <c r="C41" s="444">
        <v>60</v>
      </c>
      <c r="D41" s="439">
        <v>0</v>
      </c>
      <c r="E41" s="1068"/>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07" t="s">
        <v>35</v>
      </c>
      <c r="N45" s="1107"/>
    </row>
    <row r="46" spans="1:17" ht="15.75" x14ac:dyDescent="0.25">
      <c r="B46" s="116" t="s">
        <v>30</v>
      </c>
      <c r="M46" s="122"/>
      <c r="N46" s="122"/>
    </row>
    <row r="47" spans="1:17" ht="15.75" thickBot="1" x14ac:dyDescent="0.3">
      <c r="M47" s="122"/>
      <c r="N47" s="122"/>
    </row>
    <row r="48" spans="1:17" s="93" customFormat="1" ht="78.75" x14ac:dyDescent="0.25">
      <c r="B48" s="483" t="s">
        <v>134</v>
      </c>
      <c r="C48" s="483" t="s">
        <v>135</v>
      </c>
      <c r="D48" s="483" t="s">
        <v>136</v>
      </c>
      <c r="E48" s="483" t="s">
        <v>45</v>
      </c>
      <c r="F48" s="483" t="s">
        <v>22</v>
      </c>
      <c r="G48" s="483" t="s">
        <v>89</v>
      </c>
      <c r="H48" s="483" t="s">
        <v>17</v>
      </c>
      <c r="I48" s="483" t="s">
        <v>10</v>
      </c>
      <c r="J48" s="483" t="s">
        <v>31</v>
      </c>
      <c r="K48" s="483" t="s">
        <v>61</v>
      </c>
      <c r="L48" s="483" t="s">
        <v>20</v>
      </c>
      <c r="M48" s="484" t="s">
        <v>26</v>
      </c>
      <c r="N48" s="483" t="s">
        <v>137</v>
      </c>
      <c r="O48" s="483" t="s">
        <v>36</v>
      </c>
      <c r="P48" s="442" t="s">
        <v>11</v>
      </c>
      <c r="Q48" s="442" t="s">
        <v>19</v>
      </c>
    </row>
    <row r="49" spans="1:26" s="435" customFormat="1" ht="30" x14ac:dyDescent="0.25">
      <c r="A49" s="125">
        <v>1</v>
      </c>
      <c r="B49" s="136" t="s">
        <v>146</v>
      </c>
      <c r="C49" s="127" t="s">
        <v>146</v>
      </c>
      <c r="D49" s="126" t="s">
        <v>290</v>
      </c>
      <c r="E49" s="171">
        <v>47</v>
      </c>
      <c r="F49" s="127" t="s">
        <v>125</v>
      </c>
      <c r="G49" s="129">
        <v>1</v>
      </c>
      <c r="H49" s="130">
        <v>40940</v>
      </c>
      <c r="I49" s="131">
        <v>41252</v>
      </c>
      <c r="J49" s="131" t="s">
        <v>126</v>
      </c>
      <c r="K49" s="171">
        <v>10</v>
      </c>
      <c r="L49" s="171">
        <v>0</v>
      </c>
      <c r="M49" s="132">
        <v>396</v>
      </c>
      <c r="N49" s="132">
        <f>+M49*G49</f>
        <v>396</v>
      </c>
      <c r="O49" s="133">
        <v>530244000</v>
      </c>
      <c r="P49" s="133">
        <v>48</v>
      </c>
      <c r="Q49" s="134"/>
      <c r="R49" s="135"/>
      <c r="S49" s="135"/>
      <c r="T49" s="135"/>
      <c r="U49" s="135"/>
      <c r="V49" s="135"/>
      <c r="W49" s="135"/>
      <c r="X49" s="135"/>
      <c r="Y49" s="135"/>
      <c r="Z49" s="135"/>
    </row>
    <row r="50" spans="1:26" s="435" customFormat="1" ht="120" x14ac:dyDescent="0.25">
      <c r="A50" s="125">
        <f>+A49+1</f>
        <v>2</v>
      </c>
      <c r="B50" s="126" t="s">
        <v>146</v>
      </c>
      <c r="C50" s="127" t="s">
        <v>146</v>
      </c>
      <c r="D50" s="126" t="s">
        <v>290</v>
      </c>
      <c r="E50" s="171">
        <v>47</v>
      </c>
      <c r="F50" s="127" t="s">
        <v>125</v>
      </c>
      <c r="G50" s="129">
        <v>1</v>
      </c>
      <c r="H50" s="130">
        <v>41100</v>
      </c>
      <c r="I50" s="131">
        <v>41252</v>
      </c>
      <c r="J50" s="131" t="s">
        <v>126</v>
      </c>
      <c r="K50" s="171">
        <v>0</v>
      </c>
      <c r="L50" s="171">
        <v>0</v>
      </c>
      <c r="M50" s="132">
        <v>0</v>
      </c>
      <c r="N50" s="132">
        <v>0</v>
      </c>
      <c r="O50" s="133">
        <v>257400000</v>
      </c>
      <c r="P50" s="133">
        <v>50</v>
      </c>
      <c r="Q50" s="134" t="s">
        <v>291</v>
      </c>
      <c r="R50" s="135"/>
      <c r="S50" s="135"/>
      <c r="T50" s="135"/>
      <c r="U50" s="135"/>
      <c r="V50" s="135"/>
      <c r="W50" s="135"/>
      <c r="X50" s="135"/>
      <c r="Y50" s="135"/>
      <c r="Z50" s="135"/>
    </row>
    <row r="51" spans="1:26" s="435" customFormat="1" ht="15.75" x14ac:dyDescent="0.25">
      <c r="A51" s="125"/>
      <c r="B51" s="136" t="s">
        <v>16</v>
      </c>
      <c r="C51" s="127"/>
      <c r="D51" s="126"/>
      <c r="E51" s="128"/>
      <c r="F51" s="127"/>
      <c r="G51" s="127"/>
      <c r="H51" s="127"/>
      <c r="I51" s="131"/>
      <c r="J51" s="131"/>
      <c r="K51" s="137">
        <f>SUM(K49:K50)</f>
        <v>10</v>
      </c>
      <c r="L51" s="137">
        <f>SUM(L49:L50)</f>
        <v>0</v>
      </c>
      <c r="M51" s="138">
        <f>SUM(M49:M50)</f>
        <v>396</v>
      </c>
      <c r="N51" s="137">
        <f>SUM(N49:N50)</f>
        <v>396</v>
      </c>
      <c r="O51" s="133"/>
      <c r="P51" s="133"/>
      <c r="Q51" s="134"/>
    </row>
    <row r="52" spans="1:26" s="139" customFormat="1" x14ac:dyDescent="0.25">
      <c r="E52" s="140"/>
    </row>
    <row r="53" spans="1:26" s="139" customFormat="1" ht="15.75" x14ac:dyDescent="0.25">
      <c r="B53" s="1096" t="s">
        <v>28</v>
      </c>
      <c r="C53" s="1096" t="s">
        <v>27</v>
      </c>
      <c r="D53" s="1098" t="s">
        <v>34</v>
      </c>
      <c r="E53" s="1098"/>
    </row>
    <row r="54" spans="1:26" s="139" customFormat="1" ht="15.75" x14ac:dyDescent="0.25">
      <c r="B54" s="1097"/>
      <c r="C54" s="1097"/>
      <c r="D54" s="434" t="s">
        <v>23</v>
      </c>
      <c r="E54" s="141" t="s">
        <v>24</v>
      </c>
    </row>
    <row r="55" spans="1:26" s="139" customFormat="1" ht="15.75" x14ac:dyDescent="0.25">
      <c r="B55" s="142" t="s">
        <v>21</v>
      </c>
      <c r="C55" s="143">
        <f>+K51</f>
        <v>10</v>
      </c>
      <c r="D55" s="144"/>
      <c r="E55" s="144" t="s">
        <v>292</v>
      </c>
      <c r="F55" s="145"/>
      <c r="G55" s="145"/>
      <c r="H55" s="145"/>
      <c r="I55" s="145"/>
      <c r="J55" s="145"/>
      <c r="K55" s="145"/>
      <c r="L55" s="145"/>
      <c r="M55" s="145"/>
    </row>
    <row r="56" spans="1:26" s="139" customFormat="1" ht="15.75" x14ac:dyDescent="0.25">
      <c r="B56" s="142" t="s">
        <v>25</v>
      </c>
      <c r="C56" s="143">
        <f>+M51</f>
        <v>396</v>
      </c>
      <c r="D56" s="144"/>
      <c r="E56" s="144" t="s">
        <v>292</v>
      </c>
    </row>
    <row r="57" spans="1:26" s="139" customFormat="1" x14ac:dyDescent="0.25">
      <c r="B57" s="146"/>
      <c r="C57" s="1099"/>
      <c r="D57" s="1099"/>
      <c r="E57" s="1099"/>
      <c r="F57" s="1099"/>
      <c r="G57" s="1099"/>
      <c r="H57" s="1099"/>
      <c r="I57" s="1099"/>
      <c r="J57" s="1099"/>
      <c r="K57" s="1099"/>
      <c r="L57" s="1099"/>
      <c r="M57" s="1099"/>
      <c r="N57" s="1099"/>
    </row>
    <row r="58" spans="1:26" ht="15.75" thickBot="1" x14ac:dyDescent="0.3"/>
    <row r="59" spans="1:26" ht="16.5" thickBot="1" x14ac:dyDescent="0.3">
      <c r="B59" s="1100" t="s">
        <v>90</v>
      </c>
      <c r="C59" s="1100"/>
      <c r="D59" s="1100"/>
      <c r="E59" s="1100"/>
      <c r="F59" s="1100"/>
      <c r="G59" s="1100"/>
      <c r="H59" s="1100"/>
      <c r="I59" s="1100"/>
      <c r="J59" s="1100"/>
      <c r="K59" s="1100"/>
      <c r="L59" s="1100"/>
      <c r="M59" s="1100"/>
      <c r="N59" s="1100"/>
    </row>
    <row r="62" spans="1:26" ht="141.75" x14ac:dyDescent="0.25">
      <c r="B62" s="117" t="s">
        <v>138</v>
      </c>
      <c r="C62" s="147" t="s">
        <v>2</v>
      </c>
      <c r="D62" s="147" t="s">
        <v>92</v>
      </c>
      <c r="E62" s="147" t="s">
        <v>91</v>
      </c>
      <c r="F62" s="147" t="s">
        <v>93</v>
      </c>
      <c r="G62" s="147" t="s">
        <v>94</v>
      </c>
      <c r="H62" s="147" t="s">
        <v>95</v>
      </c>
      <c r="I62" s="147" t="s">
        <v>96</v>
      </c>
      <c r="J62" s="147" t="s">
        <v>97</v>
      </c>
      <c r="K62" s="147" t="s">
        <v>98</v>
      </c>
      <c r="L62" s="147" t="s">
        <v>99</v>
      </c>
      <c r="M62" s="148" t="s">
        <v>100</v>
      </c>
      <c r="N62" s="148" t="s">
        <v>101</v>
      </c>
      <c r="O62" s="1086" t="s">
        <v>3</v>
      </c>
      <c r="P62" s="1088"/>
      <c r="Q62" s="147" t="s">
        <v>18</v>
      </c>
    </row>
    <row r="63" spans="1:26" x14ac:dyDescent="0.2">
      <c r="B63" s="149" t="s">
        <v>235</v>
      </c>
      <c r="C63" s="149" t="s">
        <v>235</v>
      </c>
      <c r="D63" s="150" t="s">
        <v>288</v>
      </c>
      <c r="E63" s="150" t="s">
        <v>145</v>
      </c>
      <c r="F63" s="150" t="s">
        <v>145</v>
      </c>
      <c r="G63" s="150" t="s">
        <v>145</v>
      </c>
      <c r="H63" s="150" t="s">
        <v>145</v>
      </c>
      <c r="I63" s="151" t="s">
        <v>125</v>
      </c>
      <c r="J63" s="150" t="s">
        <v>145</v>
      </c>
      <c r="K63" s="150" t="s">
        <v>145</v>
      </c>
      <c r="L63" s="150" t="s">
        <v>145</v>
      </c>
      <c r="M63" s="150" t="s">
        <v>145</v>
      </c>
      <c r="N63" s="150" t="s">
        <v>125</v>
      </c>
      <c r="O63" s="1101"/>
      <c r="P63" s="1102"/>
      <c r="Q63" s="118" t="s">
        <v>125</v>
      </c>
    </row>
    <row r="64" spans="1:26" x14ac:dyDescent="0.2">
      <c r="B64" s="149"/>
      <c r="C64" s="149"/>
      <c r="D64" s="150"/>
      <c r="E64" s="150"/>
      <c r="F64" s="249"/>
      <c r="G64" s="249"/>
      <c r="H64" s="249"/>
      <c r="I64" s="151"/>
      <c r="J64" s="151"/>
      <c r="K64" s="118"/>
      <c r="L64" s="118"/>
      <c r="M64" s="118"/>
      <c r="N64" s="118"/>
      <c r="O64" s="1101"/>
      <c r="P64" s="1102"/>
      <c r="Q64" s="118"/>
    </row>
    <row r="65" spans="2:17" x14ac:dyDescent="0.2">
      <c r="B65" s="149"/>
      <c r="C65" s="149"/>
      <c r="D65" s="150"/>
      <c r="E65" s="150"/>
      <c r="F65" s="249"/>
      <c r="G65" s="249"/>
      <c r="H65" s="249"/>
      <c r="I65" s="151"/>
      <c r="J65" s="151"/>
      <c r="K65" s="118"/>
      <c r="L65" s="118"/>
      <c r="M65" s="118"/>
      <c r="N65" s="118"/>
      <c r="O65" s="1101"/>
      <c r="P65" s="1102"/>
      <c r="Q65" s="118"/>
    </row>
    <row r="66" spans="2:17" x14ac:dyDescent="0.2">
      <c r="B66" s="149"/>
      <c r="C66" s="149"/>
      <c r="D66" s="150"/>
      <c r="E66" s="150"/>
      <c r="F66" s="249"/>
      <c r="G66" s="249"/>
      <c r="H66" s="249"/>
      <c r="I66" s="151"/>
      <c r="J66" s="151"/>
      <c r="K66" s="118"/>
      <c r="L66" s="118"/>
      <c r="M66" s="118"/>
      <c r="N66" s="118"/>
      <c r="O66" s="1101"/>
      <c r="P66" s="1102"/>
      <c r="Q66" s="118"/>
    </row>
    <row r="67" spans="2:17" x14ac:dyDescent="0.2">
      <c r="B67" s="149"/>
      <c r="C67" s="149"/>
      <c r="D67" s="150"/>
      <c r="E67" s="150"/>
      <c r="F67" s="249"/>
      <c r="G67" s="249"/>
      <c r="H67" s="249"/>
      <c r="I67" s="151"/>
      <c r="J67" s="151"/>
      <c r="K67" s="118"/>
      <c r="L67" s="118"/>
      <c r="M67" s="118"/>
      <c r="N67" s="118"/>
      <c r="O67" s="1101"/>
      <c r="P67" s="1102"/>
      <c r="Q67" s="118"/>
    </row>
    <row r="68" spans="2:17" x14ac:dyDescent="0.2">
      <c r="B68" s="149"/>
      <c r="C68" s="149"/>
      <c r="D68" s="150"/>
      <c r="E68" s="150"/>
      <c r="F68" s="249"/>
      <c r="G68" s="249"/>
      <c r="H68" s="249"/>
      <c r="I68" s="151"/>
      <c r="J68" s="151"/>
      <c r="K68" s="118"/>
      <c r="L68" s="118"/>
      <c r="M68" s="118"/>
      <c r="N68" s="118"/>
      <c r="O68" s="1101"/>
      <c r="P68" s="1102"/>
      <c r="Q68" s="118"/>
    </row>
    <row r="69" spans="2:17" x14ac:dyDescent="0.25">
      <c r="B69" s="118"/>
      <c r="C69" s="118"/>
      <c r="D69" s="118"/>
      <c r="E69" s="118"/>
      <c r="F69" s="118"/>
      <c r="G69" s="118"/>
      <c r="H69" s="118"/>
      <c r="I69" s="118"/>
      <c r="J69" s="118"/>
      <c r="K69" s="118"/>
      <c r="L69" s="118"/>
      <c r="M69" s="118"/>
      <c r="N69" s="118"/>
      <c r="O69" s="1101"/>
      <c r="P69" s="1102"/>
      <c r="Q69" s="118"/>
    </row>
    <row r="70" spans="2:17" x14ac:dyDescent="0.25">
      <c r="B70" s="86" t="s">
        <v>1</v>
      </c>
    </row>
    <row r="71" spans="2:17" x14ac:dyDescent="0.25">
      <c r="B71" s="86" t="s">
        <v>37</v>
      </c>
    </row>
    <row r="72" spans="2:17" x14ac:dyDescent="0.25">
      <c r="B72" s="86" t="s">
        <v>62</v>
      </c>
    </row>
    <row r="74" spans="2:17" ht="15.75" thickBot="1" x14ac:dyDescent="0.3"/>
    <row r="75" spans="2:17" ht="16.5" thickBot="1" x14ac:dyDescent="0.3">
      <c r="B75" s="1083" t="s">
        <v>38</v>
      </c>
      <c r="C75" s="1084"/>
      <c r="D75" s="1084"/>
      <c r="E75" s="1084"/>
      <c r="F75" s="1084"/>
      <c r="G75" s="1084"/>
      <c r="H75" s="1084"/>
      <c r="I75" s="1084"/>
      <c r="J75" s="1084"/>
      <c r="K75" s="1084"/>
      <c r="L75" s="1084"/>
      <c r="M75" s="1084"/>
      <c r="N75" s="1085"/>
    </row>
    <row r="80" spans="2:17" ht="78.75" customHeight="1" x14ac:dyDescent="0.25">
      <c r="B80" s="1126" t="s">
        <v>0</v>
      </c>
      <c r="C80" s="1129" t="s">
        <v>39</v>
      </c>
      <c r="D80" s="1129" t="s">
        <v>40</v>
      </c>
      <c r="E80" s="1129" t="s">
        <v>102</v>
      </c>
      <c r="F80" s="1129" t="s">
        <v>104</v>
      </c>
      <c r="G80" s="1129" t="s">
        <v>105</v>
      </c>
      <c r="H80" s="1129" t="s">
        <v>106</v>
      </c>
      <c r="I80" s="1129" t="s">
        <v>103</v>
      </c>
      <c r="J80" s="1086" t="s">
        <v>107</v>
      </c>
      <c r="K80" s="1087"/>
      <c r="L80" s="1088"/>
      <c r="M80" s="1129" t="s">
        <v>111</v>
      </c>
      <c r="N80" s="1129" t="s">
        <v>139</v>
      </c>
      <c r="O80" s="1129" t="s">
        <v>140</v>
      </c>
      <c r="P80" s="1125" t="s">
        <v>3</v>
      </c>
      <c r="Q80" s="1126"/>
    </row>
    <row r="81" spans="2:17" ht="60" x14ac:dyDescent="0.2">
      <c r="B81" s="1128"/>
      <c r="C81" s="1130"/>
      <c r="D81" s="1130"/>
      <c r="E81" s="1130"/>
      <c r="F81" s="1130"/>
      <c r="G81" s="1130"/>
      <c r="H81" s="1130"/>
      <c r="I81" s="1130"/>
      <c r="J81" s="153" t="s">
        <v>108</v>
      </c>
      <c r="K81" s="154" t="s">
        <v>109</v>
      </c>
      <c r="L81" s="151" t="s">
        <v>110</v>
      </c>
      <c r="M81" s="1130"/>
      <c r="N81" s="1130"/>
      <c r="O81" s="1130"/>
      <c r="P81" s="1127"/>
      <c r="Q81" s="1128"/>
    </row>
    <row r="82" spans="2:17" ht="30" x14ac:dyDescent="0.2">
      <c r="B82" s="1143" t="s">
        <v>43</v>
      </c>
      <c r="C82" s="1143">
        <v>2</v>
      </c>
      <c r="D82" s="149" t="s">
        <v>212</v>
      </c>
      <c r="E82" s="149">
        <v>49664828</v>
      </c>
      <c r="F82" s="149" t="s">
        <v>213</v>
      </c>
      <c r="G82" s="149" t="s">
        <v>198</v>
      </c>
      <c r="H82" s="182">
        <v>37603</v>
      </c>
      <c r="I82" s="150" t="s">
        <v>185</v>
      </c>
      <c r="J82" s="153" t="s">
        <v>214</v>
      </c>
      <c r="K82" s="154" t="s">
        <v>215</v>
      </c>
      <c r="L82" s="151" t="s">
        <v>216</v>
      </c>
      <c r="M82" s="118" t="s">
        <v>125</v>
      </c>
      <c r="N82" s="118" t="s">
        <v>125</v>
      </c>
      <c r="O82" s="118" t="s">
        <v>125</v>
      </c>
      <c r="P82" s="1101"/>
      <c r="Q82" s="1102"/>
    </row>
    <row r="83" spans="2:17" ht="30" x14ac:dyDescent="0.2">
      <c r="B83" s="1195"/>
      <c r="C83" s="1195"/>
      <c r="D83" s="149"/>
      <c r="E83" s="149"/>
      <c r="F83" s="149"/>
      <c r="G83" s="149"/>
      <c r="H83" s="149"/>
      <c r="I83" s="150"/>
      <c r="J83" s="153" t="s">
        <v>214</v>
      </c>
      <c r="K83" s="189" t="s">
        <v>217</v>
      </c>
      <c r="L83" s="151" t="s">
        <v>216</v>
      </c>
      <c r="M83" s="118" t="s">
        <v>125</v>
      </c>
      <c r="N83" s="118" t="s">
        <v>125</v>
      </c>
      <c r="O83" s="118" t="s">
        <v>125</v>
      </c>
      <c r="P83" s="1101"/>
      <c r="Q83" s="1102"/>
    </row>
    <row r="84" spans="2:17" ht="30" x14ac:dyDescent="0.2">
      <c r="B84" s="1195"/>
      <c r="C84" s="1195"/>
      <c r="D84" s="149"/>
      <c r="E84" s="149"/>
      <c r="F84" s="149"/>
      <c r="G84" s="149"/>
      <c r="H84" s="149"/>
      <c r="I84" s="150"/>
      <c r="J84" s="153" t="s">
        <v>218</v>
      </c>
      <c r="K84" s="154" t="s">
        <v>219</v>
      </c>
      <c r="L84" s="151" t="s">
        <v>216</v>
      </c>
      <c r="M84" s="118" t="s">
        <v>125</v>
      </c>
      <c r="N84" s="118" t="s">
        <v>125</v>
      </c>
      <c r="O84" s="118" t="s">
        <v>125</v>
      </c>
      <c r="P84" s="430"/>
      <c r="Q84" s="431"/>
    </row>
    <row r="85" spans="2:17" ht="30" x14ac:dyDescent="0.2">
      <c r="B85" s="1195"/>
      <c r="C85" s="1195"/>
      <c r="D85" s="149" t="s">
        <v>220</v>
      </c>
      <c r="E85" s="149">
        <v>49664176</v>
      </c>
      <c r="F85" s="149" t="s">
        <v>221</v>
      </c>
      <c r="G85" s="149" t="s">
        <v>227</v>
      </c>
      <c r="H85" s="182">
        <v>37135</v>
      </c>
      <c r="I85" s="150" t="s">
        <v>185</v>
      </c>
      <c r="J85" s="153" t="s">
        <v>223</v>
      </c>
      <c r="K85" s="154" t="s">
        <v>224</v>
      </c>
      <c r="L85" s="151" t="s">
        <v>222</v>
      </c>
      <c r="M85" s="118" t="s">
        <v>125</v>
      </c>
      <c r="N85" s="118" t="s">
        <v>125</v>
      </c>
      <c r="O85" s="118" t="s">
        <v>125</v>
      </c>
      <c r="P85" s="430"/>
      <c r="Q85" s="431"/>
    </row>
    <row r="86" spans="2:17" ht="30" x14ac:dyDescent="0.2">
      <c r="B86" s="1144"/>
      <c r="C86" s="1144"/>
      <c r="D86" s="149"/>
      <c r="E86" s="149"/>
      <c r="F86" s="149"/>
      <c r="G86" s="149"/>
      <c r="H86" s="149"/>
      <c r="I86" s="150"/>
      <c r="J86" s="153" t="s">
        <v>225</v>
      </c>
      <c r="K86" s="154" t="s">
        <v>226</v>
      </c>
      <c r="L86" s="151" t="s">
        <v>207</v>
      </c>
      <c r="M86" s="118" t="s">
        <v>125</v>
      </c>
      <c r="N86" s="118" t="s">
        <v>125</v>
      </c>
      <c r="O86" s="118" t="s">
        <v>125</v>
      </c>
      <c r="P86" s="430"/>
      <c r="Q86" s="431"/>
    </row>
    <row r="87" spans="2:17" ht="225" x14ac:dyDescent="0.2">
      <c r="B87" s="1143" t="s">
        <v>44</v>
      </c>
      <c r="C87" s="1143">
        <v>4</v>
      </c>
      <c r="D87" s="149" t="s">
        <v>228</v>
      </c>
      <c r="E87" s="149">
        <v>63538190</v>
      </c>
      <c r="F87" s="149" t="s">
        <v>180</v>
      </c>
      <c r="G87" s="149" t="s">
        <v>293</v>
      </c>
      <c r="H87" s="182">
        <v>39798</v>
      </c>
      <c r="I87" s="150">
        <v>65538190</v>
      </c>
      <c r="J87" s="153" t="s">
        <v>294</v>
      </c>
      <c r="K87" s="154" t="s">
        <v>295</v>
      </c>
      <c r="L87" s="151" t="s">
        <v>180</v>
      </c>
      <c r="M87" s="118" t="s">
        <v>125</v>
      </c>
      <c r="N87" s="118" t="s">
        <v>125</v>
      </c>
      <c r="O87" s="118" t="s">
        <v>126</v>
      </c>
      <c r="P87" s="509" t="s">
        <v>1606</v>
      </c>
      <c r="Q87" s="431"/>
    </row>
    <row r="88" spans="2:17" ht="30" x14ac:dyDescent="0.2">
      <c r="B88" s="1195"/>
      <c r="C88" s="1195"/>
      <c r="D88" s="149"/>
      <c r="E88" s="149"/>
      <c r="F88" s="149"/>
      <c r="G88" s="149"/>
      <c r="H88" s="149"/>
      <c r="I88" s="150"/>
      <c r="J88" s="153" t="s">
        <v>294</v>
      </c>
      <c r="K88" s="154" t="s">
        <v>295</v>
      </c>
      <c r="L88" s="151" t="s">
        <v>180</v>
      </c>
      <c r="M88" s="118" t="s">
        <v>125</v>
      </c>
      <c r="N88" s="118" t="s">
        <v>125</v>
      </c>
      <c r="O88" s="118" t="s">
        <v>126</v>
      </c>
      <c r="P88" s="430"/>
      <c r="Q88" s="431"/>
    </row>
    <row r="89" spans="2:17" ht="30" x14ac:dyDescent="0.2">
      <c r="B89" s="1195"/>
      <c r="C89" s="1195"/>
      <c r="D89" s="149"/>
      <c r="E89" s="149"/>
      <c r="F89" s="149"/>
      <c r="G89" s="149"/>
      <c r="H89" s="149"/>
      <c r="I89" s="150"/>
      <c r="J89" s="153" t="s">
        <v>294</v>
      </c>
      <c r="K89" s="154" t="s">
        <v>296</v>
      </c>
      <c r="L89" s="151" t="s">
        <v>180</v>
      </c>
      <c r="M89" s="118" t="s">
        <v>125</v>
      </c>
      <c r="N89" s="118" t="s">
        <v>125</v>
      </c>
      <c r="O89" s="118" t="s">
        <v>126</v>
      </c>
      <c r="P89" s="430"/>
      <c r="Q89" s="431"/>
    </row>
    <row r="90" spans="2:17" ht="30" x14ac:dyDescent="0.2">
      <c r="B90" s="1195"/>
      <c r="C90" s="1195"/>
      <c r="D90" s="149"/>
      <c r="E90" s="149"/>
      <c r="F90" s="149"/>
      <c r="G90" s="149"/>
      <c r="H90" s="149"/>
      <c r="I90" s="150"/>
      <c r="J90" s="153" t="s">
        <v>294</v>
      </c>
      <c r="K90" s="154" t="s">
        <v>170</v>
      </c>
      <c r="L90" s="151" t="s">
        <v>180</v>
      </c>
      <c r="M90" s="118" t="s">
        <v>125</v>
      </c>
      <c r="N90" s="118" t="s">
        <v>125</v>
      </c>
      <c r="O90" s="118" t="s">
        <v>126</v>
      </c>
      <c r="P90" s="430"/>
      <c r="Q90" s="431"/>
    </row>
    <row r="91" spans="2:17" ht="30" x14ac:dyDescent="0.2">
      <c r="B91" s="1195"/>
      <c r="C91" s="1195"/>
      <c r="D91" s="149" t="s">
        <v>297</v>
      </c>
      <c r="E91" s="149">
        <v>49668578</v>
      </c>
      <c r="F91" s="149" t="s">
        <v>166</v>
      </c>
      <c r="G91" s="149" t="s">
        <v>256</v>
      </c>
      <c r="H91" s="182">
        <v>39563</v>
      </c>
      <c r="I91" s="150">
        <v>144773</v>
      </c>
      <c r="J91" s="153" t="s">
        <v>298</v>
      </c>
      <c r="K91" s="154" t="s">
        <v>299</v>
      </c>
      <c r="L91" s="151" t="s">
        <v>166</v>
      </c>
      <c r="M91" s="118" t="s">
        <v>125</v>
      </c>
      <c r="N91" s="118" t="s">
        <v>125</v>
      </c>
      <c r="O91" s="118" t="s">
        <v>125</v>
      </c>
      <c r="P91" s="430"/>
      <c r="Q91" s="431"/>
    </row>
    <row r="92" spans="2:17" x14ac:dyDescent="0.2">
      <c r="B92" s="1195"/>
      <c r="C92" s="1195"/>
      <c r="D92" s="149" t="s">
        <v>300</v>
      </c>
      <c r="E92" s="149">
        <v>1065882834</v>
      </c>
      <c r="F92" s="149" t="s">
        <v>166</v>
      </c>
      <c r="G92" s="149" t="s">
        <v>301</v>
      </c>
      <c r="H92" s="182">
        <v>41544</v>
      </c>
      <c r="I92" s="150">
        <v>139838</v>
      </c>
      <c r="J92" s="153" t="s">
        <v>302</v>
      </c>
      <c r="K92" s="151" t="s">
        <v>303</v>
      </c>
      <c r="L92" s="151" t="s">
        <v>166</v>
      </c>
      <c r="M92" s="118" t="s">
        <v>125</v>
      </c>
      <c r="N92" s="118" t="s">
        <v>125</v>
      </c>
      <c r="O92" s="118" t="s">
        <v>125</v>
      </c>
      <c r="P92" s="1073"/>
      <c r="Q92" s="1073"/>
    </row>
    <row r="93" spans="2:17" x14ac:dyDescent="0.2">
      <c r="B93" s="1195"/>
      <c r="C93" s="1195"/>
      <c r="D93" s="149"/>
      <c r="E93" s="149"/>
      <c r="F93" s="149"/>
      <c r="G93" s="149"/>
      <c r="H93" s="182"/>
      <c r="I93" s="150"/>
      <c r="J93" s="153" t="s">
        <v>304</v>
      </c>
      <c r="K93" s="151" t="s">
        <v>305</v>
      </c>
      <c r="L93" s="151" t="s">
        <v>166</v>
      </c>
      <c r="M93" s="118" t="s">
        <v>125</v>
      </c>
      <c r="N93" s="118" t="s">
        <v>125</v>
      </c>
      <c r="O93" s="118" t="s">
        <v>125</v>
      </c>
      <c r="P93" s="1073"/>
      <c r="Q93" s="1073"/>
    </row>
    <row r="94" spans="2:17" x14ac:dyDescent="0.2">
      <c r="B94" s="1195"/>
      <c r="C94" s="1195"/>
      <c r="D94" s="149" t="s">
        <v>306</v>
      </c>
      <c r="E94" s="149">
        <v>49669152</v>
      </c>
      <c r="F94" s="149" t="s">
        <v>166</v>
      </c>
      <c r="G94" s="149" t="s">
        <v>256</v>
      </c>
      <c r="H94" s="182">
        <v>39991</v>
      </c>
      <c r="I94" s="150">
        <v>112869</v>
      </c>
      <c r="J94" s="153" t="s">
        <v>308</v>
      </c>
      <c r="K94" s="151" t="s">
        <v>309</v>
      </c>
      <c r="L94" s="151" t="s">
        <v>166</v>
      </c>
      <c r="M94" s="118" t="s">
        <v>125</v>
      </c>
      <c r="N94" s="118" t="s">
        <v>125</v>
      </c>
      <c r="O94" s="118" t="s">
        <v>125</v>
      </c>
      <c r="P94" s="1073"/>
      <c r="Q94" s="1073"/>
    </row>
    <row r="95" spans="2:17" x14ac:dyDescent="0.2">
      <c r="B95" s="1144"/>
      <c r="C95" s="1144"/>
      <c r="D95" s="149"/>
      <c r="E95" s="149"/>
      <c r="F95" s="149"/>
      <c r="G95" s="149"/>
      <c r="H95" s="182"/>
      <c r="I95" s="150"/>
      <c r="J95" s="153" t="s">
        <v>307</v>
      </c>
      <c r="K95" s="151" t="s">
        <v>310</v>
      </c>
      <c r="L95" s="151"/>
      <c r="M95" s="118" t="s">
        <v>125</v>
      </c>
      <c r="N95" s="118" t="s">
        <v>125</v>
      </c>
      <c r="O95" s="118" t="s">
        <v>125</v>
      </c>
      <c r="P95" s="1073"/>
      <c r="Q95" s="1073"/>
    </row>
    <row r="96" spans="2:17" x14ac:dyDescent="0.2">
      <c r="B96" s="106"/>
      <c r="C96" s="201"/>
      <c r="D96" s="202"/>
      <c r="E96" s="202"/>
      <c r="F96" s="202"/>
      <c r="G96" s="202"/>
      <c r="H96" s="203"/>
      <c r="I96" s="204"/>
      <c r="J96" s="205"/>
      <c r="K96" s="206"/>
      <c r="L96" s="206"/>
      <c r="M96" s="106"/>
      <c r="N96" s="106"/>
      <c r="O96" s="106"/>
      <c r="P96" s="207"/>
      <c r="Q96" s="207"/>
    </row>
    <row r="97" spans="2:17" x14ac:dyDescent="0.2">
      <c r="B97" s="106"/>
      <c r="C97" s="201"/>
      <c r="D97" s="202"/>
      <c r="E97" s="202"/>
      <c r="F97" s="202"/>
      <c r="G97" s="202"/>
      <c r="H97" s="203"/>
      <c r="I97" s="204"/>
      <c r="J97" s="205"/>
      <c r="K97" s="206"/>
      <c r="L97" s="206"/>
      <c r="M97" s="106"/>
      <c r="N97" s="106"/>
      <c r="O97" s="106"/>
      <c r="P97" s="207"/>
      <c r="Q97" s="207"/>
    </row>
    <row r="98" spans="2:17" x14ac:dyDescent="0.2">
      <c r="B98" s="106"/>
      <c r="C98" s="201"/>
      <c r="D98" s="202"/>
      <c r="E98" s="202"/>
      <c r="F98" s="202"/>
      <c r="G98" s="202"/>
      <c r="H98" s="203"/>
      <c r="I98" s="204"/>
      <c r="J98" s="205"/>
      <c r="K98" s="206"/>
      <c r="L98" s="206"/>
      <c r="M98" s="106"/>
      <c r="N98" s="106"/>
      <c r="O98" s="106"/>
      <c r="P98" s="207"/>
      <c r="Q98" s="207"/>
    </row>
    <row r="100" spans="2:17" ht="15.75" thickBot="1" x14ac:dyDescent="0.3"/>
    <row r="101" spans="2:17" ht="16.5" thickBot="1" x14ac:dyDescent="0.3">
      <c r="B101" s="1083" t="s">
        <v>46</v>
      </c>
      <c r="C101" s="1084"/>
      <c r="D101" s="1084"/>
      <c r="E101" s="1084"/>
      <c r="F101" s="1084"/>
      <c r="G101" s="1084"/>
      <c r="H101" s="1084"/>
      <c r="I101" s="1084"/>
      <c r="J101" s="1084"/>
      <c r="K101" s="1084"/>
      <c r="L101" s="1084"/>
      <c r="M101" s="1084"/>
      <c r="N101" s="1085"/>
    </row>
    <row r="104" spans="2:17" ht="31.5" x14ac:dyDescent="0.25">
      <c r="B104" s="147" t="s">
        <v>33</v>
      </c>
      <c r="C104" s="147" t="s">
        <v>18</v>
      </c>
      <c r="D104" s="1086" t="s">
        <v>3</v>
      </c>
      <c r="E104" s="1088"/>
    </row>
    <row r="105" spans="2:17" x14ac:dyDescent="0.25">
      <c r="B105" s="155" t="s">
        <v>112</v>
      </c>
      <c r="C105" s="118" t="s">
        <v>125</v>
      </c>
      <c r="D105" s="1073"/>
      <c r="E105" s="1073"/>
    </row>
    <row r="108" spans="2:17" ht="15.75" x14ac:dyDescent="0.25">
      <c r="B108" s="1074" t="s">
        <v>64</v>
      </c>
      <c r="C108" s="1075"/>
      <c r="D108" s="1075"/>
      <c r="E108" s="1075"/>
      <c r="F108" s="1075"/>
      <c r="G108" s="1075"/>
      <c r="H108" s="1075"/>
      <c r="I108" s="1075"/>
      <c r="J108" s="1075"/>
      <c r="K108" s="1075"/>
      <c r="L108" s="1075"/>
      <c r="M108" s="1075"/>
      <c r="N108" s="1075"/>
      <c r="O108" s="1075"/>
      <c r="P108" s="1075"/>
    </row>
    <row r="110" spans="2:17" ht="15.75" thickBot="1" x14ac:dyDescent="0.3"/>
    <row r="111" spans="2:17" ht="16.5" thickBot="1" x14ac:dyDescent="0.3">
      <c r="B111" s="1083" t="s">
        <v>54</v>
      </c>
      <c r="C111" s="1084"/>
      <c r="D111" s="1084"/>
      <c r="E111" s="1084"/>
      <c r="F111" s="1084"/>
      <c r="G111" s="1084"/>
      <c r="H111" s="1084"/>
      <c r="I111" s="1084"/>
      <c r="J111" s="1084"/>
      <c r="K111" s="1084"/>
      <c r="L111" s="1084"/>
      <c r="M111" s="1084"/>
      <c r="N111" s="1085"/>
    </row>
    <row r="113" spans="1:26" ht="15.75" thickBot="1" x14ac:dyDescent="0.3">
      <c r="M113" s="122"/>
      <c r="N113" s="122"/>
    </row>
    <row r="114" spans="1:26" s="93" customFormat="1" ht="78.75" x14ac:dyDescent="0.25">
      <c r="B114" s="483" t="s">
        <v>134</v>
      </c>
      <c r="C114" s="483" t="s">
        <v>135</v>
      </c>
      <c r="D114" s="483" t="s">
        <v>136</v>
      </c>
      <c r="E114" s="483" t="s">
        <v>45</v>
      </c>
      <c r="F114" s="483" t="s">
        <v>22</v>
      </c>
      <c r="G114" s="483" t="s">
        <v>89</v>
      </c>
      <c r="H114" s="483" t="s">
        <v>17</v>
      </c>
      <c r="I114" s="483" t="s">
        <v>10</v>
      </c>
      <c r="J114" s="483" t="s">
        <v>31</v>
      </c>
      <c r="K114" s="483" t="s">
        <v>61</v>
      </c>
      <c r="L114" s="483" t="s">
        <v>20</v>
      </c>
      <c r="M114" s="484" t="s">
        <v>26</v>
      </c>
      <c r="N114" s="483" t="s">
        <v>137</v>
      </c>
      <c r="O114" s="483" t="s">
        <v>36</v>
      </c>
      <c r="P114" s="442" t="s">
        <v>11</v>
      </c>
      <c r="Q114" s="442" t="s">
        <v>19</v>
      </c>
    </row>
    <row r="115" spans="1:26" s="435" customFormat="1" ht="135" x14ac:dyDescent="0.25">
      <c r="A115" s="125">
        <v>1</v>
      </c>
      <c r="B115" s="136" t="s">
        <v>146</v>
      </c>
      <c r="C115" s="127" t="s">
        <v>146</v>
      </c>
      <c r="D115" s="126" t="s">
        <v>290</v>
      </c>
      <c r="E115" s="171">
        <v>47</v>
      </c>
      <c r="F115" s="127" t="s">
        <v>125</v>
      </c>
      <c r="G115" s="129">
        <v>1</v>
      </c>
      <c r="H115" s="130">
        <v>40224</v>
      </c>
      <c r="I115" s="131">
        <v>40526</v>
      </c>
      <c r="J115" s="131" t="s">
        <v>126</v>
      </c>
      <c r="K115" s="132">
        <v>0</v>
      </c>
      <c r="L115" s="132">
        <v>0</v>
      </c>
      <c r="M115" s="132">
        <v>0</v>
      </c>
      <c r="N115" s="132">
        <f>+M115*G115</f>
        <v>0</v>
      </c>
      <c r="O115" s="133">
        <v>390000000</v>
      </c>
      <c r="P115" s="133">
        <v>190</v>
      </c>
      <c r="Q115" s="134" t="s">
        <v>311</v>
      </c>
      <c r="R115" s="135"/>
      <c r="S115" s="135"/>
      <c r="T115" s="135"/>
      <c r="U115" s="135"/>
      <c r="V115" s="135"/>
      <c r="W115" s="135"/>
      <c r="X115" s="135"/>
      <c r="Y115" s="135"/>
      <c r="Z115" s="135"/>
    </row>
    <row r="116" spans="1:26" s="435" customFormat="1" ht="30" x14ac:dyDescent="0.25">
      <c r="A116" s="125">
        <f>+A115+1</f>
        <v>2</v>
      </c>
      <c r="B116" s="136" t="s">
        <v>146</v>
      </c>
      <c r="C116" s="127" t="s">
        <v>146</v>
      </c>
      <c r="D116" s="126" t="s">
        <v>290</v>
      </c>
      <c r="E116" s="171">
        <v>38</v>
      </c>
      <c r="F116" s="127" t="s">
        <v>125</v>
      </c>
      <c r="G116" s="129">
        <v>1</v>
      </c>
      <c r="H116" s="130">
        <v>41310</v>
      </c>
      <c r="I116" s="131">
        <v>41262</v>
      </c>
      <c r="J116" s="131" t="s">
        <v>126</v>
      </c>
      <c r="K116" s="132">
        <v>10</v>
      </c>
      <c r="L116" s="132">
        <v>0</v>
      </c>
      <c r="M116" s="132">
        <v>696</v>
      </c>
      <c r="N116" s="132">
        <f t="shared" ref="N116" si="0">+M116*G116</f>
        <v>696</v>
      </c>
      <c r="O116" s="133">
        <v>1010696400</v>
      </c>
      <c r="P116" s="133">
        <v>192</v>
      </c>
      <c r="Q116" s="134"/>
      <c r="R116" s="135"/>
      <c r="S116" s="135"/>
      <c r="T116" s="135"/>
      <c r="U116" s="135"/>
      <c r="V116" s="135"/>
      <c r="W116" s="135"/>
      <c r="X116" s="135"/>
      <c r="Y116" s="135"/>
      <c r="Z116" s="135"/>
    </row>
    <row r="117" spans="1:26" s="435" customFormat="1" ht="15.75" x14ac:dyDescent="0.25">
      <c r="A117" s="125"/>
      <c r="B117" s="136" t="s">
        <v>16</v>
      </c>
      <c r="C117" s="127"/>
      <c r="D117" s="126"/>
      <c r="E117" s="171"/>
      <c r="F117" s="127"/>
      <c r="G117" s="127"/>
      <c r="H117" s="127"/>
      <c r="I117" s="131"/>
      <c r="J117" s="131"/>
      <c r="K117" s="137">
        <f>SUM(K115:K116)</f>
        <v>10</v>
      </c>
      <c r="L117" s="137">
        <f>SUM(L115:L116)</f>
        <v>0</v>
      </c>
      <c r="M117" s="138">
        <f>SUM(M115:M116)</f>
        <v>696</v>
      </c>
      <c r="N117" s="137">
        <f>SUM(N115:N116)</f>
        <v>696</v>
      </c>
      <c r="O117" s="133"/>
      <c r="P117" s="133"/>
      <c r="Q117" s="134"/>
    </row>
    <row r="118" spans="1:26" x14ac:dyDescent="0.25">
      <c r="B118" s="139"/>
      <c r="C118" s="139"/>
      <c r="D118" s="139"/>
      <c r="E118" s="140"/>
      <c r="F118" s="139"/>
      <c r="G118" s="139"/>
      <c r="H118" s="139"/>
      <c r="I118" s="139"/>
      <c r="J118" s="139"/>
      <c r="K118" s="139"/>
      <c r="L118" s="139"/>
      <c r="M118" s="139"/>
      <c r="N118" s="139"/>
      <c r="O118" s="139"/>
      <c r="P118" s="139"/>
    </row>
    <row r="119" spans="1:26" ht="15.75" x14ac:dyDescent="0.25">
      <c r="B119" s="142" t="s">
        <v>32</v>
      </c>
      <c r="C119" s="156">
        <f>+K117</f>
        <v>10</v>
      </c>
      <c r="H119" s="145"/>
      <c r="I119" s="145"/>
      <c r="J119" s="145"/>
      <c r="K119" s="145"/>
      <c r="L119" s="145"/>
      <c r="M119" s="145"/>
      <c r="N119" s="139"/>
      <c r="O119" s="139"/>
      <c r="P119" s="139"/>
    </row>
    <row r="121" spans="1:26" ht="15.75" thickBot="1" x14ac:dyDescent="0.3"/>
    <row r="122" spans="1:26" ht="32.25" thickBot="1" x14ac:dyDescent="0.3">
      <c r="B122" s="485" t="s">
        <v>49</v>
      </c>
      <c r="C122" s="486" t="s">
        <v>50</v>
      </c>
      <c r="D122" s="485" t="s">
        <v>51</v>
      </c>
      <c r="E122" s="486" t="s">
        <v>55</v>
      </c>
    </row>
    <row r="123" spans="1:26" x14ac:dyDescent="0.25">
      <c r="B123" s="159" t="s">
        <v>113</v>
      </c>
      <c r="C123" s="487">
        <v>20</v>
      </c>
      <c r="D123" s="487">
        <v>0</v>
      </c>
      <c r="E123" s="1080">
        <f>+D123+D124+D125</f>
        <v>0</v>
      </c>
    </row>
    <row r="124" spans="1:26" x14ac:dyDescent="0.25">
      <c r="B124" s="159" t="s">
        <v>114</v>
      </c>
      <c r="C124" s="445">
        <v>30</v>
      </c>
      <c r="D124" s="439">
        <v>0</v>
      </c>
      <c r="E124" s="1081"/>
    </row>
    <row r="125" spans="1:26" ht="15.75" thickBot="1" x14ac:dyDescent="0.3">
      <c r="B125" s="159" t="s">
        <v>115</v>
      </c>
      <c r="C125" s="162">
        <v>40</v>
      </c>
      <c r="D125" s="162">
        <v>0</v>
      </c>
      <c r="E125" s="1082"/>
    </row>
    <row r="127" spans="1:26" ht="15.75" thickBot="1" x14ac:dyDescent="0.3">
      <c r="C127" s="208"/>
    </row>
    <row r="128" spans="1:26" ht="16.5" thickBot="1" x14ac:dyDescent="0.3">
      <c r="B128" s="1083">
        <v>3</v>
      </c>
      <c r="C128" s="1084"/>
      <c r="D128" s="1084"/>
      <c r="E128" s="1084"/>
      <c r="F128" s="1084"/>
      <c r="G128" s="1084"/>
      <c r="H128" s="1084"/>
      <c r="I128" s="1084"/>
      <c r="J128" s="1084"/>
      <c r="K128" s="1084"/>
      <c r="L128" s="1084"/>
      <c r="M128" s="1084"/>
      <c r="N128" s="1085"/>
    </row>
    <row r="130" spans="2:17" ht="78.75" x14ac:dyDescent="0.25">
      <c r="B130" s="1129" t="s">
        <v>0</v>
      </c>
      <c r="C130" s="1129" t="s">
        <v>39</v>
      </c>
      <c r="D130" s="1129" t="s">
        <v>40</v>
      </c>
      <c r="E130" s="1129" t="s">
        <v>102</v>
      </c>
      <c r="F130" s="1129" t="s">
        <v>104</v>
      </c>
      <c r="G130" s="209" t="s">
        <v>105</v>
      </c>
      <c r="H130" s="209" t="s">
        <v>106</v>
      </c>
      <c r="I130" s="1129" t="s">
        <v>103</v>
      </c>
      <c r="J130" s="1086" t="s">
        <v>107</v>
      </c>
      <c r="K130" s="1087"/>
      <c r="L130" s="1088"/>
      <c r="M130" s="1129" t="s">
        <v>111</v>
      </c>
      <c r="N130" s="1129" t="s">
        <v>139</v>
      </c>
      <c r="O130" s="1129" t="s">
        <v>140</v>
      </c>
      <c r="P130" s="1125" t="s">
        <v>3</v>
      </c>
      <c r="Q130" s="1126"/>
    </row>
    <row r="131" spans="2:17" ht="63" x14ac:dyDescent="0.25">
      <c r="B131" s="1130"/>
      <c r="C131" s="1130"/>
      <c r="D131" s="1130"/>
      <c r="E131" s="1130"/>
      <c r="F131" s="1130"/>
      <c r="G131" s="210"/>
      <c r="H131" s="210"/>
      <c r="I131" s="1130"/>
      <c r="J131" s="211" t="s">
        <v>108</v>
      </c>
      <c r="K131" s="212" t="s">
        <v>109</v>
      </c>
      <c r="L131" s="213" t="s">
        <v>110</v>
      </c>
      <c r="M131" s="1130"/>
      <c r="N131" s="1130"/>
      <c r="O131" s="1130"/>
      <c r="P131" s="1127"/>
      <c r="Q131" s="1128"/>
    </row>
    <row r="132" spans="2:17" ht="30" x14ac:dyDescent="0.2">
      <c r="B132" s="152" t="s">
        <v>119</v>
      </c>
      <c r="C132" s="152">
        <v>1</v>
      </c>
      <c r="D132" s="149" t="s">
        <v>312</v>
      </c>
      <c r="E132" s="149">
        <v>49656861</v>
      </c>
      <c r="F132" s="149" t="s">
        <v>180</v>
      </c>
      <c r="G132" s="149" t="s">
        <v>314</v>
      </c>
      <c r="H132" s="182">
        <v>35048</v>
      </c>
      <c r="I132" s="150" t="s">
        <v>185</v>
      </c>
      <c r="J132" s="153" t="s">
        <v>315</v>
      </c>
      <c r="K132" s="154" t="s">
        <v>316</v>
      </c>
      <c r="L132" s="151" t="s">
        <v>180</v>
      </c>
      <c r="M132" s="118" t="s">
        <v>125</v>
      </c>
      <c r="N132" s="118" t="s">
        <v>125</v>
      </c>
      <c r="O132" s="118" t="s">
        <v>125</v>
      </c>
      <c r="P132" s="1073"/>
      <c r="Q132" s="1073"/>
    </row>
    <row r="133" spans="2:17" ht="30" x14ac:dyDescent="0.2">
      <c r="B133" s="152"/>
      <c r="C133" s="152"/>
      <c r="D133" s="149"/>
      <c r="E133" s="149"/>
      <c r="F133" s="149"/>
      <c r="G133" s="149"/>
      <c r="H133" s="182"/>
      <c r="I133" s="150"/>
      <c r="J133" s="153" t="s">
        <v>317</v>
      </c>
      <c r="K133" s="154" t="s">
        <v>318</v>
      </c>
      <c r="L133" s="151" t="s">
        <v>180</v>
      </c>
      <c r="M133" s="118" t="s">
        <v>125</v>
      </c>
      <c r="N133" s="118" t="s">
        <v>125</v>
      </c>
      <c r="O133" s="118" t="s">
        <v>125</v>
      </c>
      <c r="P133" s="439"/>
      <c r="Q133" s="439"/>
    </row>
    <row r="134" spans="2:17" ht="30" x14ac:dyDescent="0.2">
      <c r="B134" s="152"/>
      <c r="C134" s="152"/>
      <c r="D134" s="149"/>
      <c r="E134" s="149"/>
      <c r="F134" s="149"/>
      <c r="G134" s="149"/>
      <c r="H134" s="182"/>
      <c r="I134" s="150"/>
      <c r="J134" s="153" t="s">
        <v>319</v>
      </c>
      <c r="K134" s="154" t="s">
        <v>170</v>
      </c>
      <c r="L134" s="151" t="s">
        <v>180</v>
      </c>
      <c r="M134" s="118" t="s">
        <v>125</v>
      </c>
      <c r="N134" s="118" t="s">
        <v>125</v>
      </c>
      <c r="O134" s="118" t="s">
        <v>125</v>
      </c>
      <c r="P134" s="439"/>
      <c r="Q134" s="439"/>
    </row>
    <row r="135" spans="2:17" ht="30" x14ac:dyDescent="0.2">
      <c r="B135" s="152" t="s">
        <v>120</v>
      </c>
      <c r="C135" s="152"/>
      <c r="D135" s="149" t="s">
        <v>313</v>
      </c>
      <c r="E135" s="149">
        <v>49654879</v>
      </c>
      <c r="F135" s="149" t="s">
        <v>320</v>
      </c>
      <c r="G135" s="149" t="s">
        <v>281</v>
      </c>
      <c r="H135" s="182">
        <v>35090</v>
      </c>
      <c r="I135" s="150" t="s">
        <v>185</v>
      </c>
      <c r="J135" s="153" t="s">
        <v>321</v>
      </c>
      <c r="K135" s="151" t="s">
        <v>322</v>
      </c>
      <c r="L135" s="151" t="s">
        <v>207</v>
      </c>
      <c r="M135" s="118" t="s">
        <v>125</v>
      </c>
      <c r="N135" s="118" t="s">
        <v>125</v>
      </c>
      <c r="O135" s="118" t="s">
        <v>125</v>
      </c>
      <c r="P135" s="439" t="s">
        <v>1813</v>
      </c>
      <c r="Q135" s="439"/>
    </row>
    <row r="136" spans="2:17" x14ac:dyDescent="0.2">
      <c r="B136" s="152" t="s">
        <v>121</v>
      </c>
      <c r="C136" s="152"/>
      <c r="D136" s="149" t="s">
        <v>196</v>
      </c>
      <c r="E136" s="149">
        <v>49673313</v>
      </c>
      <c r="F136" s="149" t="s">
        <v>323</v>
      </c>
      <c r="G136" s="149" t="s">
        <v>209</v>
      </c>
      <c r="H136" s="149" t="s">
        <v>324</v>
      </c>
      <c r="I136" s="150" t="s">
        <v>185</v>
      </c>
      <c r="J136" s="118"/>
      <c r="K136" s="118"/>
      <c r="L136" s="118"/>
      <c r="M136" s="118"/>
      <c r="N136" s="118"/>
      <c r="O136" s="118"/>
      <c r="P136" s="1073"/>
      <c r="Q136" s="1073"/>
    </row>
    <row r="139" spans="2:17" ht="15.75" thickBot="1" x14ac:dyDescent="0.3"/>
    <row r="140" spans="2:17" ht="31.5" x14ac:dyDescent="0.25">
      <c r="B140" s="119" t="s">
        <v>33</v>
      </c>
      <c r="C140" s="119" t="s">
        <v>49</v>
      </c>
      <c r="D140" s="117" t="s">
        <v>50</v>
      </c>
      <c r="E140" s="119" t="s">
        <v>51</v>
      </c>
      <c r="F140" s="486" t="s">
        <v>56</v>
      </c>
      <c r="G140" s="163"/>
    </row>
    <row r="141" spans="2:17" ht="180" x14ac:dyDescent="0.2">
      <c r="B141" s="1076" t="s">
        <v>53</v>
      </c>
      <c r="C141" s="164" t="s">
        <v>116</v>
      </c>
      <c r="D141" s="439">
        <v>25</v>
      </c>
      <c r="E141" s="439">
        <v>0</v>
      </c>
      <c r="F141" s="1077">
        <f>+E141+E142+E143</f>
        <v>0</v>
      </c>
      <c r="G141" s="165"/>
    </row>
    <row r="142" spans="2:17" ht="135" x14ac:dyDescent="0.2">
      <c r="B142" s="1076"/>
      <c r="C142" s="164" t="s">
        <v>117</v>
      </c>
      <c r="D142" s="444">
        <v>25</v>
      </c>
      <c r="E142" s="439">
        <v>0</v>
      </c>
      <c r="F142" s="1078"/>
      <c r="G142" s="165"/>
    </row>
    <row r="143" spans="2:17" ht="105" x14ac:dyDescent="0.2">
      <c r="B143" s="1076"/>
      <c r="C143" s="164" t="s">
        <v>118</v>
      </c>
      <c r="D143" s="439">
        <v>10</v>
      </c>
      <c r="E143" s="439">
        <v>0</v>
      </c>
      <c r="F143" s="1079"/>
      <c r="G143" s="165"/>
    </row>
    <row r="144" spans="2:17" x14ac:dyDescent="0.2">
      <c r="C144" s="78"/>
    </row>
    <row r="147" spans="2:5" ht="15.75" x14ac:dyDescent="0.25">
      <c r="B147" s="116" t="s">
        <v>57</v>
      </c>
    </row>
    <row r="150" spans="2:5" ht="15.75" x14ac:dyDescent="0.25">
      <c r="B150" s="117" t="s">
        <v>33</v>
      </c>
      <c r="C150" s="117" t="s">
        <v>58</v>
      </c>
      <c r="D150" s="119" t="s">
        <v>51</v>
      </c>
      <c r="E150" s="119" t="s">
        <v>16</v>
      </c>
    </row>
    <row r="151" spans="2:5" ht="30" x14ac:dyDescent="0.25">
      <c r="B151" s="120" t="s">
        <v>132</v>
      </c>
      <c r="C151" s="444">
        <v>40</v>
      </c>
      <c r="D151" s="439">
        <f>+E123</f>
        <v>0</v>
      </c>
      <c r="E151" s="1067">
        <f>+D151+D152</f>
        <v>0</v>
      </c>
    </row>
    <row r="152" spans="2:5" ht="45" x14ac:dyDescent="0.25">
      <c r="B152" s="120" t="s">
        <v>133</v>
      </c>
      <c r="C152" s="444">
        <v>60</v>
      </c>
      <c r="D152" s="439">
        <f>+F141</f>
        <v>0</v>
      </c>
      <c r="E152" s="1068"/>
    </row>
  </sheetData>
  <mergeCells count="71">
    <mergeCell ref="N130:N131"/>
    <mergeCell ref="O130:O131"/>
    <mergeCell ref="P130:Q131"/>
    <mergeCell ref="B108:P108"/>
    <mergeCell ref="P93:Q93"/>
    <mergeCell ref="P94:Q94"/>
    <mergeCell ref="P95:Q95"/>
    <mergeCell ref="C87:C95"/>
    <mergeCell ref="B87:B95"/>
    <mergeCell ref="P92:Q92"/>
    <mergeCell ref="B101:N101"/>
    <mergeCell ref="D104:E104"/>
    <mergeCell ref="D105:E105"/>
    <mergeCell ref="M130:M131"/>
    <mergeCell ref="P80:Q81"/>
    <mergeCell ref="P82:Q82"/>
    <mergeCell ref="P83:Q83"/>
    <mergeCell ref="C82:C86"/>
    <mergeCell ref="B82:B86"/>
    <mergeCell ref="J80:L80"/>
    <mergeCell ref="B80:B81"/>
    <mergeCell ref="C80:C81"/>
    <mergeCell ref="D80:D81"/>
    <mergeCell ref="E80:E81"/>
    <mergeCell ref="F80:F81"/>
    <mergeCell ref="G80:G81"/>
    <mergeCell ref="H80:H81"/>
    <mergeCell ref="I80:I81"/>
    <mergeCell ref="M80:M81"/>
    <mergeCell ref="N80:N81"/>
    <mergeCell ref="C9:N9"/>
    <mergeCell ref="B2:P2"/>
    <mergeCell ref="B4:P4"/>
    <mergeCell ref="C6:N6"/>
    <mergeCell ref="C7:N7"/>
    <mergeCell ref="C8:N8"/>
    <mergeCell ref="O65:P65"/>
    <mergeCell ref="C10:E10"/>
    <mergeCell ref="B14:C21"/>
    <mergeCell ref="B22:C22"/>
    <mergeCell ref="E40:E41"/>
    <mergeCell ref="M45:N45"/>
    <mergeCell ref="B53:B54"/>
    <mergeCell ref="C53:C54"/>
    <mergeCell ref="D53:E53"/>
    <mergeCell ref="C57:N57"/>
    <mergeCell ref="B59:N59"/>
    <mergeCell ref="O62:P62"/>
    <mergeCell ref="O63:P63"/>
    <mergeCell ref="O64:P64"/>
    <mergeCell ref="O66:P66"/>
    <mergeCell ref="O67:P67"/>
    <mergeCell ref="O68:P68"/>
    <mergeCell ref="O69:P69"/>
    <mergeCell ref="B75:N75"/>
    <mergeCell ref="O80:O81"/>
    <mergeCell ref="P136:Q136"/>
    <mergeCell ref="B141:B143"/>
    <mergeCell ref="F141:F143"/>
    <mergeCell ref="E151:E152"/>
    <mergeCell ref="B111:N111"/>
    <mergeCell ref="E123:E125"/>
    <mergeCell ref="B128:N128"/>
    <mergeCell ref="J130:L130"/>
    <mergeCell ref="P132:Q132"/>
    <mergeCell ref="B130:B131"/>
    <mergeCell ref="C130:C131"/>
    <mergeCell ref="D130:D131"/>
    <mergeCell ref="E130:E131"/>
    <mergeCell ref="F130:F131"/>
    <mergeCell ref="I130:I131"/>
  </mergeCells>
  <dataValidations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5"/>
  <sheetViews>
    <sheetView topLeftCell="B1" zoomScale="70" zoomScaleNormal="70" workbookViewId="0">
      <selection activeCell="B14" sqref="B14:C21"/>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42.42578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211" t="s">
        <v>146</v>
      </c>
      <c r="D6" s="1103"/>
      <c r="E6" s="1103"/>
      <c r="F6" s="1103"/>
      <c r="G6" s="1103"/>
      <c r="H6" s="1103"/>
      <c r="I6" s="1103"/>
      <c r="J6" s="1103"/>
      <c r="K6" s="1103"/>
      <c r="L6" s="1103"/>
      <c r="M6" s="1103"/>
      <c r="N6" s="1104"/>
    </row>
    <row r="7" spans="2:16" ht="16.5" thickBot="1" x14ac:dyDescent="0.3">
      <c r="B7" s="474" t="s">
        <v>5</v>
      </c>
      <c r="C7" s="1211"/>
      <c r="D7" s="1103"/>
      <c r="E7" s="1103"/>
      <c r="F7" s="1103"/>
      <c r="G7" s="1103"/>
      <c r="H7" s="1103"/>
      <c r="I7" s="1103"/>
      <c r="J7" s="1103"/>
      <c r="K7" s="1103"/>
      <c r="L7" s="1103"/>
      <c r="M7" s="1103"/>
      <c r="N7" s="1104"/>
    </row>
    <row r="8" spans="2:16" ht="16.5" thickBot="1" x14ac:dyDescent="0.3">
      <c r="B8" s="474" t="s">
        <v>6</v>
      </c>
      <c r="C8" s="1211"/>
      <c r="D8" s="1103"/>
      <c r="E8" s="1103"/>
      <c r="F8" s="1103"/>
      <c r="G8" s="1103"/>
      <c r="H8" s="1103"/>
      <c r="I8" s="1103"/>
      <c r="J8" s="1103"/>
      <c r="K8" s="1103"/>
      <c r="L8" s="1103"/>
      <c r="M8" s="1103"/>
      <c r="N8" s="1104"/>
    </row>
    <row r="9" spans="2:16" ht="16.5" thickBot="1" x14ac:dyDescent="0.3">
      <c r="B9" s="474" t="s">
        <v>7</v>
      </c>
      <c r="C9" s="1211"/>
      <c r="D9" s="1103"/>
      <c r="E9" s="1103"/>
      <c r="F9" s="1103"/>
      <c r="G9" s="1103"/>
      <c r="H9" s="1103"/>
      <c r="I9" s="1103"/>
      <c r="J9" s="1103"/>
      <c r="K9" s="1103"/>
      <c r="L9" s="1103"/>
      <c r="M9" s="1103"/>
      <c r="N9" s="1104"/>
    </row>
    <row r="10" spans="2:16" ht="16.5" thickBot="1" x14ac:dyDescent="0.3">
      <c r="B10" s="474" t="s">
        <v>8</v>
      </c>
      <c r="C10" s="1091" t="s">
        <v>152</v>
      </c>
      <c r="D10" s="1092"/>
      <c r="E10" s="1092"/>
      <c r="F10" s="475"/>
      <c r="G10" s="475"/>
      <c r="H10" s="475"/>
      <c r="I10" s="475"/>
      <c r="J10" s="475"/>
      <c r="K10" s="475"/>
      <c r="L10" s="475"/>
      <c r="M10" s="475"/>
      <c r="N10" s="476"/>
    </row>
    <row r="11" spans="2:16" ht="16.5" thickBot="1" x14ac:dyDescent="0.3">
      <c r="B11" s="477" t="s">
        <v>9</v>
      </c>
      <c r="C11" s="478">
        <v>41972</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205" t="s">
        <v>87</v>
      </c>
      <c r="C14" s="1206"/>
      <c r="D14" s="432" t="s">
        <v>12</v>
      </c>
      <c r="E14" s="432" t="s">
        <v>13</v>
      </c>
      <c r="F14" s="432" t="s">
        <v>29</v>
      </c>
      <c r="G14" s="95"/>
      <c r="I14" s="96"/>
      <c r="J14" s="96"/>
      <c r="K14" s="96"/>
      <c r="L14" s="96"/>
      <c r="M14" s="96"/>
      <c r="N14" s="94"/>
    </row>
    <row r="15" spans="2:16" ht="15.75" x14ac:dyDescent="0.25">
      <c r="B15" s="1207"/>
      <c r="C15" s="1208"/>
      <c r="D15" s="432">
        <v>13</v>
      </c>
      <c r="E15" s="166">
        <v>2505937200</v>
      </c>
      <c r="F15" s="167">
        <v>1200</v>
      </c>
      <c r="G15" s="97"/>
      <c r="I15" s="98"/>
      <c r="J15" s="98"/>
      <c r="K15" s="98"/>
      <c r="L15" s="98"/>
      <c r="M15" s="98"/>
      <c r="N15" s="94"/>
    </row>
    <row r="16" spans="2:16" ht="15.75" x14ac:dyDescent="0.25">
      <c r="B16" s="1207"/>
      <c r="C16" s="1208"/>
      <c r="D16" s="432"/>
      <c r="E16" s="168"/>
      <c r="F16" s="167"/>
      <c r="G16" s="97"/>
      <c r="I16" s="98"/>
      <c r="J16" s="98"/>
      <c r="K16" s="98"/>
      <c r="L16" s="98"/>
      <c r="M16" s="98"/>
      <c r="N16" s="94"/>
    </row>
    <row r="17" spans="1:14" ht="15.75" x14ac:dyDescent="0.25">
      <c r="B17" s="1207"/>
      <c r="C17" s="1208"/>
      <c r="D17" s="432"/>
      <c r="E17" s="168"/>
      <c r="F17" s="167"/>
      <c r="G17" s="97"/>
      <c r="I17" s="98"/>
      <c r="J17" s="98"/>
      <c r="K17" s="98"/>
      <c r="L17" s="98"/>
      <c r="M17" s="98"/>
      <c r="N17" s="94"/>
    </row>
    <row r="18" spans="1:14" ht="15.75" x14ac:dyDescent="0.25">
      <c r="B18" s="1207"/>
      <c r="C18" s="1208"/>
      <c r="D18" s="432"/>
      <c r="E18" s="169"/>
      <c r="F18" s="167"/>
      <c r="G18" s="97"/>
      <c r="H18" s="100"/>
      <c r="I18" s="98"/>
      <c r="J18" s="98"/>
      <c r="K18" s="98"/>
      <c r="L18" s="98"/>
      <c r="M18" s="98"/>
      <c r="N18" s="101"/>
    </row>
    <row r="19" spans="1:14" ht="15.75" x14ac:dyDescent="0.25">
      <c r="B19" s="1207"/>
      <c r="C19" s="1208"/>
      <c r="D19" s="432"/>
      <c r="E19" s="169"/>
      <c r="F19" s="167"/>
      <c r="G19" s="97"/>
      <c r="H19" s="100"/>
      <c r="I19" s="102"/>
      <c r="J19" s="102"/>
      <c r="K19" s="102"/>
      <c r="L19" s="102"/>
      <c r="M19" s="102"/>
      <c r="N19" s="101"/>
    </row>
    <row r="20" spans="1:14" ht="15.75" x14ac:dyDescent="0.25">
      <c r="B20" s="1207"/>
      <c r="C20" s="1208"/>
      <c r="D20" s="432"/>
      <c r="E20" s="99"/>
      <c r="F20" s="167"/>
      <c r="G20" s="97"/>
      <c r="H20" s="100"/>
      <c r="I20" s="93"/>
      <c r="J20" s="93"/>
      <c r="K20" s="93"/>
      <c r="L20" s="93"/>
      <c r="M20" s="93"/>
      <c r="N20" s="101"/>
    </row>
    <row r="21" spans="1:14" ht="15.75" x14ac:dyDescent="0.25">
      <c r="B21" s="1209"/>
      <c r="C21" s="1210"/>
      <c r="D21" s="432"/>
      <c r="E21" s="99"/>
      <c r="F21" s="167"/>
      <c r="G21" s="97"/>
      <c r="H21" s="100"/>
      <c r="I21" s="93"/>
      <c r="J21" s="93"/>
      <c r="K21" s="93"/>
      <c r="L21" s="93"/>
      <c r="M21" s="93"/>
      <c r="N21" s="101"/>
    </row>
    <row r="22" spans="1:14" ht="16.5" thickBot="1" x14ac:dyDescent="0.3">
      <c r="B22" s="1094" t="s">
        <v>14</v>
      </c>
      <c r="C22" s="1095"/>
      <c r="D22" s="432"/>
      <c r="E22" s="103">
        <f>SUM(E15:E21)</f>
        <v>2505937200</v>
      </c>
      <c r="F22" s="167">
        <f>SUM(F15:F21)</f>
        <v>1200</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F22*80/100</f>
        <v>960</v>
      </c>
      <c r="D24" s="109"/>
      <c r="E24" s="110">
        <f>E22</f>
        <v>2505937200</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118"/>
      <c r="D30" s="118" t="s">
        <v>143</v>
      </c>
      <c r="E30" s="78"/>
      <c r="F30" s="78"/>
      <c r="G30" s="78"/>
      <c r="H30" s="78"/>
      <c r="I30" s="93"/>
      <c r="J30" s="93"/>
      <c r="K30" s="93"/>
      <c r="L30" s="93"/>
      <c r="M30" s="93"/>
      <c r="N30" s="94"/>
    </row>
    <row r="31" spans="1:14" ht="15.75" x14ac:dyDescent="0.2">
      <c r="A31" s="113"/>
      <c r="B31" s="118" t="s">
        <v>128</v>
      </c>
      <c r="C31" s="118" t="s">
        <v>141</v>
      </c>
      <c r="D31" s="118"/>
      <c r="E31" s="78"/>
      <c r="F31" s="78"/>
      <c r="G31" s="78"/>
      <c r="H31" s="78"/>
      <c r="I31" s="93"/>
      <c r="J31" s="93"/>
      <c r="K31" s="93"/>
      <c r="L31" s="93"/>
      <c r="M31" s="93"/>
      <c r="N31" s="94"/>
    </row>
    <row r="32" spans="1:14" ht="15.75" x14ac:dyDescent="0.2">
      <c r="A32" s="113"/>
      <c r="B32" s="118" t="s">
        <v>129</v>
      </c>
      <c r="C32" s="118" t="s">
        <v>141</v>
      </c>
      <c r="D32" s="118"/>
      <c r="E32" s="78"/>
      <c r="F32" s="78"/>
      <c r="G32" s="78"/>
      <c r="H32" s="78"/>
      <c r="I32" s="93"/>
      <c r="J32" s="93"/>
      <c r="K32" s="93"/>
      <c r="L32" s="93"/>
      <c r="M32" s="93"/>
      <c r="N32" s="94"/>
    </row>
    <row r="33" spans="1:17" ht="15.75" x14ac:dyDescent="0.2">
      <c r="A33" s="113"/>
      <c r="B33" s="118" t="s">
        <v>130</v>
      </c>
      <c r="C33" s="118"/>
      <c r="D33" s="118"/>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44">
        <v>40</v>
      </c>
      <c r="D40" s="439">
        <v>10</v>
      </c>
      <c r="E40" s="1067">
        <f>+D40+D41</f>
        <v>60</v>
      </c>
      <c r="F40" s="78"/>
      <c r="G40" s="78"/>
      <c r="H40" s="78"/>
      <c r="I40" s="93"/>
      <c r="J40" s="93"/>
      <c r="K40" s="93"/>
      <c r="L40" s="93"/>
      <c r="M40" s="93"/>
      <c r="N40" s="94"/>
    </row>
    <row r="41" spans="1:17" ht="45" x14ac:dyDescent="0.2">
      <c r="A41" s="113"/>
      <c r="B41" s="120" t="s">
        <v>133</v>
      </c>
      <c r="C41" s="444">
        <v>60</v>
      </c>
      <c r="D41" s="439">
        <v>50</v>
      </c>
      <c r="E41" s="1068"/>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07" t="s">
        <v>35</v>
      </c>
      <c r="N45" s="1107"/>
    </row>
    <row r="46" spans="1:17" ht="15.75" x14ac:dyDescent="0.25">
      <c r="B46" s="116" t="s">
        <v>30</v>
      </c>
      <c r="M46" s="122"/>
      <c r="N46" s="122"/>
    </row>
    <row r="47" spans="1:17" ht="15.75" thickBot="1" x14ac:dyDescent="0.3">
      <c r="M47" s="122"/>
      <c r="N47" s="122"/>
    </row>
    <row r="48" spans="1:17" s="93" customFormat="1" ht="78.75" x14ac:dyDescent="0.25">
      <c r="B48" s="483" t="s">
        <v>134</v>
      </c>
      <c r="C48" s="483" t="s">
        <v>135</v>
      </c>
      <c r="D48" s="483" t="s">
        <v>136</v>
      </c>
      <c r="E48" s="483" t="s">
        <v>45</v>
      </c>
      <c r="F48" s="483" t="s">
        <v>22</v>
      </c>
      <c r="G48" s="483" t="s">
        <v>89</v>
      </c>
      <c r="H48" s="483" t="s">
        <v>17</v>
      </c>
      <c r="I48" s="483" t="s">
        <v>10</v>
      </c>
      <c r="J48" s="483" t="s">
        <v>31</v>
      </c>
      <c r="K48" s="483" t="s">
        <v>61</v>
      </c>
      <c r="L48" s="483" t="s">
        <v>20</v>
      </c>
      <c r="M48" s="484" t="s">
        <v>26</v>
      </c>
      <c r="N48" s="483" t="s">
        <v>137</v>
      </c>
      <c r="O48" s="483" t="s">
        <v>36</v>
      </c>
      <c r="P48" s="442" t="s">
        <v>11</v>
      </c>
      <c r="Q48" s="442" t="s">
        <v>19</v>
      </c>
    </row>
    <row r="49" spans="1:26" s="435" customFormat="1" ht="45" customHeight="1" x14ac:dyDescent="0.25">
      <c r="A49" s="125">
        <v>1</v>
      </c>
      <c r="B49" s="958" t="s">
        <v>146</v>
      </c>
      <c r="C49" s="959" t="s">
        <v>146</v>
      </c>
      <c r="D49" s="960" t="s">
        <v>163</v>
      </c>
      <c r="E49" s="961">
        <v>37</v>
      </c>
      <c r="F49" s="959" t="s">
        <v>125</v>
      </c>
      <c r="G49" s="962" t="s">
        <v>237</v>
      </c>
      <c r="H49" s="963">
        <v>41675</v>
      </c>
      <c r="I49" s="963">
        <v>41992</v>
      </c>
      <c r="J49" s="964" t="s">
        <v>126</v>
      </c>
      <c r="K49" s="961">
        <v>0</v>
      </c>
      <c r="L49" s="961">
        <v>7</v>
      </c>
      <c r="M49" s="965">
        <v>960</v>
      </c>
      <c r="N49" s="962">
        <v>1</v>
      </c>
      <c r="O49" s="966">
        <v>1438920000</v>
      </c>
      <c r="P49" s="966">
        <v>48</v>
      </c>
      <c r="Q49" s="967" t="s">
        <v>1607</v>
      </c>
      <c r="R49" s="135"/>
      <c r="S49" s="135"/>
      <c r="T49" s="135"/>
      <c r="U49" s="135"/>
      <c r="V49" s="135"/>
      <c r="W49" s="135"/>
      <c r="X49" s="135"/>
      <c r="Y49" s="135"/>
      <c r="Z49" s="135"/>
    </row>
    <row r="50" spans="1:26" s="435" customFormat="1" ht="15.75" x14ac:dyDescent="0.25">
      <c r="A50" s="125"/>
      <c r="B50" s="136" t="s">
        <v>16</v>
      </c>
      <c r="C50" s="127"/>
      <c r="D50" s="126"/>
      <c r="E50" s="185"/>
      <c r="F50" s="127"/>
      <c r="G50" s="127"/>
      <c r="H50" s="127"/>
      <c r="I50" s="131"/>
      <c r="J50" s="131"/>
      <c r="K50" s="137">
        <f>SUM(K49:K49)</f>
        <v>0</v>
      </c>
      <c r="L50" s="137">
        <f>SUM(L49:L49)</f>
        <v>7</v>
      </c>
      <c r="M50" s="138">
        <f>SUM(M49:M49)</f>
        <v>960</v>
      </c>
      <c r="N50" s="137">
        <f>SUM(N49:N49)</f>
        <v>1</v>
      </c>
      <c r="O50" s="133"/>
      <c r="P50" s="133"/>
      <c r="Q50" s="134"/>
    </row>
    <row r="51" spans="1:26" s="139" customFormat="1" x14ac:dyDescent="0.25">
      <c r="E51" s="140"/>
    </row>
    <row r="52" spans="1:26" s="139" customFormat="1" ht="15.75" x14ac:dyDescent="0.25">
      <c r="B52" s="1096" t="s">
        <v>28</v>
      </c>
      <c r="C52" s="1096" t="s">
        <v>27</v>
      </c>
      <c r="D52" s="1116" t="s">
        <v>34</v>
      </c>
      <c r="E52" s="1117"/>
    </row>
    <row r="53" spans="1:26" s="139" customFormat="1" ht="15.75" x14ac:dyDescent="0.25">
      <c r="B53" s="1097"/>
      <c r="C53" s="1097"/>
      <c r="D53" s="434" t="s">
        <v>23</v>
      </c>
      <c r="E53" s="141" t="s">
        <v>24</v>
      </c>
    </row>
    <row r="54" spans="1:26" s="139" customFormat="1" ht="15.75" x14ac:dyDescent="0.25">
      <c r="B54" s="142" t="s">
        <v>21</v>
      </c>
      <c r="C54" s="143">
        <f>+K50</f>
        <v>0</v>
      </c>
      <c r="D54" s="144"/>
      <c r="E54" s="144" t="s">
        <v>325</v>
      </c>
      <c r="F54" s="145"/>
      <c r="G54" s="145"/>
      <c r="H54" s="145"/>
      <c r="I54" s="145"/>
      <c r="J54" s="145"/>
      <c r="K54" s="145"/>
      <c r="L54" s="145"/>
      <c r="M54" s="145"/>
    </row>
    <row r="55" spans="1:26" s="139" customFormat="1" ht="15.75" x14ac:dyDescent="0.25">
      <c r="B55" s="142" t="s">
        <v>25</v>
      </c>
      <c r="C55" s="143">
        <f>+M50</f>
        <v>960</v>
      </c>
      <c r="D55" s="144" t="s">
        <v>325</v>
      </c>
      <c r="E55" s="144"/>
    </row>
    <row r="56" spans="1:26" s="139" customFormat="1" x14ac:dyDescent="0.25">
      <c r="B56" s="146"/>
      <c r="C56" s="1099"/>
      <c r="D56" s="1099"/>
      <c r="E56" s="1099"/>
      <c r="F56" s="1099"/>
      <c r="G56" s="1099"/>
      <c r="H56" s="1099"/>
      <c r="I56" s="1099"/>
      <c r="J56" s="1099"/>
      <c r="K56" s="1099"/>
      <c r="L56" s="1099"/>
      <c r="M56" s="1099"/>
      <c r="N56" s="1099"/>
    </row>
    <row r="57" spans="1:26" ht="15.75" thickBot="1" x14ac:dyDescent="0.3"/>
    <row r="58" spans="1:26" ht="16.5" thickBot="1" x14ac:dyDescent="0.3">
      <c r="B58" s="1083" t="s">
        <v>90</v>
      </c>
      <c r="C58" s="1084"/>
      <c r="D58" s="1084"/>
      <c r="E58" s="1084"/>
      <c r="F58" s="1084"/>
      <c r="G58" s="1084"/>
      <c r="H58" s="1084"/>
      <c r="I58" s="1084"/>
      <c r="J58" s="1084"/>
      <c r="K58" s="1084"/>
      <c r="L58" s="1084"/>
      <c r="M58" s="1084"/>
      <c r="N58" s="1085"/>
    </row>
    <row r="61" spans="1:26" ht="141.75" x14ac:dyDescent="0.25">
      <c r="B61" s="117" t="s">
        <v>138</v>
      </c>
      <c r="C61" s="147" t="s">
        <v>2</v>
      </c>
      <c r="D61" s="147" t="s">
        <v>92</v>
      </c>
      <c r="E61" s="147" t="s">
        <v>91</v>
      </c>
      <c r="F61" s="147" t="s">
        <v>93</v>
      </c>
      <c r="G61" s="147" t="s">
        <v>94</v>
      </c>
      <c r="H61" s="147" t="s">
        <v>95</v>
      </c>
      <c r="I61" s="147" t="s">
        <v>96</v>
      </c>
      <c r="J61" s="147" t="s">
        <v>97</v>
      </c>
      <c r="K61" s="147" t="s">
        <v>98</v>
      </c>
      <c r="L61" s="147" t="s">
        <v>99</v>
      </c>
      <c r="M61" s="148" t="s">
        <v>100</v>
      </c>
      <c r="N61" s="148" t="s">
        <v>101</v>
      </c>
      <c r="O61" s="1086" t="s">
        <v>3</v>
      </c>
      <c r="P61" s="1088"/>
      <c r="Q61" s="147" t="s">
        <v>18</v>
      </c>
    </row>
    <row r="62" spans="1:26" x14ac:dyDescent="0.2">
      <c r="B62" s="149" t="s">
        <v>235</v>
      </c>
      <c r="C62" s="149" t="s">
        <v>235</v>
      </c>
      <c r="D62" s="150" t="s">
        <v>326</v>
      </c>
      <c r="E62" s="150">
        <v>1200</v>
      </c>
      <c r="F62" s="150" t="s">
        <v>145</v>
      </c>
      <c r="G62" s="150" t="s">
        <v>145</v>
      </c>
      <c r="H62" s="150" t="s">
        <v>145</v>
      </c>
      <c r="I62" s="151" t="s">
        <v>125</v>
      </c>
      <c r="J62" s="150" t="s">
        <v>145</v>
      </c>
      <c r="K62" s="150" t="s">
        <v>145</v>
      </c>
      <c r="L62" s="150" t="s">
        <v>145</v>
      </c>
      <c r="M62" s="150" t="s">
        <v>145</v>
      </c>
      <c r="N62" s="150" t="s">
        <v>125</v>
      </c>
      <c r="O62" s="1101"/>
      <c r="P62" s="1102"/>
      <c r="Q62" s="118" t="s">
        <v>125</v>
      </c>
    </row>
    <row r="63" spans="1:26" x14ac:dyDescent="0.2">
      <c r="B63" s="149"/>
      <c r="C63" s="149"/>
      <c r="D63" s="150"/>
      <c r="E63" s="150"/>
      <c r="F63" s="249"/>
      <c r="G63" s="249"/>
      <c r="H63" s="249"/>
      <c r="I63" s="151"/>
      <c r="J63" s="151"/>
      <c r="K63" s="118"/>
      <c r="L63" s="118"/>
      <c r="M63" s="118"/>
      <c r="N63" s="118"/>
      <c r="O63" s="1101"/>
      <c r="P63" s="1102"/>
      <c r="Q63" s="118"/>
    </row>
    <row r="64" spans="1:26" x14ac:dyDescent="0.2">
      <c r="B64" s="149"/>
      <c r="C64" s="149"/>
      <c r="D64" s="150"/>
      <c r="E64" s="150"/>
      <c r="F64" s="249"/>
      <c r="G64" s="249"/>
      <c r="H64" s="249"/>
      <c r="I64" s="151"/>
      <c r="J64" s="151"/>
      <c r="K64" s="118"/>
      <c r="L64" s="118"/>
      <c r="M64" s="118"/>
      <c r="N64" s="118"/>
      <c r="O64" s="1101"/>
      <c r="P64" s="1102"/>
      <c r="Q64" s="118"/>
    </row>
    <row r="65" spans="2:17" x14ac:dyDescent="0.2">
      <c r="B65" s="149"/>
      <c r="C65" s="149"/>
      <c r="D65" s="150"/>
      <c r="E65" s="150"/>
      <c r="F65" s="249"/>
      <c r="G65" s="249"/>
      <c r="H65" s="249"/>
      <c r="I65" s="151"/>
      <c r="J65" s="151"/>
      <c r="K65" s="118"/>
      <c r="L65" s="118"/>
      <c r="M65" s="118"/>
      <c r="N65" s="118"/>
      <c r="O65" s="1101"/>
      <c r="P65" s="1102"/>
      <c r="Q65" s="118"/>
    </row>
    <row r="66" spans="2:17" x14ac:dyDescent="0.2">
      <c r="B66" s="149"/>
      <c r="C66" s="149"/>
      <c r="D66" s="150"/>
      <c r="E66" s="150"/>
      <c r="F66" s="249"/>
      <c r="G66" s="249"/>
      <c r="H66" s="249"/>
      <c r="I66" s="151"/>
      <c r="J66" s="151"/>
      <c r="K66" s="118"/>
      <c r="L66" s="118"/>
      <c r="M66" s="118"/>
      <c r="N66" s="118"/>
      <c r="O66" s="1101"/>
      <c r="P66" s="1102"/>
      <c r="Q66" s="118"/>
    </row>
    <row r="67" spans="2:17" x14ac:dyDescent="0.2">
      <c r="B67" s="149"/>
      <c r="C67" s="149"/>
      <c r="D67" s="150"/>
      <c r="E67" s="150"/>
      <c r="F67" s="249"/>
      <c r="G67" s="249"/>
      <c r="H67" s="249"/>
      <c r="I67" s="151"/>
      <c r="J67" s="151"/>
      <c r="K67" s="118"/>
      <c r="L67" s="118"/>
      <c r="M67" s="118"/>
      <c r="N67" s="118"/>
      <c r="O67" s="1101"/>
      <c r="P67" s="1102"/>
      <c r="Q67" s="118"/>
    </row>
    <row r="68" spans="2:17" x14ac:dyDescent="0.25">
      <c r="B68" s="118"/>
      <c r="C68" s="118"/>
      <c r="D68" s="118"/>
      <c r="E68" s="118"/>
      <c r="F68" s="118"/>
      <c r="G68" s="118"/>
      <c r="H68" s="118"/>
      <c r="I68" s="118"/>
      <c r="J68" s="118"/>
      <c r="K68" s="118"/>
      <c r="L68" s="118"/>
      <c r="M68" s="118"/>
      <c r="N68" s="118"/>
      <c r="O68" s="1101"/>
      <c r="P68" s="1102"/>
      <c r="Q68" s="118"/>
    </row>
    <row r="69" spans="2:17" x14ac:dyDescent="0.25">
      <c r="B69" s="86" t="s">
        <v>1</v>
      </c>
    </row>
    <row r="70" spans="2:17" x14ac:dyDescent="0.25">
      <c r="B70" s="86" t="s">
        <v>37</v>
      </c>
    </row>
    <row r="71" spans="2:17" x14ac:dyDescent="0.25">
      <c r="B71" s="86" t="s">
        <v>62</v>
      </c>
    </row>
    <row r="73" spans="2:17" ht="15.75" thickBot="1" x14ac:dyDescent="0.3"/>
    <row r="74" spans="2:17" ht="16.5" thickBot="1" x14ac:dyDescent="0.3">
      <c r="B74" s="1083" t="s">
        <v>38</v>
      </c>
      <c r="C74" s="1084"/>
      <c r="D74" s="1084"/>
      <c r="E74" s="1084"/>
      <c r="F74" s="1084"/>
      <c r="G74" s="1084"/>
      <c r="H74" s="1084"/>
      <c r="I74" s="1084"/>
      <c r="J74" s="1084"/>
      <c r="K74" s="1084"/>
      <c r="L74" s="1084"/>
      <c r="M74" s="1084"/>
      <c r="N74" s="1085"/>
    </row>
    <row r="79" spans="2:17" ht="15.75" customHeight="1" x14ac:dyDescent="0.25">
      <c r="B79" s="1129" t="s">
        <v>0</v>
      </c>
      <c r="C79" s="1129" t="s">
        <v>39</v>
      </c>
      <c r="D79" s="1129" t="s">
        <v>40</v>
      </c>
      <c r="E79" s="1129" t="s">
        <v>102</v>
      </c>
      <c r="F79" s="1129" t="s">
        <v>104</v>
      </c>
      <c r="G79" s="1129" t="s">
        <v>105</v>
      </c>
      <c r="H79" s="1129" t="s">
        <v>106</v>
      </c>
      <c r="I79" s="1129" t="s">
        <v>103</v>
      </c>
      <c r="J79" s="1125" t="s">
        <v>107</v>
      </c>
      <c r="K79" s="1212"/>
      <c r="L79" s="1126"/>
      <c r="M79" s="1129" t="s">
        <v>111</v>
      </c>
      <c r="N79" s="1129" t="s">
        <v>139</v>
      </c>
      <c r="O79" s="1129" t="s">
        <v>140</v>
      </c>
      <c r="P79" s="1125" t="s">
        <v>3</v>
      </c>
      <c r="Q79" s="1126"/>
    </row>
    <row r="80" spans="2:17" ht="69.75" customHeight="1" x14ac:dyDescent="0.25">
      <c r="B80" s="1214"/>
      <c r="C80" s="1214"/>
      <c r="D80" s="1214"/>
      <c r="E80" s="1214"/>
      <c r="F80" s="1214"/>
      <c r="G80" s="1214"/>
      <c r="H80" s="1214"/>
      <c r="I80" s="1214"/>
      <c r="J80" s="1127"/>
      <c r="K80" s="1213"/>
      <c r="L80" s="1128"/>
      <c r="M80" s="1130"/>
      <c r="N80" s="1130"/>
      <c r="O80" s="1130"/>
      <c r="P80" s="1127"/>
      <c r="Q80" s="1128"/>
    </row>
    <row r="81" spans="2:17" ht="60" x14ac:dyDescent="0.2">
      <c r="B81" s="1130"/>
      <c r="C81" s="1130"/>
      <c r="D81" s="1130"/>
      <c r="E81" s="1130"/>
      <c r="F81" s="1130"/>
      <c r="G81" s="1130"/>
      <c r="H81" s="1130"/>
      <c r="I81" s="1130"/>
      <c r="J81" s="153" t="s">
        <v>108</v>
      </c>
      <c r="K81" s="154" t="s">
        <v>109</v>
      </c>
      <c r="L81" s="151" t="s">
        <v>110</v>
      </c>
      <c r="M81" s="118"/>
      <c r="N81" s="118"/>
      <c r="O81" s="118"/>
      <c r="P81" s="1101"/>
      <c r="Q81" s="1102"/>
    </row>
    <row r="82" spans="2:17" ht="30" x14ac:dyDescent="0.2">
      <c r="B82" s="152" t="s">
        <v>43</v>
      </c>
      <c r="C82" s="152">
        <v>4</v>
      </c>
      <c r="D82" s="1143" t="s">
        <v>327</v>
      </c>
      <c r="E82" s="1067">
        <v>49786894</v>
      </c>
      <c r="F82" s="1067" t="s">
        <v>328</v>
      </c>
      <c r="G82" s="1143" t="s">
        <v>209</v>
      </c>
      <c r="H82" s="1138">
        <v>38343</v>
      </c>
      <c r="I82" s="1196" t="s">
        <v>329</v>
      </c>
      <c r="J82" s="153" t="s">
        <v>330</v>
      </c>
      <c r="K82" s="154" t="s">
        <v>331</v>
      </c>
      <c r="L82" s="151" t="s">
        <v>332</v>
      </c>
      <c r="M82" s="118" t="s">
        <v>125</v>
      </c>
      <c r="N82" s="118" t="s">
        <v>125</v>
      </c>
      <c r="O82" s="118" t="s">
        <v>125</v>
      </c>
      <c r="P82" s="439"/>
      <c r="Q82" s="439"/>
    </row>
    <row r="83" spans="2:17" ht="30" x14ac:dyDescent="0.2">
      <c r="B83" s="152"/>
      <c r="C83" s="152"/>
      <c r="D83" s="1144"/>
      <c r="E83" s="1068"/>
      <c r="F83" s="1068"/>
      <c r="G83" s="1144"/>
      <c r="H83" s="1139"/>
      <c r="I83" s="1197"/>
      <c r="J83" s="153" t="s">
        <v>330</v>
      </c>
      <c r="K83" s="154" t="s">
        <v>333</v>
      </c>
      <c r="L83" s="151" t="s">
        <v>334</v>
      </c>
      <c r="M83" s="118" t="s">
        <v>125</v>
      </c>
      <c r="N83" s="118" t="s">
        <v>125</v>
      </c>
      <c r="O83" s="118" t="s">
        <v>125</v>
      </c>
      <c r="P83" s="439"/>
      <c r="Q83" s="439"/>
    </row>
    <row r="84" spans="2:17" ht="30" x14ac:dyDescent="0.2">
      <c r="B84" s="152"/>
      <c r="C84" s="152"/>
      <c r="D84" s="440" t="s">
        <v>335</v>
      </c>
      <c r="E84" s="433">
        <v>49790204</v>
      </c>
      <c r="F84" s="440" t="s">
        <v>336</v>
      </c>
      <c r="G84" s="440" t="s">
        <v>345</v>
      </c>
      <c r="H84" s="441">
        <v>38331</v>
      </c>
      <c r="I84" s="443">
        <v>5054</v>
      </c>
      <c r="J84" s="153" t="s">
        <v>337</v>
      </c>
      <c r="K84" s="154" t="s">
        <v>338</v>
      </c>
      <c r="L84" s="151" t="s">
        <v>166</v>
      </c>
      <c r="M84" s="118" t="s">
        <v>125</v>
      </c>
      <c r="N84" s="118" t="s">
        <v>125</v>
      </c>
      <c r="O84" s="118" t="s">
        <v>125</v>
      </c>
      <c r="P84" s="439"/>
      <c r="Q84" s="439"/>
    </row>
    <row r="85" spans="2:17" ht="75" x14ac:dyDescent="0.2">
      <c r="B85" s="152"/>
      <c r="C85" s="152"/>
      <c r="D85" s="440" t="s">
        <v>339</v>
      </c>
      <c r="E85" s="433">
        <v>49786845</v>
      </c>
      <c r="F85" s="440" t="s">
        <v>340</v>
      </c>
      <c r="G85" s="440" t="s">
        <v>341</v>
      </c>
      <c r="H85" s="441">
        <v>36867</v>
      </c>
      <c r="I85" s="443" t="s">
        <v>185</v>
      </c>
      <c r="J85" s="444" t="s">
        <v>342</v>
      </c>
      <c r="K85" s="154" t="s">
        <v>343</v>
      </c>
      <c r="L85" s="151" t="s">
        <v>207</v>
      </c>
      <c r="M85" s="118" t="s">
        <v>125</v>
      </c>
      <c r="N85" s="118" t="s">
        <v>125</v>
      </c>
      <c r="O85" s="118" t="s">
        <v>125</v>
      </c>
      <c r="P85" s="439"/>
      <c r="Q85" s="439"/>
    </row>
    <row r="86" spans="2:17" ht="30" x14ac:dyDescent="0.2">
      <c r="B86" s="152"/>
      <c r="C86" s="152"/>
      <c r="D86" s="149" t="s">
        <v>344</v>
      </c>
      <c r="E86" s="149">
        <v>49763593</v>
      </c>
      <c r="F86" s="440" t="s">
        <v>336</v>
      </c>
      <c r="G86" s="440" t="s">
        <v>345</v>
      </c>
      <c r="H86" s="182">
        <v>33214</v>
      </c>
      <c r="I86" s="150">
        <v>136910</v>
      </c>
      <c r="J86" s="153" t="s">
        <v>346</v>
      </c>
      <c r="K86" s="154" t="s">
        <v>347</v>
      </c>
      <c r="L86" s="151" t="s">
        <v>166</v>
      </c>
      <c r="M86" s="118" t="s">
        <v>125</v>
      </c>
      <c r="N86" s="118" t="s">
        <v>125</v>
      </c>
      <c r="O86" s="118" t="s">
        <v>125</v>
      </c>
      <c r="P86" s="439"/>
      <c r="Q86" s="439"/>
    </row>
    <row r="87" spans="2:17" ht="30" x14ac:dyDescent="0.2">
      <c r="B87" s="152" t="s">
        <v>44</v>
      </c>
      <c r="C87" s="152">
        <v>8</v>
      </c>
      <c r="D87" s="1143" t="s">
        <v>348</v>
      </c>
      <c r="E87" s="1215">
        <v>49788580</v>
      </c>
      <c r="F87" s="1143" t="s">
        <v>336</v>
      </c>
      <c r="G87" s="1143" t="s">
        <v>345</v>
      </c>
      <c r="H87" s="1138">
        <v>38528</v>
      </c>
      <c r="I87" s="1196">
        <v>118401</v>
      </c>
      <c r="J87" s="153" t="s">
        <v>349</v>
      </c>
      <c r="K87" s="154" t="s">
        <v>350</v>
      </c>
      <c r="L87" s="151" t="s">
        <v>166</v>
      </c>
      <c r="M87" s="118" t="s">
        <v>125</v>
      </c>
      <c r="N87" s="118" t="s">
        <v>125</v>
      </c>
      <c r="O87" s="118" t="s">
        <v>125</v>
      </c>
      <c r="P87" s="439"/>
      <c r="Q87" s="439"/>
    </row>
    <row r="88" spans="2:17" ht="30" x14ac:dyDescent="0.2">
      <c r="B88" s="152"/>
      <c r="C88" s="152"/>
      <c r="D88" s="1144"/>
      <c r="E88" s="1216"/>
      <c r="F88" s="1144"/>
      <c r="G88" s="1144"/>
      <c r="H88" s="1139"/>
      <c r="I88" s="1197"/>
      <c r="J88" s="153" t="s">
        <v>349</v>
      </c>
      <c r="K88" s="154" t="s">
        <v>351</v>
      </c>
      <c r="L88" s="151" t="s">
        <v>166</v>
      </c>
      <c r="M88" s="118" t="s">
        <v>125</v>
      </c>
      <c r="N88" s="118" t="s">
        <v>125</v>
      </c>
      <c r="O88" s="118" t="s">
        <v>125</v>
      </c>
      <c r="P88" s="439"/>
      <c r="Q88" s="439"/>
    </row>
    <row r="89" spans="2:17" ht="30" x14ac:dyDescent="0.2">
      <c r="B89" s="152"/>
      <c r="C89" s="152"/>
      <c r="D89" s="444" t="s">
        <v>352</v>
      </c>
      <c r="E89" s="149">
        <v>49762928</v>
      </c>
      <c r="F89" s="440" t="s">
        <v>336</v>
      </c>
      <c r="G89" s="440" t="s">
        <v>345</v>
      </c>
      <c r="H89" s="182">
        <v>37162</v>
      </c>
      <c r="I89" s="150">
        <v>101284</v>
      </c>
      <c r="J89" s="153" t="s">
        <v>353</v>
      </c>
      <c r="K89" s="154" t="s">
        <v>354</v>
      </c>
      <c r="L89" s="214" t="s">
        <v>180</v>
      </c>
      <c r="M89" s="118" t="s">
        <v>125</v>
      </c>
      <c r="N89" s="118" t="s">
        <v>125</v>
      </c>
      <c r="O89" s="118" t="s">
        <v>125</v>
      </c>
      <c r="P89" s="439"/>
      <c r="Q89" s="439"/>
    </row>
    <row r="90" spans="2:17" ht="60" customHeight="1" x14ac:dyDescent="0.2">
      <c r="B90" s="152"/>
      <c r="C90" s="152"/>
      <c r="D90" s="1143" t="s">
        <v>355</v>
      </c>
      <c r="E90" s="1067">
        <v>42498888</v>
      </c>
      <c r="F90" s="1067" t="s">
        <v>180</v>
      </c>
      <c r="G90" s="1143" t="s">
        <v>356</v>
      </c>
      <c r="H90" s="1138">
        <v>31252</v>
      </c>
      <c r="I90" s="1196">
        <v>123694214</v>
      </c>
      <c r="J90" s="1067" t="s">
        <v>357</v>
      </c>
      <c r="K90" s="154" t="s">
        <v>358</v>
      </c>
      <c r="L90" s="214" t="s">
        <v>180</v>
      </c>
      <c r="M90" s="118" t="s">
        <v>125</v>
      </c>
      <c r="N90" s="118" t="s">
        <v>125</v>
      </c>
      <c r="O90" s="118" t="s">
        <v>125</v>
      </c>
      <c r="P90" s="439"/>
      <c r="Q90" s="439"/>
    </row>
    <row r="91" spans="2:17" ht="30" x14ac:dyDescent="0.2">
      <c r="B91" s="152"/>
      <c r="C91" s="152"/>
      <c r="D91" s="1144"/>
      <c r="E91" s="1068"/>
      <c r="F91" s="1068"/>
      <c r="G91" s="1144"/>
      <c r="H91" s="1139"/>
      <c r="I91" s="1197"/>
      <c r="J91" s="1068"/>
      <c r="K91" s="215" t="s">
        <v>360</v>
      </c>
      <c r="L91" s="214" t="s">
        <v>180</v>
      </c>
      <c r="M91" s="118" t="s">
        <v>125</v>
      </c>
      <c r="N91" s="118" t="s">
        <v>125</v>
      </c>
      <c r="O91" s="118" t="s">
        <v>125</v>
      </c>
      <c r="P91" s="439"/>
      <c r="Q91" s="439"/>
    </row>
    <row r="92" spans="2:17" ht="45" customHeight="1" x14ac:dyDescent="0.2">
      <c r="B92" s="152"/>
      <c r="C92" s="152"/>
      <c r="D92" s="1143" t="s">
        <v>361</v>
      </c>
      <c r="E92" s="1067">
        <v>497459316</v>
      </c>
      <c r="F92" s="1067" t="s">
        <v>336</v>
      </c>
      <c r="G92" s="1143" t="s">
        <v>362</v>
      </c>
      <c r="H92" s="1138">
        <v>35265</v>
      </c>
      <c r="I92" s="1198" t="s">
        <v>363</v>
      </c>
      <c r="J92" s="153" t="s">
        <v>359</v>
      </c>
      <c r="K92" s="154" t="s">
        <v>364</v>
      </c>
      <c r="L92" s="151" t="s">
        <v>166</v>
      </c>
      <c r="M92" s="118" t="s">
        <v>125</v>
      </c>
      <c r="N92" s="118" t="s">
        <v>125</v>
      </c>
      <c r="O92" s="118" t="s">
        <v>125</v>
      </c>
      <c r="P92" s="439"/>
      <c r="Q92" s="439"/>
    </row>
    <row r="93" spans="2:17" ht="30" x14ac:dyDescent="0.2">
      <c r="B93" s="152"/>
      <c r="C93" s="152"/>
      <c r="D93" s="1195"/>
      <c r="E93" s="1081"/>
      <c r="F93" s="1081"/>
      <c r="G93" s="1195"/>
      <c r="H93" s="1201"/>
      <c r="I93" s="1199"/>
      <c r="J93" s="149" t="s">
        <v>365</v>
      </c>
      <c r="K93" s="154" t="s">
        <v>366</v>
      </c>
      <c r="L93" s="151" t="s">
        <v>166</v>
      </c>
      <c r="M93" s="118" t="s">
        <v>125</v>
      </c>
      <c r="N93" s="118" t="s">
        <v>125</v>
      </c>
      <c r="O93" s="118" t="s">
        <v>125</v>
      </c>
      <c r="P93" s="439"/>
      <c r="Q93" s="439"/>
    </row>
    <row r="94" spans="2:17" ht="30" x14ac:dyDescent="0.2">
      <c r="B94" s="152"/>
      <c r="C94" s="152"/>
      <c r="D94" s="1144"/>
      <c r="E94" s="1068"/>
      <c r="F94" s="1068"/>
      <c r="G94" s="1144"/>
      <c r="H94" s="1139"/>
      <c r="I94" s="1200"/>
      <c r="J94" s="153" t="s">
        <v>367</v>
      </c>
      <c r="K94" s="154" t="s">
        <v>368</v>
      </c>
      <c r="L94" s="151" t="s">
        <v>166</v>
      </c>
      <c r="M94" s="118" t="s">
        <v>125</v>
      </c>
      <c r="N94" s="118" t="s">
        <v>125</v>
      </c>
      <c r="O94" s="118" t="s">
        <v>125</v>
      </c>
      <c r="P94" s="439"/>
      <c r="Q94" s="439"/>
    </row>
    <row r="95" spans="2:17" ht="30" customHeight="1" x14ac:dyDescent="0.2">
      <c r="B95" s="152"/>
      <c r="C95" s="152"/>
      <c r="D95" s="218" t="s">
        <v>369</v>
      </c>
      <c r="E95" s="433">
        <v>49766821</v>
      </c>
      <c r="F95" s="433" t="s">
        <v>166</v>
      </c>
      <c r="G95" s="440" t="s">
        <v>362</v>
      </c>
      <c r="H95" s="441">
        <v>35232</v>
      </c>
      <c r="I95" s="446" t="s">
        <v>185</v>
      </c>
      <c r="J95" s="188" t="s">
        <v>370</v>
      </c>
      <c r="K95" s="154" t="s">
        <v>371</v>
      </c>
      <c r="L95" s="151" t="s">
        <v>166</v>
      </c>
      <c r="M95" s="118" t="s">
        <v>125</v>
      </c>
      <c r="N95" s="118" t="s">
        <v>125</v>
      </c>
      <c r="O95" s="118" t="s">
        <v>125</v>
      </c>
      <c r="P95" s="439"/>
      <c r="Q95" s="439"/>
    </row>
    <row r="96" spans="2:17" x14ac:dyDescent="0.2">
      <c r="B96" s="152"/>
      <c r="C96" s="152"/>
      <c r="D96" s="440"/>
      <c r="E96" s="433"/>
      <c r="F96" s="433"/>
      <c r="G96" s="440"/>
      <c r="H96" s="441"/>
      <c r="I96" s="446"/>
      <c r="J96" s="153" t="s">
        <v>372</v>
      </c>
      <c r="K96" s="154"/>
      <c r="L96" s="151"/>
      <c r="M96" s="118"/>
      <c r="N96" s="118"/>
      <c r="O96" s="118"/>
      <c r="P96" s="439"/>
      <c r="Q96" s="439"/>
    </row>
    <row r="97" spans="2:17" ht="45" x14ac:dyDescent="0.2">
      <c r="B97" s="152"/>
      <c r="C97" s="152"/>
      <c r="D97" s="440" t="s">
        <v>373</v>
      </c>
      <c r="E97" s="433">
        <v>49609541</v>
      </c>
      <c r="F97" s="433" t="s">
        <v>166</v>
      </c>
      <c r="G97" s="440" t="s">
        <v>362</v>
      </c>
      <c r="H97" s="441">
        <v>38010</v>
      </c>
      <c r="I97" s="446" t="s">
        <v>185</v>
      </c>
      <c r="J97" s="153" t="s">
        <v>374</v>
      </c>
      <c r="K97" s="215" t="s">
        <v>375</v>
      </c>
      <c r="L97" s="151" t="s">
        <v>166</v>
      </c>
      <c r="M97" s="118" t="s">
        <v>125</v>
      </c>
      <c r="N97" s="118" t="s">
        <v>125</v>
      </c>
      <c r="O97" s="118" t="s">
        <v>125</v>
      </c>
      <c r="P97" s="439"/>
      <c r="Q97" s="439"/>
    </row>
    <row r="98" spans="2:17" ht="60" x14ac:dyDescent="0.2">
      <c r="B98" s="152"/>
      <c r="C98" s="152"/>
      <c r="D98" s="440" t="s">
        <v>376</v>
      </c>
      <c r="E98" s="433">
        <v>49786730</v>
      </c>
      <c r="F98" s="433" t="s">
        <v>166</v>
      </c>
      <c r="G98" s="440" t="s">
        <v>345</v>
      </c>
      <c r="H98" s="441">
        <v>41257</v>
      </c>
      <c r="I98" s="446" t="s">
        <v>185</v>
      </c>
      <c r="J98" s="440" t="s">
        <v>345</v>
      </c>
      <c r="K98" s="154" t="s">
        <v>377</v>
      </c>
      <c r="L98" s="151" t="s">
        <v>166</v>
      </c>
      <c r="M98" s="118" t="s">
        <v>125</v>
      </c>
      <c r="N98" s="118" t="s">
        <v>125</v>
      </c>
      <c r="O98" s="118" t="s">
        <v>125</v>
      </c>
      <c r="P98" s="439"/>
      <c r="Q98" s="439"/>
    </row>
    <row r="99" spans="2:17" ht="30" x14ac:dyDescent="0.2">
      <c r="B99" s="152"/>
      <c r="C99" s="152"/>
      <c r="D99" s="440"/>
      <c r="E99" s="433"/>
      <c r="F99" s="433"/>
      <c r="G99" s="440"/>
      <c r="H99" s="441"/>
      <c r="I99" s="446"/>
      <c r="J99" s="153" t="s">
        <v>378</v>
      </c>
      <c r="K99" s="154" t="s">
        <v>379</v>
      </c>
      <c r="L99" s="151" t="s">
        <v>166</v>
      </c>
      <c r="M99" s="118" t="s">
        <v>125</v>
      </c>
      <c r="N99" s="118" t="s">
        <v>125</v>
      </c>
      <c r="O99" s="118" t="s">
        <v>125</v>
      </c>
      <c r="P99" s="439"/>
      <c r="Q99" s="439"/>
    </row>
    <row r="100" spans="2:17" ht="30" x14ac:dyDescent="0.2">
      <c r="B100" s="152"/>
      <c r="C100" s="152"/>
      <c r="D100" s="149" t="s">
        <v>380</v>
      </c>
      <c r="E100" s="149">
        <v>49728823</v>
      </c>
      <c r="F100" s="433" t="s">
        <v>166</v>
      </c>
      <c r="G100" s="440" t="s">
        <v>345</v>
      </c>
      <c r="H100" s="182">
        <v>37162</v>
      </c>
      <c r="I100" s="150">
        <v>1305000</v>
      </c>
      <c r="J100" s="118" t="s">
        <v>381</v>
      </c>
      <c r="K100" s="153" t="s">
        <v>382</v>
      </c>
      <c r="L100" s="151" t="s">
        <v>166</v>
      </c>
      <c r="M100" s="118" t="s">
        <v>125</v>
      </c>
      <c r="N100" s="118" t="s">
        <v>125</v>
      </c>
      <c r="O100" s="118" t="s">
        <v>125</v>
      </c>
      <c r="P100" s="1101"/>
      <c r="Q100" s="1102"/>
    </row>
    <row r="102" spans="2:17" ht="15.75" thickBot="1" x14ac:dyDescent="0.3"/>
    <row r="103" spans="2:17" ht="16.5" thickBot="1" x14ac:dyDescent="0.3">
      <c r="B103" s="1083" t="s">
        <v>46</v>
      </c>
      <c r="C103" s="1084"/>
      <c r="D103" s="1084"/>
      <c r="E103" s="1084"/>
      <c r="F103" s="1084"/>
      <c r="G103" s="1084"/>
      <c r="H103" s="1084"/>
      <c r="I103" s="1084"/>
      <c r="J103" s="1084"/>
      <c r="K103" s="1084"/>
      <c r="L103" s="1084"/>
      <c r="M103" s="1084"/>
      <c r="N103" s="1085"/>
    </row>
    <row r="106" spans="2:17" ht="31.5" x14ac:dyDescent="0.25">
      <c r="B106" s="147" t="s">
        <v>33</v>
      </c>
      <c r="C106" s="147" t="s">
        <v>18</v>
      </c>
      <c r="D106" s="1086" t="s">
        <v>3</v>
      </c>
      <c r="E106" s="1088"/>
    </row>
    <row r="107" spans="2:17" x14ac:dyDescent="0.25">
      <c r="B107" s="155" t="s">
        <v>112</v>
      </c>
      <c r="C107" s="118" t="s">
        <v>483</v>
      </c>
      <c r="D107" s="1101"/>
      <c r="E107" s="1102"/>
    </row>
    <row r="110" spans="2:17" ht="15.75" x14ac:dyDescent="0.25">
      <c r="B110" s="1074" t="s">
        <v>64</v>
      </c>
      <c r="C110" s="1075"/>
      <c r="D110" s="1075"/>
      <c r="E110" s="1075"/>
      <c r="F110" s="1075"/>
      <c r="G110" s="1075"/>
      <c r="H110" s="1075"/>
      <c r="I110" s="1075"/>
      <c r="J110" s="1075"/>
      <c r="K110" s="1075"/>
      <c r="L110" s="1075"/>
      <c r="M110" s="1075"/>
      <c r="N110" s="1075"/>
      <c r="O110" s="1075"/>
      <c r="P110" s="1075"/>
    </row>
    <row r="112" spans="2:17" ht="15.75" thickBot="1" x14ac:dyDescent="0.3"/>
    <row r="113" spans="1:26" ht="16.5" thickBot="1" x14ac:dyDescent="0.3">
      <c r="B113" s="1083" t="s">
        <v>54</v>
      </c>
      <c r="C113" s="1084"/>
      <c r="D113" s="1084"/>
      <c r="E113" s="1084"/>
      <c r="F113" s="1084"/>
      <c r="G113" s="1084"/>
      <c r="H113" s="1084"/>
      <c r="I113" s="1084"/>
      <c r="J113" s="1084"/>
      <c r="K113" s="1084"/>
      <c r="L113" s="1084"/>
      <c r="M113" s="1084"/>
      <c r="N113" s="1085"/>
    </row>
    <row r="115" spans="1:26" ht="15.75" thickBot="1" x14ac:dyDescent="0.3">
      <c r="M115" s="122"/>
      <c r="N115" s="122"/>
    </row>
    <row r="116" spans="1:26" s="93" customFormat="1" ht="78.75" x14ac:dyDescent="0.25">
      <c r="B116" s="483" t="s">
        <v>134</v>
      </c>
      <c r="C116" s="483" t="s">
        <v>135</v>
      </c>
      <c r="D116" s="483" t="s">
        <v>136</v>
      </c>
      <c r="E116" s="483" t="s">
        <v>45</v>
      </c>
      <c r="F116" s="483" t="s">
        <v>22</v>
      </c>
      <c r="G116" s="483" t="s">
        <v>89</v>
      </c>
      <c r="H116" s="483" t="s">
        <v>17</v>
      </c>
      <c r="I116" s="483" t="s">
        <v>10</v>
      </c>
      <c r="J116" s="483" t="s">
        <v>31</v>
      </c>
      <c r="K116" s="483" t="s">
        <v>61</v>
      </c>
      <c r="L116" s="483" t="s">
        <v>20</v>
      </c>
      <c r="M116" s="484" t="s">
        <v>26</v>
      </c>
      <c r="N116" s="483" t="s">
        <v>137</v>
      </c>
      <c r="O116" s="483" t="s">
        <v>36</v>
      </c>
      <c r="P116" s="442" t="s">
        <v>11</v>
      </c>
      <c r="Q116" s="442" t="s">
        <v>19</v>
      </c>
    </row>
    <row r="117" spans="1:26" s="435" customFormat="1" ht="45" x14ac:dyDescent="0.25">
      <c r="A117" s="125">
        <v>1</v>
      </c>
      <c r="B117" s="136" t="s">
        <v>146</v>
      </c>
      <c r="C117" s="127" t="s">
        <v>146</v>
      </c>
      <c r="D117" s="126" t="s">
        <v>290</v>
      </c>
      <c r="E117" s="185">
        <v>47</v>
      </c>
      <c r="F117" s="127" t="s">
        <v>125</v>
      </c>
      <c r="G117" s="219"/>
      <c r="H117" s="130" t="s">
        <v>383</v>
      </c>
      <c r="I117" s="131">
        <v>40526</v>
      </c>
      <c r="J117" s="131" t="s">
        <v>126</v>
      </c>
      <c r="K117" s="171">
        <v>0</v>
      </c>
      <c r="L117" s="171">
        <v>0</v>
      </c>
      <c r="M117" s="132">
        <v>312</v>
      </c>
      <c r="N117" s="132">
        <v>100</v>
      </c>
      <c r="O117" s="187">
        <v>390000000</v>
      </c>
      <c r="P117" s="133">
        <v>355</v>
      </c>
      <c r="Q117" s="134" t="s">
        <v>384</v>
      </c>
      <c r="R117" s="135"/>
      <c r="S117" s="135"/>
      <c r="T117" s="135"/>
      <c r="U117" s="135"/>
      <c r="V117" s="135"/>
      <c r="W117" s="135"/>
      <c r="X117" s="135"/>
      <c r="Y117" s="135"/>
      <c r="Z117" s="135"/>
    </row>
    <row r="118" spans="1:26" s="435" customFormat="1" ht="45" x14ac:dyDescent="0.25">
      <c r="A118" s="125">
        <f>+A117+1</f>
        <v>2</v>
      </c>
      <c r="B118" s="136" t="s">
        <v>146</v>
      </c>
      <c r="C118" s="127" t="s">
        <v>146</v>
      </c>
      <c r="D118" s="126" t="s">
        <v>290</v>
      </c>
      <c r="E118" s="185">
        <v>38</v>
      </c>
      <c r="F118" s="127" t="s">
        <v>125</v>
      </c>
      <c r="G118" s="127"/>
      <c r="H118" s="130">
        <v>41320</v>
      </c>
      <c r="I118" s="131">
        <v>41627</v>
      </c>
      <c r="J118" s="131" t="s">
        <v>126</v>
      </c>
      <c r="K118" s="171">
        <v>0</v>
      </c>
      <c r="L118" s="171">
        <v>0</v>
      </c>
      <c r="M118" s="132">
        <v>696</v>
      </c>
      <c r="N118" s="132"/>
      <c r="O118" s="133">
        <v>1010696400</v>
      </c>
      <c r="P118" s="133">
        <v>357</v>
      </c>
      <c r="Q118" s="134" t="s">
        <v>384</v>
      </c>
      <c r="R118" s="135"/>
      <c r="S118" s="135"/>
      <c r="T118" s="135"/>
      <c r="U118" s="135"/>
      <c r="V118" s="135"/>
      <c r="W118" s="135"/>
      <c r="X118" s="135"/>
      <c r="Y118" s="135"/>
      <c r="Z118" s="135"/>
    </row>
    <row r="119" spans="1:26" s="435" customFormat="1" ht="15.75" x14ac:dyDescent="0.25">
      <c r="A119" s="125"/>
      <c r="B119" s="136" t="s">
        <v>16</v>
      </c>
      <c r="C119" s="127"/>
      <c r="D119" s="126"/>
      <c r="E119" s="128"/>
      <c r="F119" s="127"/>
      <c r="G119" s="127"/>
      <c r="H119" s="127"/>
      <c r="I119" s="131"/>
      <c r="J119" s="131"/>
      <c r="K119" s="137">
        <f>SUM(K117:K118)</f>
        <v>0</v>
      </c>
      <c r="L119" s="137">
        <f>SUM(L117:L118)</f>
        <v>0</v>
      </c>
      <c r="M119" s="138">
        <f>SUM(M117:M118)</f>
        <v>1008</v>
      </c>
      <c r="N119" s="137">
        <f>SUM(N117:N118)</f>
        <v>100</v>
      </c>
      <c r="O119" s="133"/>
      <c r="P119" s="133"/>
      <c r="Q119" s="134"/>
    </row>
    <row r="120" spans="1:26" x14ac:dyDescent="0.25">
      <c r="B120" s="139"/>
      <c r="C120" s="139"/>
      <c r="D120" s="139"/>
      <c r="E120" s="140"/>
      <c r="F120" s="139"/>
      <c r="G120" s="139"/>
      <c r="H120" s="139"/>
      <c r="I120" s="139"/>
      <c r="J120" s="139"/>
      <c r="K120" s="139"/>
      <c r="L120" s="139"/>
      <c r="M120" s="139"/>
      <c r="N120" s="139"/>
      <c r="O120" s="139"/>
      <c r="P120" s="139"/>
    </row>
    <row r="121" spans="1:26" ht="15.75" x14ac:dyDescent="0.25">
      <c r="B121" s="142" t="s">
        <v>32</v>
      </c>
      <c r="C121" s="156">
        <f>+K119</f>
        <v>0</v>
      </c>
      <c r="H121" s="145"/>
      <c r="I121" s="145"/>
      <c r="J121" s="145"/>
      <c r="K121" s="145"/>
      <c r="L121" s="145"/>
      <c r="M121" s="145"/>
      <c r="N121" s="139"/>
      <c r="O121" s="139"/>
      <c r="P121" s="139"/>
    </row>
    <row r="123" spans="1:26" ht="15.75" thickBot="1" x14ac:dyDescent="0.3"/>
    <row r="124" spans="1:26" ht="32.25" thickBot="1" x14ac:dyDescent="0.3">
      <c r="B124" s="485" t="s">
        <v>49</v>
      </c>
      <c r="C124" s="486" t="s">
        <v>50</v>
      </c>
      <c r="D124" s="485" t="s">
        <v>51</v>
      </c>
      <c r="E124" s="486" t="s">
        <v>55</v>
      </c>
    </row>
    <row r="125" spans="1:26" x14ac:dyDescent="0.25">
      <c r="B125" s="159" t="s">
        <v>113</v>
      </c>
      <c r="C125" s="487">
        <v>20</v>
      </c>
      <c r="D125" s="487">
        <v>0</v>
      </c>
      <c r="E125" s="1080">
        <f>+D125+D126+D127</f>
        <v>0</v>
      </c>
    </row>
    <row r="126" spans="1:26" x14ac:dyDescent="0.25">
      <c r="B126" s="159" t="s">
        <v>114</v>
      </c>
      <c r="C126" s="445">
        <v>30</v>
      </c>
      <c r="D126" s="439">
        <v>0</v>
      </c>
      <c r="E126" s="1081"/>
    </row>
    <row r="127" spans="1:26" ht="15.75" thickBot="1" x14ac:dyDescent="0.3">
      <c r="B127" s="159" t="s">
        <v>115</v>
      </c>
      <c r="C127" s="162">
        <v>40</v>
      </c>
      <c r="D127" s="162">
        <v>0</v>
      </c>
      <c r="E127" s="1082"/>
    </row>
    <row r="129" spans="2:17" ht="15.75" thickBot="1" x14ac:dyDescent="0.3"/>
    <row r="130" spans="2:17" ht="16.5" thickBot="1" x14ac:dyDescent="0.3">
      <c r="B130" s="1083" t="s">
        <v>52</v>
      </c>
      <c r="C130" s="1084"/>
      <c r="D130" s="1084"/>
      <c r="E130" s="1084"/>
      <c r="F130" s="1084"/>
      <c r="G130" s="1084"/>
      <c r="H130" s="1084"/>
      <c r="I130" s="1084"/>
      <c r="J130" s="1084"/>
      <c r="K130" s="1084"/>
      <c r="L130" s="1084"/>
      <c r="M130" s="1084"/>
      <c r="N130" s="1085"/>
    </row>
    <row r="132" spans="2:17" ht="78.75" x14ac:dyDescent="0.25">
      <c r="B132" s="117" t="s">
        <v>0</v>
      </c>
      <c r="C132" s="117" t="s">
        <v>39</v>
      </c>
      <c r="D132" s="117" t="s">
        <v>40</v>
      </c>
      <c r="E132" s="117" t="s">
        <v>102</v>
      </c>
      <c r="F132" s="117" t="s">
        <v>104</v>
      </c>
      <c r="G132" s="117" t="s">
        <v>105</v>
      </c>
      <c r="H132" s="117" t="s">
        <v>106</v>
      </c>
      <c r="I132" s="117" t="s">
        <v>103</v>
      </c>
      <c r="J132" s="1086" t="s">
        <v>107</v>
      </c>
      <c r="K132" s="1087"/>
      <c r="L132" s="1088"/>
      <c r="M132" s="117" t="s">
        <v>111</v>
      </c>
      <c r="N132" s="117" t="s">
        <v>139</v>
      </c>
      <c r="O132" s="117" t="s">
        <v>140</v>
      </c>
      <c r="P132" s="1086" t="s">
        <v>3</v>
      </c>
      <c r="Q132" s="1088"/>
    </row>
    <row r="133" spans="2:17" ht="60" x14ac:dyDescent="0.2">
      <c r="B133" s="117"/>
      <c r="C133" s="117"/>
      <c r="D133" s="117"/>
      <c r="E133" s="117"/>
      <c r="F133" s="117"/>
      <c r="G133" s="117"/>
      <c r="H133" s="117"/>
      <c r="I133" s="117"/>
      <c r="J133" s="220" t="s">
        <v>108</v>
      </c>
      <c r="K133" s="221" t="s">
        <v>109</v>
      </c>
      <c r="L133" s="222" t="s">
        <v>110</v>
      </c>
      <c r="M133" s="117"/>
      <c r="N133" s="117"/>
      <c r="O133" s="117"/>
      <c r="P133" s="436"/>
      <c r="Q133" s="437"/>
    </row>
    <row r="134" spans="2:17" ht="30" x14ac:dyDescent="0.2">
      <c r="B134" s="152" t="s">
        <v>119</v>
      </c>
      <c r="C134" s="152"/>
      <c r="D134" s="149" t="s">
        <v>385</v>
      </c>
      <c r="E134" s="149">
        <v>49606907</v>
      </c>
      <c r="F134" s="118" t="s">
        <v>389</v>
      </c>
      <c r="G134" s="149" t="s">
        <v>388</v>
      </c>
      <c r="H134" s="182">
        <v>38457</v>
      </c>
      <c r="I134" s="150" t="s">
        <v>185</v>
      </c>
      <c r="J134" s="153" t="s">
        <v>390</v>
      </c>
      <c r="K134" s="154" t="s">
        <v>391</v>
      </c>
      <c r="L134" s="151" t="s">
        <v>392</v>
      </c>
      <c r="M134" s="118" t="s">
        <v>125</v>
      </c>
      <c r="N134" s="118" t="s">
        <v>125</v>
      </c>
      <c r="O134" s="118" t="s">
        <v>125</v>
      </c>
      <c r="P134" s="1101"/>
      <c r="Q134" s="1102"/>
    </row>
    <row r="135" spans="2:17" x14ac:dyDescent="0.2">
      <c r="B135" s="152"/>
      <c r="C135" s="152"/>
      <c r="D135" s="149"/>
      <c r="E135" s="149"/>
      <c r="F135" s="118"/>
      <c r="G135" s="149"/>
      <c r="H135" s="182"/>
      <c r="I135" s="150"/>
      <c r="J135" s="153" t="s">
        <v>199</v>
      </c>
      <c r="K135" s="154"/>
      <c r="L135" s="151" t="s">
        <v>393</v>
      </c>
      <c r="M135" s="118" t="s">
        <v>125</v>
      </c>
      <c r="N135" s="118" t="s">
        <v>125</v>
      </c>
      <c r="O135" s="118" t="s">
        <v>125</v>
      </c>
      <c r="P135" s="439"/>
      <c r="Q135" s="439"/>
    </row>
    <row r="136" spans="2:17" x14ac:dyDescent="0.2">
      <c r="B136" s="152"/>
      <c r="C136" s="152"/>
      <c r="D136" s="149"/>
      <c r="E136" s="149"/>
      <c r="F136" s="118"/>
      <c r="G136" s="149"/>
      <c r="H136" s="182"/>
      <c r="I136" s="150"/>
      <c r="J136" s="153" t="s">
        <v>199</v>
      </c>
      <c r="K136" s="151" t="s">
        <v>394</v>
      </c>
      <c r="L136" s="151" t="s">
        <v>395</v>
      </c>
      <c r="M136" s="118" t="s">
        <v>125</v>
      </c>
      <c r="N136" s="118" t="s">
        <v>125</v>
      </c>
      <c r="O136" s="118" t="s">
        <v>125</v>
      </c>
      <c r="P136" s="439"/>
      <c r="Q136" s="439"/>
    </row>
    <row r="137" spans="2:17" ht="30" x14ac:dyDescent="0.2">
      <c r="B137" s="152" t="s">
        <v>120</v>
      </c>
      <c r="C137" s="152"/>
      <c r="D137" s="149" t="s">
        <v>386</v>
      </c>
      <c r="E137" s="149">
        <v>49771187</v>
      </c>
      <c r="F137" s="149" t="s">
        <v>396</v>
      </c>
      <c r="G137" s="149" t="s">
        <v>198</v>
      </c>
      <c r="H137" s="182">
        <v>37975</v>
      </c>
      <c r="I137" s="150" t="s">
        <v>185</v>
      </c>
      <c r="J137" s="118" t="s">
        <v>397</v>
      </c>
      <c r="K137" s="118" t="s">
        <v>398</v>
      </c>
      <c r="L137" s="118" t="s">
        <v>207</v>
      </c>
      <c r="M137" s="118" t="s">
        <v>125</v>
      </c>
      <c r="N137" s="118" t="s">
        <v>125</v>
      </c>
      <c r="O137" s="118" t="s">
        <v>125</v>
      </c>
      <c r="P137" s="439"/>
      <c r="Q137" s="439"/>
    </row>
    <row r="138" spans="2:17" x14ac:dyDescent="0.2">
      <c r="B138" s="152"/>
      <c r="C138" s="152"/>
      <c r="D138" s="149"/>
      <c r="E138" s="149"/>
      <c r="F138" s="149"/>
      <c r="G138" s="149"/>
      <c r="H138" s="182"/>
      <c r="I138" s="150"/>
      <c r="J138" s="118" t="s">
        <v>397</v>
      </c>
      <c r="K138" s="118" t="s">
        <v>399</v>
      </c>
      <c r="L138" s="118" t="s">
        <v>207</v>
      </c>
      <c r="M138" s="118" t="s">
        <v>125</v>
      </c>
      <c r="N138" s="118" t="s">
        <v>125</v>
      </c>
      <c r="O138" s="118" t="s">
        <v>125</v>
      </c>
      <c r="P138" s="439"/>
      <c r="Q138" s="439"/>
    </row>
    <row r="139" spans="2:17" ht="45" customHeight="1" x14ac:dyDescent="0.2">
      <c r="B139" s="152" t="s">
        <v>121</v>
      </c>
      <c r="C139" s="152"/>
      <c r="D139" s="149" t="s">
        <v>387</v>
      </c>
      <c r="E139" s="149">
        <v>49717482</v>
      </c>
      <c r="F139" s="149" t="s">
        <v>400</v>
      </c>
      <c r="G139" s="149" t="s">
        <v>209</v>
      </c>
      <c r="H139" s="182">
        <v>41628</v>
      </c>
      <c r="I139" s="150" t="s">
        <v>401</v>
      </c>
      <c r="J139" s="118"/>
      <c r="K139" s="118"/>
      <c r="L139" s="118"/>
      <c r="M139" s="118"/>
      <c r="N139" s="118"/>
      <c r="O139" s="118"/>
      <c r="P139" s="444" t="s">
        <v>402</v>
      </c>
      <c r="Q139" s="155"/>
    </row>
    <row r="142" spans="2:17" ht="15.75" thickBot="1" x14ac:dyDescent="0.3"/>
    <row r="143" spans="2:17" ht="31.5" x14ac:dyDescent="0.25">
      <c r="B143" s="119" t="s">
        <v>33</v>
      </c>
      <c r="C143" s="119" t="s">
        <v>49</v>
      </c>
      <c r="D143" s="117" t="s">
        <v>50</v>
      </c>
      <c r="E143" s="119" t="s">
        <v>51</v>
      </c>
      <c r="F143" s="486" t="s">
        <v>56</v>
      </c>
      <c r="G143" s="163"/>
    </row>
    <row r="144" spans="2:17" ht="180" x14ac:dyDescent="0.2">
      <c r="B144" s="1202" t="s">
        <v>53</v>
      </c>
      <c r="C144" s="164" t="s">
        <v>116</v>
      </c>
      <c r="D144" s="439">
        <v>25</v>
      </c>
      <c r="E144" s="439">
        <v>0</v>
      </c>
      <c r="F144" s="1077">
        <f>+E144+E145+E146</f>
        <v>10</v>
      </c>
      <c r="G144" s="165"/>
    </row>
    <row r="145" spans="2:7" ht="135" x14ac:dyDescent="0.2">
      <c r="B145" s="1203"/>
      <c r="C145" s="164" t="s">
        <v>117</v>
      </c>
      <c r="D145" s="444">
        <v>25</v>
      </c>
      <c r="E145" s="439">
        <v>0</v>
      </c>
      <c r="F145" s="1078"/>
      <c r="G145" s="165"/>
    </row>
    <row r="146" spans="2:7" ht="105" x14ac:dyDescent="0.2">
      <c r="B146" s="1204"/>
      <c r="C146" s="164" t="s">
        <v>118</v>
      </c>
      <c r="D146" s="439">
        <v>10</v>
      </c>
      <c r="E146" s="439">
        <v>10</v>
      </c>
      <c r="F146" s="1079"/>
      <c r="G146" s="165"/>
    </row>
    <row r="147" spans="2:7" x14ac:dyDescent="0.2">
      <c r="C147" s="78"/>
    </row>
    <row r="150" spans="2:7" ht="15.75" x14ac:dyDescent="0.25">
      <c r="B150" s="116" t="s">
        <v>57</v>
      </c>
    </row>
    <row r="153" spans="2:7" ht="15.75" x14ac:dyDescent="0.25">
      <c r="B153" s="117" t="s">
        <v>33</v>
      </c>
      <c r="C153" s="117" t="s">
        <v>58</v>
      </c>
      <c r="D153" s="119" t="s">
        <v>51</v>
      </c>
      <c r="E153" s="119" t="s">
        <v>16</v>
      </c>
    </row>
    <row r="154" spans="2:7" ht="30" x14ac:dyDescent="0.25">
      <c r="B154" s="120" t="s">
        <v>132</v>
      </c>
      <c r="C154" s="444">
        <v>40</v>
      </c>
      <c r="D154" s="439">
        <f>+E125</f>
        <v>0</v>
      </c>
      <c r="E154" s="1067">
        <f>+D154+D155</f>
        <v>10</v>
      </c>
    </row>
    <row r="155" spans="2:7" ht="45" x14ac:dyDescent="0.25">
      <c r="B155" s="120" t="s">
        <v>133</v>
      </c>
      <c r="C155" s="444">
        <v>60</v>
      </c>
      <c r="D155" s="439">
        <f>+F144</f>
        <v>10</v>
      </c>
      <c r="E155" s="1068"/>
    </row>
  </sheetData>
  <mergeCells count="78">
    <mergeCell ref="D87:D88"/>
    <mergeCell ref="I87:I88"/>
    <mergeCell ref="H87:H88"/>
    <mergeCell ref="G87:G88"/>
    <mergeCell ref="F87:F88"/>
    <mergeCell ref="E87:E88"/>
    <mergeCell ref="C79:C81"/>
    <mergeCell ref="B79:B81"/>
    <mergeCell ref="I82:I83"/>
    <mergeCell ref="H82:H83"/>
    <mergeCell ref="G82:G83"/>
    <mergeCell ref="F82:F83"/>
    <mergeCell ref="E82:E83"/>
    <mergeCell ref="D82:D83"/>
    <mergeCell ref="I79:I81"/>
    <mergeCell ref="H79:H81"/>
    <mergeCell ref="G79:G81"/>
    <mergeCell ref="F79:F81"/>
    <mergeCell ref="E79:E81"/>
    <mergeCell ref="O79:O80"/>
    <mergeCell ref="P79:Q80"/>
    <mergeCell ref="J79:L80"/>
    <mergeCell ref="M79:M80"/>
    <mergeCell ref="D79:D81"/>
    <mergeCell ref="C9:N9"/>
    <mergeCell ref="B2:P2"/>
    <mergeCell ref="B4:P4"/>
    <mergeCell ref="C6:N6"/>
    <mergeCell ref="C7:N7"/>
    <mergeCell ref="C8:N8"/>
    <mergeCell ref="J90:J91"/>
    <mergeCell ref="O64:P64"/>
    <mergeCell ref="C10:E10"/>
    <mergeCell ref="B14:C21"/>
    <mergeCell ref="B22:C22"/>
    <mergeCell ref="E40:E41"/>
    <mergeCell ref="M45:N45"/>
    <mergeCell ref="B52:B53"/>
    <mergeCell ref="C52:C53"/>
    <mergeCell ref="D52:E52"/>
    <mergeCell ref="C56:N56"/>
    <mergeCell ref="B58:N58"/>
    <mergeCell ref="O61:P61"/>
    <mergeCell ref="O62:P62"/>
    <mergeCell ref="O63:P63"/>
    <mergeCell ref="N79:N80"/>
    <mergeCell ref="P132:Q132"/>
    <mergeCell ref="P134:Q134"/>
    <mergeCell ref="B110:P110"/>
    <mergeCell ref="O65:P65"/>
    <mergeCell ref="O66:P66"/>
    <mergeCell ref="O67:P67"/>
    <mergeCell ref="O68:P68"/>
    <mergeCell ref="B74:N74"/>
    <mergeCell ref="P81:Q81"/>
    <mergeCell ref="P100:Q100"/>
    <mergeCell ref="B103:N103"/>
    <mergeCell ref="D106:E106"/>
    <mergeCell ref="D107:E107"/>
    <mergeCell ref="D90:D91"/>
    <mergeCell ref="E90:E91"/>
    <mergeCell ref="F90:F91"/>
    <mergeCell ref="B144:B146"/>
    <mergeCell ref="F144:F146"/>
    <mergeCell ref="E154:E155"/>
    <mergeCell ref="B113:N113"/>
    <mergeCell ref="E125:E127"/>
    <mergeCell ref="B130:N130"/>
    <mergeCell ref="J132:L132"/>
    <mergeCell ref="F92:F94"/>
    <mergeCell ref="E92:E94"/>
    <mergeCell ref="D92:D94"/>
    <mergeCell ref="H90:H91"/>
    <mergeCell ref="I90:I91"/>
    <mergeCell ref="I92:I94"/>
    <mergeCell ref="H92:H94"/>
    <mergeCell ref="G92:G94"/>
    <mergeCell ref="G90:G91"/>
  </mergeCells>
  <dataValidations disablePrompts="1"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5" scale="3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topLeftCell="B1" zoomScale="57" zoomScaleNormal="57" workbookViewId="0">
      <selection activeCell="C6" sqref="C6:N6"/>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1821</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151</v>
      </c>
      <c r="D10" s="1114"/>
      <c r="E10" s="1091"/>
      <c r="F10" s="475"/>
      <c r="G10" s="475"/>
      <c r="H10" s="475"/>
      <c r="I10" s="475"/>
      <c r="J10" s="475"/>
      <c r="K10" s="475"/>
      <c r="L10" s="475"/>
      <c r="M10" s="475"/>
      <c r="N10" s="476"/>
    </row>
    <row r="11" spans="2:16" ht="16.5" thickBot="1" x14ac:dyDescent="0.3">
      <c r="B11" s="477" t="s">
        <v>9</v>
      </c>
      <c r="C11" s="478">
        <v>41972</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093" t="s">
        <v>87</v>
      </c>
      <c r="C14" s="1093"/>
      <c r="D14" s="432" t="s">
        <v>12</v>
      </c>
      <c r="E14" s="432" t="s">
        <v>13</v>
      </c>
      <c r="F14" s="432" t="s">
        <v>29</v>
      </c>
      <c r="G14" s="95"/>
      <c r="I14" s="96"/>
      <c r="J14" s="96"/>
      <c r="K14" s="96"/>
      <c r="L14" s="96"/>
      <c r="M14" s="96"/>
      <c r="N14" s="94"/>
    </row>
    <row r="15" spans="2:16" ht="15.75" x14ac:dyDescent="0.25">
      <c r="B15" s="1093"/>
      <c r="C15" s="1093"/>
      <c r="D15" s="432">
        <v>8</v>
      </c>
      <c r="E15" s="166">
        <v>933461607</v>
      </c>
      <c r="F15" s="167">
        <v>447</v>
      </c>
      <c r="G15" s="97"/>
      <c r="I15" s="98"/>
      <c r="J15" s="98"/>
      <c r="K15" s="98"/>
      <c r="L15" s="98"/>
      <c r="M15" s="98"/>
      <c r="N15" s="94"/>
    </row>
    <row r="16" spans="2:16" ht="15.75" x14ac:dyDescent="0.25">
      <c r="B16" s="1093"/>
      <c r="C16" s="1093"/>
      <c r="D16" s="432"/>
      <c r="E16" s="168"/>
      <c r="F16" s="167"/>
      <c r="G16" s="97"/>
      <c r="I16" s="98"/>
      <c r="J16" s="98"/>
      <c r="K16" s="98"/>
      <c r="L16" s="98"/>
      <c r="M16" s="98"/>
      <c r="N16" s="94"/>
    </row>
    <row r="17" spans="1:14" ht="15.75" x14ac:dyDescent="0.25">
      <c r="B17" s="1093"/>
      <c r="C17" s="1093"/>
      <c r="D17" s="432"/>
      <c r="E17" s="168"/>
      <c r="F17" s="167"/>
      <c r="G17" s="97"/>
      <c r="I17" s="98"/>
      <c r="J17" s="98"/>
      <c r="K17" s="98"/>
      <c r="L17" s="98"/>
      <c r="M17" s="98"/>
      <c r="N17" s="94"/>
    </row>
    <row r="18" spans="1:14" ht="15.75" x14ac:dyDescent="0.25">
      <c r="B18" s="1093"/>
      <c r="C18" s="1093"/>
      <c r="D18" s="432"/>
      <c r="E18" s="169"/>
      <c r="F18" s="167"/>
      <c r="G18" s="97"/>
      <c r="H18" s="100"/>
      <c r="I18" s="98"/>
      <c r="J18" s="98"/>
      <c r="K18" s="98"/>
      <c r="L18" s="98"/>
      <c r="M18" s="98"/>
      <c r="N18" s="101"/>
    </row>
    <row r="19" spans="1:14" ht="15.75" x14ac:dyDescent="0.25">
      <c r="B19" s="1093"/>
      <c r="C19" s="1093"/>
      <c r="D19" s="432"/>
      <c r="E19" s="169"/>
      <c r="F19" s="167"/>
      <c r="G19" s="97"/>
      <c r="H19" s="100"/>
      <c r="I19" s="102"/>
      <c r="J19" s="102"/>
      <c r="K19" s="102"/>
      <c r="L19" s="102"/>
      <c r="M19" s="102"/>
      <c r="N19" s="101"/>
    </row>
    <row r="20" spans="1:14" ht="15.75" x14ac:dyDescent="0.25">
      <c r="B20" s="1093"/>
      <c r="C20" s="1093"/>
      <c r="D20" s="432"/>
      <c r="E20" s="99"/>
      <c r="F20" s="167"/>
      <c r="G20" s="97"/>
      <c r="H20" s="100"/>
      <c r="I20" s="93"/>
      <c r="J20" s="93"/>
      <c r="K20" s="93"/>
      <c r="L20" s="93"/>
      <c r="M20" s="93"/>
      <c r="N20" s="101"/>
    </row>
    <row r="21" spans="1:14" ht="15.75" x14ac:dyDescent="0.25">
      <c r="B21" s="1093"/>
      <c r="C21" s="1093"/>
      <c r="D21" s="432"/>
      <c r="E21" s="99"/>
      <c r="F21" s="167"/>
      <c r="G21" s="97"/>
      <c r="H21" s="100"/>
      <c r="I21" s="93"/>
      <c r="J21" s="93"/>
      <c r="K21" s="93"/>
      <c r="L21" s="93"/>
      <c r="M21" s="93"/>
      <c r="N21" s="101"/>
    </row>
    <row r="22" spans="1:14" ht="16.5" thickBot="1" x14ac:dyDescent="0.3">
      <c r="B22" s="1094" t="s">
        <v>14</v>
      </c>
      <c r="C22" s="1095"/>
      <c r="D22" s="432"/>
      <c r="E22" s="103">
        <f>SUM(E15:E21)</f>
        <v>933461607</v>
      </c>
      <c r="F22" s="167">
        <f>SUM(F15:F21)</f>
        <v>447</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f>
        <v>357.6</v>
      </c>
      <c r="D24" s="109"/>
      <c r="E24" s="110">
        <f>E22</f>
        <v>933461607</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118"/>
      <c r="D30" s="256" t="s">
        <v>459</v>
      </c>
      <c r="E30" s="78"/>
      <c r="F30" s="78"/>
      <c r="G30" s="78"/>
      <c r="H30" s="78"/>
      <c r="I30" s="93"/>
      <c r="J30" s="93"/>
      <c r="K30" s="93"/>
      <c r="L30" s="93"/>
      <c r="M30" s="93"/>
      <c r="N30" s="94"/>
    </row>
    <row r="31" spans="1:14" ht="18" x14ac:dyDescent="0.2">
      <c r="A31" s="113"/>
      <c r="B31" s="118" t="s">
        <v>128</v>
      </c>
      <c r="C31" s="118"/>
      <c r="D31" s="256" t="s">
        <v>459</v>
      </c>
      <c r="E31" s="78"/>
      <c r="F31" s="78"/>
      <c r="G31" s="78"/>
      <c r="H31" s="78"/>
      <c r="I31" s="93"/>
      <c r="J31" s="93"/>
      <c r="K31" s="93"/>
      <c r="L31" s="93"/>
      <c r="M31" s="93"/>
      <c r="N31" s="94"/>
    </row>
    <row r="32" spans="1:14" ht="15.75" x14ac:dyDescent="0.2">
      <c r="A32" s="113"/>
      <c r="B32" s="118" t="s">
        <v>129</v>
      </c>
      <c r="C32" s="118"/>
      <c r="D32" s="118"/>
      <c r="E32" s="78"/>
      <c r="F32" s="78"/>
      <c r="G32" s="78"/>
      <c r="H32" s="78"/>
      <c r="I32" s="93"/>
      <c r="J32" s="93"/>
      <c r="K32" s="93"/>
      <c r="L32" s="93"/>
      <c r="M32" s="93"/>
      <c r="N32" s="94"/>
    </row>
    <row r="33" spans="1:17" ht="15.75" x14ac:dyDescent="0.2">
      <c r="A33" s="113"/>
      <c r="B33" s="118" t="s">
        <v>130</v>
      </c>
      <c r="C33" s="118"/>
      <c r="D33" s="118"/>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44">
        <v>40</v>
      </c>
      <c r="D40" s="439"/>
      <c r="E40" s="1067">
        <f>+D40+D41</f>
        <v>0</v>
      </c>
      <c r="F40" s="78"/>
      <c r="G40" s="78"/>
      <c r="H40" s="78"/>
      <c r="I40" s="93"/>
      <c r="J40" s="93"/>
      <c r="K40" s="93"/>
      <c r="L40" s="93"/>
      <c r="M40" s="93"/>
      <c r="N40" s="94"/>
    </row>
    <row r="41" spans="1:17" ht="45" x14ac:dyDescent="0.2">
      <c r="A41" s="113"/>
      <c r="B41" s="120" t="s">
        <v>133</v>
      </c>
      <c r="C41" s="444">
        <v>60</v>
      </c>
      <c r="D41" s="439">
        <f>+F144</f>
        <v>0</v>
      </c>
      <c r="E41" s="1068"/>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07" t="s">
        <v>35</v>
      </c>
      <c r="N45" s="1107"/>
    </row>
    <row r="46" spans="1:17" ht="15.75" x14ac:dyDescent="0.25">
      <c r="B46" s="116" t="s">
        <v>30</v>
      </c>
      <c r="M46" s="122"/>
      <c r="N46" s="122"/>
    </row>
    <row r="47" spans="1:17" ht="15.75" thickBot="1" x14ac:dyDescent="0.3">
      <c r="M47" s="122"/>
      <c r="N47" s="122"/>
    </row>
    <row r="48" spans="1:17" s="93" customFormat="1" ht="78.75" x14ac:dyDescent="0.25">
      <c r="B48" s="483" t="s">
        <v>134</v>
      </c>
      <c r="C48" s="483" t="s">
        <v>135</v>
      </c>
      <c r="D48" s="483" t="s">
        <v>136</v>
      </c>
      <c r="E48" s="483" t="s">
        <v>45</v>
      </c>
      <c r="F48" s="483" t="s">
        <v>22</v>
      </c>
      <c r="G48" s="483" t="s">
        <v>89</v>
      </c>
      <c r="H48" s="483" t="s">
        <v>17</v>
      </c>
      <c r="I48" s="483" t="s">
        <v>10</v>
      </c>
      <c r="J48" s="483" t="s">
        <v>31</v>
      </c>
      <c r="K48" s="483" t="s">
        <v>61</v>
      </c>
      <c r="L48" s="483" t="s">
        <v>20</v>
      </c>
      <c r="M48" s="484" t="s">
        <v>26</v>
      </c>
      <c r="N48" s="483" t="s">
        <v>137</v>
      </c>
      <c r="O48" s="483" t="s">
        <v>36</v>
      </c>
      <c r="P48" s="442" t="s">
        <v>11</v>
      </c>
      <c r="Q48" s="442" t="s">
        <v>19</v>
      </c>
    </row>
    <row r="49" spans="1:26" s="435" customFormat="1" ht="193.5" customHeight="1" x14ac:dyDescent="0.25">
      <c r="A49" s="125">
        <v>1</v>
      </c>
      <c r="B49" s="126" t="s">
        <v>444</v>
      </c>
      <c r="C49" s="126" t="s">
        <v>444</v>
      </c>
      <c r="D49" s="126" t="s">
        <v>445</v>
      </c>
      <c r="E49" s="128" t="s">
        <v>446</v>
      </c>
      <c r="F49" s="127" t="s">
        <v>125</v>
      </c>
      <c r="G49" s="129"/>
      <c r="H49" s="130">
        <v>40483</v>
      </c>
      <c r="I49" s="131">
        <v>40599</v>
      </c>
      <c r="J49" s="131" t="s">
        <v>126</v>
      </c>
      <c r="K49" s="185">
        <v>0</v>
      </c>
      <c r="L49" s="131"/>
      <c r="M49" s="171">
        <v>400</v>
      </c>
      <c r="N49" s="132">
        <f>+M49*G49</f>
        <v>0</v>
      </c>
      <c r="O49" s="187">
        <v>38187000</v>
      </c>
      <c r="P49" s="133">
        <v>22</v>
      </c>
      <c r="Q49" s="134" t="s">
        <v>447</v>
      </c>
      <c r="R49" s="135"/>
      <c r="S49" s="135"/>
      <c r="T49" s="135"/>
      <c r="U49" s="135"/>
      <c r="V49" s="135"/>
      <c r="W49" s="135"/>
      <c r="X49" s="135"/>
      <c r="Y49" s="135"/>
      <c r="Z49" s="135"/>
    </row>
    <row r="50" spans="1:26" s="435" customFormat="1" ht="180" x14ac:dyDescent="0.25">
      <c r="A50" s="125">
        <f>+A49+1</f>
        <v>2</v>
      </c>
      <c r="B50" s="126" t="s">
        <v>444</v>
      </c>
      <c r="C50" s="126" t="s">
        <v>444</v>
      </c>
      <c r="D50" s="126" t="s">
        <v>448</v>
      </c>
      <c r="E50" s="128" t="s">
        <v>449</v>
      </c>
      <c r="F50" s="127" t="s">
        <v>125</v>
      </c>
      <c r="G50" s="127"/>
      <c r="H50" s="127" t="s">
        <v>450</v>
      </c>
      <c r="I50" s="131">
        <v>41583</v>
      </c>
      <c r="J50" s="131" t="s">
        <v>126</v>
      </c>
      <c r="K50" s="185">
        <v>4</v>
      </c>
      <c r="L50" s="131"/>
      <c r="M50" s="171">
        <v>200</v>
      </c>
      <c r="N50" s="132"/>
      <c r="O50" s="187">
        <v>21800000</v>
      </c>
      <c r="P50" s="133">
        <v>104</v>
      </c>
      <c r="Q50" s="134" t="s">
        <v>447</v>
      </c>
      <c r="R50" s="135"/>
      <c r="S50" s="135"/>
      <c r="T50" s="135"/>
      <c r="U50" s="135"/>
      <c r="V50" s="135"/>
      <c r="W50" s="135"/>
      <c r="X50" s="135"/>
      <c r="Y50" s="135"/>
      <c r="Z50" s="135"/>
    </row>
    <row r="51" spans="1:26" s="435" customFormat="1" ht="255" customHeight="1" x14ac:dyDescent="0.25">
      <c r="A51" s="125">
        <f t="shared" ref="A51" si="0">+A50+1</f>
        <v>3</v>
      </c>
      <c r="B51" s="126"/>
      <c r="C51" s="127"/>
      <c r="D51" s="126"/>
      <c r="E51" s="128"/>
      <c r="F51" s="127"/>
      <c r="G51" s="127"/>
      <c r="H51" s="127"/>
      <c r="I51" s="131"/>
      <c r="J51" s="131"/>
      <c r="K51" s="185"/>
      <c r="L51" s="131"/>
      <c r="M51" s="171"/>
      <c r="N51" s="132"/>
      <c r="O51" s="187"/>
      <c r="P51" s="133"/>
      <c r="Q51" s="134" t="s">
        <v>451</v>
      </c>
      <c r="R51" s="135"/>
      <c r="S51" s="135"/>
      <c r="T51" s="135"/>
      <c r="U51" s="135"/>
      <c r="V51" s="135"/>
      <c r="W51" s="135"/>
      <c r="X51" s="135"/>
      <c r="Y51" s="135"/>
      <c r="Z51" s="135"/>
    </row>
    <row r="52" spans="1:26" s="435" customFormat="1" ht="15.75" x14ac:dyDescent="0.25">
      <c r="A52" s="125"/>
      <c r="B52" s="136" t="s">
        <v>16</v>
      </c>
      <c r="C52" s="127"/>
      <c r="D52" s="126"/>
      <c r="E52" s="128"/>
      <c r="F52" s="127"/>
      <c r="G52" s="127"/>
      <c r="H52" s="127"/>
      <c r="I52" s="131"/>
      <c r="J52" s="131"/>
      <c r="K52" s="137">
        <f>SUM(K49:K51)</f>
        <v>4</v>
      </c>
      <c r="L52" s="137">
        <f>SUM(L49:L51)</f>
        <v>0</v>
      </c>
      <c r="M52" s="138">
        <f>SUM(M49:M51)</f>
        <v>600</v>
      </c>
      <c r="N52" s="137">
        <f>SUM(N49:N51)</f>
        <v>0</v>
      </c>
      <c r="O52" s="133"/>
      <c r="P52" s="133"/>
      <c r="Q52" s="134"/>
    </row>
    <row r="53" spans="1:26" s="139" customFormat="1" x14ac:dyDescent="0.25">
      <c r="E53" s="140"/>
    </row>
    <row r="54" spans="1:26" s="139" customFormat="1" ht="15.75" x14ac:dyDescent="0.25">
      <c r="B54" s="1096" t="s">
        <v>28</v>
      </c>
      <c r="C54" s="1096" t="s">
        <v>27</v>
      </c>
      <c r="D54" s="1098" t="s">
        <v>34</v>
      </c>
      <c r="E54" s="1098"/>
    </row>
    <row r="55" spans="1:26" s="139" customFormat="1" ht="15.75" x14ac:dyDescent="0.25">
      <c r="B55" s="1097"/>
      <c r="C55" s="1097"/>
      <c r="D55" s="434" t="s">
        <v>23</v>
      </c>
      <c r="E55" s="141" t="s">
        <v>24</v>
      </c>
    </row>
    <row r="56" spans="1:26" s="139" customFormat="1" ht="15.75" x14ac:dyDescent="0.25">
      <c r="B56" s="142" t="s">
        <v>21</v>
      </c>
      <c r="C56" s="143">
        <f>+K52</f>
        <v>4</v>
      </c>
      <c r="D56" s="144"/>
      <c r="E56" s="144" t="s">
        <v>141</v>
      </c>
      <c r="F56" s="145"/>
      <c r="G56" s="145"/>
      <c r="H56" s="145"/>
      <c r="I56" s="145"/>
      <c r="J56" s="145"/>
      <c r="K56" s="145"/>
      <c r="L56" s="145"/>
      <c r="M56" s="145"/>
    </row>
    <row r="57" spans="1:26" s="139" customFormat="1" ht="15.75" x14ac:dyDescent="0.25">
      <c r="B57" s="142" t="s">
        <v>25</v>
      </c>
      <c r="C57" s="143">
        <f>+M52</f>
        <v>600</v>
      </c>
      <c r="D57" s="144"/>
      <c r="E57" s="144" t="s">
        <v>141</v>
      </c>
    </row>
    <row r="58" spans="1:26" s="139" customFormat="1" x14ac:dyDescent="0.25">
      <c r="B58" s="146"/>
      <c r="C58" s="1099"/>
      <c r="D58" s="1099"/>
      <c r="E58" s="1099"/>
      <c r="F58" s="1099"/>
      <c r="G58" s="1099"/>
      <c r="H58" s="1099"/>
      <c r="I58" s="1099"/>
      <c r="J58" s="1099"/>
      <c r="K58" s="1099"/>
      <c r="L58" s="1099"/>
      <c r="M58" s="1099"/>
      <c r="N58" s="1099"/>
    </row>
    <row r="59" spans="1:26" ht="15.75" thickBot="1" x14ac:dyDescent="0.3"/>
    <row r="60" spans="1:26" ht="16.5" thickBot="1" x14ac:dyDescent="0.3">
      <c r="B60" s="1100" t="s">
        <v>90</v>
      </c>
      <c r="C60" s="1100"/>
      <c r="D60" s="1100"/>
      <c r="E60" s="1100"/>
      <c r="F60" s="1100"/>
      <c r="G60" s="1100"/>
      <c r="H60" s="1100"/>
      <c r="I60" s="1100"/>
      <c r="J60" s="1100"/>
      <c r="K60" s="1100"/>
      <c r="L60" s="1100"/>
      <c r="M60" s="1100"/>
      <c r="N60" s="1100"/>
    </row>
    <row r="63" spans="1:26" ht="141.75" x14ac:dyDescent="0.25">
      <c r="B63" s="117" t="s">
        <v>138</v>
      </c>
      <c r="C63" s="147" t="s">
        <v>2</v>
      </c>
      <c r="D63" s="147" t="s">
        <v>92</v>
      </c>
      <c r="E63" s="147" t="s">
        <v>91</v>
      </c>
      <c r="F63" s="147" t="s">
        <v>93</v>
      </c>
      <c r="G63" s="147" t="s">
        <v>94</v>
      </c>
      <c r="H63" s="147" t="s">
        <v>95</v>
      </c>
      <c r="I63" s="147" t="s">
        <v>96</v>
      </c>
      <c r="J63" s="147" t="s">
        <v>97</v>
      </c>
      <c r="K63" s="147" t="s">
        <v>98</v>
      </c>
      <c r="L63" s="147" t="s">
        <v>99</v>
      </c>
      <c r="M63" s="148" t="s">
        <v>100</v>
      </c>
      <c r="N63" s="148" t="s">
        <v>101</v>
      </c>
      <c r="O63" s="1086" t="s">
        <v>3</v>
      </c>
      <c r="P63" s="1088"/>
      <c r="Q63" s="147" t="s">
        <v>18</v>
      </c>
    </row>
    <row r="64" spans="1:26" x14ac:dyDescent="0.2">
      <c r="B64" s="149"/>
      <c r="C64" s="149"/>
      <c r="D64" s="150"/>
      <c r="E64" s="150"/>
      <c r="F64" s="249"/>
      <c r="G64" s="249"/>
      <c r="H64" s="249"/>
      <c r="I64" s="151"/>
      <c r="J64" s="151"/>
      <c r="K64" s="118"/>
      <c r="L64" s="118"/>
      <c r="M64" s="118"/>
      <c r="N64" s="118"/>
      <c r="O64" s="1101"/>
      <c r="P64" s="1102"/>
      <c r="Q64" s="118"/>
    </row>
    <row r="65" spans="2:17" x14ac:dyDescent="0.2">
      <c r="B65" s="149"/>
      <c r="C65" s="149"/>
      <c r="D65" s="150"/>
      <c r="E65" s="150"/>
      <c r="F65" s="249"/>
      <c r="G65" s="249"/>
      <c r="H65" s="249"/>
      <c r="I65" s="151"/>
      <c r="J65" s="151"/>
      <c r="K65" s="118"/>
      <c r="L65" s="118"/>
      <c r="M65" s="118"/>
      <c r="N65" s="118"/>
      <c r="O65" s="1101"/>
      <c r="P65" s="1102"/>
      <c r="Q65" s="118"/>
    </row>
    <row r="66" spans="2:17" x14ac:dyDescent="0.2">
      <c r="B66" s="149"/>
      <c r="C66" s="149"/>
      <c r="D66" s="150"/>
      <c r="E66" s="150"/>
      <c r="F66" s="249"/>
      <c r="G66" s="249"/>
      <c r="H66" s="249"/>
      <c r="I66" s="151"/>
      <c r="J66" s="151"/>
      <c r="K66" s="118"/>
      <c r="L66" s="118"/>
      <c r="M66" s="118"/>
      <c r="N66" s="118"/>
      <c r="O66" s="1101"/>
      <c r="P66" s="1102"/>
      <c r="Q66" s="118"/>
    </row>
    <row r="67" spans="2:17" x14ac:dyDescent="0.2">
      <c r="B67" s="149"/>
      <c r="C67" s="149"/>
      <c r="D67" s="150"/>
      <c r="E67" s="150"/>
      <c r="F67" s="249"/>
      <c r="G67" s="249"/>
      <c r="H67" s="249"/>
      <c r="I67" s="151"/>
      <c r="J67" s="151"/>
      <c r="K67" s="118"/>
      <c r="L67" s="118"/>
      <c r="M67" s="118"/>
      <c r="N67" s="118"/>
      <c r="O67" s="1101"/>
      <c r="P67" s="1102"/>
      <c r="Q67" s="118"/>
    </row>
    <row r="68" spans="2:17" x14ac:dyDescent="0.2">
      <c r="B68" s="149"/>
      <c r="C68" s="149"/>
      <c r="D68" s="150"/>
      <c r="E68" s="150"/>
      <c r="F68" s="249"/>
      <c r="G68" s="249"/>
      <c r="H68" s="249"/>
      <c r="I68" s="151"/>
      <c r="J68" s="151"/>
      <c r="K68" s="118"/>
      <c r="L68" s="118"/>
      <c r="M68" s="118"/>
      <c r="N68" s="118"/>
      <c r="O68" s="1101"/>
      <c r="P68" s="1102"/>
      <c r="Q68" s="118"/>
    </row>
    <row r="69" spans="2:17" x14ac:dyDescent="0.2">
      <c r="B69" s="149"/>
      <c r="C69" s="149"/>
      <c r="D69" s="150"/>
      <c r="E69" s="150"/>
      <c r="F69" s="249"/>
      <c r="G69" s="249"/>
      <c r="H69" s="249"/>
      <c r="I69" s="151"/>
      <c r="J69" s="151"/>
      <c r="K69" s="118"/>
      <c r="L69" s="118"/>
      <c r="M69" s="118"/>
      <c r="N69" s="118"/>
      <c r="O69" s="1101"/>
      <c r="P69" s="1102"/>
      <c r="Q69" s="118"/>
    </row>
    <row r="70" spans="2:17" x14ac:dyDescent="0.25">
      <c r="B70" s="118"/>
      <c r="C70" s="118"/>
      <c r="D70" s="118"/>
      <c r="E70" s="118"/>
      <c r="F70" s="118"/>
      <c r="G70" s="118"/>
      <c r="H70" s="118"/>
      <c r="I70" s="118"/>
      <c r="J70" s="118"/>
      <c r="K70" s="118"/>
      <c r="L70" s="118"/>
      <c r="M70" s="118"/>
      <c r="N70" s="118"/>
      <c r="O70" s="1101"/>
      <c r="P70" s="1102"/>
      <c r="Q70" s="118"/>
    </row>
    <row r="71" spans="2:17" x14ac:dyDescent="0.25">
      <c r="B71" s="86" t="s">
        <v>1</v>
      </c>
    </row>
    <row r="72" spans="2:17" x14ac:dyDescent="0.25">
      <c r="B72" s="86" t="s">
        <v>37</v>
      </c>
    </row>
    <row r="73" spans="2:17" x14ac:dyDescent="0.25">
      <c r="B73" s="86" t="s">
        <v>62</v>
      </c>
    </row>
    <row r="75" spans="2:17" ht="15.75" thickBot="1" x14ac:dyDescent="0.3"/>
    <row r="76" spans="2:17" ht="16.5" thickBot="1" x14ac:dyDescent="0.3">
      <c r="B76" s="1083" t="s">
        <v>38</v>
      </c>
      <c r="C76" s="1084"/>
      <c r="D76" s="1084"/>
      <c r="E76" s="1084"/>
      <c r="F76" s="1084"/>
      <c r="G76" s="1084"/>
      <c r="H76" s="1084"/>
      <c r="I76" s="1084"/>
      <c r="J76" s="1084"/>
      <c r="K76" s="1084"/>
      <c r="L76" s="1084"/>
      <c r="M76" s="1084"/>
      <c r="N76" s="1085"/>
    </row>
    <row r="81" spans="2:17" ht="78.75" x14ac:dyDescent="0.25">
      <c r="B81" s="117" t="s">
        <v>0</v>
      </c>
      <c r="C81" s="117" t="s">
        <v>39</v>
      </c>
      <c r="D81" s="117" t="s">
        <v>40</v>
      </c>
      <c r="E81" s="117" t="s">
        <v>102</v>
      </c>
      <c r="F81" s="117" t="s">
        <v>104</v>
      </c>
      <c r="G81" s="117" t="s">
        <v>105</v>
      </c>
      <c r="H81" s="117" t="s">
        <v>106</v>
      </c>
      <c r="I81" s="117" t="s">
        <v>103</v>
      </c>
      <c r="J81" s="1086" t="s">
        <v>107</v>
      </c>
      <c r="K81" s="1087"/>
      <c r="L81" s="1088"/>
      <c r="M81" s="117" t="s">
        <v>111</v>
      </c>
      <c r="N81" s="117" t="s">
        <v>139</v>
      </c>
      <c r="O81" s="117" t="s">
        <v>140</v>
      </c>
      <c r="P81" s="1086" t="s">
        <v>3</v>
      </c>
      <c r="Q81" s="1088"/>
    </row>
    <row r="82" spans="2:17" ht="60" x14ac:dyDescent="0.2">
      <c r="C82" s="152"/>
      <c r="D82" s="149"/>
      <c r="E82" s="149"/>
      <c r="F82" s="149"/>
      <c r="G82" s="149"/>
      <c r="H82" s="149"/>
      <c r="I82" s="150"/>
      <c r="J82" s="153" t="s">
        <v>108</v>
      </c>
      <c r="K82" s="154" t="s">
        <v>109</v>
      </c>
      <c r="L82" s="151" t="s">
        <v>110</v>
      </c>
      <c r="M82" s="118"/>
      <c r="N82" s="118"/>
      <c r="O82" s="118"/>
      <c r="P82" s="1073"/>
      <c r="Q82" s="1073"/>
    </row>
    <row r="83" spans="2:17" ht="105" x14ac:dyDescent="0.2">
      <c r="B83" s="411" t="s">
        <v>601</v>
      </c>
      <c r="C83" s="152"/>
      <c r="D83" s="411" t="s">
        <v>628</v>
      </c>
      <c r="E83" s="411">
        <v>1065611398</v>
      </c>
      <c r="F83" s="412" t="s">
        <v>629</v>
      </c>
      <c r="G83" s="152" t="s">
        <v>630</v>
      </c>
      <c r="H83" s="182">
        <v>41355</v>
      </c>
      <c r="I83" s="150" t="s">
        <v>237</v>
      </c>
      <c r="J83" s="152" t="s">
        <v>631</v>
      </c>
      <c r="K83" s="154" t="s">
        <v>632</v>
      </c>
      <c r="L83" s="154" t="s">
        <v>633</v>
      </c>
      <c r="M83" s="118" t="s">
        <v>483</v>
      </c>
      <c r="N83" s="118" t="s">
        <v>125</v>
      </c>
      <c r="O83" s="118"/>
      <c r="P83" s="1073"/>
      <c r="Q83" s="1073"/>
    </row>
    <row r="84" spans="2:17" ht="105" x14ac:dyDescent="0.2">
      <c r="B84" s="411" t="s">
        <v>601</v>
      </c>
      <c r="C84" s="152"/>
      <c r="D84" s="411" t="s">
        <v>634</v>
      </c>
      <c r="E84" s="411">
        <v>49793191</v>
      </c>
      <c r="F84" s="412" t="s">
        <v>635</v>
      </c>
      <c r="G84" s="201" t="s">
        <v>167</v>
      </c>
      <c r="H84" s="203">
        <v>38030</v>
      </c>
      <c r="I84" s="204" t="s">
        <v>237</v>
      </c>
      <c r="J84" s="152" t="s">
        <v>631</v>
      </c>
      <c r="K84" s="414" t="s">
        <v>636</v>
      </c>
      <c r="L84" s="154" t="s">
        <v>633</v>
      </c>
      <c r="M84" s="106" t="s">
        <v>483</v>
      </c>
      <c r="N84" s="106" t="s">
        <v>125</v>
      </c>
      <c r="O84" s="106"/>
      <c r="P84" s="207"/>
      <c r="Q84" s="207"/>
    </row>
    <row r="85" spans="2:17" ht="105" x14ac:dyDescent="0.2">
      <c r="B85" s="411" t="s">
        <v>637</v>
      </c>
      <c r="C85" s="152"/>
      <c r="D85" s="411" t="s">
        <v>638</v>
      </c>
      <c r="E85" s="411">
        <v>1083454965</v>
      </c>
      <c r="F85" s="412" t="s">
        <v>166</v>
      </c>
      <c r="G85" s="201" t="s">
        <v>639</v>
      </c>
      <c r="H85" s="203">
        <v>40515</v>
      </c>
      <c r="I85" s="204">
        <v>118540</v>
      </c>
      <c r="J85" s="152" t="s">
        <v>631</v>
      </c>
      <c r="K85" s="414" t="s">
        <v>640</v>
      </c>
      <c r="L85" s="414" t="s">
        <v>641</v>
      </c>
      <c r="M85" s="106" t="s">
        <v>483</v>
      </c>
      <c r="N85" s="106" t="s">
        <v>125</v>
      </c>
      <c r="O85" s="106"/>
      <c r="P85" s="207"/>
      <c r="Q85" s="207"/>
    </row>
    <row r="86" spans="2:17" ht="90" x14ac:dyDescent="0.2">
      <c r="B86" s="411" t="s">
        <v>637</v>
      </c>
      <c r="C86" s="152"/>
      <c r="D86" s="411" t="s">
        <v>642</v>
      </c>
      <c r="E86" s="411">
        <v>36572659</v>
      </c>
      <c r="F86" s="412" t="s">
        <v>166</v>
      </c>
      <c r="G86" s="201" t="s">
        <v>643</v>
      </c>
      <c r="H86" s="203">
        <v>39619</v>
      </c>
      <c r="I86" s="204" t="s">
        <v>613</v>
      </c>
      <c r="J86" s="201" t="s">
        <v>644</v>
      </c>
      <c r="K86" s="414" t="s">
        <v>645</v>
      </c>
      <c r="L86" s="414" t="s">
        <v>646</v>
      </c>
      <c r="M86" s="106" t="s">
        <v>483</v>
      </c>
      <c r="N86" s="106" t="s">
        <v>125</v>
      </c>
      <c r="O86" s="106"/>
      <c r="P86" s="207"/>
      <c r="Q86" s="207"/>
    </row>
    <row r="87" spans="2:17" ht="165" x14ac:dyDescent="0.2">
      <c r="B87" s="411" t="s">
        <v>44</v>
      </c>
      <c r="C87" s="152"/>
      <c r="D87" s="411" t="s">
        <v>647</v>
      </c>
      <c r="E87" s="411">
        <v>1064106972</v>
      </c>
      <c r="F87" s="412" t="s">
        <v>166</v>
      </c>
      <c r="G87" s="201" t="s">
        <v>648</v>
      </c>
      <c r="H87" s="203">
        <v>41565</v>
      </c>
      <c r="I87" s="204">
        <v>139275</v>
      </c>
      <c r="J87" s="152" t="s">
        <v>631</v>
      </c>
      <c r="K87" s="201" t="s">
        <v>649</v>
      </c>
      <c r="L87" s="414" t="s">
        <v>650</v>
      </c>
      <c r="M87" s="106" t="s">
        <v>483</v>
      </c>
      <c r="N87" s="106" t="s">
        <v>126</v>
      </c>
      <c r="O87" s="106"/>
      <c r="P87" s="207"/>
      <c r="Q87" s="207"/>
    </row>
    <row r="89" spans="2:17" ht="15.75" thickBot="1" x14ac:dyDescent="0.3"/>
    <row r="90" spans="2:17" ht="16.5" thickBot="1" x14ac:dyDescent="0.3">
      <c r="B90" s="1083" t="s">
        <v>46</v>
      </c>
      <c r="C90" s="1084"/>
      <c r="D90" s="1084"/>
      <c r="E90" s="1084"/>
      <c r="F90" s="1084"/>
      <c r="G90" s="1084"/>
      <c r="H90" s="1084"/>
      <c r="I90" s="1084"/>
      <c r="J90" s="1084"/>
      <c r="K90" s="1084"/>
      <c r="L90" s="1084"/>
      <c r="M90" s="1084"/>
      <c r="N90" s="1085"/>
    </row>
    <row r="93" spans="2:17" ht="31.5" x14ac:dyDescent="0.25">
      <c r="B93" s="147" t="s">
        <v>33</v>
      </c>
      <c r="C93" s="147" t="s">
        <v>18</v>
      </c>
      <c r="D93" s="1086" t="s">
        <v>3</v>
      </c>
      <c r="E93" s="1088"/>
    </row>
    <row r="94" spans="2:17" x14ac:dyDescent="0.25">
      <c r="B94" s="155" t="s">
        <v>112</v>
      </c>
      <c r="C94" s="118"/>
      <c r="D94" s="1073"/>
      <c r="E94" s="1073"/>
    </row>
    <row r="97" spans="1:26" ht="15.75" x14ac:dyDescent="0.25">
      <c r="B97" s="1074" t="s">
        <v>64</v>
      </c>
      <c r="C97" s="1075"/>
      <c r="D97" s="1075"/>
      <c r="E97" s="1075"/>
      <c r="F97" s="1075"/>
      <c r="G97" s="1075"/>
      <c r="H97" s="1075"/>
      <c r="I97" s="1075"/>
      <c r="J97" s="1075"/>
      <c r="K97" s="1075"/>
      <c r="L97" s="1075"/>
      <c r="M97" s="1075"/>
      <c r="N97" s="1075"/>
      <c r="O97" s="1075"/>
      <c r="P97" s="1075"/>
    </row>
    <row r="99" spans="1:26" ht="15.75" thickBot="1" x14ac:dyDescent="0.3"/>
    <row r="100" spans="1:26" ht="16.5" thickBot="1" x14ac:dyDescent="0.3">
      <c r="B100" s="1083" t="s">
        <v>54</v>
      </c>
      <c r="C100" s="1084"/>
      <c r="D100" s="1084"/>
      <c r="E100" s="1084"/>
      <c r="F100" s="1084"/>
      <c r="G100" s="1084"/>
      <c r="H100" s="1084"/>
      <c r="I100" s="1084"/>
      <c r="J100" s="1084"/>
      <c r="K100" s="1084"/>
      <c r="L100" s="1084"/>
      <c r="M100" s="1084"/>
      <c r="N100" s="1085"/>
    </row>
    <row r="102" spans="1:26" ht="15.75" thickBot="1" x14ac:dyDescent="0.3">
      <c r="M102" s="122"/>
      <c r="N102" s="122"/>
    </row>
    <row r="103" spans="1:26" s="93" customFormat="1" ht="78.75" x14ac:dyDescent="0.25">
      <c r="B103" s="483" t="s">
        <v>134</v>
      </c>
      <c r="C103" s="483" t="s">
        <v>135</v>
      </c>
      <c r="D103" s="483" t="s">
        <v>136</v>
      </c>
      <c r="E103" s="483" t="s">
        <v>45</v>
      </c>
      <c r="F103" s="483" t="s">
        <v>22</v>
      </c>
      <c r="G103" s="483" t="s">
        <v>89</v>
      </c>
      <c r="H103" s="483" t="s">
        <v>17</v>
      </c>
      <c r="I103" s="483" t="s">
        <v>10</v>
      </c>
      <c r="J103" s="483" t="s">
        <v>31</v>
      </c>
      <c r="K103" s="483" t="s">
        <v>61</v>
      </c>
      <c r="L103" s="483" t="s">
        <v>20</v>
      </c>
      <c r="M103" s="484" t="s">
        <v>26</v>
      </c>
      <c r="N103" s="483" t="s">
        <v>137</v>
      </c>
      <c r="O103" s="483" t="s">
        <v>36</v>
      </c>
      <c r="P103" s="442" t="s">
        <v>11</v>
      </c>
      <c r="Q103" s="442" t="s">
        <v>19</v>
      </c>
    </row>
    <row r="104" spans="1:26" s="435" customFormat="1" x14ac:dyDescent="0.25">
      <c r="A104" s="125">
        <v>1</v>
      </c>
      <c r="B104" s="126"/>
      <c r="C104" s="127"/>
      <c r="D104" s="126"/>
      <c r="E104" s="128"/>
      <c r="F104" s="127"/>
      <c r="G104" s="129"/>
      <c r="H104" s="130"/>
      <c r="I104" s="131"/>
      <c r="J104" s="131"/>
      <c r="K104" s="131"/>
      <c r="L104" s="131"/>
      <c r="M104" s="132"/>
      <c r="N104" s="132">
        <f>+M104*G104</f>
        <v>0</v>
      </c>
      <c r="O104" s="133"/>
      <c r="P104" s="133"/>
      <c r="Q104" s="134"/>
      <c r="R104" s="135"/>
      <c r="S104" s="135"/>
      <c r="T104" s="135"/>
      <c r="U104" s="135"/>
      <c r="V104" s="135"/>
      <c r="W104" s="135"/>
      <c r="X104" s="135"/>
      <c r="Y104" s="135"/>
      <c r="Z104" s="135"/>
    </row>
    <row r="105" spans="1:26" s="435" customFormat="1" x14ac:dyDescent="0.25">
      <c r="A105" s="125">
        <f>+A104+1</f>
        <v>2</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35" customFormat="1" x14ac:dyDescent="0.25">
      <c r="A106" s="125">
        <f t="shared" ref="A106:A111" si="1">+A105+1</f>
        <v>3</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35" customFormat="1" x14ac:dyDescent="0.25">
      <c r="A107" s="125">
        <f t="shared" si="1"/>
        <v>4</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35" customFormat="1" x14ac:dyDescent="0.25">
      <c r="A108" s="125">
        <f t="shared" si="1"/>
        <v>5</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35" customFormat="1" x14ac:dyDescent="0.25">
      <c r="A109" s="125">
        <f t="shared" si="1"/>
        <v>6</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35" customFormat="1" x14ac:dyDescent="0.25">
      <c r="A110" s="125">
        <f t="shared" si="1"/>
        <v>7</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35" customFormat="1" x14ac:dyDescent="0.25">
      <c r="A111" s="125">
        <f t="shared" si="1"/>
        <v>8</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435" customFormat="1" ht="15.75" x14ac:dyDescent="0.25">
      <c r="A112" s="125"/>
      <c r="B112" s="136" t="s">
        <v>16</v>
      </c>
      <c r="C112" s="127"/>
      <c r="D112" s="126"/>
      <c r="E112" s="128"/>
      <c r="F112" s="127"/>
      <c r="G112" s="127"/>
      <c r="H112" s="127"/>
      <c r="I112" s="131"/>
      <c r="J112" s="131"/>
      <c r="K112" s="137">
        <f>SUM(K104:K111)</f>
        <v>0</v>
      </c>
      <c r="L112" s="137">
        <f>SUM(L104:L111)</f>
        <v>0</v>
      </c>
      <c r="M112" s="138">
        <f>SUM(M104:M111)</f>
        <v>0</v>
      </c>
      <c r="N112" s="137">
        <f>SUM(N104:N111)</f>
        <v>0</v>
      </c>
      <c r="O112" s="133"/>
      <c r="P112" s="133"/>
      <c r="Q112" s="134"/>
    </row>
    <row r="113" spans="2:17" x14ac:dyDescent="0.25">
      <c r="B113" s="139"/>
      <c r="C113" s="139"/>
      <c r="D113" s="139"/>
      <c r="E113" s="140"/>
      <c r="F113" s="139"/>
      <c r="G113" s="139"/>
      <c r="H113" s="139"/>
      <c r="I113" s="139"/>
      <c r="J113" s="139"/>
      <c r="K113" s="139"/>
      <c r="L113" s="139"/>
      <c r="M113" s="139"/>
      <c r="N113" s="139"/>
      <c r="O113" s="139"/>
      <c r="P113" s="139"/>
    </row>
    <row r="114" spans="2:17" ht="15.75" x14ac:dyDescent="0.25">
      <c r="B114" s="142" t="s">
        <v>32</v>
      </c>
      <c r="C114" s="156">
        <f>+K112</f>
        <v>0</v>
      </c>
      <c r="H114" s="145"/>
      <c r="I114" s="145"/>
      <c r="J114" s="145"/>
      <c r="K114" s="145"/>
      <c r="L114" s="145"/>
      <c r="M114" s="145"/>
      <c r="N114" s="139"/>
      <c r="O114" s="139"/>
      <c r="P114" s="139"/>
    </row>
    <row r="116" spans="2:17" ht="15.75" thickBot="1" x14ac:dyDescent="0.3"/>
    <row r="117" spans="2:17" ht="32.25" thickBot="1" x14ac:dyDescent="0.3">
      <c r="B117" s="485" t="s">
        <v>49</v>
      </c>
      <c r="C117" s="486" t="s">
        <v>50</v>
      </c>
      <c r="D117" s="485" t="s">
        <v>51</v>
      </c>
      <c r="E117" s="486" t="s">
        <v>55</v>
      </c>
    </row>
    <row r="118" spans="2:17" x14ac:dyDescent="0.25">
      <c r="B118" s="159" t="s">
        <v>113</v>
      </c>
      <c r="C118" s="487">
        <v>20</v>
      </c>
      <c r="D118" s="487"/>
      <c r="E118" s="1080">
        <f>+D118+D119+D120</f>
        <v>0</v>
      </c>
    </row>
    <row r="119" spans="2:17" x14ac:dyDescent="0.25">
      <c r="B119" s="159" t="s">
        <v>114</v>
      </c>
      <c r="C119" s="445">
        <v>30</v>
      </c>
      <c r="D119" s="439">
        <v>0</v>
      </c>
      <c r="E119" s="1081"/>
    </row>
    <row r="120" spans="2:17" ht="15.75" thickBot="1" x14ac:dyDescent="0.3">
      <c r="B120" s="159" t="s">
        <v>115</v>
      </c>
      <c r="C120" s="162">
        <v>40</v>
      </c>
      <c r="D120" s="162">
        <v>0</v>
      </c>
      <c r="E120" s="1082"/>
    </row>
    <row r="122" spans="2:17" ht="15.75" thickBot="1" x14ac:dyDescent="0.3"/>
    <row r="123" spans="2:17" ht="16.5" thickBot="1" x14ac:dyDescent="0.3">
      <c r="B123" s="1083" t="s">
        <v>52</v>
      </c>
      <c r="C123" s="1084"/>
      <c r="D123" s="1084"/>
      <c r="E123" s="1084"/>
      <c r="F123" s="1084"/>
      <c r="G123" s="1084"/>
      <c r="H123" s="1084"/>
      <c r="I123" s="1084"/>
      <c r="J123" s="1084"/>
      <c r="K123" s="1084"/>
      <c r="L123" s="1084"/>
      <c r="M123" s="1084"/>
      <c r="N123" s="1085"/>
    </row>
    <row r="125" spans="2:17" ht="78.75" x14ac:dyDescent="0.25">
      <c r="B125" s="117" t="s">
        <v>0</v>
      </c>
      <c r="C125" s="117" t="s">
        <v>39</v>
      </c>
      <c r="D125" s="117" t="s">
        <v>40</v>
      </c>
      <c r="E125" s="117" t="s">
        <v>102</v>
      </c>
      <c r="F125" s="117" t="s">
        <v>104</v>
      </c>
      <c r="G125" s="117" t="s">
        <v>105</v>
      </c>
      <c r="H125" s="117" t="s">
        <v>106</v>
      </c>
      <c r="I125" s="117" t="s">
        <v>103</v>
      </c>
      <c r="J125" s="1086" t="s">
        <v>107</v>
      </c>
      <c r="K125" s="1087"/>
      <c r="L125" s="1088"/>
      <c r="M125" s="117" t="s">
        <v>111</v>
      </c>
      <c r="N125" s="117" t="s">
        <v>139</v>
      </c>
      <c r="O125" s="117" t="s">
        <v>140</v>
      </c>
      <c r="P125" s="1086" t="s">
        <v>3</v>
      </c>
      <c r="Q125" s="1088"/>
    </row>
    <row r="126" spans="2:17" ht="60" x14ac:dyDescent="0.2">
      <c r="B126" s="152"/>
      <c r="C126" s="152"/>
      <c r="D126" s="149"/>
      <c r="E126" s="149"/>
      <c r="F126" s="149"/>
      <c r="G126" s="149"/>
      <c r="H126" s="149"/>
      <c r="I126" s="150"/>
      <c r="J126" s="153" t="s">
        <v>108</v>
      </c>
      <c r="K126" s="154" t="s">
        <v>109</v>
      </c>
      <c r="L126" s="151" t="s">
        <v>110</v>
      </c>
      <c r="M126" s="118"/>
      <c r="N126" s="118"/>
      <c r="O126" s="118"/>
      <c r="P126" s="1073"/>
      <c r="Q126" s="1073"/>
    </row>
    <row r="127" spans="2:17" ht="135.75" x14ac:dyDescent="0.25">
      <c r="B127" s="418" t="s">
        <v>651</v>
      </c>
      <c r="C127" s="152"/>
      <c r="D127" s="419" t="s">
        <v>652</v>
      </c>
      <c r="E127" s="692">
        <v>49715585</v>
      </c>
      <c r="F127" s="418" t="s">
        <v>340</v>
      </c>
      <c r="G127" s="152" t="s">
        <v>301</v>
      </c>
      <c r="H127" s="182">
        <v>39346</v>
      </c>
      <c r="I127" s="150" t="s">
        <v>237</v>
      </c>
      <c r="J127" s="152" t="s">
        <v>616</v>
      </c>
      <c r="K127" s="152" t="s">
        <v>653</v>
      </c>
      <c r="L127" s="154" t="s">
        <v>654</v>
      </c>
      <c r="M127" s="118" t="s">
        <v>125</v>
      </c>
      <c r="N127" s="118" t="s">
        <v>125</v>
      </c>
      <c r="O127" s="118"/>
      <c r="P127" s="439"/>
      <c r="Q127" s="439"/>
    </row>
    <row r="128" spans="2:17" ht="135.75" x14ac:dyDescent="0.25">
      <c r="B128" s="418" t="s">
        <v>655</v>
      </c>
      <c r="C128" s="152"/>
      <c r="D128" s="419" t="s">
        <v>656</v>
      </c>
      <c r="E128" s="692">
        <v>39092033</v>
      </c>
      <c r="F128" s="418" t="s">
        <v>657</v>
      </c>
      <c r="G128" s="152" t="s">
        <v>301</v>
      </c>
      <c r="H128" s="182">
        <v>40277</v>
      </c>
      <c r="I128" s="150" t="s">
        <v>237</v>
      </c>
      <c r="J128" s="152" t="s">
        <v>616</v>
      </c>
      <c r="K128" s="152" t="s">
        <v>653</v>
      </c>
      <c r="L128" s="154" t="s">
        <v>654</v>
      </c>
      <c r="M128" s="118" t="s">
        <v>125</v>
      </c>
      <c r="N128" s="118" t="s">
        <v>125</v>
      </c>
      <c r="O128" s="118"/>
      <c r="P128" s="1073"/>
      <c r="Q128" s="1073"/>
    </row>
    <row r="129" spans="2:14" ht="30" x14ac:dyDescent="0.25">
      <c r="B129" s="418" t="s">
        <v>623</v>
      </c>
      <c r="D129" s="419" t="s">
        <v>658</v>
      </c>
      <c r="E129" s="692">
        <v>1065627617</v>
      </c>
      <c r="F129" s="418" t="s">
        <v>659</v>
      </c>
      <c r="G129" s="384" t="s">
        <v>209</v>
      </c>
      <c r="H129" s="261">
        <v>41908</v>
      </c>
      <c r="I129" s="86" t="s">
        <v>613</v>
      </c>
      <c r="J129" s="384"/>
      <c r="K129" s="384"/>
      <c r="L129" s="384"/>
      <c r="M129" s="86" t="s">
        <v>125</v>
      </c>
      <c r="N129" s="86" t="s">
        <v>125</v>
      </c>
    </row>
    <row r="132" spans="2:14" ht="15.75" thickBot="1" x14ac:dyDescent="0.3"/>
    <row r="133" spans="2:14" ht="31.5" x14ac:dyDescent="0.25">
      <c r="B133" s="119" t="s">
        <v>33</v>
      </c>
      <c r="C133" s="119" t="s">
        <v>49</v>
      </c>
      <c r="D133" s="117" t="s">
        <v>50</v>
      </c>
      <c r="E133" s="119" t="s">
        <v>51</v>
      </c>
      <c r="F133" s="486" t="s">
        <v>56</v>
      </c>
      <c r="G133" s="163"/>
    </row>
    <row r="134" spans="2:14" ht="180" x14ac:dyDescent="0.2">
      <c r="B134" s="1202" t="s">
        <v>53</v>
      </c>
      <c r="C134" s="164" t="s">
        <v>116</v>
      </c>
      <c r="D134" s="439">
        <v>25</v>
      </c>
      <c r="E134" s="439"/>
      <c r="F134" s="1077">
        <f>+E134+E135+E136</f>
        <v>0</v>
      </c>
      <c r="G134" s="165"/>
    </row>
    <row r="135" spans="2:14" ht="135" x14ac:dyDescent="0.2">
      <c r="B135" s="1203"/>
      <c r="C135" s="164" t="s">
        <v>117</v>
      </c>
      <c r="D135" s="444">
        <v>25</v>
      </c>
      <c r="E135" s="439"/>
      <c r="F135" s="1078"/>
      <c r="G135" s="165"/>
    </row>
    <row r="136" spans="2:14" ht="105" x14ac:dyDescent="0.2">
      <c r="B136" s="1204"/>
      <c r="C136" s="164" t="s">
        <v>118</v>
      </c>
      <c r="D136" s="439">
        <v>10</v>
      </c>
      <c r="E136" s="439"/>
      <c r="F136" s="1079"/>
      <c r="G136" s="165"/>
    </row>
    <row r="137" spans="2:14" x14ac:dyDescent="0.2">
      <c r="C137" s="78"/>
    </row>
    <row r="140" spans="2:14" ht="15.75" x14ac:dyDescent="0.25">
      <c r="B140" s="116" t="s">
        <v>57</v>
      </c>
    </row>
    <row r="143" spans="2:14" ht="15.75" x14ac:dyDescent="0.25">
      <c r="B143" s="117" t="s">
        <v>33</v>
      </c>
      <c r="C143" s="117" t="s">
        <v>58</v>
      </c>
      <c r="D143" s="119" t="s">
        <v>51</v>
      </c>
      <c r="E143" s="119" t="s">
        <v>16</v>
      </c>
    </row>
    <row r="144" spans="2:14" ht="30" x14ac:dyDescent="0.25">
      <c r="B144" s="120" t="s">
        <v>132</v>
      </c>
      <c r="C144" s="444">
        <v>40</v>
      </c>
      <c r="D144" s="439">
        <f>+E118</f>
        <v>0</v>
      </c>
      <c r="E144" s="1067">
        <f>+D144+D145</f>
        <v>0</v>
      </c>
    </row>
    <row r="145" spans="2:5" ht="45" x14ac:dyDescent="0.25">
      <c r="B145" s="120" t="s">
        <v>133</v>
      </c>
      <c r="C145" s="444">
        <v>60</v>
      </c>
      <c r="D145" s="439">
        <f>+F134</f>
        <v>0</v>
      </c>
      <c r="E145" s="1068"/>
    </row>
  </sheetData>
  <mergeCells count="43">
    <mergeCell ref="C9:N9"/>
    <mergeCell ref="B2:P2"/>
    <mergeCell ref="B4:P4"/>
    <mergeCell ref="C6:N6"/>
    <mergeCell ref="C7:N7"/>
    <mergeCell ref="C8:N8"/>
    <mergeCell ref="O66:P66"/>
    <mergeCell ref="C10:E10"/>
    <mergeCell ref="B14:C21"/>
    <mergeCell ref="B22:C22"/>
    <mergeCell ref="E40:E41"/>
    <mergeCell ref="M45:N45"/>
    <mergeCell ref="B54:B55"/>
    <mergeCell ref="C54:C55"/>
    <mergeCell ref="D54:E54"/>
    <mergeCell ref="C58:N58"/>
    <mergeCell ref="B60:N60"/>
    <mergeCell ref="O63:P63"/>
    <mergeCell ref="O64:P64"/>
    <mergeCell ref="O65:P65"/>
    <mergeCell ref="B97:P97"/>
    <mergeCell ref="O67:P67"/>
    <mergeCell ref="O68:P68"/>
    <mergeCell ref="O69:P69"/>
    <mergeCell ref="O70:P70"/>
    <mergeCell ref="B76:N76"/>
    <mergeCell ref="J81:L81"/>
    <mergeCell ref="P81:Q81"/>
    <mergeCell ref="P82:Q82"/>
    <mergeCell ref="B90:N90"/>
    <mergeCell ref="D93:E93"/>
    <mergeCell ref="D94:E94"/>
    <mergeCell ref="P83:Q83"/>
    <mergeCell ref="E144:E145"/>
    <mergeCell ref="B100:N100"/>
    <mergeCell ref="E118:E120"/>
    <mergeCell ref="B123:N123"/>
    <mergeCell ref="J125:L125"/>
    <mergeCell ref="P125:Q125"/>
    <mergeCell ref="P126:Q126"/>
    <mergeCell ref="P128:Q128"/>
    <mergeCell ref="B134:B136"/>
    <mergeCell ref="F134:F136"/>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9055118110236221" right="0.70866141732283472" top="0.74803149606299213" bottom="0.74803149606299213" header="0.31496062992125984" footer="0.31496062992125984"/>
  <pageSetup paperSize="5" scale="30" orientation="landscape"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2:Z144"/>
  <sheetViews>
    <sheetView zoomScale="57" zoomScaleNormal="57" workbookViewId="0">
      <selection activeCell="B34" sqref="B34"/>
    </sheetView>
  </sheetViews>
  <sheetFormatPr baseColWidth="10" defaultRowHeight="15" x14ac:dyDescent="0.25"/>
  <cols>
    <col min="1" max="1" width="3.140625" style="86" bestFit="1" customWidth="1"/>
    <col min="2" max="2" width="82.7109375" style="86"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1821</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153</v>
      </c>
      <c r="D10" s="1114"/>
      <c r="E10" s="1091"/>
      <c r="F10" s="475"/>
      <c r="G10" s="475"/>
      <c r="H10" s="475"/>
      <c r="I10" s="475"/>
      <c r="J10" s="475"/>
      <c r="K10" s="475"/>
      <c r="L10" s="475"/>
      <c r="M10" s="475"/>
      <c r="N10" s="476"/>
    </row>
    <row r="11" spans="2:16" ht="16.5" thickBot="1" x14ac:dyDescent="0.3">
      <c r="B11" s="477" t="s">
        <v>9</v>
      </c>
      <c r="C11" s="478">
        <v>41972</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093" t="s">
        <v>87</v>
      </c>
      <c r="C14" s="1093"/>
      <c r="D14" s="432" t="s">
        <v>12</v>
      </c>
      <c r="E14" s="432" t="s">
        <v>13</v>
      </c>
      <c r="F14" s="432" t="s">
        <v>29</v>
      </c>
      <c r="G14" s="95"/>
      <c r="I14" s="96"/>
      <c r="J14" s="96"/>
      <c r="K14" s="96"/>
      <c r="L14" s="96"/>
      <c r="M14" s="96"/>
      <c r="N14" s="94"/>
    </row>
    <row r="15" spans="2:16" ht="15.75" x14ac:dyDescent="0.25">
      <c r="B15" s="1093"/>
      <c r="C15" s="1093"/>
      <c r="D15" s="432">
        <v>9</v>
      </c>
      <c r="E15" s="166">
        <v>2169723959</v>
      </c>
      <c r="F15" s="167">
        <v>1039</v>
      </c>
      <c r="G15" s="97"/>
      <c r="I15" s="98"/>
      <c r="J15" s="98"/>
      <c r="K15" s="98"/>
      <c r="L15" s="98"/>
      <c r="M15" s="98"/>
      <c r="N15" s="94"/>
    </row>
    <row r="16" spans="2:16" ht="15.75" x14ac:dyDescent="0.25">
      <c r="B16" s="1093"/>
      <c r="C16" s="1093"/>
      <c r="D16" s="432"/>
      <c r="E16" s="168"/>
      <c r="F16" s="167"/>
      <c r="G16" s="97"/>
      <c r="I16" s="98"/>
      <c r="J16" s="98"/>
      <c r="K16" s="98"/>
      <c r="L16" s="98"/>
      <c r="M16" s="98"/>
      <c r="N16" s="94"/>
    </row>
    <row r="17" spans="1:14" ht="15.75" x14ac:dyDescent="0.25">
      <c r="B17" s="1093"/>
      <c r="C17" s="1093"/>
      <c r="D17" s="432"/>
      <c r="E17" s="168"/>
      <c r="F17" s="167"/>
      <c r="G17" s="97"/>
      <c r="I17" s="98"/>
      <c r="J17" s="98"/>
      <c r="K17" s="98"/>
      <c r="L17" s="98"/>
      <c r="M17" s="98"/>
      <c r="N17" s="94"/>
    </row>
    <row r="18" spans="1:14" ht="15.75" x14ac:dyDescent="0.25">
      <c r="B18" s="1093"/>
      <c r="C18" s="1093"/>
      <c r="D18" s="432"/>
      <c r="E18" s="169"/>
      <c r="F18" s="167"/>
      <c r="G18" s="97"/>
      <c r="H18" s="100"/>
      <c r="I18" s="98"/>
      <c r="J18" s="98"/>
      <c r="K18" s="98"/>
      <c r="L18" s="98"/>
      <c r="M18" s="98"/>
      <c r="N18" s="101"/>
    </row>
    <row r="19" spans="1:14" ht="15.75" x14ac:dyDescent="0.25">
      <c r="B19" s="1093"/>
      <c r="C19" s="1093"/>
      <c r="D19" s="432"/>
      <c r="E19" s="169"/>
      <c r="F19" s="167"/>
      <c r="G19" s="97"/>
      <c r="H19" s="100"/>
      <c r="I19" s="102"/>
      <c r="J19" s="102"/>
      <c r="K19" s="102"/>
      <c r="L19" s="102"/>
      <c r="M19" s="102"/>
      <c r="N19" s="101"/>
    </row>
    <row r="20" spans="1:14" ht="15.75" x14ac:dyDescent="0.25">
      <c r="B20" s="1093"/>
      <c r="C20" s="1093"/>
      <c r="D20" s="432"/>
      <c r="E20" s="99"/>
      <c r="F20" s="167"/>
      <c r="G20" s="97"/>
      <c r="H20" s="100"/>
      <c r="I20" s="93"/>
      <c r="J20" s="93"/>
      <c r="K20" s="93"/>
      <c r="L20" s="93"/>
      <c r="M20" s="93"/>
      <c r="N20" s="101"/>
    </row>
    <row r="21" spans="1:14" ht="15.75" x14ac:dyDescent="0.25">
      <c r="B21" s="1093"/>
      <c r="C21" s="1093"/>
      <c r="D21" s="432"/>
      <c r="E21" s="99"/>
      <c r="F21" s="167"/>
      <c r="G21" s="97"/>
      <c r="H21" s="100"/>
      <c r="I21" s="93"/>
      <c r="J21" s="93"/>
      <c r="K21" s="93"/>
      <c r="L21" s="93"/>
      <c r="M21" s="93"/>
      <c r="N21" s="101"/>
    </row>
    <row r="22" spans="1:14" ht="16.5" thickBot="1" x14ac:dyDescent="0.3">
      <c r="B22" s="1094" t="s">
        <v>14</v>
      </c>
      <c r="C22" s="1095"/>
      <c r="D22" s="432"/>
      <c r="E22" s="103">
        <f>SUM(E15:E21)</f>
        <v>2169723959</v>
      </c>
      <c r="F22" s="167">
        <f>SUM(F15:F21)</f>
        <v>1039</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f>
        <v>831.2</v>
      </c>
      <c r="D24" s="109"/>
      <c r="E24" s="110">
        <f>E22</f>
        <v>2169723959</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256"/>
      <c r="D30" s="256" t="s">
        <v>459</v>
      </c>
      <c r="E30" s="78"/>
      <c r="F30" s="78"/>
      <c r="G30" s="78"/>
      <c r="H30" s="78"/>
      <c r="I30" s="93"/>
      <c r="J30" s="93"/>
      <c r="K30" s="93"/>
      <c r="L30" s="93"/>
      <c r="M30" s="93"/>
      <c r="N30" s="94"/>
    </row>
    <row r="31" spans="1:14" ht="18" x14ac:dyDescent="0.2">
      <c r="A31" s="113"/>
      <c r="B31" s="118" t="s">
        <v>128</v>
      </c>
      <c r="C31" s="256" t="s">
        <v>459</v>
      </c>
      <c r="D31" s="256"/>
      <c r="E31" s="78"/>
      <c r="F31" s="78"/>
      <c r="G31" s="78"/>
      <c r="H31" s="78"/>
      <c r="I31" s="93"/>
      <c r="J31" s="93"/>
      <c r="K31" s="93"/>
      <c r="L31" s="93"/>
      <c r="M31" s="93"/>
      <c r="N31" s="94"/>
    </row>
    <row r="32" spans="1:14" ht="18" x14ac:dyDescent="0.2">
      <c r="A32" s="113"/>
      <c r="B32" s="118" t="s">
        <v>129</v>
      </c>
      <c r="C32" s="256"/>
      <c r="D32" s="256"/>
      <c r="E32" s="78"/>
      <c r="F32" s="78"/>
      <c r="G32" s="78"/>
      <c r="H32" s="78"/>
      <c r="I32" s="93"/>
      <c r="J32" s="93"/>
      <c r="K32" s="93"/>
      <c r="L32" s="93"/>
      <c r="M32" s="93"/>
      <c r="N32" s="94"/>
    </row>
    <row r="33" spans="1:26" ht="18" x14ac:dyDescent="0.2">
      <c r="A33" s="113"/>
      <c r="B33" s="118" t="s">
        <v>130</v>
      </c>
      <c r="C33" s="256" t="s">
        <v>459</v>
      </c>
      <c r="D33" s="256"/>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78"/>
      <c r="C37" s="78"/>
      <c r="D37" s="78"/>
      <c r="E37" s="78"/>
      <c r="F37" s="78"/>
      <c r="G37" s="78"/>
      <c r="H37" s="78"/>
      <c r="I37" s="93"/>
      <c r="J37" s="93"/>
      <c r="K37" s="93"/>
      <c r="L37" s="93"/>
      <c r="M37" s="93"/>
      <c r="N37" s="94"/>
    </row>
    <row r="38" spans="1:26" ht="15.75" x14ac:dyDescent="0.2">
      <c r="A38" s="113"/>
      <c r="B38" s="117" t="s">
        <v>33</v>
      </c>
      <c r="C38" s="117" t="s">
        <v>58</v>
      </c>
      <c r="D38" s="119" t="s">
        <v>51</v>
      </c>
      <c r="E38" s="119" t="s">
        <v>16</v>
      </c>
      <c r="F38" s="78"/>
      <c r="G38" s="78"/>
      <c r="H38" s="78"/>
      <c r="I38" s="93"/>
      <c r="J38" s="93"/>
      <c r="K38" s="93"/>
      <c r="L38" s="93"/>
      <c r="M38" s="93"/>
      <c r="N38" s="94"/>
    </row>
    <row r="39" spans="1:26" ht="30" x14ac:dyDescent="0.2">
      <c r="A39" s="113"/>
      <c r="B39" s="120" t="s">
        <v>132</v>
      </c>
      <c r="C39" s="444">
        <v>40</v>
      </c>
      <c r="D39" s="439">
        <v>0</v>
      </c>
      <c r="E39" s="1067">
        <f>+D39+D40</f>
        <v>0</v>
      </c>
      <c r="F39" s="78"/>
      <c r="G39" s="78"/>
      <c r="H39" s="78"/>
      <c r="I39" s="93"/>
      <c r="J39" s="93"/>
      <c r="K39" s="93"/>
      <c r="L39" s="93"/>
      <c r="M39" s="93"/>
      <c r="N39" s="94"/>
    </row>
    <row r="40" spans="1:26" ht="60" x14ac:dyDescent="0.2">
      <c r="A40" s="113"/>
      <c r="B40" s="120" t="s">
        <v>133</v>
      </c>
      <c r="C40" s="444">
        <v>60</v>
      </c>
      <c r="D40" s="439">
        <f>+F143</f>
        <v>0</v>
      </c>
      <c r="E40" s="1068"/>
      <c r="F40" s="78"/>
      <c r="G40" s="78"/>
      <c r="H40" s="78"/>
      <c r="I40" s="93"/>
      <c r="J40" s="93"/>
      <c r="K40" s="93"/>
      <c r="L40" s="93"/>
      <c r="M40" s="93"/>
      <c r="N40" s="94"/>
    </row>
    <row r="41" spans="1:26" ht="15.75" x14ac:dyDescent="0.25">
      <c r="A41" s="113"/>
      <c r="C41" s="114"/>
      <c r="D41" s="98"/>
      <c r="E41" s="115"/>
      <c r="F41" s="111"/>
      <c r="G41" s="111"/>
      <c r="H41" s="111"/>
      <c r="I41" s="112"/>
      <c r="J41" s="112"/>
      <c r="K41" s="112"/>
      <c r="L41" s="112"/>
      <c r="M41" s="112"/>
    </row>
    <row r="42" spans="1:26" ht="15.75" customHeight="1" thickBot="1" x14ac:dyDescent="0.3">
      <c r="M42" s="1107" t="s">
        <v>35</v>
      </c>
      <c r="N42" s="1107"/>
    </row>
    <row r="43" spans="1:26" ht="15.75" x14ac:dyDescent="0.25">
      <c r="B43" s="116" t="s">
        <v>30</v>
      </c>
      <c r="M43" s="122"/>
      <c r="N43" s="122"/>
    </row>
    <row r="44" spans="1:26" ht="15.75" thickBot="1" x14ac:dyDescent="0.3">
      <c r="M44" s="122"/>
      <c r="N44" s="122"/>
    </row>
    <row r="45" spans="1:26" s="93" customFormat="1" ht="78.75" x14ac:dyDescent="0.25">
      <c r="B45" s="483" t="s">
        <v>134</v>
      </c>
      <c r="C45" s="483" t="s">
        <v>135</v>
      </c>
      <c r="D45" s="483" t="s">
        <v>136</v>
      </c>
      <c r="E45" s="483" t="s">
        <v>45</v>
      </c>
      <c r="F45" s="483" t="s">
        <v>22</v>
      </c>
      <c r="G45" s="483" t="s">
        <v>89</v>
      </c>
      <c r="H45" s="483" t="s">
        <v>17</v>
      </c>
      <c r="I45" s="483" t="s">
        <v>10</v>
      </c>
      <c r="J45" s="483" t="s">
        <v>31</v>
      </c>
      <c r="K45" s="483" t="s">
        <v>61</v>
      </c>
      <c r="L45" s="483" t="s">
        <v>20</v>
      </c>
      <c r="M45" s="484" t="s">
        <v>26</v>
      </c>
      <c r="N45" s="483" t="s">
        <v>137</v>
      </c>
      <c r="O45" s="483" t="s">
        <v>36</v>
      </c>
      <c r="P45" s="442" t="s">
        <v>11</v>
      </c>
      <c r="Q45" s="442" t="s">
        <v>19</v>
      </c>
    </row>
    <row r="46" spans="1:26" s="435" customFormat="1" ht="193.5" customHeight="1" x14ac:dyDescent="0.25">
      <c r="A46" s="125">
        <v>1</v>
      </c>
      <c r="B46" s="126" t="s">
        <v>444</v>
      </c>
      <c r="C46" s="126" t="s">
        <v>444</v>
      </c>
      <c r="D46" s="126" t="s">
        <v>455</v>
      </c>
      <c r="E46" s="185">
        <v>929</v>
      </c>
      <c r="F46" s="127" t="s">
        <v>125</v>
      </c>
      <c r="G46" s="129"/>
      <c r="H46" s="130">
        <v>40389</v>
      </c>
      <c r="I46" s="131">
        <v>40603</v>
      </c>
      <c r="J46" s="131" t="s">
        <v>126</v>
      </c>
      <c r="K46" s="185">
        <v>0</v>
      </c>
      <c r="L46" s="131"/>
      <c r="M46" s="171">
        <v>0</v>
      </c>
      <c r="N46" s="132">
        <f>+M46*G46</f>
        <v>0</v>
      </c>
      <c r="O46" s="187">
        <v>1087146660</v>
      </c>
      <c r="P46" s="133">
        <v>17</v>
      </c>
      <c r="Q46" s="134" t="s">
        <v>456</v>
      </c>
      <c r="R46" s="135"/>
      <c r="S46" s="135"/>
      <c r="T46" s="135"/>
      <c r="U46" s="135"/>
      <c r="V46" s="135"/>
      <c r="W46" s="135"/>
      <c r="X46" s="135"/>
      <c r="Y46" s="135"/>
      <c r="Z46" s="135"/>
    </row>
    <row r="47" spans="1:26" s="435" customFormat="1" ht="240" customHeight="1" x14ac:dyDescent="0.25">
      <c r="A47" s="125">
        <f>+A46+1</f>
        <v>2</v>
      </c>
      <c r="B47" s="126" t="s">
        <v>444</v>
      </c>
      <c r="C47" s="126" t="s">
        <v>444</v>
      </c>
      <c r="D47" s="126" t="s">
        <v>455</v>
      </c>
      <c r="E47" s="185"/>
      <c r="F47" s="127"/>
      <c r="G47" s="127"/>
      <c r="H47" s="130"/>
      <c r="I47" s="131"/>
      <c r="J47" s="131"/>
      <c r="K47" s="185"/>
      <c r="L47" s="131"/>
      <c r="M47" s="171"/>
      <c r="N47" s="132"/>
      <c r="O47" s="187">
        <v>47163865550</v>
      </c>
      <c r="P47" s="133">
        <v>86</v>
      </c>
      <c r="Q47" s="134" t="s">
        <v>457</v>
      </c>
      <c r="R47" s="135"/>
      <c r="S47" s="135"/>
      <c r="T47" s="135"/>
      <c r="U47" s="135"/>
      <c r="V47" s="135"/>
      <c r="W47" s="135"/>
      <c r="X47" s="135"/>
      <c r="Y47" s="135"/>
      <c r="Z47" s="135"/>
    </row>
    <row r="48" spans="1:26" s="435" customFormat="1" x14ac:dyDescent="0.25">
      <c r="A48" s="125">
        <f t="shared" ref="A48" si="0">+A47+1</f>
        <v>3</v>
      </c>
      <c r="B48" s="126" t="s">
        <v>444</v>
      </c>
      <c r="C48" s="126" t="s">
        <v>444</v>
      </c>
      <c r="D48" s="126" t="s">
        <v>458</v>
      </c>
      <c r="E48" s="185">
        <v>332</v>
      </c>
      <c r="F48" s="127" t="s">
        <v>125</v>
      </c>
      <c r="G48" s="127" t="s">
        <v>125</v>
      </c>
      <c r="H48" s="130">
        <v>41541</v>
      </c>
      <c r="I48" s="131">
        <v>41988</v>
      </c>
      <c r="J48" s="131" t="s">
        <v>126</v>
      </c>
      <c r="K48" s="185">
        <v>12</v>
      </c>
      <c r="L48" s="131"/>
      <c r="M48" s="171">
        <v>2580</v>
      </c>
      <c r="N48" s="132">
        <v>0</v>
      </c>
      <c r="O48" s="187"/>
      <c r="P48" s="133"/>
      <c r="Q48" s="134"/>
      <c r="R48" s="135"/>
      <c r="S48" s="135"/>
      <c r="T48" s="135"/>
      <c r="U48" s="135"/>
      <c r="V48" s="135"/>
      <c r="W48" s="135"/>
      <c r="X48" s="135"/>
      <c r="Y48" s="135"/>
      <c r="Z48" s="135"/>
    </row>
    <row r="49" spans="1:17" s="435" customFormat="1" ht="15.75" x14ac:dyDescent="0.25">
      <c r="A49" s="125"/>
      <c r="B49" s="136" t="s">
        <v>16</v>
      </c>
      <c r="C49" s="127"/>
      <c r="D49" s="126"/>
      <c r="E49" s="128"/>
      <c r="F49" s="127"/>
      <c r="G49" s="127"/>
      <c r="H49" s="127"/>
      <c r="I49" s="131"/>
      <c r="J49" s="131"/>
      <c r="K49" s="137">
        <f>SUM(K46:K48)</f>
        <v>12</v>
      </c>
      <c r="L49" s="137">
        <f>SUM(L46:L48)</f>
        <v>0</v>
      </c>
      <c r="M49" s="138">
        <f>SUM(M46:M48)</f>
        <v>2580</v>
      </c>
      <c r="N49" s="137">
        <f>SUM(N46:N48)</f>
        <v>0</v>
      </c>
      <c r="O49" s="133"/>
      <c r="P49" s="133"/>
      <c r="Q49" s="134"/>
    </row>
    <row r="50" spans="1:17" s="139" customFormat="1" x14ac:dyDescent="0.25">
      <c r="E50" s="140"/>
    </row>
    <row r="51" spans="1:17" s="139" customFormat="1" ht="15.75" x14ac:dyDescent="0.25">
      <c r="B51" s="1096" t="s">
        <v>28</v>
      </c>
      <c r="C51" s="1096" t="s">
        <v>27</v>
      </c>
      <c r="D51" s="1098" t="s">
        <v>34</v>
      </c>
      <c r="E51" s="1098"/>
    </row>
    <row r="52" spans="1:17" s="139" customFormat="1" ht="15.75" x14ac:dyDescent="0.25">
      <c r="B52" s="1097"/>
      <c r="C52" s="1097"/>
      <c r="D52" s="434" t="s">
        <v>23</v>
      </c>
      <c r="E52" s="141" t="s">
        <v>24</v>
      </c>
    </row>
    <row r="53" spans="1:17" s="139" customFormat="1" ht="15.75" x14ac:dyDescent="0.25">
      <c r="B53" s="142" t="s">
        <v>21</v>
      </c>
      <c r="C53" s="143">
        <f>+K49</f>
        <v>12</v>
      </c>
      <c r="D53" s="144"/>
      <c r="E53" s="144" t="s">
        <v>292</v>
      </c>
      <c r="F53" s="145"/>
      <c r="G53" s="145"/>
      <c r="H53" s="145"/>
      <c r="I53" s="145"/>
      <c r="J53" s="145"/>
      <c r="K53" s="145"/>
      <c r="L53" s="145"/>
      <c r="M53" s="145"/>
    </row>
    <row r="54" spans="1:17" s="139" customFormat="1" ht="15.75" x14ac:dyDescent="0.25">
      <c r="B54" s="142" t="s">
        <v>25</v>
      </c>
      <c r="C54" s="143">
        <f>+M49</f>
        <v>2580</v>
      </c>
      <c r="D54" s="144" t="s">
        <v>292</v>
      </c>
      <c r="E54" s="144"/>
    </row>
    <row r="55" spans="1:17" s="139" customFormat="1" x14ac:dyDescent="0.25">
      <c r="B55" s="146"/>
      <c r="C55" s="1099"/>
      <c r="D55" s="1099"/>
      <c r="E55" s="1099"/>
      <c r="F55" s="1099"/>
      <c r="G55" s="1099"/>
      <c r="H55" s="1099"/>
      <c r="I55" s="1099"/>
      <c r="J55" s="1099"/>
      <c r="K55" s="1099"/>
      <c r="L55" s="1099"/>
      <c r="M55" s="1099"/>
      <c r="N55" s="1099"/>
    </row>
    <row r="56" spans="1:17" ht="15.75" thickBot="1" x14ac:dyDescent="0.3"/>
    <row r="57" spans="1:17" ht="16.5" thickBot="1" x14ac:dyDescent="0.3">
      <c r="B57" s="1100" t="s">
        <v>90</v>
      </c>
      <c r="C57" s="1100"/>
      <c r="D57" s="1100"/>
      <c r="E57" s="1100"/>
      <c r="F57" s="1100"/>
      <c r="G57" s="1100"/>
      <c r="H57" s="1100"/>
      <c r="I57" s="1100"/>
      <c r="J57" s="1100"/>
      <c r="K57" s="1100"/>
      <c r="L57" s="1100"/>
      <c r="M57" s="1100"/>
      <c r="N57" s="1100"/>
    </row>
    <row r="60" spans="1:17" ht="141.75" x14ac:dyDescent="0.25">
      <c r="B60" s="117" t="s">
        <v>138</v>
      </c>
      <c r="C60" s="147" t="s">
        <v>2</v>
      </c>
      <c r="D60" s="147" t="s">
        <v>92</v>
      </c>
      <c r="E60" s="147" t="s">
        <v>91</v>
      </c>
      <c r="F60" s="147" t="s">
        <v>93</v>
      </c>
      <c r="G60" s="147" t="s">
        <v>94</v>
      </c>
      <c r="H60" s="147" t="s">
        <v>95</v>
      </c>
      <c r="I60" s="147" t="s">
        <v>96</v>
      </c>
      <c r="J60" s="147" t="s">
        <v>97</v>
      </c>
      <c r="K60" s="147" t="s">
        <v>98</v>
      </c>
      <c r="L60" s="147" t="s">
        <v>99</v>
      </c>
      <c r="M60" s="148" t="s">
        <v>100</v>
      </c>
      <c r="N60" s="148" t="s">
        <v>101</v>
      </c>
      <c r="O60" s="1086" t="s">
        <v>3</v>
      </c>
      <c r="P60" s="1088"/>
      <c r="Q60" s="147" t="s">
        <v>18</v>
      </c>
    </row>
    <row r="61" spans="1:17" x14ac:dyDescent="0.2">
      <c r="B61" s="149"/>
      <c r="C61" s="149"/>
      <c r="D61" s="150"/>
      <c r="E61" s="150"/>
      <c r="F61" s="249"/>
      <c r="G61" s="249"/>
      <c r="H61" s="249"/>
      <c r="I61" s="151"/>
      <c r="J61" s="151"/>
      <c r="K61" s="118"/>
      <c r="L61" s="118"/>
      <c r="M61" s="118"/>
      <c r="N61" s="118"/>
      <c r="O61" s="1101"/>
      <c r="P61" s="1102"/>
      <c r="Q61" s="118"/>
    </row>
    <row r="62" spans="1:17" x14ac:dyDescent="0.2">
      <c r="B62" s="149"/>
      <c r="C62" s="149"/>
      <c r="D62" s="150"/>
      <c r="E62" s="150"/>
      <c r="F62" s="249"/>
      <c r="G62" s="249"/>
      <c r="H62" s="249"/>
      <c r="I62" s="151"/>
      <c r="J62" s="151"/>
      <c r="K62" s="118"/>
      <c r="L62" s="118"/>
      <c r="M62" s="118"/>
      <c r="N62" s="118"/>
      <c r="O62" s="1101"/>
      <c r="P62" s="1102"/>
      <c r="Q62" s="118"/>
    </row>
    <row r="63" spans="1:17" x14ac:dyDescent="0.2">
      <c r="B63" s="149"/>
      <c r="C63" s="149"/>
      <c r="D63" s="150"/>
      <c r="E63" s="150"/>
      <c r="F63" s="249"/>
      <c r="G63" s="249"/>
      <c r="H63" s="249"/>
      <c r="I63" s="151"/>
      <c r="J63" s="151"/>
      <c r="K63" s="118"/>
      <c r="L63" s="118"/>
      <c r="M63" s="118"/>
      <c r="N63" s="118"/>
      <c r="O63" s="1101"/>
      <c r="P63" s="1102"/>
      <c r="Q63" s="118"/>
    </row>
    <row r="64" spans="1:17" x14ac:dyDescent="0.2">
      <c r="B64" s="149"/>
      <c r="C64" s="149"/>
      <c r="D64" s="150"/>
      <c r="E64" s="150"/>
      <c r="F64" s="249"/>
      <c r="G64" s="249"/>
      <c r="H64" s="249"/>
      <c r="I64" s="151"/>
      <c r="J64" s="151"/>
      <c r="K64" s="118"/>
      <c r="L64" s="118"/>
      <c r="M64" s="118"/>
      <c r="N64" s="118"/>
      <c r="O64" s="1101"/>
      <c r="P64" s="1102"/>
      <c r="Q64" s="118"/>
    </row>
    <row r="65" spans="2:17" x14ac:dyDescent="0.2">
      <c r="B65" s="149"/>
      <c r="C65" s="149"/>
      <c r="D65" s="150"/>
      <c r="E65" s="150"/>
      <c r="F65" s="249"/>
      <c r="G65" s="249"/>
      <c r="H65" s="249"/>
      <c r="I65" s="151"/>
      <c r="J65" s="151"/>
      <c r="K65" s="118"/>
      <c r="L65" s="118"/>
      <c r="M65" s="118"/>
      <c r="N65" s="118"/>
      <c r="O65" s="1101"/>
      <c r="P65" s="1102"/>
      <c r="Q65" s="118"/>
    </row>
    <row r="66" spans="2:17" x14ac:dyDescent="0.2">
      <c r="B66" s="149"/>
      <c r="C66" s="149"/>
      <c r="D66" s="150"/>
      <c r="E66" s="150"/>
      <c r="F66" s="249"/>
      <c r="G66" s="249"/>
      <c r="H66" s="249"/>
      <c r="I66" s="151"/>
      <c r="J66" s="151"/>
      <c r="K66" s="118"/>
      <c r="L66" s="118"/>
      <c r="M66" s="118"/>
      <c r="N66" s="118"/>
      <c r="O66" s="1101"/>
      <c r="P66" s="1102"/>
      <c r="Q66" s="118"/>
    </row>
    <row r="67" spans="2:17" x14ac:dyDescent="0.25">
      <c r="B67" s="118"/>
      <c r="C67" s="118"/>
      <c r="D67" s="118"/>
      <c r="E67" s="118"/>
      <c r="F67" s="118"/>
      <c r="G67" s="118"/>
      <c r="H67" s="118"/>
      <c r="I67" s="118"/>
      <c r="J67" s="118"/>
      <c r="K67" s="118"/>
      <c r="L67" s="118"/>
      <c r="M67" s="118"/>
      <c r="N67" s="118"/>
      <c r="O67" s="1101"/>
      <c r="P67" s="1102"/>
      <c r="Q67" s="118"/>
    </row>
    <row r="68" spans="2:17" x14ac:dyDescent="0.25">
      <c r="B68" s="86" t="s">
        <v>1</v>
      </c>
    </row>
    <row r="69" spans="2:17" x14ac:dyDescent="0.25">
      <c r="B69" s="86" t="s">
        <v>37</v>
      </c>
    </row>
    <row r="70" spans="2:17" x14ac:dyDescent="0.25">
      <c r="B70" s="86" t="s">
        <v>62</v>
      </c>
    </row>
    <row r="72" spans="2:17" ht="15.75" thickBot="1" x14ac:dyDescent="0.3"/>
    <row r="73" spans="2:17" ht="16.5" thickBot="1" x14ac:dyDescent="0.3">
      <c r="B73" s="1083" t="s">
        <v>38</v>
      </c>
      <c r="C73" s="1084"/>
      <c r="D73" s="1084"/>
      <c r="E73" s="1084"/>
      <c r="F73" s="1084"/>
      <c r="G73" s="1084"/>
      <c r="H73" s="1084"/>
      <c r="I73" s="1084"/>
      <c r="J73" s="1084"/>
      <c r="K73" s="1084"/>
      <c r="L73" s="1084"/>
      <c r="M73" s="1084"/>
      <c r="N73" s="1085"/>
    </row>
    <row r="77" spans="2:17" ht="78.75" x14ac:dyDescent="0.25">
      <c r="B77" s="117" t="s">
        <v>0</v>
      </c>
      <c r="C77" s="117" t="s">
        <v>39</v>
      </c>
      <c r="D77" s="117" t="s">
        <v>40</v>
      </c>
      <c r="E77" s="117" t="s">
        <v>102</v>
      </c>
      <c r="F77" s="117" t="s">
        <v>104</v>
      </c>
      <c r="G77" s="117" t="s">
        <v>105</v>
      </c>
      <c r="H77" s="117" t="s">
        <v>106</v>
      </c>
      <c r="I77" s="117" t="s">
        <v>103</v>
      </c>
      <c r="J77" s="1086" t="s">
        <v>107</v>
      </c>
      <c r="K77" s="1087"/>
      <c r="L77" s="1088"/>
      <c r="M77" s="117" t="s">
        <v>111</v>
      </c>
      <c r="N77" s="117" t="s">
        <v>139</v>
      </c>
      <c r="O77" s="117" t="s">
        <v>140</v>
      </c>
      <c r="P77" s="1086" t="s">
        <v>3</v>
      </c>
      <c r="Q77" s="1088"/>
    </row>
    <row r="78" spans="2:17" ht="60" x14ac:dyDescent="0.2">
      <c r="B78" s="118"/>
      <c r="C78" s="152"/>
      <c r="D78" s="149"/>
      <c r="E78" s="149"/>
      <c r="F78" s="149"/>
      <c r="G78" s="149"/>
      <c r="H78" s="149"/>
      <c r="I78" s="150"/>
      <c r="J78" s="153" t="s">
        <v>108</v>
      </c>
      <c r="K78" s="154" t="s">
        <v>109</v>
      </c>
      <c r="L78" s="151" t="s">
        <v>110</v>
      </c>
      <c r="M78" s="118"/>
      <c r="N78" s="118"/>
      <c r="O78" s="118"/>
      <c r="P78" s="1073"/>
      <c r="Q78" s="1073"/>
    </row>
    <row r="79" spans="2:17" ht="150" x14ac:dyDescent="0.2">
      <c r="B79" s="411" t="s">
        <v>601</v>
      </c>
      <c r="C79" s="152"/>
      <c r="D79" s="411" t="s">
        <v>660</v>
      </c>
      <c r="E79" s="411">
        <v>36710212</v>
      </c>
      <c r="F79" s="412" t="s">
        <v>661</v>
      </c>
      <c r="G79" s="152" t="s">
        <v>198</v>
      </c>
      <c r="H79" s="182">
        <v>41033</v>
      </c>
      <c r="I79" s="154" t="s">
        <v>237</v>
      </c>
      <c r="J79" s="152" t="s">
        <v>604</v>
      </c>
      <c r="K79" s="154" t="s">
        <v>609</v>
      </c>
      <c r="L79" s="154" t="s">
        <v>662</v>
      </c>
      <c r="M79" s="118" t="s">
        <v>125</v>
      </c>
      <c r="N79" s="118" t="s">
        <v>125</v>
      </c>
      <c r="O79" s="118"/>
      <c r="P79" s="1073"/>
      <c r="Q79" s="1073"/>
    </row>
    <row r="80" spans="2:17" ht="135" x14ac:dyDescent="0.2">
      <c r="B80" s="411" t="s">
        <v>601</v>
      </c>
      <c r="C80" s="201"/>
      <c r="D80" s="411" t="s">
        <v>663</v>
      </c>
      <c r="E80" s="411">
        <v>39013388</v>
      </c>
      <c r="F80" s="412" t="s">
        <v>664</v>
      </c>
      <c r="G80" s="152" t="s">
        <v>281</v>
      </c>
      <c r="H80" s="182">
        <v>35090</v>
      </c>
      <c r="I80" s="154" t="s">
        <v>237</v>
      </c>
      <c r="J80" s="152" t="s">
        <v>616</v>
      </c>
      <c r="K80" s="414" t="s">
        <v>665</v>
      </c>
      <c r="L80" s="154" t="s">
        <v>666</v>
      </c>
      <c r="M80" s="106" t="s">
        <v>125</v>
      </c>
      <c r="N80" s="106" t="s">
        <v>125</v>
      </c>
      <c r="O80" s="106"/>
      <c r="P80" s="207"/>
      <c r="Q80" s="207"/>
    </row>
    <row r="81" spans="2:17" ht="135" x14ac:dyDescent="0.2">
      <c r="B81" s="411" t="s">
        <v>44</v>
      </c>
      <c r="C81" s="201"/>
      <c r="D81" s="411" t="s">
        <v>667</v>
      </c>
      <c r="E81" s="411">
        <v>39141856</v>
      </c>
      <c r="F81" s="412" t="s">
        <v>166</v>
      </c>
      <c r="G81" s="152" t="s">
        <v>648</v>
      </c>
      <c r="H81" s="182">
        <v>38793</v>
      </c>
      <c r="I81" s="154">
        <v>113555</v>
      </c>
      <c r="J81" s="422" t="s">
        <v>616</v>
      </c>
      <c r="K81" s="414" t="s">
        <v>668</v>
      </c>
      <c r="L81" s="154" t="s">
        <v>669</v>
      </c>
      <c r="M81" s="106" t="s">
        <v>125</v>
      </c>
      <c r="N81" s="106" t="s">
        <v>125</v>
      </c>
      <c r="O81" s="106"/>
      <c r="P81" s="207"/>
      <c r="Q81" s="207"/>
    </row>
    <row r="82" spans="2:17" ht="135" x14ac:dyDescent="0.2">
      <c r="B82" s="411" t="s">
        <v>670</v>
      </c>
      <c r="C82" s="201"/>
      <c r="D82" s="411" t="s">
        <v>671</v>
      </c>
      <c r="E82" s="411">
        <v>1063946459</v>
      </c>
      <c r="F82" s="412" t="s">
        <v>166</v>
      </c>
      <c r="G82" s="152" t="s">
        <v>167</v>
      </c>
      <c r="H82" s="182">
        <v>40816</v>
      </c>
      <c r="I82" s="154" t="s">
        <v>613</v>
      </c>
      <c r="J82" s="422" t="s">
        <v>616</v>
      </c>
      <c r="K82" s="414" t="s">
        <v>672</v>
      </c>
      <c r="L82" s="154" t="s">
        <v>669</v>
      </c>
      <c r="M82" s="106" t="s">
        <v>125</v>
      </c>
      <c r="N82" s="106" t="s">
        <v>125</v>
      </c>
      <c r="O82" s="106"/>
      <c r="P82" s="207"/>
      <c r="Q82" s="207"/>
    </row>
    <row r="83" spans="2:17" ht="135" x14ac:dyDescent="0.2">
      <c r="B83" s="411" t="s">
        <v>44</v>
      </c>
      <c r="C83" s="201"/>
      <c r="D83" s="411" t="s">
        <v>673</v>
      </c>
      <c r="E83" s="411">
        <v>56098856</v>
      </c>
      <c r="F83" s="412" t="s">
        <v>166</v>
      </c>
      <c r="G83" s="152" t="s">
        <v>167</v>
      </c>
      <c r="H83" s="182">
        <v>40292</v>
      </c>
      <c r="I83" s="154">
        <v>118953</v>
      </c>
      <c r="J83" s="422" t="s">
        <v>604</v>
      </c>
      <c r="K83" s="414" t="s">
        <v>609</v>
      </c>
      <c r="L83" s="154" t="s">
        <v>669</v>
      </c>
      <c r="M83" s="106" t="s">
        <v>125</v>
      </c>
      <c r="N83" s="106" t="s">
        <v>125</v>
      </c>
      <c r="O83" s="106"/>
      <c r="P83" s="207"/>
      <c r="Q83" s="207"/>
    </row>
    <row r="84" spans="2:17" ht="135" x14ac:dyDescent="0.2">
      <c r="B84" s="411" t="s">
        <v>601</v>
      </c>
      <c r="C84" s="201"/>
      <c r="D84" s="411" t="s">
        <v>674</v>
      </c>
      <c r="E84" s="411">
        <v>39143641</v>
      </c>
      <c r="F84" s="412" t="s">
        <v>675</v>
      </c>
      <c r="G84" s="152" t="s">
        <v>209</v>
      </c>
      <c r="H84" s="182">
        <v>40723</v>
      </c>
      <c r="I84" s="154" t="s">
        <v>237</v>
      </c>
      <c r="J84" s="422" t="s">
        <v>604</v>
      </c>
      <c r="K84" s="414" t="s">
        <v>609</v>
      </c>
      <c r="L84" s="154" t="s">
        <v>666</v>
      </c>
      <c r="M84" s="106" t="s">
        <v>125</v>
      </c>
      <c r="N84" s="106" t="s">
        <v>125</v>
      </c>
      <c r="O84" s="106"/>
      <c r="P84" s="207"/>
      <c r="Q84" s="207"/>
    </row>
    <row r="85" spans="2:17" ht="135" x14ac:dyDescent="0.2">
      <c r="B85" s="411" t="s">
        <v>601</v>
      </c>
      <c r="C85" s="201"/>
      <c r="D85" s="411" t="s">
        <v>676</v>
      </c>
      <c r="E85" s="411">
        <v>49757496</v>
      </c>
      <c r="F85" s="412" t="s">
        <v>677</v>
      </c>
      <c r="G85" s="152" t="s">
        <v>167</v>
      </c>
      <c r="H85" s="182">
        <v>41250</v>
      </c>
      <c r="I85" s="154" t="s">
        <v>237</v>
      </c>
      <c r="J85" s="422" t="s">
        <v>604</v>
      </c>
      <c r="K85" s="414" t="s">
        <v>609</v>
      </c>
      <c r="L85" s="154" t="s">
        <v>666</v>
      </c>
      <c r="M85" s="106" t="s">
        <v>125</v>
      </c>
      <c r="N85" s="106"/>
      <c r="O85" s="106"/>
      <c r="P85" s="207"/>
      <c r="Q85" s="207"/>
    </row>
    <row r="86" spans="2:17" ht="30" x14ac:dyDescent="0.2">
      <c r="B86" s="411" t="s">
        <v>678</v>
      </c>
      <c r="C86" s="201"/>
      <c r="D86" s="411" t="s">
        <v>679</v>
      </c>
      <c r="E86" s="411">
        <v>40881061</v>
      </c>
      <c r="F86" s="412" t="s">
        <v>166</v>
      </c>
      <c r="G86" s="152" t="s">
        <v>167</v>
      </c>
      <c r="H86" s="182">
        <v>41194</v>
      </c>
      <c r="I86" s="154" t="s">
        <v>680</v>
      </c>
      <c r="J86" s="201" t="s">
        <v>613</v>
      </c>
      <c r="K86" s="414"/>
      <c r="L86" s="414"/>
      <c r="M86" s="106"/>
      <c r="N86" s="106"/>
      <c r="O86" s="106"/>
      <c r="P86" s="207"/>
      <c r="Q86" s="207"/>
    </row>
    <row r="87" spans="2:17" ht="135" x14ac:dyDescent="0.2">
      <c r="B87" s="411" t="s">
        <v>44</v>
      </c>
      <c r="C87" s="201"/>
      <c r="D87" s="411" t="s">
        <v>681</v>
      </c>
      <c r="E87" s="411">
        <v>49780819</v>
      </c>
      <c r="F87" s="412" t="s">
        <v>682</v>
      </c>
      <c r="G87" s="152" t="s">
        <v>683</v>
      </c>
      <c r="H87" s="182">
        <v>38528</v>
      </c>
      <c r="I87" s="154">
        <v>128867</v>
      </c>
      <c r="J87" s="201" t="s">
        <v>616</v>
      </c>
      <c r="K87" s="414" t="s">
        <v>684</v>
      </c>
      <c r="L87" s="154" t="s">
        <v>669</v>
      </c>
      <c r="M87" s="106" t="s">
        <v>125</v>
      </c>
      <c r="N87" s="106" t="s">
        <v>125</v>
      </c>
      <c r="O87" s="106"/>
      <c r="P87" s="207"/>
      <c r="Q87" s="207"/>
    </row>
    <row r="88" spans="2:17" ht="45.75" thickBot="1" x14ac:dyDescent="0.25">
      <c r="B88" s="411" t="s">
        <v>685</v>
      </c>
      <c r="C88" s="201"/>
      <c r="D88" s="411" t="s">
        <v>686</v>
      </c>
      <c r="E88" s="411">
        <v>26970279</v>
      </c>
      <c r="F88" s="412" t="s">
        <v>485</v>
      </c>
      <c r="G88" s="152" t="s">
        <v>683</v>
      </c>
      <c r="H88" s="182">
        <v>40165</v>
      </c>
      <c r="I88" s="154" t="s">
        <v>687</v>
      </c>
      <c r="J88" s="422"/>
      <c r="K88" s="201"/>
      <c r="L88" s="414"/>
      <c r="M88" s="106" t="s">
        <v>125</v>
      </c>
      <c r="N88" s="106" t="s">
        <v>126</v>
      </c>
      <c r="O88" s="106"/>
      <c r="P88" s="207"/>
      <c r="Q88" s="207"/>
    </row>
    <row r="89" spans="2:17" ht="16.5" thickBot="1" x14ac:dyDescent="0.3">
      <c r="B89" s="1083" t="s">
        <v>46</v>
      </c>
      <c r="C89" s="1084"/>
      <c r="D89" s="1084"/>
      <c r="E89" s="1084"/>
      <c r="F89" s="1084"/>
      <c r="G89" s="1084"/>
      <c r="H89" s="1084"/>
      <c r="I89" s="1084"/>
      <c r="J89" s="1084"/>
      <c r="K89" s="1084"/>
      <c r="L89" s="1084"/>
      <c r="M89" s="1084"/>
      <c r="N89" s="1085"/>
    </row>
    <row r="92" spans="2:17" ht="31.5" x14ac:dyDescent="0.25">
      <c r="B92" s="147" t="s">
        <v>33</v>
      </c>
      <c r="C92" s="147" t="s">
        <v>18</v>
      </c>
      <c r="D92" s="1086" t="s">
        <v>3</v>
      </c>
      <c r="E92" s="1088"/>
    </row>
    <row r="93" spans="2:17" ht="30" x14ac:dyDescent="0.25">
      <c r="B93" s="155" t="s">
        <v>112</v>
      </c>
      <c r="C93" s="118" t="s">
        <v>125</v>
      </c>
      <c r="D93" s="1073"/>
      <c r="E93" s="1073"/>
    </row>
    <row r="96" spans="2:17" ht="15.75" x14ac:dyDescent="0.25">
      <c r="B96" s="1074" t="s">
        <v>64</v>
      </c>
      <c r="C96" s="1075"/>
      <c r="D96" s="1075"/>
      <c r="E96" s="1075"/>
      <c r="F96" s="1075"/>
      <c r="G96" s="1075"/>
      <c r="H96" s="1075"/>
      <c r="I96" s="1075"/>
      <c r="J96" s="1075"/>
      <c r="K96" s="1075"/>
      <c r="L96" s="1075"/>
      <c r="M96" s="1075"/>
      <c r="N96" s="1075"/>
      <c r="O96" s="1075"/>
      <c r="P96" s="1075"/>
    </row>
    <row r="98" spans="1:26" ht="15.75" thickBot="1" x14ac:dyDescent="0.3"/>
    <row r="99" spans="1:26" ht="16.5" thickBot="1" x14ac:dyDescent="0.3">
      <c r="B99" s="1083" t="s">
        <v>54</v>
      </c>
      <c r="C99" s="1084"/>
      <c r="D99" s="1084"/>
      <c r="E99" s="1084"/>
      <c r="F99" s="1084"/>
      <c r="G99" s="1084"/>
      <c r="H99" s="1084"/>
      <c r="I99" s="1084"/>
      <c r="J99" s="1084"/>
      <c r="K99" s="1084"/>
      <c r="L99" s="1084"/>
      <c r="M99" s="1084"/>
      <c r="N99" s="1085"/>
    </row>
    <row r="101" spans="1:26" ht="15.75" thickBot="1" x14ac:dyDescent="0.3">
      <c r="M101" s="122"/>
      <c r="N101" s="122"/>
    </row>
    <row r="102" spans="1:26" s="93" customFormat="1" ht="78.75" x14ac:dyDescent="0.25">
      <c r="B102" s="483" t="s">
        <v>134</v>
      </c>
      <c r="C102" s="483" t="s">
        <v>135</v>
      </c>
      <c r="D102" s="483" t="s">
        <v>136</v>
      </c>
      <c r="E102" s="483" t="s">
        <v>45</v>
      </c>
      <c r="F102" s="483" t="s">
        <v>22</v>
      </c>
      <c r="G102" s="483" t="s">
        <v>89</v>
      </c>
      <c r="H102" s="483" t="s">
        <v>17</v>
      </c>
      <c r="I102" s="483" t="s">
        <v>10</v>
      </c>
      <c r="J102" s="483" t="s">
        <v>31</v>
      </c>
      <c r="K102" s="483" t="s">
        <v>61</v>
      </c>
      <c r="L102" s="483" t="s">
        <v>20</v>
      </c>
      <c r="M102" s="484" t="s">
        <v>26</v>
      </c>
      <c r="N102" s="483" t="s">
        <v>137</v>
      </c>
      <c r="O102" s="483" t="s">
        <v>36</v>
      </c>
      <c r="P102" s="442" t="s">
        <v>11</v>
      </c>
      <c r="Q102" s="442" t="s">
        <v>19</v>
      </c>
    </row>
    <row r="103" spans="1:26" s="435" customFormat="1" x14ac:dyDescent="0.25">
      <c r="A103" s="125">
        <v>1</v>
      </c>
      <c r="B103" s="126"/>
      <c r="C103" s="127"/>
      <c r="D103" s="126"/>
      <c r="E103" s="128"/>
      <c r="F103" s="127"/>
      <c r="G103" s="129"/>
      <c r="H103" s="130"/>
      <c r="I103" s="131"/>
      <c r="J103" s="131"/>
      <c r="K103" s="131"/>
      <c r="L103" s="131"/>
      <c r="M103" s="132"/>
      <c r="N103" s="132">
        <f>+M103*G103</f>
        <v>0</v>
      </c>
      <c r="O103" s="133"/>
      <c r="P103" s="133"/>
      <c r="Q103" s="134"/>
      <c r="R103" s="135"/>
      <c r="S103" s="135"/>
      <c r="T103" s="135"/>
      <c r="U103" s="135"/>
      <c r="V103" s="135"/>
      <c r="W103" s="135"/>
      <c r="X103" s="135"/>
      <c r="Y103" s="135"/>
      <c r="Z103" s="135"/>
    </row>
    <row r="104" spans="1:26" s="435" customFormat="1" x14ac:dyDescent="0.25">
      <c r="A104" s="125">
        <f>+A103+1</f>
        <v>2</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435" customFormat="1" x14ac:dyDescent="0.25">
      <c r="A105" s="125">
        <f t="shared" ref="A105:A110" si="1">+A104+1</f>
        <v>3</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35" customFormat="1" x14ac:dyDescent="0.25">
      <c r="A106" s="125">
        <f t="shared" si="1"/>
        <v>4</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35" customFormat="1" x14ac:dyDescent="0.25">
      <c r="A107" s="125">
        <f t="shared" si="1"/>
        <v>5</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35" customFormat="1" x14ac:dyDescent="0.25">
      <c r="A108" s="125">
        <f t="shared" si="1"/>
        <v>6</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35" customFormat="1" x14ac:dyDescent="0.25">
      <c r="A109" s="125">
        <f t="shared" si="1"/>
        <v>7</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35" customFormat="1" x14ac:dyDescent="0.25">
      <c r="A110" s="125">
        <f t="shared" si="1"/>
        <v>8</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35" customFormat="1" ht="15.75" x14ac:dyDescent="0.25">
      <c r="A111" s="125"/>
      <c r="B111" s="136" t="s">
        <v>16</v>
      </c>
      <c r="C111" s="127"/>
      <c r="D111" s="126"/>
      <c r="E111" s="128"/>
      <c r="F111" s="127"/>
      <c r="G111" s="127"/>
      <c r="H111" s="127"/>
      <c r="I111" s="131"/>
      <c r="J111" s="131"/>
      <c r="K111" s="137">
        <f>SUM(K103:K110)</f>
        <v>0</v>
      </c>
      <c r="L111" s="137">
        <f>SUM(L103:L110)</f>
        <v>0</v>
      </c>
      <c r="M111" s="138">
        <f>SUM(M103:M110)</f>
        <v>0</v>
      </c>
      <c r="N111" s="137">
        <f>SUM(N103:N110)</f>
        <v>0</v>
      </c>
      <c r="O111" s="133"/>
      <c r="P111" s="133"/>
      <c r="Q111" s="134"/>
    </row>
    <row r="112" spans="1:26" x14ac:dyDescent="0.25">
      <c r="B112" s="139"/>
      <c r="C112" s="139"/>
      <c r="D112" s="139"/>
      <c r="E112" s="140"/>
      <c r="F112" s="139"/>
      <c r="G112" s="139"/>
      <c r="H112" s="139"/>
      <c r="I112" s="139"/>
      <c r="J112" s="139"/>
      <c r="K112" s="139"/>
      <c r="L112" s="139"/>
      <c r="M112" s="139"/>
      <c r="N112" s="139"/>
      <c r="O112" s="139"/>
      <c r="P112" s="139"/>
    </row>
    <row r="113" spans="2:17" ht="15.75" x14ac:dyDescent="0.25">
      <c r="B113" s="142" t="s">
        <v>32</v>
      </c>
      <c r="C113" s="156">
        <f>+K111</f>
        <v>0</v>
      </c>
      <c r="H113" s="145"/>
      <c r="I113" s="145"/>
      <c r="J113" s="145"/>
      <c r="K113" s="145"/>
      <c r="L113" s="145"/>
      <c r="M113" s="145"/>
      <c r="N113" s="139"/>
      <c r="O113" s="139"/>
      <c r="P113" s="139"/>
    </row>
    <row r="115" spans="2:17" ht="15.75" thickBot="1" x14ac:dyDescent="0.3"/>
    <row r="116" spans="2:17" ht="32.25" thickBot="1" x14ac:dyDescent="0.3">
      <c r="B116" s="485" t="s">
        <v>49</v>
      </c>
      <c r="C116" s="486" t="s">
        <v>50</v>
      </c>
      <c r="D116" s="485" t="s">
        <v>51</v>
      </c>
      <c r="E116" s="486" t="s">
        <v>55</v>
      </c>
    </row>
    <row r="117" spans="2:17" x14ac:dyDescent="0.25">
      <c r="B117" s="159" t="s">
        <v>113</v>
      </c>
      <c r="C117" s="487">
        <v>20</v>
      </c>
      <c r="D117" s="487"/>
      <c r="E117" s="1080">
        <f>+D117+D118+D119</f>
        <v>0</v>
      </c>
    </row>
    <row r="118" spans="2:17" x14ac:dyDescent="0.25">
      <c r="B118" s="159" t="s">
        <v>114</v>
      </c>
      <c r="C118" s="445">
        <v>30</v>
      </c>
      <c r="D118" s="439">
        <v>0</v>
      </c>
      <c r="E118" s="1081"/>
    </row>
    <row r="119" spans="2:17" ht="15.75" thickBot="1" x14ac:dyDescent="0.3">
      <c r="B119" s="159" t="s">
        <v>115</v>
      </c>
      <c r="C119" s="162">
        <v>40</v>
      </c>
      <c r="D119" s="162">
        <v>0</v>
      </c>
      <c r="E119" s="1082"/>
    </row>
    <row r="121" spans="2:17" ht="15.75" thickBot="1" x14ac:dyDescent="0.3"/>
    <row r="122" spans="2:17" ht="16.5" thickBot="1" x14ac:dyDescent="0.3">
      <c r="B122" s="1083" t="s">
        <v>52</v>
      </c>
      <c r="C122" s="1084"/>
      <c r="D122" s="1084"/>
      <c r="E122" s="1084"/>
      <c r="F122" s="1084"/>
      <c r="G122" s="1084"/>
      <c r="H122" s="1084"/>
      <c r="I122" s="1084"/>
      <c r="J122" s="1084"/>
      <c r="K122" s="1084"/>
      <c r="L122" s="1084"/>
      <c r="M122" s="1084"/>
      <c r="N122" s="1085"/>
    </row>
    <row r="124" spans="2:17" ht="78.75" x14ac:dyDescent="0.25">
      <c r="B124" s="117" t="s">
        <v>0</v>
      </c>
      <c r="C124" s="117" t="s">
        <v>39</v>
      </c>
      <c r="D124" s="117" t="s">
        <v>40</v>
      </c>
      <c r="E124" s="117" t="s">
        <v>102</v>
      </c>
      <c r="F124" s="117" t="s">
        <v>104</v>
      </c>
      <c r="G124" s="117" t="s">
        <v>105</v>
      </c>
      <c r="H124" s="117" t="s">
        <v>106</v>
      </c>
      <c r="I124" s="117" t="s">
        <v>103</v>
      </c>
      <c r="J124" s="1086" t="s">
        <v>107</v>
      </c>
      <c r="K124" s="1087"/>
      <c r="L124" s="1088"/>
      <c r="M124" s="117" t="s">
        <v>111</v>
      </c>
      <c r="N124" s="117" t="s">
        <v>139</v>
      </c>
      <c r="O124" s="117" t="s">
        <v>140</v>
      </c>
      <c r="P124" s="1086" t="s">
        <v>3</v>
      </c>
      <c r="Q124" s="1088"/>
    </row>
    <row r="125" spans="2:17" ht="15.75" x14ac:dyDescent="0.25">
      <c r="B125" s="117"/>
      <c r="C125" s="117"/>
      <c r="D125" s="117"/>
      <c r="E125" s="117"/>
      <c r="F125" s="117"/>
      <c r="G125" s="117"/>
      <c r="H125" s="117"/>
      <c r="I125" s="117"/>
      <c r="J125" s="436"/>
      <c r="K125" s="438"/>
      <c r="L125" s="437"/>
      <c r="M125" s="117"/>
      <c r="N125" s="117"/>
      <c r="O125" s="117"/>
      <c r="P125" s="436"/>
      <c r="Q125" s="437"/>
    </row>
    <row r="126" spans="2:17" ht="60" x14ac:dyDescent="0.2">
      <c r="B126" s="152"/>
      <c r="C126" s="152"/>
      <c r="D126" s="149"/>
      <c r="E126" s="149"/>
      <c r="F126" s="149"/>
      <c r="G126" s="149"/>
      <c r="H126" s="149"/>
      <c r="I126" s="150"/>
      <c r="J126" s="153" t="s">
        <v>108</v>
      </c>
      <c r="K126" s="154" t="s">
        <v>109</v>
      </c>
      <c r="L126" s="151" t="s">
        <v>110</v>
      </c>
      <c r="M126" s="118"/>
      <c r="N126" s="118"/>
      <c r="O126" s="118"/>
      <c r="P126" s="1073"/>
      <c r="Q126" s="1073"/>
    </row>
    <row r="127" spans="2:17" ht="255" customHeight="1" x14ac:dyDescent="0.25">
      <c r="B127" s="418" t="s">
        <v>688</v>
      </c>
      <c r="C127" s="152"/>
      <c r="D127" s="419" t="s">
        <v>689</v>
      </c>
      <c r="E127" s="692">
        <v>22739676</v>
      </c>
      <c r="F127" s="418" t="s">
        <v>171</v>
      </c>
      <c r="G127" s="152" t="s">
        <v>577</v>
      </c>
      <c r="H127" s="182">
        <v>38646</v>
      </c>
      <c r="I127" s="154" t="s">
        <v>613</v>
      </c>
      <c r="J127" s="152" t="s">
        <v>690</v>
      </c>
      <c r="K127" s="152" t="s">
        <v>691</v>
      </c>
      <c r="L127" s="155" t="s">
        <v>692</v>
      </c>
      <c r="M127" s="118" t="s">
        <v>125</v>
      </c>
      <c r="N127" s="118"/>
      <c r="O127" s="118"/>
      <c r="P127" s="439"/>
      <c r="Q127" s="439"/>
    </row>
    <row r="128" spans="2:17" ht="105.75" x14ac:dyDescent="0.25">
      <c r="B128" s="418" t="s">
        <v>688</v>
      </c>
      <c r="C128" s="152"/>
      <c r="D128" s="419" t="s">
        <v>693</v>
      </c>
      <c r="E128" s="692">
        <v>1065579849</v>
      </c>
      <c r="F128" s="418" t="s">
        <v>171</v>
      </c>
      <c r="G128" s="385" t="s">
        <v>694</v>
      </c>
      <c r="H128" s="182">
        <v>39801</v>
      </c>
      <c r="I128" s="154" t="s">
        <v>613</v>
      </c>
      <c r="J128" s="152" t="s">
        <v>695</v>
      </c>
      <c r="K128" s="152" t="s">
        <v>696</v>
      </c>
      <c r="L128" s="154" t="s">
        <v>697</v>
      </c>
      <c r="M128" s="118" t="s">
        <v>125</v>
      </c>
      <c r="N128" s="118" t="s">
        <v>126</v>
      </c>
      <c r="O128" s="118"/>
      <c r="P128" s="439"/>
      <c r="Q128" s="439"/>
    </row>
    <row r="129" spans="2:17" ht="120.75" x14ac:dyDescent="0.25">
      <c r="B129" s="418" t="s">
        <v>655</v>
      </c>
      <c r="C129" s="152"/>
      <c r="D129" s="419" t="s">
        <v>698</v>
      </c>
      <c r="E129" s="692">
        <v>36593094</v>
      </c>
      <c r="F129" s="418" t="s">
        <v>699</v>
      </c>
      <c r="G129" s="152" t="s">
        <v>198</v>
      </c>
      <c r="H129" s="182">
        <v>36511</v>
      </c>
      <c r="I129" s="154" t="s">
        <v>237</v>
      </c>
      <c r="J129" s="152" t="s">
        <v>616</v>
      </c>
      <c r="K129" s="152" t="s">
        <v>700</v>
      </c>
      <c r="L129" s="154" t="s">
        <v>701</v>
      </c>
      <c r="M129" s="118" t="s">
        <v>125</v>
      </c>
      <c r="N129" s="118" t="s">
        <v>125</v>
      </c>
      <c r="O129" s="118"/>
      <c r="P129" s="439"/>
      <c r="Q129" s="439"/>
    </row>
    <row r="130" spans="2:17" ht="60.75" x14ac:dyDescent="0.25">
      <c r="B130" s="418" t="s">
        <v>655</v>
      </c>
      <c r="C130" s="152"/>
      <c r="D130" s="419" t="s">
        <v>702</v>
      </c>
      <c r="E130" s="692">
        <v>1065878983</v>
      </c>
      <c r="F130" s="418" t="s">
        <v>703</v>
      </c>
      <c r="G130" s="152" t="s">
        <v>704</v>
      </c>
      <c r="H130" s="182">
        <v>41698</v>
      </c>
      <c r="I130" s="154"/>
      <c r="J130" s="152" t="s">
        <v>705</v>
      </c>
      <c r="K130" s="152" t="s">
        <v>706</v>
      </c>
      <c r="L130" s="154" t="s">
        <v>707</v>
      </c>
      <c r="M130" s="118" t="s">
        <v>125</v>
      </c>
      <c r="N130" s="118" t="s">
        <v>126</v>
      </c>
      <c r="O130" s="118"/>
      <c r="P130" s="1073"/>
      <c r="Q130" s="1073"/>
    </row>
    <row r="131" spans="2:17" ht="60.75" x14ac:dyDescent="0.25">
      <c r="B131" s="418" t="s">
        <v>708</v>
      </c>
      <c r="C131" s="201"/>
      <c r="D131" s="419" t="s">
        <v>709</v>
      </c>
      <c r="E131" s="692">
        <v>1063964626</v>
      </c>
      <c r="F131" s="418" t="s">
        <v>598</v>
      </c>
      <c r="G131" s="201" t="s">
        <v>209</v>
      </c>
      <c r="H131" s="203">
        <v>41908</v>
      </c>
      <c r="I131" s="414" t="s">
        <v>613</v>
      </c>
      <c r="J131" s="201" t="s">
        <v>444</v>
      </c>
      <c r="K131" s="201" t="s">
        <v>710</v>
      </c>
      <c r="L131" s="414" t="s">
        <v>711</v>
      </c>
      <c r="M131" s="106" t="s">
        <v>125</v>
      </c>
      <c r="N131" s="106" t="s">
        <v>125</v>
      </c>
      <c r="O131" s="106"/>
      <c r="P131" s="207"/>
      <c r="Q131" s="207"/>
    </row>
    <row r="133" spans="2:17" ht="15.75" thickBot="1" x14ac:dyDescent="0.3"/>
    <row r="134" spans="2:17" ht="31.5" x14ac:dyDescent="0.25">
      <c r="B134" s="119" t="s">
        <v>33</v>
      </c>
      <c r="C134" s="119" t="s">
        <v>49</v>
      </c>
      <c r="D134" s="117" t="s">
        <v>50</v>
      </c>
      <c r="E134" s="119" t="s">
        <v>51</v>
      </c>
      <c r="F134" s="486" t="s">
        <v>56</v>
      </c>
      <c r="G134" s="163"/>
    </row>
    <row r="135" spans="2:17" ht="180" x14ac:dyDescent="0.2">
      <c r="B135" s="1076" t="s">
        <v>53</v>
      </c>
      <c r="C135" s="164" t="s">
        <v>116</v>
      </c>
      <c r="D135" s="439">
        <v>25</v>
      </c>
      <c r="E135" s="439"/>
      <c r="F135" s="1077">
        <f>+E135+E136+E137</f>
        <v>0</v>
      </c>
      <c r="G135" s="165"/>
    </row>
    <row r="136" spans="2:17" ht="135" x14ac:dyDescent="0.2">
      <c r="B136" s="1076"/>
      <c r="C136" s="164" t="s">
        <v>117</v>
      </c>
      <c r="D136" s="444">
        <v>25</v>
      </c>
      <c r="E136" s="439"/>
      <c r="F136" s="1078"/>
      <c r="G136" s="165"/>
    </row>
    <row r="137" spans="2:17" ht="105" x14ac:dyDescent="0.2">
      <c r="B137" s="1076"/>
      <c r="C137" s="164" t="s">
        <v>118</v>
      </c>
      <c r="D137" s="439">
        <v>10</v>
      </c>
      <c r="E137" s="439"/>
      <c r="F137" s="1079"/>
      <c r="G137" s="165"/>
    </row>
    <row r="138" spans="2:17" x14ac:dyDescent="0.2">
      <c r="C138" s="78"/>
    </row>
    <row r="140" spans="2:17" ht="15.75" x14ac:dyDescent="0.25">
      <c r="B140" s="116" t="s">
        <v>57</v>
      </c>
    </row>
    <row r="142" spans="2:17" ht="15.75" x14ac:dyDescent="0.25">
      <c r="B142" s="117" t="s">
        <v>33</v>
      </c>
      <c r="C142" s="117" t="s">
        <v>58</v>
      </c>
      <c r="D142" s="119" t="s">
        <v>51</v>
      </c>
      <c r="E142" s="119" t="s">
        <v>16</v>
      </c>
    </row>
    <row r="143" spans="2:17" ht="30" x14ac:dyDescent="0.25">
      <c r="B143" s="120" t="s">
        <v>132</v>
      </c>
      <c r="C143" s="444">
        <v>40</v>
      </c>
      <c r="D143" s="439">
        <f>+E117</f>
        <v>0</v>
      </c>
      <c r="E143" s="1067">
        <f>+D143+D144</f>
        <v>0</v>
      </c>
    </row>
    <row r="144" spans="2:17" ht="60" x14ac:dyDescent="0.25">
      <c r="B144" s="120" t="s">
        <v>133</v>
      </c>
      <c r="C144" s="444">
        <v>60</v>
      </c>
      <c r="D144" s="439">
        <f>+F135</f>
        <v>0</v>
      </c>
      <c r="E144" s="1068"/>
    </row>
  </sheetData>
  <mergeCells count="43">
    <mergeCell ref="P130:Q130"/>
    <mergeCell ref="B135:B137"/>
    <mergeCell ref="F135:F137"/>
    <mergeCell ref="E143:E144"/>
    <mergeCell ref="P79:Q79"/>
    <mergeCell ref="B99:N99"/>
    <mergeCell ref="E117:E119"/>
    <mergeCell ref="B122:N122"/>
    <mergeCell ref="J124:L124"/>
    <mergeCell ref="P124:Q124"/>
    <mergeCell ref="P126:Q126"/>
    <mergeCell ref="P78:Q78"/>
    <mergeCell ref="B89:N89"/>
    <mergeCell ref="D92:E92"/>
    <mergeCell ref="D93:E93"/>
    <mergeCell ref="B96:P96"/>
    <mergeCell ref="J77:L77"/>
    <mergeCell ref="P77:Q77"/>
    <mergeCell ref="C55:N55"/>
    <mergeCell ref="B57:N57"/>
    <mergeCell ref="O60:P60"/>
    <mergeCell ref="O61:P61"/>
    <mergeCell ref="O62:P62"/>
    <mergeCell ref="O63:P63"/>
    <mergeCell ref="O64:P64"/>
    <mergeCell ref="O65:P65"/>
    <mergeCell ref="O66:P66"/>
    <mergeCell ref="O67:P67"/>
    <mergeCell ref="B73:N73"/>
    <mergeCell ref="B51:B52"/>
    <mergeCell ref="C51:C52"/>
    <mergeCell ref="D51:E51"/>
    <mergeCell ref="B2:P2"/>
    <mergeCell ref="B4:P4"/>
    <mergeCell ref="C6:N6"/>
    <mergeCell ref="C7:N7"/>
    <mergeCell ref="C8:N8"/>
    <mergeCell ref="C9:N9"/>
    <mergeCell ref="C10:E10"/>
    <mergeCell ref="B14:C21"/>
    <mergeCell ref="B22:C22"/>
    <mergeCell ref="E39:E40"/>
    <mergeCell ref="M42:N42"/>
  </mergeCells>
  <dataValidations count="2">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s>
  <pageMargins left="0.9055118110236221" right="0.70866141732283472" top="0.74803149606299213" bottom="0.74803149606299213" header="0.31496062992125984" footer="0.31496062992125984"/>
  <pageSetup paperSize="5" scale="25" orientation="landscape"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7"/>
  <sheetViews>
    <sheetView zoomScale="57" zoomScaleNormal="57" workbookViewId="0">
      <selection activeCell="B132" sqref="B132"/>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1821</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155</v>
      </c>
      <c r="D10" s="1114"/>
      <c r="E10" s="1091"/>
      <c r="F10" s="475"/>
      <c r="G10" s="475"/>
      <c r="H10" s="475"/>
      <c r="I10" s="475"/>
      <c r="J10" s="475"/>
      <c r="K10" s="475"/>
      <c r="L10" s="475"/>
      <c r="M10" s="475"/>
      <c r="N10" s="476"/>
    </row>
    <row r="11" spans="2:16" ht="16.5" thickBot="1" x14ac:dyDescent="0.3">
      <c r="B11" s="477" t="s">
        <v>9</v>
      </c>
      <c r="C11" s="478">
        <v>41972</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093" t="s">
        <v>87</v>
      </c>
      <c r="C14" s="1093"/>
      <c r="D14" s="432" t="s">
        <v>12</v>
      </c>
      <c r="E14" s="432" t="s">
        <v>13</v>
      </c>
      <c r="F14" s="432" t="s">
        <v>29</v>
      </c>
      <c r="G14" s="95"/>
      <c r="I14" s="96"/>
      <c r="J14" s="96"/>
      <c r="K14" s="96"/>
      <c r="L14" s="96"/>
      <c r="M14" s="96"/>
      <c r="N14" s="94"/>
    </row>
    <row r="15" spans="2:16" ht="15.75" x14ac:dyDescent="0.25">
      <c r="B15" s="1093"/>
      <c r="C15" s="1093"/>
      <c r="D15" s="432">
        <v>7</v>
      </c>
      <c r="E15" s="166">
        <v>582630399</v>
      </c>
      <c r="F15" s="167">
        <v>279</v>
      </c>
      <c r="G15" s="97"/>
      <c r="I15" s="98"/>
      <c r="J15" s="98"/>
      <c r="K15" s="98"/>
      <c r="L15" s="98"/>
      <c r="M15" s="98"/>
      <c r="N15" s="94"/>
    </row>
    <row r="16" spans="2:16" ht="15.75" x14ac:dyDescent="0.25">
      <c r="B16" s="1093"/>
      <c r="C16" s="1093"/>
      <c r="D16" s="432"/>
      <c r="E16" s="168"/>
      <c r="F16" s="167"/>
      <c r="G16" s="97"/>
      <c r="I16" s="98"/>
      <c r="J16" s="98"/>
      <c r="K16" s="98"/>
      <c r="L16" s="98"/>
      <c r="M16" s="98"/>
      <c r="N16" s="94"/>
    </row>
    <row r="17" spans="1:14" ht="15.75" x14ac:dyDescent="0.25">
      <c r="B17" s="1093"/>
      <c r="C17" s="1093"/>
      <c r="D17" s="432"/>
      <c r="E17" s="168"/>
      <c r="F17" s="167"/>
      <c r="G17" s="97"/>
      <c r="I17" s="98"/>
      <c r="J17" s="98"/>
      <c r="K17" s="98"/>
      <c r="L17" s="98"/>
      <c r="M17" s="98"/>
      <c r="N17" s="94"/>
    </row>
    <row r="18" spans="1:14" ht="15.75" x14ac:dyDescent="0.25">
      <c r="B18" s="1093"/>
      <c r="C18" s="1093"/>
      <c r="D18" s="432"/>
      <c r="E18" s="169"/>
      <c r="F18" s="167"/>
      <c r="G18" s="97"/>
      <c r="H18" s="100"/>
      <c r="I18" s="98"/>
      <c r="J18" s="98"/>
      <c r="K18" s="98"/>
      <c r="L18" s="98"/>
      <c r="M18" s="98"/>
      <c r="N18" s="101"/>
    </row>
    <row r="19" spans="1:14" ht="15.75" x14ac:dyDescent="0.25">
      <c r="B19" s="1093"/>
      <c r="C19" s="1093"/>
      <c r="D19" s="432"/>
      <c r="E19" s="169"/>
      <c r="F19" s="167"/>
      <c r="G19" s="97"/>
      <c r="H19" s="100"/>
      <c r="I19" s="102"/>
      <c r="J19" s="102"/>
      <c r="K19" s="102"/>
      <c r="L19" s="102"/>
      <c r="M19" s="102"/>
      <c r="N19" s="101"/>
    </row>
    <row r="20" spans="1:14" ht="15.75" x14ac:dyDescent="0.25">
      <c r="B20" s="1093"/>
      <c r="C20" s="1093"/>
      <c r="D20" s="432"/>
      <c r="E20" s="99"/>
      <c r="F20" s="167"/>
      <c r="G20" s="97"/>
      <c r="H20" s="100"/>
      <c r="I20" s="93"/>
      <c r="J20" s="93"/>
      <c r="K20" s="93"/>
      <c r="L20" s="93"/>
      <c r="M20" s="93"/>
      <c r="N20" s="101"/>
    </row>
    <row r="21" spans="1:14" ht="15.75" x14ac:dyDescent="0.25">
      <c r="B21" s="1093"/>
      <c r="C21" s="1093"/>
      <c r="D21" s="432"/>
      <c r="E21" s="99"/>
      <c r="F21" s="167"/>
      <c r="G21" s="97"/>
      <c r="H21" s="100"/>
      <c r="I21" s="93"/>
      <c r="J21" s="93"/>
      <c r="K21" s="93"/>
      <c r="L21" s="93"/>
      <c r="M21" s="93"/>
      <c r="N21" s="101"/>
    </row>
    <row r="22" spans="1:14" ht="16.5" thickBot="1" x14ac:dyDescent="0.3">
      <c r="B22" s="1094" t="s">
        <v>14</v>
      </c>
      <c r="C22" s="1095"/>
      <c r="D22" s="432"/>
      <c r="E22" s="103">
        <f>SUM(E15:E21)</f>
        <v>582630399</v>
      </c>
      <c r="F22" s="167">
        <f>SUM(F15:F21)</f>
        <v>279</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f>
        <v>223.20000000000002</v>
      </c>
      <c r="D24" s="109"/>
      <c r="E24" s="110">
        <f>E22</f>
        <v>582630399</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8" x14ac:dyDescent="0.2">
      <c r="A29" s="113"/>
      <c r="B29" s="118" t="s">
        <v>127</v>
      </c>
      <c r="C29" s="118"/>
      <c r="D29" s="256" t="s">
        <v>459</v>
      </c>
      <c r="E29" s="78"/>
      <c r="F29" s="78"/>
      <c r="G29" s="78"/>
      <c r="H29" s="78"/>
      <c r="I29" s="93"/>
      <c r="J29" s="93"/>
      <c r="K29" s="93"/>
      <c r="L29" s="93"/>
      <c r="M29" s="93"/>
      <c r="N29" s="94"/>
    </row>
    <row r="30" spans="1:14" ht="18" x14ac:dyDescent="0.2">
      <c r="A30" s="113"/>
      <c r="B30" s="118" t="s">
        <v>128</v>
      </c>
      <c r="C30" s="118"/>
      <c r="D30" s="256" t="s">
        <v>459</v>
      </c>
      <c r="E30" s="78"/>
      <c r="F30" s="78"/>
      <c r="G30" s="78"/>
      <c r="H30" s="78"/>
      <c r="I30" s="93"/>
      <c r="J30" s="93"/>
      <c r="K30" s="93"/>
      <c r="L30" s="93"/>
      <c r="M30" s="93"/>
      <c r="N30" s="94"/>
    </row>
    <row r="31" spans="1:14" ht="18" x14ac:dyDescent="0.2">
      <c r="A31" s="113"/>
      <c r="B31" s="118" t="s">
        <v>129</v>
      </c>
      <c r="C31" s="118"/>
      <c r="D31" s="256"/>
      <c r="E31" s="78"/>
      <c r="F31" s="78"/>
      <c r="G31" s="78"/>
      <c r="H31" s="78"/>
      <c r="I31" s="93"/>
      <c r="J31" s="93"/>
      <c r="K31" s="93"/>
      <c r="L31" s="93"/>
      <c r="M31" s="93"/>
      <c r="N31" s="94"/>
    </row>
    <row r="32" spans="1:14" ht="18" x14ac:dyDescent="0.2">
      <c r="A32" s="113"/>
      <c r="B32" s="118" t="s">
        <v>130</v>
      </c>
      <c r="C32" s="118"/>
      <c r="D32" s="256"/>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78"/>
      <c r="C37" s="78"/>
      <c r="D37" s="78"/>
      <c r="E37" s="78"/>
      <c r="F37" s="78"/>
      <c r="G37" s="78"/>
      <c r="H37" s="78"/>
      <c r="I37" s="93"/>
      <c r="J37" s="93"/>
      <c r="K37" s="93"/>
      <c r="L37" s="93"/>
      <c r="M37" s="93"/>
      <c r="N37" s="94"/>
    </row>
    <row r="38" spans="1:26" ht="15.75" x14ac:dyDescent="0.2">
      <c r="A38" s="113"/>
      <c r="B38" s="117" t="s">
        <v>33</v>
      </c>
      <c r="C38" s="117" t="s">
        <v>58</v>
      </c>
      <c r="D38" s="119" t="s">
        <v>51</v>
      </c>
      <c r="E38" s="119" t="s">
        <v>16</v>
      </c>
      <c r="F38" s="78"/>
      <c r="G38" s="78"/>
      <c r="H38" s="78"/>
      <c r="I38" s="93"/>
      <c r="J38" s="93"/>
      <c r="K38" s="93"/>
      <c r="L38" s="93"/>
      <c r="M38" s="93"/>
      <c r="N38" s="94"/>
    </row>
    <row r="39" spans="1:26" ht="30" x14ac:dyDescent="0.2">
      <c r="A39" s="113"/>
      <c r="B39" s="120" t="s">
        <v>132</v>
      </c>
      <c r="C39" s="444">
        <v>40</v>
      </c>
      <c r="D39" s="439"/>
      <c r="E39" s="1067">
        <f>+D39+D40</f>
        <v>0</v>
      </c>
      <c r="F39" s="78"/>
      <c r="G39" s="78"/>
      <c r="H39" s="78"/>
      <c r="I39" s="93"/>
      <c r="J39" s="93"/>
      <c r="K39" s="93"/>
      <c r="L39" s="93"/>
      <c r="M39" s="93"/>
      <c r="N39" s="94"/>
    </row>
    <row r="40" spans="1:26" ht="45" x14ac:dyDescent="0.2">
      <c r="A40" s="113"/>
      <c r="B40" s="120" t="s">
        <v>133</v>
      </c>
      <c r="C40" s="444">
        <v>60</v>
      </c>
      <c r="D40" s="439">
        <f>+F136</f>
        <v>0</v>
      </c>
      <c r="E40" s="1068"/>
      <c r="F40" s="78"/>
      <c r="G40" s="78"/>
      <c r="H40" s="78"/>
      <c r="I40" s="93"/>
      <c r="J40" s="93"/>
      <c r="K40" s="93"/>
      <c r="L40" s="93"/>
      <c r="M40" s="93"/>
      <c r="N40" s="94"/>
    </row>
    <row r="41" spans="1:26" ht="15.75" x14ac:dyDescent="0.25">
      <c r="A41" s="113"/>
      <c r="C41" s="114"/>
      <c r="D41" s="98"/>
      <c r="E41" s="115"/>
      <c r="F41" s="111"/>
      <c r="G41" s="111"/>
      <c r="H41" s="111"/>
      <c r="I41" s="112"/>
      <c r="J41" s="112"/>
      <c r="K41" s="112"/>
      <c r="L41" s="112"/>
      <c r="M41" s="112"/>
    </row>
    <row r="42" spans="1:26" ht="15.75" customHeight="1" thickBot="1" x14ac:dyDescent="0.3">
      <c r="M42" s="1107" t="s">
        <v>35</v>
      </c>
      <c r="N42" s="1107"/>
    </row>
    <row r="43" spans="1:26" ht="15.75" x14ac:dyDescent="0.25">
      <c r="B43" s="116" t="s">
        <v>30</v>
      </c>
      <c r="M43" s="122"/>
      <c r="N43" s="122"/>
    </row>
    <row r="44" spans="1:26" ht="15.75" thickBot="1" x14ac:dyDescent="0.3">
      <c r="M44" s="122"/>
      <c r="N44" s="122"/>
    </row>
    <row r="45" spans="1:26" s="93" customFormat="1" ht="78.75" x14ac:dyDescent="0.25">
      <c r="B45" s="483" t="s">
        <v>134</v>
      </c>
      <c r="C45" s="483" t="s">
        <v>135</v>
      </c>
      <c r="D45" s="483" t="s">
        <v>136</v>
      </c>
      <c r="E45" s="483" t="s">
        <v>45</v>
      </c>
      <c r="F45" s="483" t="s">
        <v>22</v>
      </c>
      <c r="G45" s="483" t="s">
        <v>89</v>
      </c>
      <c r="H45" s="483" t="s">
        <v>17</v>
      </c>
      <c r="I45" s="483" t="s">
        <v>10</v>
      </c>
      <c r="J45" s="483" t="s">
        <v>31</v>
      </c>
      <c r="K45" s="483" t="s">
        <v>61</v>
      </c>
      <c r="L45" s="483" t="s">
        <v>20</v>
      </c>
      <c r="M45" s="484" t="s">
        <v>26</v>
      </c>
      <c r="N45" s="483" t="s">
        <v>137</v>
      </c>
      <c r="O45" s="483" t="s">
        <v>36</v>
      </c>
      <c r="P45" s="442" t="s">
        <v>11</v>
      </c>
      <c r="Q45" s="442" t="s">
        <v>19</v>
      </c>
    </row>
    <row r="46" spans="1:26" s="435" customFormat="1" ht="193.5" customHeight="1" x14ac:dyDescent="0.25">
      <c r="A46" s="125">
        <v>1</v>
      </c>
      <c r="B46" s="126" t="s">
        <v>444</v>
      </c>
      <c r="C46" s="126" t="s">
        <v>444</v>
      </c>
      <c r="D46" s="126" t="s">
        <v>445</v>
      </c>
      <c r="E46" s="128" t="s">
        <v>452</v>
      </c>
      <c r="F46" s="127" t="s">
        <v>125</v>
      </c>
      <c r="G46" s="129"/>
      <c r="H46" s="130">
        <v>40180</v>
      </c>
      <c r="I46" s="131">
        <v>40481</v>
      </c>
      <c r="J46" s="131" t="s">
        <v>126</v>
      </c>
      <c r="K46" s="185">
        <v>0</v>
      </c>
      <c r="L46" s="131"/>
      <c r="M46" s="171">
        <v>400</v>
      </c>
      <c r="N46" s="132">
        <f>+M46*G46</f>
        <v>0</v>
      </c>
      <c r="O46" s="187">
        <v>32107000</v>
      </c>
      <c r="P46" s="133">
        <v>64</v>
      </c>
      <c r="Q46" s="134" t="s">
        <v>447</v>
      </c>
      <c r="R46" s="135"/>
      <c r="S46" s="135"/>
      <c r="T46" s="135"/>
      <c r="U46" s="135"/>
      <c r="V46" s="135"/>
      <c r="W46" s="135"/>
      <c r="X46" s="135"/>
      <c r="Y46" s="135"/>
      <c r="Z46" s="135"/>
    </row>
    <row r="47" spans="1:26" s="435" customFormat="1" ht="180" x14ac:dyDescent="0.25">
      <c r="A47" s="125">
        <f>+A46+1</f>
        <v>2</v>
      </c>
      <c r="B47" s="126" t="s">
        <v>444</v>
      </c>
      <c r="C47" s="126" t="s">
        <v>444</v>
      </c>
      <c r="D47" s="126" t="s">
        <v>448</v>
      </c>
      <c r="E47" s="128" t="s">
        <v>453</v>
      </c>
      <c r="F47" s="127" t="s">
        <v>125</v>
      </c>
      <c r="G47" s="127"/>
      <c r="H47" s="127" t="s">
        <v>454</v>
      </c>
      <c r="I47" s="131">
        <v>40686</v>
      </c>
      <c r="J47" s="131" t="s">
        <v>126</v>
      </c>
      <c r="K47" s="185"/>
      <c r="L47" s="131"/>
      <c r="M47" s="171">
        <v>200</v>
      </c>
      <c r="N47" s="132"/>
      <c r="O47" s="187">
        <v>17848000</v>
      </c>
      <c r="P47" s="133">
        <v>104</v>
      </c>
      <c r="Q47" s="134" t="s">
        <v>447</v>
      </c>
      <c r="R47" s="135"/>
      <c r="S47" s="135"/>
      <c r="T47" s="135"/>
      <c r="U47" s="135"/>
      <c r="V47" s="135"/>
      <c r="W47" s="135"/>
      <c r="X47" s="135"/>
      <c r="Y47" s="135"/>
      <c r="Z47" s="135"/>
    </row>
    <row r="48" spans="1:26" s="435" customFormat="1" ht="240" customHeight="1" x14ac:dyDescent="0.25">
      <c r="A48" s="125">
        <f t="shared" ref="A48" si="0">+A47+1</f>
        <v>3</v>
      </c>
      <c r="B48" s="126"/>
      <c r="C48" s="127"/>
      <c r="D48" s="126"/>
      <c r="E48" s="128"/>
      <c r="F48" s="127"/>
      <c r="G48" s="127"/>
      <c r="H48" s="127"/>
      <c r="I48" s="131"/>
      <c r="J48" s="131"/>
      <c r="K48" s="185"/>
      <c r="L48" s="131"/>
      <c r="M48" s="171"/>
      <c r="N48" s="132"/>
      <c r="O48" s="187"/>
      <c r="P48" s="133"/>
      <c r="Q48" s="134" t="s">
        <v>451</v>
      </c>
      <c r="R48" s="135"/>
      <c r="S48" s="135"/>
      <c r="T48" s="135"/>
      <c r="U48" s="135"/>
      <c r="V48" s="135"/>
      <c r="W48" s="135"/>
      <c r="X48" s="135"/>
      <c r="Y48" s="135"/>
      <c r="Z48" s="135"/>
    </row>
    <row r="49" spans="1:17" s="435" customFormat="1" ht="15.75" x14ac:dyDescent="0.25">
      <c r="A49" s="125"/>
      <c r="B49" s="136" t="s">
        <v>16</v>
      </c>
      <c r="C49" s="127"/>
      <c r="D49" s="126"/>
      <c r="E49" s="128"/>
      <c r="F49" s="127"/>
      <c r="G49" s="127"/>
      <c r="H49" s="127"/>
      <c r="I49" s="131"/>
      <c r="J49" s="131"/>
      <c r="K49" s="137">
        <f>SUM(K46:K48)</f>
        <v>0</v>
      </c>
      <c r="L49" s="137">
        <f>SUM(L46:L48)</f>
        <v>0</v>
      </c>
      <c r="M49" s="138">
        <f>SUM(M46:M48)</f>
        <v>600</v>
      </c>
      <c r="N49" s="137">
        <f>SUM(N46:N48)</f>
        <v>0</v>
      </c>
      <c r="O49" s="133"/>
      <c r="P49" s="133"/>
      <c r="Q49" s="134"/>
    </row>
    <row r="50" spans="1:17" s="139" customFormat="1" x14ac:dyDescent="0.25">
      <c r="E50" s="140"/>
    </row>
    <row r="51" spans="1:17" s="139" customFormat="1" ht="15.75" x14ac:dyDescent="0.25">
      <c r="B51" s="1096" t="s">
        <v>28</v>
      </c>
      <c r="C51" s="1096" t="s">
        <v>27</v>
      </c>
      <c r="D51" s="1098" t="s">
        <v>34</v>
      </c>
      <c r="E51" s="1098"/>
    </row>
    <row r="52" spans="1:17" s="139" customFormat="1" ht="15.75" x14ac:dyDescent="0.25">
      <c r="B52" s="1097"/>
      <c r="C52" s="1097"/>
      <c r="D52" s="434" t="s">
        <v>23</v>
      </c>
      <c r="E52" s="141" t="s">
        <v>24</v>
      </c>
    </row>
    <row r="53" spans="1:17" s="139" customFormat="1" ht="15.75" x14ac:dyDescent="0.25">
      <c r="B53" s="142" t="s">
        <v>21</v>
      </c>
      <c r="C53" s="143">
        <f>+K49</f>
        <v>0</v>
      </c>
      <c r="D53" s="144"/>
      <c r="E53" s="144" t="s">
        <v>141</v>
      </c>
      <c r="F53" s="145"/>
      <c r="G53" s="145"/>
      <c r="H53" s="145"/>
      <c r="I53" s="145"/>
      <c r="J53" s="145"/>
      <c r="K53" s="145"/>
      <c r="L53" s="145"/>
      <c r="M53" s="145"/>
    </row>
    <row r="54" spans="1:17" s="139" customFormat="1" ht="15.75" x14ac:dyDescent="0.25">
      <c r="B54" s="142" t="s">
        <v>25</v>
      </c>
      <c r="C54" s="143">
        <f>+M49</f>
        <v>600</v>
      </c>
      <c r="D54" s="144"/>
      <c r="E54" s="144" t="s">
        <v>141</v>
      </c>
    </row>
    <row r="55" spans="1:17" s="139" customFormat="1" x14ac:dyDescent="0.25">
      <c r="B55" s="146"/>
      <c r="C55" s="1099"/>
      <c r="D55" s="1099"/>
      <c r="E55" s="1099"/>
      <c r="F55" s="1099"/>
      <c r="G55" s="1099"/>
      <c r="H55" s="1099"/>
      <c r="I55" s="1099"/>
      <c r="J55" s="1099"/>
      <c r="K55" s="1099"/>
      <c r="L55" s="1099"/>
      <c r="M55" s="1099"/>
      <c r="N55" s="1099"/>
    </row>
    <row r="56" spans="1:17" ht="15.75" thickBot="1" x14ac:dyDescent="0.3"/>
    <row r="57" spans="1:17" ht="16.5" thickBot="1" x14ac:dyDescent="0.3">
      <c r="B57" s="1100" t="s">
        <v>90</v>
      </c>
      <c r="C57" s="1100"/>
      <c r="D57" s="1100"/>
      <c r="E57" s="1100"/>
      <c r="F57" s="1100"/>
      <c r="G57" s="1100"/>
      <c r="H57" s="1100"/>
      <c r="I57" s="1100"/>
      <c r="J57" s="1100"/>
      <c r="K57" s="1100"/>
      <c r="L57" s="1100"/>
      <c r="M57" s="1100"/>
      <c r="N57" s="1100"/>
    </row>
    <row r="60" spans="1:17" ht="141.75" x14ac:dyDescent="0.25">
      <c r="B60" s="117" t="s">
        <v>138</v>
      </c>
      <c r="C60" s="147" t="s">
        <v>2</v>
      </c>
      <c r="D60" s="147" t="s">
        <v>92</v>
      </c>
      <c r="E60" s="147" t="s">
        <v>91</v>
      </c>
      <c r="F60" s="147" t="s">
        <v>93</v>
      </c>
      <c r="G60" s="147" t="s">
        <v>94</v>
      </c>
      <c r="H60" s="147" t="s">
        <v>95</v>
      </c>
      <c r="I60" s="147" t="s">
        <v>96</v>
      </c>
      <c r="J60" s="147" t="s">
        <v>97</v>
      </c>
      <c r="K60" s="147" t="s">
        <v>98</v>
      </c>
      <c r="L60" s="147" t="s">
        <v>99</v>
      </c>
      <c r="M60" s="148" t="s">
        <v>100</v>
      </c>
      <c r="N60" s="148" t="s">
        <v>101</v>
      </c>
      <c r="O60" s="1086" t="s">
        <v>3</v>
      </c>
      <c r="P60" s="1088"/>
      <c r="Q60" s="147" t="s">
        <v>18</v>
      </c>
    </row>
    <row r="61" spans="1:17" x14ac:dyDescent="0.2">
      <c r="B61" s="149"/>
      <c r="C61" s="149"/>
      <c r="D61" s="150"/>
      <c r="E61" s="150"/>
      <c r="F61" s="249"/>
      <c r="G61" s="249"/>
      <c r="H61" s="249"/>
      <c r="I61" s="151"/>
      <c r="J61" s="151"/>
      <c r="K61" s="118"/>
      <c r="L61" s="118"/>
      <c r="M61" s="118"/>
      <c r="N61" s="118"/>
      <c r="O61" s="1101"/>
      <c r="P61" s="1102"/>
      <c r="Q61" s="118"/>
    </row>
    <row r="62" spans="1:17" x14ac:dyDescent="0.2">
      <c r="B62" s="149"/>
      <c r="C62" s="149"/>
      <c r="D62" s="150"/>
      <c r="E62" s="150"/>
      <c r="F62" s="249"/>
      <c r="G62" s="249"/>
      <c r="H62" s="249"/>
      <c r="I62" s="151"/>
      <c r="J62" s="151"/>
      <c r="K62" s="118"/>
      <c r="L62" s="118"/>
      <c r="M62" s="118"/>
      <c r="N62" s="118"/>
      <c r="O62" s="1101"/>
      <c r="P62" s="1102"/>
      <c r="Q62" s="118"/>
    </row>
    <row r="63" spans="1:17" x14ac:dyDescent="0.2">
      <c r="B63" s="149"/>
      <c r="C63" s="149"/>
      <c r="D63" s="150"/>
      <c r="E63" s="150"/>
      <c r="F63" s="249"/>
      <c r="G63" s="249"/>
      <c r="H63" s="249"/>
      <c r="I63" s="151"/>
      <c r="J63" s="151"/>
      <c r="K63" s="118"/>
      <c r="L63" s="118"/>
      <c r="M63" s="118"/>
      <c r="N63" s="118"/>
      <c r="O63" s="1101"/>
      <c r="P63" s="1102"/>
      <c r="Q63" s="118"/>
    </row>
    <row r="64" spans="1:17" x14ac:dyDescent="0.2">
      <c r="B64" s="149"/>
      <c r="C64" s="149"/>
      <c r="D64" s="150"/>
      <c r="E64" s="150"/>
      <c r="F64" s="249"/>
      <c r="G64" s="249"/>
      <c r="H64" s="249"/>
      <c r="I64" s="151"/>
      <c r="J64" s="151"/>
      <c r="K64" s="118"/>
      <c r="L64" s="118"/>
      <c r="M64" s="118"/>
      <c r="N64" s="118"/>
      <c r="O64" s="1101"/>
      <c r="P64" s="1102"/>
      <c r="Q64" s="118"/>
    </row>
    <row r="65" spans="2:17" x14ac:dyDescent="0.2">
      <c r="B65" s="149"/>
      <c r="C65" s="149"/>
      <c r="D65" s="150"/>
      <c r="E65" s="150"/>
      <c r="F65" s="249"/>
      <c r="G65" s="249"/>
      <c r="H65" s="249"/>
      <c r="I65" s="151"/>
      <c r="J65" s="151"/>
      <c r="K65" s="118"/>
      <c r="L65" s="118"/>
      <c r="M65" s="118"/>
      <c r="N65" s="118"/>
      <c r="O65" s="1101"/>
      <c r="P65" s="1102"/>
      <c r="Q65" s="118"/>
    </row>
    <row r="66" spans="2:17" x14ac:dyDescent="0.2">
      <c r="B66" s="149"/>
      <c r="C66" s="149"/>
      <c r="D66" s="150"/>
      <c r="E66" s="150"/>
      <c r="F66" s="249"/>
      <c r="G66" s="249"/>
      <c r="H66" s="249"/>
      <c r="I66" s="151"/>
      <c r="J66" s="151"/>
      <c r="K66" s="118"/>
      <c r="L66" s="118"/>
      <c r="M66" s="118"/>
      <c r="N66" s="118"/>
      <c r="O66" s="1101"/>
      <c r="P66" s="1102"/>
      <c r="Q66" s="118"/>
    </row>
    <row r="67" spans="2:17" x14ac:dyDescent="0.25">
      <c r="B67" s="118"/>
      <c r="C67" s="118"/>
      <c r="D67" s="118"/>
      <c r="E67" s="118"/>
      <c r="F67" s="118"/>
      <c r="G67" s="118"/>
      <c r="H67" s="118"/>
      <c r="I67" s="118"/>
      <c r="J67" s="118"/>
      <c r="K67" s="118"/>
      <c r="L67" s="118"/>
      <c r="M67" s="118"/>
      <c r="N67" s="118"/>
      <c r="O67" s="1101"/>
      <c r="P67" s="1102"/>
      <c r="Q67" s="118"/>
    </row>
    <row r="68" spans="2:17" x14ac:dyDescent="0.25">
      <c r="B68" s="86" t="s">
        <v>1</v>
      </c>
    </row>
    <row r="69" spans="2:17" x14ac:dyDescent="0.25">
      <c r="B69" s="86" t="s">
        <v>37</v>
      </c>
    </row>
    <row r="70" spans="2:17" x14ac:dyDescent="0.25">
      <c r="B70" s="86" t="s">
        <v>62</v>
      </c>
    </row>
    <row r="72" spans="2:17" ht="15.75" thickBot="1" x14ac:dyDescent="0.3"/>
    <row r="73" spans="2:17" ht="16.5" thickBot="1" x14ac:dyDescent="0.3">
      <c r="B73" s="1083" t="s">
        <v>38</v>
      </c>
      <c r="C73" s="1084"/>
      <c r="D73" s="1084"/>
      <c r="E73" s="1084"/>
      <c r="F73" s="1084"/>
      <c r="G73" s="1084"/>
      <c r="H73" s="1084"/>
      <c r="I73" s="1084"/>
      <c r="J73" s="1084"/>
      <c r="K73" s="1084"/>
      <c r="L73" s="1084"/>
      <c r="M73" s="1084"/>
      <c r="N73" s="1085"/>
    </row>
    <row r="76" spans="2:17" ht="78.75" x14ac:dyDescent="0.25">
      <c r="B76" s="117" t="s">
        <v>0</v>
      </c>
      <c r="C76" s="117" t="s">
        <v>39</v>
      </c>
      <c r="D76" s="117" t="s">
        <v>40</v>
      </c>
      <c r="E76" s="117" t="s">
        <v>102</v>
      </c>
      <c r="F76" s="117" t="s">
        <v>104</v>
      </c>
      <c r="G76" s="117" t="s">
        <v>105</v>
      </c>
      <c r="H76" s="117" t="s">
        <v>106</v>
      </c>
      <c r="I76" s="117" t="s">
        <v>103</v>
      </c>
      <c r="J76" s="1086" t="s">
        <v>107</v>
      </c>
      <c r="K76" s="1087"/>
      <c r="L76" s="1088"/>
      <c r="M76" s="117" t="s">
        <v>111</v>
      </c>
      <c r="N76" s="117" t="s">
        <v>139</v>
      </c>
      <c r="O76" s="117" t="s">
        <v>140</v>
      </c>
      <c r="P76" s="1086" t="s">
        <v>3</v>
      </c>
      <c r="Q76" s="1088"/>
    </row>
    <row r="77" spans="2:17" ht="60" x14ac:dyDescent="0.2">
      <c r="B77" s="152"/>
      <c r="C77" s="152"/>
      <c r="D77" s="149"/>
      <c r="E77" s="149"/>
      <c r="F77" s="149"/>
      <c r="G77" s="149"/>
      <c r="H77" s="149"/>
      <c r="I77" s="150"/>
      <c r="J77" s="153" t="s">
        <v>108</v>
      </c>
      <c r="K77" s="154" t="s">
        <v>109</v>
      </c>
      <c r="L77" s="151" t="s">
        <v>110</v>
      </c>
      <c r="M77" s="118"/>
      <c r="N77" s="118"/>
      <c r="O77" s="118"/>
      <c r="P77" s="1073"/>
      <c r="Q77" s="1073"/>
    </row>
    <row r="78" spans="2:17" ht="180" x14ac:dyDescent="0.2">
      <c r="B78" s="411" t="s">
        <v>601</v>
      </c>
      <c r="C78" s="152"/>
      <c r="D78" s="412" t="s">
        <v>602</v>
      </c>
      <c r="E78" s="411">
        <v>49607491</v>
      </c>
      <c r="F78" s="412" t="s">
        <v>166</v>
      </c>
      <c r="G78" s="152" t="s">
        <v>603</v>
      </c>
      <c r="H78" s="182">
        <v>39514</v>
      </c>
      <c r="I78" s="150">
        <v>109331</v>
      </c>
      <c r="J78" s="152" t="s">
        <v>604</v>
      </c>
      <c r="K78" s="154" t="s">
        <v>605</v>
      </c>
      <c r="L78" s="154" t="s">
        <v>606</v>
      </c>
      <c r="M78" s="118" t="s">
        <v>125</v>
      </c>
      <c r="N78" s="118" t="s">
        <v>125</v>
      </c>
      <c r="O78" s="118"/>
      <c r="P78" s="1073"/>
      <c r="Q78" s="1073"/>
    </row>
    <row r="79" spans="2:17" ht="135" customHeight="1" x14ac:dyDescent="0.2">
      <c r="B79" s="413" t="s">
        <v>44</v>
      </c>
      <c r="C79" s="201"/>
      <c r="D79" s="412" t="s">
        <v>607</v>
      </c>
      <c r="E79" s="411">
        <v>1067807349</v>
      </c>
      <c r="F79" s="412" t="s">
        <v>166</v>
      </c>
      <c r="G79" s="201" t="s">
        <v>608</v>
      </c>
      <c r="H79" s="203">
        <v>40165</v>
      </c>
      <c r="I79" s="204">
        <v>121109</v>
      </c>
      <c r="J79" s="152" t="s">
        <v>604</v>
      </c>
      <c r="K79" s="414" t="s">
        <v>609</v>
      </c>
      <c r="L79" s="154" t="s">
        <v>610</v>
      </c>
      <c r="M79" s="106" t="s">
        <v>125</v>
      </c>
      <c r="N79" s="118" t="s">
        <v>125</v>
      </c>
      <c r="O79" s="106"/>
      <c r="P79" s="207"/>
      <c r="Q79" s="207"/>
    </row>
    <row r="80" spans="2:17" ht="135" customHeight="1" x14ac:dyDescent="0.25">
      <c r="B80" s="415" t="s">
        <v>44</v>
      </c>
      <c r="C80" s="416"/>
      <c r="D80" s="407" t="s">
        <v>611</v>
      </c>
      <c r="E80" s="415">
        <v>26870564</v>
      </c>
      <c r="F80" s="407" t="s">
        <v>612</v>
      </c>
      <c r="G80" s="416" t="s">
        <v>356</v>
      </c>
      <c r="H80" s="290">
        <v>32500</v>
      </c>
      <c r="I80" s="417" t="s">
        <v>613</v>
      </c>
      <c r="J80" s="155" t="s">
        <v>604</v>
      </c>
      <c r="K80" s="96" t="s">
        <v>609</v>
      </c>
      <c r="L80" s="341" t="s">
        <v>610</v>
      </c>
      <c r="M80" s="106" t="s">
        <v>125</v>
      </c>
      <c r="N80" s="106" t="s">
        <v>125</v>
      </c>
      <c r="O80" s="106"/>
      <c r="P80" s="207"/>
      <c r="Q80" s="207"/>
    </row>
    <row r="82" spans="2:17" ht="15.75" thickBot="1" x14ac:dyDescent="0.3"/>
    <row r="83" spans="2:17" ht="16.5" thickBot="1" x14ac:dyDescent="0.3">
      <c r="B83" s="1083" t="s">
        <v>46</v>
      </c>
      <c r="C83" s="1084"/>
      <c r="D83" s="1084"/>
      <c r="E83" s="1084"/>
      <c r="F83" s="1084"/>
      <c r="G83" s="1084"/>
      <c r="H83" s="1084"/>
      <c r="I83" s="1084"/>
      <c r="J83" s="1084"/>
      <c r="K83" s="1084"/>
      <c r="L83" s="1084"/>
      <c r="M83" s="1084"/>
      <c r="N83" s="1085"/>
    </row>
    <row r="86" spans="2:17" ht="31.5" x14ac:dyDescent="0.25">
      <c r="B86" s="147" t="s">
        <v>33</v>
      </c>
      <c r="C86" s="147" t="s">
        <v>18</v>
      </c>
      <c r="D86" s="1086" t="s">
        <v>3</v>
      </c>
      <c r="E86" s="1088"/>
    </row>
    <row r="87" spans="2:17" x14ac:dyDescent="0.25">
      <c r="B87" s="155" t="s">
        <v>112</v>
      </c>
      <c r="C87" s="118"/>
      <c r="D87" s="1073"/>
      <c r="E87" s="1073"/>
    </row>
    <row r="90" spans="2:17" ht="15.75" x14ac:dyDescent="0.25">
      <c r="B90" s="1074" t="s">
        <v>64</v>
      </c>
      <c r="C90" s="1075"/>
      <c r="D90" s="1075"/>
      <c r="E90" s="1075"/>
      <c r="F90" s="1075"/>
      <c r="G90" s="1075"/>
      <c r="H90" s="1075"/>
      <c r="I90" s="1075"/>
      <c r="J90" s="1075"/>
      <c r="K90" s="1075"/>
      <c r="L90" s="1075"/>
      <c r="M90" s="1075"/>
      <c r="N90" s="1075"/>
      <c r="O90" s="1075"/>
      <c r="P90" s="1075"/>
    </row>
    <row r="92" spans="2:17" ht="15.75" thickBot="1" x14ac:dyDescent="0.3"/>
    <row r="93" spans="2:17" ht="16.5" thickBot="1" x14ac:dyDescent="0.3">
      <c r="B93" s="1083" t="s">
        <v>54</v>
      </c>
      <c r="C93" s="1084"/>
      <c r="D93" s="1084"/>
      <c r="E93" s="1084"/>
      <c r="F93" s="1084"/>
      <c r="G93" s="1084"/>
      <c r="H93" s="1084"/>
      <c r="I93" s="1084"/>
      <c r="J93" s="1084"/>
      <c r="K93" s="1084"/>
      <c r="L93" s="1084"/>
      <c r="M93" s="1084"/>
      <c r="N93" s="1085"/>
    </row>
    <row r="95" spans="2:17" ht="15.75" thickBot="1" x14ac:dyDescent="0.3">
      <c r="M95" s="122"/>
      <c r="N95" s="122"/>
    </row>
    <row r="96" spans="2:17" s="93" customFormat="1" ht="78.75" x14ac:dyDescent="0.25">
      <c r="B96" s="483" t="s">
        <v>134</v>
      </c>
      <c r="C96" s="483" t="s">
        <v>135</v>
      </c>
      <c r="D96" s="483" t="s">
        <v>136</v>
      </c>
      <c r="E96" s="483" t="s">
        <v>45</v>
      </c>
      <c r="F96" s="483" t="s">
        <v>22</v>
      </c>
      <c r="G96" s="483" t="s">
        <v>89</v>
      </c>
      <c r="H96" s="483" t="s">
        <v>17</v>
      </c>
      <c r="I96" s="483" t="s">
        <v>10</v>
      </c>
      <c r="J96" s="483" t="s">
        <v>31</v>
      </c>
      <c r="K96" s="483" t="s">
        <v>61</v>
      </c>
      <c r="L96" s="483" t="s">
        <v>20</v>
      </c>
      <c r="M96" s="484" t="s">
        <v>26</v>
      </c>
      <c r="N96" s="483" t="s">
        <v>137</v>
      </c>
      <c r="O96" s="483" t="s">
        <v>36</v>
      </c>
      <c r="P96" s="442" t="s">
        <v>11</v>
      </c>
      <c r="Q96" s="442" t="s">
        <v>19</v>
      </c>
    </row>
    <row r="97" spans="1:26" s="435" customFormat="1" x14ac:dyDescent="0.25">
      <c r="A97" s="125">
        <v>1</v>
      </c>
      <c r="B97" s="126"/>
      <c r="C97" s="127"/>
      <c r="D97" s="126"/>
      <c r="E97" s="128"/>
      <c r="F97" s="127"/>
      <c r="G97" s="129"/>
      <c r="H97" s="130"/>
      <c r="I97" s="131"/>
      <c r="J97" s="131"/>
      <c r="K97" s="131"/>
      <c r="L97" s="131"/>
      <c r="M97" s="132"/>
      <c r="N97" s="132">
        <f>+M97*G97</f>
        <v>0</v>
      </c>
      <c r="O97" s="133"/>
      <c r="P97" s="133"/>
      <c r="Q97" s="134"/>
      <c r="R97" s="135"/>
      <c r="S97" s="135"/>
      <c r="T97" s="135"/>
      <c r="U97" s="135"/>
      <c r="V97" s="135"/>
      <c r="W97" s="135"/>
      <c r="X97" s="135"/>
      <c r="Y97" s="135"/>
      <c r="Z97" s="135"/>
    </row>
    <row r="98" spans="1:26" s="435" customFormat="1" x14ac:dyDescent="0.25">
      <c r="A98" s="125">
        <f>+A97+1</f>
        <v>2</v>
      </c>
      <c r="B98" s="126"/>
      <c r="C98" s="127"/>
      <c r="D98" s="126"/>
      <c r="E98" s="128"/>
      <c r="F98" s="127"/>
      <c r="G98" s="127"/>
      <c r="H98" s="127"/>
      <c r="I98" s="131"/>
      <c r="J98" s="131"/>
      <c r="K98" s="131"/>
      <c r="L98" s="131"/>
      <c r="M98" s="132"/>
      <c r="N98" s="132"/>
      <c r="O98" s="133"/>
      <c r="P98" s="133"/>
      <c r="Q98" s="134"/>
      <c r="R98" s="135"/>
      <c r="S98" s="135"/>
      <c r="T98" s="135"/>
      <c r="U98" s="135"/>
      <c r="V98" s="135"/>
      <c r="W98" s="135"/>
      <c r="X98" s="135"/>
      <c r="Y98" s="135"/>
      <c r="Z98" s="135"/>
    </row>
    <row r="99" spans="1:26" s="435" customFormat="1" x14ac:dyDescent="0.25">
      <c r="A99" s="125">
        <f t="shared" ref="A99:A104" si="1">+A98+1</f>
        <v>3</v>
      </c>
      <c r="B99" s="126"/>
      <c r="C99" s="127"/>
      <c r="D99" s="126"/>
      <c r="E99" s="128"/>
      <c r="F99" s="127"/>
      <c r="G99" s="127"/>
      <c r="H99" s="127"/>
      <c r="I99" s="131"/>
      <c r="J99" s="131"/>
      <c r="K99" s="131"/>
      <c r="L99" s="131"/>
      <c r="M99" s="132"/>
      <c r="N99" s="132"/>
      <c r="O99" s="133"/>
      <c r="P99" s="133"/>
      <c r="Q99" s="134"/>
      <c r="R99" s="135"/>
      <c r="S99" s="135"/>
      <c r="T99" s="135"/>
      <c r="U99" s="135"/>
      <c r="V99" s="135"/>
      <c r="W99" s="135"/>
      <c r="X99" s="135"/>
      <c r="Y99" s="135"/>
      <c r="Z99" s="135"/>
    </row>
    <row r="100" spans="1:26" s="435" customFormat="1" x14ac:dyDescent="0.25">
      <c r="A100" s="125">
        <f t="shared" si="1"/>
        <v>4</v>
      </c>
      <c r="B100" s="126"/>
      <c r="C100" s="127"/>
      <c r="D100" s="126"/>
      <c r="E100" s="128"/>
      <c r="F100" s="127"/>
      <c r="G100" s="127"/>
      <c r="H100" s="127"/>
      <c r="I100" s="131"/>
      <c r="J100" s="131"/>
      <c r="K100" s="131"/>
      <c r="L100" s="131"/>
      <c r="M100" s="132"/>
      <c r="N100" s="132"/>
      <c r="O100" s="133"/>
      <c r="P100" s="133"/>
      <c r="Q100" s="134"/>
      <c r="R100" s="135"/>
      <c r="S100" s="135"/>
      <c r="T100" s="135"/>
      <c r="U100" s="135"/>
      <c r="V100" s="135"/>
      <c r="W100" s="135"/>
      <c r="X100" s="135"/>
      <c r="Y100" s="135"/>
      <c r="Z100" s="135"/>
    </row>
    <row r="101" spans="1:26" s="435" customFormat="1" x14ac:dyDescent="0.25">
      <c r="A101" s="125">
        <f t="shared" si="1"/>
        <v>5</v>
      </c>
      <c r="B101" s="126"/>
      <c r="C101" s="127"/>
      <c r="D101" s="126"/>
      <c r="E101" s="128"/>
      <c r="F101" s="127"/>
      <c r="G101" s="127"/>
      <c r="H101" s="127"/>
      <c r="I101" s="131"/>
      <c r="J101" s="131"/>
      <c r="K101" s="131"/>
      <c r="L101" s="131"/>
      <c r="M101" s="132"/>
      <c r="N101" s="132"/>
      <c r="O101" s="133"/>
      <c r="P101" s="133"/>
      <c r="Q101" s="134"/>
      <c r="R101" s="135"/>
      <c r="S101" s="135"/>
      <c r="T101" s="135"/>
      <c r="U101" s="135"/>
      <c r="V101" s="135"/>
      <c r="W101" s="135"/>
      <c r="X101" s="135"/>
      <c r="Y101" s="135"/>
      <c r="Z101" s="135"/>
    </row>
    <row r="102" spans="1:26" s="435" customFormat="1" x14ac:dyDescent="0.25">
      <c r="A102" s="125">
        <f t="shared" si="1"/>
        <v>6</v>
      </c>
      <c r="B102" s="126"/>
      <c r="C102" s="127"/>
      <c r="D102" s="126"/>
      <c r="E102" s="128"/>
      <c r="F102" s="127"/>
      <c r="G102" s="127"/>
      <c r="H102" s="127"/>
      <c r="I102" s="131"/>
      <c r="J102" s="131"/>
      <c r="K102" s="131"/>
      <c r="L102" s="131"/>
      <c r="M102" s="132"/>
      <c r="N102" s="132"/>
      <c r="O102" s="133"/>
      <c r="P102" s="133"/>
      <c r="Q102" s="134"/>
      <c r="R102" s="135"/>
      <c r="S102" s="135"/>
      <c r="T102" s="135"/>
      <c r="U102" s="135"/>
      <c r="V102" s="135"/>
      <c r="W102" s="135"/>
      <c r="X102" s="135"/>
      <c r="Y102" s="135"/>
      <c r="Z102" s="135"/>
    </row>
    <row r="103" spans="1:26" s="435" customFormat="1" x14ac:dyDescent="0.25">
      <c r="A103" s="125">
        <f t="shared" si="1"/>
        <v>7</v>
      </c>
      <c r="B103" s="126"/>
      <c r="C103" s="127"/>
      <c r="D103" s="126"/>
      <c r="E103" s="128"/>
      <c r="F103" s="127"/>
      <c r="G103" s="127"/>
      <c r="H103" s="127"/>
      <c r="I103" s="131"/>
      <c r="J103" s="131"/>
      <c r="K103" s="131"/>
      <c r="L103" s="131"/>
      <c r="M103" s="132"/>
      <c r="N103" s="132"/>
      <c r="O103" s="133"/>
      <c r="P103" s="133"/>
      <c r="Q103" s="134"/>
      <c r="R103" s="135"/>
      <c r="S103" s="135"/>
      <c r="T103" s="135"/>
      <c r="U103" s="135"/>
      <c r="V103" s="135"/>
      <c r="W103" s="135"/>
      <c r="X103" s="135"/>
      <c r="Y103" s="135"/>
      <c r="Z103" s="135"/>
    </row>
    <row r="104" spans="1:26" s="435" customFormat="1" x14ac:dyDescent="0.25">
      <c r="A104" s="125">
        <f t="shared" si="1"/>
        <v>8</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435" customFormat="1" ht="15.75" x14ac:dyDescent="0.25">
      <c r="A105" s="125"/>
      <c r="B105" s="136" t="s">
        <v>16</v>
      </c>
      <c r="C105" s="127"/>
      <c r="D105" s="126"/>
      <c r="E105" s="128"/>
      <c r="F105" s="127"/>
      <c r="G105" s="127"/>
      <c r="H105" s="127"/>
      <c r="I105" s="131"/>
      <c r="J105" s="131"/>
      <c r="K105" s="137">
        <f>SUM(K97:K104)</f>
        <v>0</v>
      </c>
      <c r="L105" s="137">
        <f>SUM(L97:L104)</f>
        <v>0</v>
      </c>
      <c r="M105" s="138">
        <f>SUM(M97:M104)</f>
        <v>0</v>
      </c>
      <c r="N105" s="137">
        <f>SUM(N97:N104)</f>
        <v>0</v>
      </c>
      <c r="O105" s="133"/>
      <c r="P105" s="133"/>
      <c r="Q105" s="134"/>
    </row>
    <row r="106" spans="1:26" x14ac:dyDescent="0.25">
      <c r="B106" s="139"/>
      <c r="C106" s="139"/>
      <c r="D106" s="139"/>
      <c r="E106" s="140"/>
      <c r="F106" s="139"/>
      <c r="G106" s="139"/>
      <c r="H106" s="139"/>
      <c r="I106" s="139"/>
      <c r="J106" s="139"/>
      <c r="K106" s="139"/>
      <c r="L106" s="139"/>
      <c r="M106" s="139"/>
      <c r="N106" s="139"/>
      <c r="O106" s="139"/>
      <c r="P106" s="139"/>
    </row>
    <row r="107" spans="1:26" ht="15.75" x14ac:dyDescent="0.25">
      <c r="B107" s="142" t="s">
        <v>32</v>
      </c>
      <c r="C107" s="156">
        <f>+K105</f>
        <v>0</v>
      </c>
      <c r="H107" s="145"/>
      <c r="I107" s="145"/>
      <c r="J107" s="145"/>
      <c r="K107" s="145"/>
      <c r="L107" s="145"/>
      <c r="M107" s="145"/>
      <c r="N107" s="139"/>
      <c r="O107" s="139"/>
      <c r="P107" s="139"/>
    </row>
    <row r="109" spans="1:26" ht="15.75" thickBot="1" x14ac:dyDescent="0.3"/>
    <row r="110" spans="1:26" ht="32.25" thickBot="1" x14ac:dyDescent="0.3">
      <c r="B110" s="485" t="s">
        <v>49</v>
      </c>
      <c r="C110" s="486" t="s">
        <v>50</v>
      </c>
      <c r="D110" s="485" t="s">
        <v>51</v>
      </c>
      <c r="E110" s="486" t="s">
        <v>55</v>
      </c>
    </row>
    <row r="111" spans="1:26" x14ac:dyDescent="0.25">
      <c r="B111" s="159" t="s">
        <v>113</v>
      </c>
      <c r="C111" s="487">
        <v>20</v>
      </c>
      <c r="D111" s="487"/>
      <c r="E111" s="1080">
        <f>+D111+D112+D113</f>
        <v>0</v>
      </c>
    </row>
    <row r="112" spans="1:26" x14ac:dyDescent="0.25">
      <c r="B112" s="159" t="s">
        <v>114</v>
      </c>
      <c r="C112" s="445">
        <v>30</v>
      </c>
      <c r="D112" s="439">
        <v>0</v>
      </c>
      <c r="E112" s="1081"/>
    </row>
    <row r="113" spans="2:17" ht="15.75" thickBot="1" x14ac:dyDescent="0.3">
      <c r="B113" s="159" t="s">
        <v>115</v>
      </c>
      <c r="C113" s="162">
        <v>40</v>
      </c>
      <c r="D113" s="162">
        <v>0</v>
      </c>
      <c r="E113" s="1082"/>
    </row>
    <row r="115" spans="2:17" ht="15.75" thickBot="1" x14ac:dyDescent="0.3"/>
    <row r="116" spans="2:17" ht="16.5" thickBot="1" x14ac:dyDescent="0.3">
      <c r="B116" s="1083" t="s">
        <v>52</v>
      </c>
      <c r="C116" s="1084"/>
      <c r="D116" s="1084"/>
      <c r="E116" s="1084"/>
      <c r="F116" s="1084"/>
      <c r="G116" s="1084"/>
      <c r="H116" s="1084"/>
      <c r="I116" s="1084"/>
      <c r="J116" s="1084"/>
      <c r="K116" s="1084"/>
      <c r="L116" s="1084"/>
      <c r="M116" s="1084"/>
      <c r="N116" s="1085"/>
    </row>
    <row r="118" spans="2:17" ht="78.75" x14ac:dyDescent="0.25">
      <c r="B118" s="117" t="s">
        <v>0</v>
      </c>
      <c r="C118" s="117" t="s">
        <v>39</v>
      </c>
      <c r="D118" s="117" t="s">
        <v>40</v>
      </c>
      <c r="E118" s="117" t="s">
        <v>102</v>
      </c>
      <c r="F118" s="117" t="s">
        <v>104</v>
      </c>
      <c r="G118" s="117" t="s">
        <v>105</v>
      </c>
      <c r="H118" s="117" t="s">
        <v>106</v>
      </c>
      <c r="I118" s="117" t="s">
        <v>103</v>
      </c>
      <c r="J118" s="1086" t="s">
        <v>107</v>
      </c>
      <c r="K118" s="1087"/>
      <c r="L118" s="1088"/>
      <c r="M118" s="117" t="s">
        <v>111</v>
      </c>
      <c r="N118" s="117" t="s">
        <v>139</v>
      </c>
      <c r="O118" s="117" t="s">
        <v>140</v>
      </c>
      <c r="P118" s="1086" t="s">
        <v>3</v>
      </c>
      <c r="Q118" s="1088"/>
    </row>
    <row r="119" spans="2:17" ht="60" x14ac:dyDescent="0.2">
      <c r="B119" s="152"/>
      <c r="C119" s="152"/>
      <c r="D119" s="149"/>
      <c r="E119" s="149"/>
      <c r="F119" s="149"/>
      <c r="G119" s="149"/>
      <c r="H119" s="149"/>
      <c r="I119" s="150"/>
      <c r="J119" s="153" t="s">
        <v>108</v>
      </c>
      <c r="K119" s="154" t="s">
        <v>109</v>
      </c>
      <c r="L119" s="151" t="s">
        <v>110</v>
      </c>
      <c r="M119" s="118"/>
      <c r="N119" s="118"/>
      <c r="O119" s="118"/>
      <c r="P119" s="1101"/>
      <c r="Q119" s="1102"/>
    </row>
    <row r="120" spans="2:17" ht="135.75" x14ac:dyDescent="0.25">
      <c r="B120" s="418" t="s">
        <v>601</v>
      </c>
      <c r="C120" s="152"/>
      <c r="D120" s="419" t="s">
        <v>614</v>
      </c>
      <c r="E120" s="692">
        <v>30855180</v>
      </c>
      <c r="F120" s="421" t="s">
        <v>615</v>
      </c>
      <c r="G120" s="152" t="s">
        <v>542</v>
      </c>
      <c r="H120" s="182">
        <v>37897</v>
      </c>
      <c r="I120" s="150" t="s">
        <v>237</v>
      </c>
      <c r="J120" s="152" t="s">
        <v>616</v>
      </c>
      <c r="K120" s="152" t="s">
        <v>617</v>
      </c>
      <c r="L120" s="154" t="s">
        <v>618</v>
      </c>
      <c r="M120" s="118" t="s">
        <v>125</v>
      </c>
      <c r="N120" s="118" t="s">
        <v>125</v>
      </c>
      <c r="O120" s="118"/>
      <c r="P120" s="439"/>
      <c r="Q120" s="439"/>
    </row>
    <row r="121" spans="2:17" ht="135.75" x14ac:dyDescent="0.25">
      <c r="B121" s="418" t="s">
        <v>619</v>
      </c>
      <c r="C121" s="152"/>
      <c r="D121" s="419" t="s">
        <v>620</v>
      </c>
      <c r="E121" s="692">
        <v>36592229</v>
      </c>
      <c r="F121" s="421" t="s">
        <v>621</v>
      </c>
      <c r="G121" s="152" t="s">
        <v>167</v>
      </c>
      <c r="H121" s="182">
        <v>35300</v>
      </c>
      <c r="I121" s="150" t="s">
        <v>237</v>
      </c>
      <c r="J121" s="152" t="s">
        <v>616</v>
      </c>
      <c r="K121" s="152" t="s">
        <v>617</v>
      </c>
      <c r="L121" s="154" t="s">
        <v>622</v>
      </c>
      <c r="M121" s="118" t="s">
        <v>125</v>
      </c>
      <c r="N121" s="118" t="s">
        <v>125</v>
      </c>
      <c r="O121" s="118"/>
      <c r="P121" s="1073"/>
      <c r="Q121" s="1073"/>
    </row>
    <row r="122" spans="2:17" ht="75" x14ac:dyDescent="0.25">
      <c r="B122" s="418" t="s">
        <v>623</v>
      </c>
      <c r="D122" s="419" t="s">
        <v>624</v>
      </c>
      <c r="E122" s="692">
        <v>92504527</v>
      </c>
      <c r="F122" s="421" t="s">
        <v>208</v>
      </c>
      <c r="G122" s="384" t="s">
        <v>625</v>
      </c>
      <c r="H122" s="384" t="s">
        <v>625</v>
      </c>
      <c r="I122" s="384" t="s">
        <v>625</v>
      </c>
      <c r="J122" s="384" t="s">
        <v>125</v>
      </c>
      <c r="K122" s="384" t="s">
        <v>626</v>
      </c>
      <c r="L122" s="384" t="s">
        <v>627</v>
      </c>
      <c r="M122" s="86" t="s">
        <v>125</v>
      </c>
      <c r="N122" s="86" t="s">
        <v>126</v>
      </c>
    </row>
    <row r="125" spans="2:17" ht="15.75" thickBot="1" x14ac:dyDescent="0.3"/>
    <row r="126" spans="2:17" ht="31.5" x14ac:dyDescent="0.25">
      <c r="B126" s="119" t="s">
        <v>33</v>
      </c>
      <c r="C126" s="119" t="s">
        <v>49</v>
      </c>
      <c r="D126" s="117" t="s">
        <v>50</v>
      </c>
      <c r="E126" s="119" t="s">
        <v>51</v>
      </c>
      <c r="F126" s="486" t="s">
        <v>56</v>
      </c>
      <c r="G126" s="163"/>
    </row>
    <row r="127" spans="2:17" ht="180" x14ac:dyDescent="0.2">
      <c r="B127" s="1076" t="s">
        <v>53</v>
      </c>
      <c r="C127" s="164" t="s">
        <v>116</v>
      </c>
      <c r="D127" s="439">
        <v>25</v>
      </c>
      <c r="E127" s="439"/>
      <c r="F127" s="1077">
        <f>+E127+E128+E129</f>
        <v>0</v>
      </c>
      <c r="G127" s="165"/>
    </row>
    <row r="128" spans="2:17" ht="135" x14ac:dyDescent="0.2">
      <c r="B128" s="1076"/>
      <c r="C128" s="164" t="s">
        <v>117</v>
      </c>
      <c r="D128" s="444">
        <v>25</v>
      </c>
      <c r="E128" s="439"/>
      <c r="F128" s="1078"/>
      <c r="G128" s="165"/>
    </row>
    <row r="129" spans="2:7" ht="105" x14ac:dyDescent="0.2">
      <c r="B129" s="1076"/>
      <c r="C129" s="164" t="s">
        <v>118</v>
      </c>
      <c r="D129" s="439">
        <v>10</v>
      </c>
      <c r="E129" s="439"/>
      <c r="F129" s="1079"/>
      <c r="G129" s="165"/>
    </row>
    <row r="130" spans="2:7" x14ac:dyDescent="0.2">
      <c r="C130" s="78"/>
    </row>
    <row r="132" spans="2:7" ht="15.75" x14ac:dyDescent="0.25">
      <c r="B132" s="116" t="s">
        <v>57</v>
      </c>
    </row>
    <row r="135" spans="2:7" ht="15.75" x14ac:dyDescent="0.25">
      <c r="B135" s="117" t="s">
        <v>33</v>
      </c>
      <c r="C135" s="117" t="s">
        <v>58</v>
      </c>
      <c r="D135" s="119" t="s">
        <v>51</v>
      </c>
      <c r="E135" s="119" t="s">
        <v>16</v>
      </c>
    </row>
    <row r="136" spans="2:7" ht="30" x14ac:dyDescent="0.25">
      <c r="B136" s="120" t="s">
        <v>132</v>
      </c>
      <c r="C136" s="444">
        <v>40</v>
      </c>
      <c r="D136" s="439">
        <f>+E111</f>
        <v>0</v>
      </c>
      <c r="E136" s="1067">
        <f>+D136+D137</f>
        <v>0</v>
      </c>
    </row>
    <row r="137" spans="2:7" ht="45" x14ac:dyDescent="0.25">
      <c r="B137" s="120" t="s">
        <v>133</v>
      </c>
      <c r="C137" s="444">
        <v>60</v>
      </c>
      <c r="D137" s="439">
        <f>+F127</f>
        <v>0</v>
      </c>
      <c r="E137" s="1068"/>
    </row>
  </sheetData>
  <mergeCells count="43">
    <mergeCell ref="B127:B129"/>
    <mergeCell ref="F127:F129"/>
    <mergeCell ref="E136:E137"/>
    <mergeCell ref="P78:Q78"/>
    <mergeCell ref="P121:Q121"/>
    <mergeCell ref="B93:N93"/>
    <mergeCell ref="E111:E113"/>
    <mergeCell ref="B116:N116"/>
    <mergeCell ref="J118:L118"/>
    <mergeCell ref="P118:Q118"/>
    <mergeCell ref="P119:Q119"/>
    <mergeCell ref="P77:Q77"/>
    <mergeCell ref="B83:N83"/>
    <mergeCell ref="D86:E86"/>
    <mergeCell ref="D87:E87"/>
    <mergeCell ref="B90:P90"/>
    <mergeCell ref="J76:L76"/>
    <mergeCell ref="P76:Q76"/>
    <mergeCell ref="C55:N55"/>
    <mergeCell ref="B57:N57"/>
    <mergeCell ref="O60:P60"/>
    <mergeCell ref="O61:P61"/>
    <mergeCell ref="O62:P62"/>
    <mergeCell ref="O63:P63"/>
    <mergeCell ref="O64:P64"/>
    <mergeCell ref="O65:P65"/>
    <mergeCell ref="O66:P66"/>
    <mergeCell ref="O67:P67"/>
    <mergeCell ref="B73:N73"/>
    <mergeCell ref="B51:B52"/>
    <mergeCell ref="C51:C52"/>
    <mergeCell ref="D51:E51"/>
    <mergeCell ref="B2:P2"/>
    <mergeCell ref="B4:P4"/>
    <mergeCell ref="C6:N6"/>
    <mergeCell ref="C7:N7"/>
    <mergeCell ref="C8:N8"/>
    <mergeCell ref="C9:N9"/>
    <mergeCell ref="C10:E10"/>
    <mergeCell ref="B14:C21"/>
    <mergeCell ref="B22:C22"/>
    <mergeCell ref="E39:E40"/>
    <mergeCell ref="M42:N42"/>
  </mergeCells>
  <dataValidations count="2">
    <dataValidation type="list" allowBlank="1" showInputMessage="1" showErrorMessage="1" sqref="WVE983053 A6554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A13108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A19662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A26215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A32769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A39322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A45876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A52430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A58983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A65537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A72090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A78644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A85198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A91751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A98305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 type="decimal" allowBlank="1" showInputMessage="1" showErrorMessage="1" sqref="WVH983053 WLL983053 C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C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C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C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C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C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C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C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C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C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C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C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C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C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C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3"/>
  <sheetViews>
    <sheetView topLeftCell="A19" zoomScale="60" zoomScaleNormal="60" workbookViewId="0">
      <selection activeCell="F39" sqref="F39"/>
    </sheetView>
  </sheetViews>
  <sheetFormatPr baseColWidth="10" defaultRowHeight="15" x14ac:dyDescent="0.25"/>
  <cols>
    <col min="1" max="1" width="5.7109375" style="86" customWidth="1"/>
    <col min="2" max="2" width="65.42578125" style="86" customWidth="1"/>
    <col min="3" max="3" width="27.140625" style="86" customWidth="1"/>
    <col min="4" max="4" width="20.42578125" style="86" customWidth="1"/>
    <col min="5" max="5" width="20.85546875" style="86" customWidth="1"/>
    <col min="6" max="6" width="24.28515625" style="86" customWidth="1"/>
    <col min="7" max="7" width="27.28515625" style="86" customWidth="1"/>
    <col min="8" max="9" width="20.7109375" style="86" customWidth="1"/>
    <col min="10" max="14" width="14.7109375" style="86" customWidth="1"/>
    <col min="15" max="15" width="21.28515625" style="86" customWidth="1"/>
    <col min="16" max="16" width="7"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1814</v>
      </c>
      <c r="D6" s="1103"/>
      <c r="E6" s="1103"/>
      <c r="F6" s="1103"/>
      <c r="G6" s="1103"/>
      <c r="H6" s="1103"/>
      <c r="I6" s="1103"/>
      <c r="J6" s="1103"/>
      <c r="K6" s="1103"/>
      <c r="L6" s="1103"/>
      <c r="M6" s="1103"/>
      <c r="N6" s="1104"/>
    </row>
    <row r="7" spans="2:16" ht="16.5" thickBot="1" x14ac:dyDescent="0.3">
      <c r="B7" s="474" t="s">
        <v>5</v>
      </c>
      <c r="C7" s="1103" t="s">
        <v>412</v>
      </c>
      <c r="D7" s="1103"/>
      <c r="E7" s="1103"/>
      <c r="F7" s="1103"/>
      <c r="G7" s="1103"/>
      <c r="H7" s="1103"/>
      <c r="I7" s="1103"/>
      <c r="J7" s="1103"/>
      <c r="K7" s="1103"/>
      <c r="L7" s="1103"/>
      <c r="M7" s="1103"/>
      <c r="N7" s="1104"/>
    </row>
    <row r="8" spans="2:16" ht="16.5" thickBot="1" x14ac:dyDescent="0.3">
      <c r="B8" s="474" t="s">
        <v>6</v>
      </c>
      <c r="C8" s="1103" t="s">
        <v>413</v>
      </c>
      <c r="D8" s="1103"/>
      <c r="E8" s="1103"/>
      <c r="F8" s="1103"/>
      <c r="G8" s="1103"/>
      <c r="H8" s="1103"/>
      <c r="I8" s="1103"/>
      <c r="J8" s="1103"/>
      <c r="K8" s="1103"/>
      <c r="L8" s="1103"/>
      <c r="M8" s="1103"/>
      <c r="N8" s="1104"/>
    </row>
    <row r="9" spans="2:16" ht="16.5" thickBot="1" x14ac:dyDescent="0.3">
      <c r="B9" s="474" t="s">
        <v>7</v>
      </c>
      <c r="C9" s="1103" t="s">
        <v>414</v>
      </c>
      <c r="D9" s="1103"/>
      <c r="E9" s="1103"/>
      <c r="F9" s="1103"/>
      <c r="G9" s="1103"/>
      <c r="H9" s="1103"/>
      <c r="I9" s="1103"/>
      <c r="J9" s="1103"/>
      <c r="K9" s="1103"/>
      <c r="L9" s="1103"/>
      <c r="M9" s="1103"/>
      <c r="N9" s="1104"/>
    </row>
    <row r="10" spans="2:16" ht="16.5" thickBot="1" x14ac:dyDescent="0.3">
      <c r="B10" s="474" t="s">
        <v>8</v>
      </c>
      <c r="C10" s="1091" t="s">
        <v>147</v>
      </c>
      <c r="D10" s="1092"/>
      <c r="E10" s="1092"/>
      <c r="F10" s="475"/>
      <c r="G10" s="475"/>
      <c r="H10" s="475"/>
      <c r="I10" s="475"/>
      <c r="J10" s="475"/>
      <c r="K10" s="475"/>
      <c r="L10" s="475"/>
      <c r="M10" s="475"/>
      <c r="N10" s="476"/>
    </row>
    <row r="11" spans="2:16" ht="16.5" thickBot="1" x14ac:dyDescent="0.3">
      <c r="B11" s="477" t="s">
        <v>9</v>
      </c>
      <c r="C11" s="478">
        <v>41974</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093" t="s">
        <v>87</v>
      </c>
      <c r="C14" s="1093"/>
      <c r="D14" s="240" t="s">
        <v>12</v>
      </c>
      <c r="E14" s="240" t="s">
        <v>13</v>
      </c>
      <c r="F14" s="240" t="s">
        <v>29</v>
      </c>
      <c r="G14" s="95"/>
      <c r="I14" s="96"/>
      <c r="J14" s="96"/>
      <c r="K14" s="96"/>
      <c r="L14" s="96"/>
      <c r="M14" s="96"/>
      <c r="N14" s="94"/>
    </row>
    <row r="15" spans="2:16" ht="15.75" x14ac:dyDescent="0.25">
      <c r="B15" s="1093"/>
      <c r="C15" s="1093"/>
      <c r="D15" s="240" t="s">
        <v>147</v>
      </c>
      <c r="E15" s="537">
        <v>3278601170</v>
      </c>
      <c r="F15" s="167">
        <v>1570</v>
      </c>
      <c r="G15" s="97"/>
      <c r="I15" s="98"/>
      <c r="J15" s="98"/>
      <c r="K15" s="98"/>
      <c r="L15" s="98"/>
      <c r="M15" s="98"/>
      <c r="N15" s="94"/>
    </row>
    <row r="16" spans="2:16" ht="15.75" x14ac:dyDescent="0.25">
      <c r="B16" s="1093"/>
      <c r="C16" s="1093"/>
      <c r="D16" s="240"/>
      <c r="E16" s="168"/>
      <c r="F16" s="167"/>
      <c r="G16" s="97"/>
      <c r="I16" s="98"/>
      <c r="J16" s="98"/>
      <c r="K16" s="98"/>
      <c r="L16" s="98"/>
      <c r="M16" s="98"/>
      <c r="N16" s="94"/>
    </row>
    <row r="17" spans="1:14" ht="15.75" x14ac:dyDescent="0.25">
      <c r="B17" s="1093"/>
      <c r="C17" s="1093"/>
      <c r="D17" s="240"/>
      <c r="E17" s="168"/>
      <c r="F17" s="167"/>
      <c r="G17" s="97"/>
      <c r="I17" s="98"/>
      <c r="J17" s="98"/>
      <c r="K17" s="98"/>
      <c r="L17" s="98"/>
      <c r="M17" s="98"/>
      <c r="N17" s="94"/>
    </row>
    <row r="18" spans="1:14" ht="15.75" x14ac:dyDescent="0.25">
      <c r="B18" s="1093"/>
      <c r="C18" s="1093"/>
      <c r="D18" s="240"/>
      <c r="E18" s="169"/>
      <c r="F18" s="167"/>
      <c r="G18" s="97"/>
      <c r="H18" s="100"/>
      <c r="I18" s="98"/>
      <c r="J18" s="98"/>
      <c r="K18" s="98"/>
      <c r="L18" s="98"/>
      <c r="M18" s="98"/>
      <c r="N18" s="101"/>
    </row>
    <row r="19" spans="1:14" ht="15.75" x14ac:dyDescent="0.25">
      <c r="B19" s="1093"/>
      <c r="C19" s="1093"/>
      <c r="D19" s="240"/>
      <c r="E19" s="169"/>
      <c r="F19" s="167"/>
      <c r="G19" s="97"/>
      <c r="H19" s="100"/>
      <c r="I19" s="102"/>
      <c r="J19" s="102"/>
      <c r="K19" s="102"/>
      <c r="L19" s="102"/>
      <c r="M19" s="102"/>
      <c r="N19" s="101"/>
    </row>
    <row r="20" spans="1:14" ht="15.75" x14ac:dyDescent="0.25">
      <c r="B20" s="1093"/>
      <c r="C20" s="1093"/>
      <c r="D20" s="240"/>
      <c r="E20" s="99"/>
      <c r="F20" s="167"/>
      <c r="G20" s="97"/>
      <c r="H20" s="100"/>
      <c r="I20" s="93"/>
      <c r="J20" s="93"/>
      <c r="K20" s="93"/>
      <c r="L20" s="93"/>
      <c r="M20" s="93"/>
      <c r="N20" s="101"/>
    </row>
    <row r="21" spans="1:14" ht="15.75" x14ac:dyDescent="0.25">
      <c r="B21" s="1093"/>
      <c r="C21" s="1093"/>
      <c r="D21" s="240"/>
      <c r="E21" s="99"/>
      <c r="F21" s="167"/>
      <c r="G21" s="97"/>
      <c r="H21" s="100"/>
      <c r="I21" s="93"/>
      <c r="J21" s="93"/>
      <c r="K21" s="93"/>
      <c r="L21" s="93"/>
      <c r="M21" s="93"/>
      <c r="N21" s="101"/>
    </row>
    <row r="22" spans="1:14" ht="16.5" thickBot="1" x14ac:dyDescent="0.3">
      <c r="B22" s="1094" t="s">
        <v>14</v>
      </c>
      <c r="C22" s="1095"/>
      <c r="D22" s="240"/>
      <c r="E22" s="103">
        <f>SUM(E15:E21)</f>
        <v>3278601170</v>
      </c>
      <c r="F22" s="167">
        <f>SUM(F15:F21)</f>
        <v>1570</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F22*80/100</f>
        <v>1256</v>
      </c>
      <c r="D24" s="109"/>
      <c r="E24" s="110">
        <f>E22</f>
        <v>3278601170</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234" t="s">
        <v>292</v>
      </c>
      <c r="D30" s="118"/>
      <c r="E30" s="78"/>
      <c r="F30" s="78"/>
      <c r="G30" s="78"/>
      <c r="H30" s="78"/>
      <c r="I30" s="93"/>
      <c r="J30" s="93"/>
      <c r="K30" s="93"/>
      <c r="L30" s="93"/>
      <c r="M30" s="93"/>
      <c r="N30" s="94"/>
    </row>
    <row r="31" spans="1:14" ht="15.75" x14ac:dyDescent="0.2">
      <c r="A31" s="113"/>
      <c r="B31" s="118" t="s">
        <v>128</v>
      </c>
      <c r="C31" s="234" t="s">
        <v>292</v>
      </c>
      <c r="D31" s="118"/>
      <c r="E31" s="78"/>
      <c r="F31" s="78"/>
      <c r="G31" s="78"/>
      <c r="H31" s="78"/>
      <c r="I31" s="93"/>
      <c r="J31" s="93"/>
      <c r="K31" s="93"/>
      <c r="L31" s="93"/>
      <c r="M31" s="93"/>
      <c r="N31" s="94"/>
    </row>
    <row r="32" spans="1:14" ht="15.75" x14ac:dyDescent="0.2">
      <c r="A32" s="113"/>
      <c r="B32" s="118" t="s">
        <v>129</v>
      </c>
      <c r="C32" s="234" t="s">
        <v>292</v>
      </c>
      <c r="D32" s="118"/>
      <c r="E32" s="78"/>
      <c r="F32" s="78"/>
      <c r="G32" s="78"/>
      <c r="H32" s="78"/>
      <c r="I32" s="93"/>
      <c r="J32" s="93"/>
      <c r="K32" s="93"/>
      <c r="L32" s="93"/>
      <c r="M32" s="93"/>
      <c r="N32" s="94"/>
    </row>
    <row r="33" spans="1:26" ht="15.75" x14ac:dyDescent="0.2">
      <c r="A33" s="113"/>
      <c r="B33" s="118" t="s">
        <v>130</v>
      </c>
      <c r="C33" s="425" t="s">
        <v>292</v>
      </c>
      <c r="D33" s="543"/>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78"/>
      <c r="C37" s="78"/>
      <c r="D37" s="78"/>
      <c r="E37" s="78"/>
      <c r="F37" s="78"/>
      <c r="G37" s="78"/>
      <c r="H37" s="78"/>
      <c r="I37" s="93"/>
      <c r="J37" s="93"/>
      <c r="K37" s="93"/>
      <c r="L37" s="93"/>
      <c r="M37" s="93"/>
      <c r="N37" s="94"/>
    </row>
    <row r="38" spans="1:26" ht="15.75" x14ac:dyDescent="0.2">
      <c r="A38" s="113"/>
      <c r="B38" s="117" t="s">
        <v>33</v>
      </c>
      <c r="C38" s="117" t="s">
        <v>58</v>
      </c>
      <c r="D38" s="119" t="s">
        <v>51</v>
      </c>
      <c r="E38" s="119" t="s">
        <v>16</v>
      </c>
      <c r="F38" s="78"/>
      <c r="G38" s="78"/>
      <c r="H38" s="78"/>
      <c r="I38" s="93"/>
      <c r="J38" s="93"/>
      <c r="K38" s="93"/>
      <c r="L38" s="93"/>
      <c r="M38" s="93"/>
      <c r="N38" s="94"/>
    </row>
    <row r="39" spans="1:26" ht="30" x14ac:dyDescent="0.2">
      <c r="A39" s="113"/>
      <c r="B39" s="120" t="s">
        <v>132</v>
      </c>
      <c r="C39" s="252">
        <v>40</v>
      </c>
      <c r="D39" s="234">
        <v>0</v>
      </c>
      <c r="E39" s="1067">
        <f>+D39+D40</f>
        <v>50</v>
      </c>
      <c r="F39" s="78"/>
      <c r="G39" s="78"/>
      <c r="H39" s="78"/>
      <c r="I39" s="93"/>
      <c r="J39" s="93"/>
      <c r="K39" s="93"/>
      <c r="L39" s="93"/>
      <c r="M39" s="93"/>
      <c r="N39" s="94"/>
    </row>
    <row r="40" spans="1:26" ht="60" x14ac:dyDescent="0.2">
      <c r="A40" s="113"/>
      <c r="B40" s="120" t="s">
        <v>133</v>
      </c>
      <c r="C40" s="252">
        <v>60</v>
      </c>
      <c r="D40" s="234">
        <v>50</v>
      </c>
      <c r="E40" s="1068"/>
      <c r="F40" s="78"/>
      <c r="G40" s="78"/>
      <c r="H40" s="78"/>
      <c r="I40" s="93"/>
      <c r="J40" s="93"/>
      <c r="K40" s="93"/>
      <c r="L40" s="93"/>
      <c r="M40" s="93"/>
      <c r="N40" s="94"/>
    </row>
    <row r="41" spans="1:26" ht="15.75" x14ac:dyDescent="0.25">
      <c r="A41" s="113"/>
      <c r="C41" s="114"/>
      <c r="D41" s="98"/>
      <c r="E41" s="115"/>
      <c r="F41" s="111"/>
      <c r="G41" s="111"/>
      <c r="H41" s="111"/>
      <c r="I41" s="112"/>
      <c r="J41" s="112"/>
      <c r="K41" s="112"/>
      <c r="L41" s="112"/>
      <c r="M41" s="112"/>
    </row>
    <row r="42" spans="1:26" ht="15.75" x14ac:dyDescent="0.25">
      <c r="B42" s="116" t="s">
        <v>30</v>
      </c>
      <c r="M42" s="122"/>
      <c r="N42" s="122"/>
    </row>
    <row r="43" spans="1:26" ht="15.75" thickBot="1" x14ac:dyDescent="0.3">
      <c r="M43" s="122"/>
      <c r="N43" s="122"/>
    </row>
    <row r="44" spans="1:26" s="93" customFormat="1" ht="112.5" customHeight="1" x14ac:dyDescent="0.25">
      <c r="B44" s="483" t="s">
        <v>134</v>
      </c>
      <c r="C44" s="483" t="s">
        <v>135</v>
      </c>
      <c r="D44" s="483" t="s">
        <v>136</v>
      </c>
      <c r="E44" s="483" t="s">
        <v>45</v>
      </c>
      <c r="F44" s="483" t="s">
        <v>22</v>
      </c>
      <c r="G44" s="483" t="s">
        <v>89</v>
      </c>
      <c r="H44" s="483" t="s">
        <v>17</v>
      </c>
      <c r="I44" s="483" t="s">
        <v>10</v>
      </c>
      <c r="J44" s="483" t="s">
        <v>31</v>
      </c>
      <c r="K44" s="483" t="s">
        <v>61</v>
      </c>
      <c r="L44" s="483" t="s">
        <v>20</v>
      </c>
      <c r="M44" s="484" t="s">
        <v>26</v>
      </c>
      <c r="N44" s="483" t="s">
        <v>137</v>
      </c>
      <c r="O44" s="483" t="s">
        <v>36</v>
      </c>
      <c r="P44" s="245" t="s">
        <v>11</v>
      </c>
      <c r="Q44" s="245" t="s">
        <v>19</v>
      </c>
    </row>
    <row r="45" spans="1:26" s="242" customFormat="1" ht="75" x14ac:dyDescent="0.25">
      <c r="A45" s="125">
        <v>1</v>
      </c>
      <c r="B45" s="126" t="s">
        <v>415</v>
      </c>
      <c r="C45" s="127" t="s">
        <v>416</v>
      </c>
      <c r="D45" s="126" t="s">
        <v>417</v>
      </c>
      <c r="E45" s="128" t="s">
        <v>418</v>
      </c>
      <c r="F45" s="127" t="s">
        <v>125</v>
      </c>
      <c r="G45" s="129">
        <v>0.98</v>
      </c>
      <c r="H45" s="130">
        <v>40360</v>
      </c>
      <c r="I45" s="130">
        <v>40904</v>
      </c>
      <c r="J45" s="131" t="s">
        <v>126</v>
      </c>
      <c r="K45" s="253">
        <v>16.899999999999999</v>
      </c>
      <c r="L45" s="253">
        <v>0</v>
      </c>
      <c r="M45" s="132">
        <v>4225</v>
      </c>
      <c r="N45" s="132">
        <f>+M45*G45</f>
        <v>4140.5</v>
      </c>
      <c r="O45" s="133">
        <v>8154858734</v>
      </c>
      <c r="P45" s="254" t="s">
        <v>419</v>
      </c>
      <c r="Q45" s="134"/>
      <c r="R45" s="135"/>
      <c r="S45" s="135"/>
      <c r="T45" s="135"/>
      <c r="U45" s="135"/>
      <c r="V45" s="135"/>
      <c r="W45" s="135"/>
      <c r="X45" s="135"/>
      <c r="Y45" s="135"/>
      <c r="Z45" s="135"/>
    </row>
    <row r="46" spans="1:26" s="242" customFormat="1" ht="75" x14ac:dyDescent="0.25">
      <c r="A46" s="125">
        <f>+A45+1</f>
        <v>2</v>
      </c>
      <c r="B46" s="126" t="s">
        <v>415</v>
      </c>
      <c r="C46" s="126" t="s">
        <v>415</v>
      </c>
      <c r="D46" s="126" t="s">
        <v>160</v>
      </c>
      <c r="E46" s="253" t="s">
        <v>420</v>
      </c>
      <c r="F46" s="127" t="s">
        <v>125</v>
      </c>
      <c r="G46" s="129">
        <v>1</v>
      </c>
      <c r="H46" s="130">
        <v>41541</v>
      </c>
      <c r="I46" s="130">
        <v>42003</v>
      </c>
      <c r="J46" s="131" t="s">
        <v>126</v>
      </c>
      <c r="K46" s="253">
        <v>12.2</v>
      </c>
      <c r="L46" s="253">
        <v>3</v>
      </c>
      <c r="M46" s="132">
        <v>2904</v>
      </c>
      <c r="N46" s="132">
        <f>+M46*G46</f>
        <v>2904</v>
      </c>
      <c r="O46" s="133">
        <v>7621715706</v>
      </c>
      <c r="P46" s="254" t="s">
        <v>419</v>
      </c>
      <c r="Q46" s="134"/>
      <c r="R46" s="135"/>
      <c r="S46" s="135"/>
      <c r="T46" s="135"/>
      <c r="U46" s="135"/>
      <c r="V46" s="135"/>
      <c r="W46" s="135"/>
      <c r="X46" s="135"/>
      <c r="Y46" s="135"/>
      <c r="Z46" s="135"/>
    </row>
    <row r="47" spans="1:26" s="242" customFormat="1" ht="75" x14ac:dyDescent="0.25">
      <c r="A47" s="125">
        <f t="shared" ref="A47:A48" si="0">+A46+1</f>
        <v>3</v>
      </c>
      <c r="B47" s="126" t="s">
        <v>421</v>
      </c>
      <c r="C47" s="127" t="s">
        <v>422</v>
      </c>
      <c r="D47" s="126" t="s">
        <v>423</v>
      </c>
      <c r="E47" s="128" t="s">
        <v>424</v>
      </c>
      <c r="F47" s="127" t="s">
        <v>125</v>
      </c>
      <c r="G47" s="129">
        <v>0.1</v>
      </c>
      <c r="H47" s="130">
        <v>41429</v>
      </c>
      <c r="I47" s="130">
        <v>41881</v>
      </c>
      <c r="J47" s="131" t="s">
        <v>126</v>
      </c>
      <c r="K47" s="253">
        <v>3.6</v>
      </c>
      <c r="L47" s="253">
        <v>0</v>
      </c>
      <c r="M47" s="132">
        <v>10631</v>
      </c>
      <c r="N47" s="132">
        <f>+M47*G47</f>
        <v>1063.1000000000001</v>
      </c>
      <c r="O47" s="133">
        <v>27045870517</v>
      </c>
      <c r="P47" s="254" t="s">
        <v>419</v>
      </c>
      <c r="Q47" s="134"/>
      <c r="R47" s="135"/>
      <c r="S47" s="135"/>
      <c r="T47" s="135"/>
      <c r="U47" s="135"/>
      <c r="V47" s="135"/>
      <c r="W47" s="135"/>
      <c r="X47" s="135"/>
      <c r="Y47" s="135"/>
      <c r="Z47" s="135"/>
    </row>
    <row r="48" spans="1:26" s="242" customFormat="1" ht="75" x14ac:dyDescent="0.25">
      <c r="A48" s="125">
        <f t="shared" si="0"/>
        <v>4</v>
      </c>
      <c r="B48" s="126" t="s">
        <v>425</v>
      </c>
      <c r="C48" s="127" t="s">
        <v>422</v>
      </c>
      <c r="D48" s="126" t="s">
        <v>423</v>
      </c>
      <c r="E48" s="128" t="s">
        <v>426</v>
      </c>
      <c r="F48" s="127" t="s">
        <v>125</v>
      </c>
      <c r="G48" s="129">
        <v>0.05</v>
      </c>
      <c r="H48" s="130">
        <v>41429</v>
      </c>
      <c r="I48" s="130">
        <v>41881</v>
      </c>
      <c r="J48" s="131" t="s">
        <v>126</v>
      </c>
      <c r="K48" s="253">
        <v>0</v>
      </c>
      <c r="L48" s="253">
        <v>0</v>
      </c>
      <c r="M48" s="132">
        <v>10631</v>
      </c>
      <c r="N48" s="132">
        <f>+M48*G48</f>
        <v>531.55000000000007</v>
      </c>
      <c r="O48" s="133">
        <v>27045870517</v>
      </c>
      <c r="P48" s="254" t="s">
        <v>419</v>
      </c>
      <c r="Q48" s="134"/>
      <c r="R48" s="135"/>
      <c r="S48" s="135"/>
      <c r="T48" s="135"/>
      <c r="U48" s="135"/>
      <c r="V48" s="135"/>
      <c r="W48" s="135"/>
      <c r="X48" s="135"/>
      <c r="Y48" s="135"/>
      <c r="Z48" s="135"/>
    </row>
    <row r="49" spans="1:17" s="242" customFormat="1" ht="15.75" x14ac:dyDescent="0.25">
      <c r="A49" s="125"/>
      <c r="B49" s="136" t="s">
        <v>16</v>
      </c>
      <c r="C49" s="127"/>
      <c r="D49" s="126"/>
      <c r="E49" s="128"/>
      <c r="F49" s="127"/>
      <c r="G49" s="127"/>
      <c r="H49" s="127"/>
      <c r="I49" s="131"/>
      <c r="J49" s="131"/>
      <c r="K49" s="137">
        <f>SUM(K45:K48)</f>
        <v>32.699999999999996</v>
      </c>
      <c r="L49" s="137">
        <f>SUM(L45:L48)</f>
        <v>3</v>
      </c>
      <c r="M49" s="138">
        <f>SUM(M45:M48)</f>
        <v>28391</v>
      </c>
      <c r="N49" s="137">
        <f>SUM(N45:N48)</f>
        <v>8639.15</v>
      </c>
      <c r="O49" s="133"/>
      <c r="P49" s="133"/>
      <c r="Q49" s="134"/>
    </row>
    <row r="50" spans="1:17" s="139" customFormat="1" x14ac:dyDescent="0.25">
      <c r="E50" s="140"/>
    </row>
    <row r="51" spans="1:17" s="139" customFormat="1" ht="15.75" x14ac:dyDescent="0.25">
      <c r="B51" s="1096" t="s">
        <v>28</v>
      </c>
      <c r="C51" s="1096" t="s">
        <v>27</v>
      </c>
      <c r="D51" s="1098" t="s">
        <v>34</v>
      </c>
      <c r="E51" s="1098"/>
    </row>
    <row r="52" spans="1:17" s="139" customFormat="1" ht="15.75" x14ac:dyDescent="0.25">
      <c r="B52" s="1097"/>
      <c r="C52" s="1097"/>
      <c r="D52" s="241" t="s">
        <v>23</v>
      </c>
      <c r="E52" s="141" t="s">
        <v>24</v>
      </c>
    </row>
    <row r="53" spans="1:17" s="139" customFormat="1" ht="15.75" x14ac:dyDescent="0.25">
      <c r="B53" s="142" t="s">
        <v>21</v>
      </c>
      <c r="C53" s="143">
        <f>+K49</f>
        <v>32.699999999999996</v>
      </c>
      <c r="D53" s="251" t="s">
        <v>292</v>
      </c>
      <c r="E53" s="144"/>
      <c r="F53" s="145"/>
      <c r="G53" s="145"/>
      <c r="H53" s="145"/>
      <c r="I53" s="145"/>
      <c r="J53" s="145"/>
      <c r="K53" s="145"/>
      <c r="L53" s="145"/>
      <c r="M53" s="145"/>
    </row>
    <row r="54" spans="1:17" s="139" customFormat="1" ht="15.75" x14ac:dyDescent="0.25">
      <c r="B54" s="142" t="s">
        <v>25</v>
      </c>
      <c r="C54" s="143">
        <f>+M49</f>
        <v>28391</v>
      </c>
      <c r="D54" s="251" t="s">
        <v>292</v>
      </c>
      <c r="E54" s="144"/>
    </row>
    <row r="55" spans="1:17" s="139" customFormat="1" x14ac:dyDescent="0.25">
      <c r="B55" s="146"/>
      <c r="C55" s="1099"/>
      <c r="D55" s="1099"/>
      <c r="E55" s="1099"/>
      <c r="F55" s="1099"/>
      <c r="G55" s="1099"/>
      <c r="H55" s="1099"/>
      <c r="I55" s="1099"/>
      <c r="J55" s="1099"/>
      <c r="K55" s="1099"/>
      <c r="L55" s="1099"/>
      <c r="M55" s="1099"/>
      <c r="N55" s="1099"/>
    </row>
    <row r="56" spans="1:17" ht="15.75" thickBot="1" x14ac:dyDescent="0.3"/>
    <row r="57" spans="1:17" ht="16.5" thickBot="1" x14ac:dyDescent="0.3">
      <c r="B57" s="1100" t="s">
        <v>90</v>
      </c>
      <c r="C57" s="1100"/>
      <c r="D57" s="1100"/>
      <c r="E57" s="1100"/>
      <c r="F57" s="1100"/>
      <c r="G57" s="1100"/>
      <c r="H57" s="1100"/>
      <c r="I57" s="1100"/>
      <c r="J57" s="1100"/>
      <c r="K57" s="1100"/>
      <c r="L57" s="1100"/>
      <c r="M57" s="1100"/>
      <c r="N57" s="1100"/>
    </row>
    <row r="60" spans="1:17" ht="149.25" customHeight="1" x14ac:dyDescent="0.25">
      <c r="B60" s="117" t="s">
        <v>138</v>
      </c>
      <c r="C60" s="147" t="s">
        <v>2</v>
      </c>
      <c r="D60" s="147" t="s">
        <v>92</v>
      </c>
      <c r="E60" s="147" t="s">
        <v>91</v>
      </c>
      <c r="F60" s="147" t="s">
        <v>93</v>
      </c>
      <c r="G60" s="147" t="s">
        <v>94</v>
      </c>
      <c r="H60" s="147" t="s">
        <v>95</v>
      </c>
      <c r="I60" s="147" t="s">
        <v>96</v>
      </c>
      <c r="J60" s="147" t="s">
        <v>97</v>
      </c>
      <c r="K60" s="147" t="s">
        <v>98</v>
      </c>
      <c r="L60" s="147" t="s">
        <v>99</v>
      </c>
      <c r="M60" s="148" t="s">
        <v>100</v>
      </c>
      <c r="N60" s="148" t="s">
        <v>101</v>
      </c>
      <c r="O60" s="1086" t="s">
        <v>3</v>
      </c>
      <c r="P60" s="1088"/>
      <c r="Q60" s="147" t="s">
        <v>18</v>
      </c>
    </row>
    <row r="61" spans="1:17" ht="90" customHeight="1" x14ac:dyDescent="0.2">
      <c r="B61" s="149" t="s">
        <v>235</v>
      </c>
      <c r="C61" s="149" t="s">
        <v>427</v>
      </c>
      <c r="D61" s="154" t="s">
        <v>428</v>
      </c>
      <c r="E61" s="150">
        <v>1570</v>
      </c>
      <c r="F61" s="249" t="s">
        <v>476</v>
      </c>
      <c r="G61" s="249" t="s">
        <v>476</v>
      </c>
      <c r="H61" s="249" t="s">
        <v>476</v>
      </c>
      <c r="I61" s="151" t="s">
        <v>125</v>
      </c>
      <c r="J61" s="249" t="s">
        <v>476</v>
      </c>
      <c r="K61" s="249" t="s">
        <v>476</v>
      </c>
      <c r="L61" s="249" t="s">
        <v>476</v>
      </c>
      <c r="M61" s="249" t="s">
        <v>476</v>
      </c>
      <c r="N61" s="249" t="s">
        <v>476</v>
      </c>
      <c r="O61" s="1101"/>
      <c r="P61" s="1102"/>
      <c r="Q61" s="118" t="s">
        <v>125</v>
      </c>
    </row>
    <row r="62" spans="1:17" x14ac:dyDescent="0.2">
      <c r="B62" s="149"/>
      <c r="C62" s="149"/>
      <c r="D62" s="150"/>
      <c r="E62" s="150"/>
      <c r="F62" s="249"/>
      <c r="G62" s="249"/>
      <c r="H62" s="249"/>
      <c r="I62" s="151"/>
      <c r="J62" s="151"/>
      <c r="K62" s="118"/>
      <c r="L62" s="118"/>
      <c r="M62" s="118"/>
      <c r="N62" s="118"/>
      <c r="O62" s="1101"/>
      <c r="P62" s="1102"/>
      <c r="Q62" s="118"/>
    </row>
    <row r="63" spans="1:17" x14ac:dyDescent="0.25">
      <c r="B63" s="86" t="s">
        <v>1</v>
      </c>
    </row>
    <row r="64" spans="1:17" x14ac:dyDescent="0.25">
      <c r="B64" s="86" t="s">
        <v>37</v>
      </c>
    </row>
    <row r="65" spans="2:17" x14ac:dyDescent="0.25">
      <c r="B65" s="86" t="s">
        <v>62</v>
      </c>
    </row>
    <row r="67" spans="2:17" ht="15.75" thickBot="1" x14ac:dyDescent="0.3"/>
    <row r="68" spans="2:17" ht="16.5" thickBot="1" x14ac:dyDescent="0.3">
      <c r="B68" s="1083" t="s">
        <v>38</v>
      </c>
      <c r="C68" s="1084"/>
      <c r="D68" s="1084"/>
      <c r="E68" s="1084"/>
      <c r="F68" s="1084"/>
      <c r="G68" s="1084"/>
      <c r="H68" s="1084"/>
      <c r="I68" s="1084"/>
      <c r="J68" s="1084"/>
      <c r="K68" s="1084"/>
      <c r="L68" s="1084"/>
      <c r="M68" s="1084"/>
      <c r="N68" s="1085"/>
    </row>
    <row r="71" spans="2:17" ht="110.25" x14ac:dyDescent="0.25">
      <c r="B71" s="117" t="s">
        <v>0</v>
      </c>
      <c r="C71" s="117" t="s">
        <v>39</v>
      </c>
      <c r="D71" s="117" t="s">
        <v>40</v>
      </c>
      <c r="E71" s="117" t="s">
        <v>102</v>
      </c>
      <c r="F71" s="117" t="s">
        <v>104</v>
      </c>
      <c r="G71" s="117" t="s">
        <v>105</v>
      </c>
      <c r="H71" s="117" t="s">
        <v>106</v>
      </c>
      <c r="I71" s="117" t="s">
        <v>103</v>
      </c>
      <c r="J71" s="1086" t="s">
        <v>107</v>
      </c>
      <c r="K71" s="1087"/>
      <c r="L71" s="1088"/>
      <c r="M71" s="117" t="s">
        <v>111</v>
      </c>
      <c r="N71" s="117" t="s">
        <v>139</v>
      </c>
      <c r="O71" s="117" t="s">
        <v>140</v>
      </c>
      <c r="P71" s="1086" t="s">
        <v>3</v>
      </c>
      <c r="Q71" s="1088"/>
    </row>
    <row r="72" spans="2:17" ht="60" x14ac:dyDescent="0.2">
      <c r="B72" s="117"/>
      <c r="C72" s="117"/>
      <c r="D72" s="117"/>
      <c r="E72" s="117"/>
      <c r="F72" s="117"/>
      <c r="G72" s="117"/>
      <c r="H72" s="117"/>
      <c r="I72" s="117"/>
      <c r="J72" s="220" t="s">
        <v>108</v>
      </c>
      <c r="K72" s="221" t="s">
        <v>109</v>
      </c>
      <c r="L72" s="222" t="s">
        <v>110</v>
      </c>
      <c r="M72" s="117"/>
      <c r="N72" s="117"/>
      <c r="O72" s="117"/>
      <c r="P72" s="236"/>
      <c r="Q72" s="237"/>
    </row>
    <row r="73" spans="2:17" ht="105" x14ac:dyDescent="0.2">
      <c r="B73" s="152" t="s">
        <v>43</v>
      </c>
      <c r="C73" s="152">
        <v>6</v>
      </c>
      <c r="D73" s="152" t="s">
        <v>1619</v>
      </c>
      <c r="E73" s="149">
        <v>49741960</v>
      </c>
      <c r="F73" s="149" t="s">
        <v>239</v>
      </c>
      <c r="G73" s="152" t="s">
        <v>577</v>
      </c>
      <c r="H73" s="182">
        <v>34685</v>
      </c>
      <c r="I73" s="150" t="s">
        <v>480</v>
      </c>
      <c r="J73" s="153" t="s">
        <v>1620</v>
      </c>
      <c r="K73" s="154" t="s">
        <v>1621</v>
      </c>
      <c r="L73" s="154" t="s">
        <v>1622</v>
      </c>
      <c r="M73" s="118" t="s">
        <v>125</v>
      </c>
      <c r="N73" s="118" t="s">
        <v>125</v>
      </c>
      <c r="O73" s="118" t="s">
        <v>125</v>
      </c>
      <c r="P73" s="1073"/>
      <c r="Q73" s="1073"/>
    </row>
    <row r="74" spans="2:17" ht="90" x14ac:dyDescent="0.2">
      <c r="B74" s="152"/>
      <c r="C74" s="152"/>
      <c r="D74" s="492" t="s">
        <v>1623</v>
      </c>
      <c r="E74" s="496">
        <v>26733865</v>
      </c>
      <c r="F74" s="492" t="s">
        <v>166</v>
      </c>
      <c r="G74" s="492" t="s">
        <v>1624</v>
      </c>
      <c r="H74" s="493">
        <v>32117</v>
      </c>
      <c r="I74" s="494" t="s">
        <v>480</v>
      </c>
      <c r="J74" s="492" t="s">
        <v>1625</v>
      </c>
      <c r="K74" s="492" t="s">
        <v>1626</v>
      </c>
      <c r="L74" s="492" t="s">
        <v>392</v>
      </c>
      <c r="M74" s="495" t="s">
        <v>125</v>
      </c>
      <c r="N74" s="495" t="s">
        <v>125</v>
      </c>
      <c r="O74" s="495" t="s">
        <v>125</v>
      </c>
      <c r="P74" s="1089"/>
      <c r="Q74" s="1090"/>
    </row>
    <row r="75" spans="2:17" ht="90" x14ac:dyDescent="0.2">
      <c r="B75" s="152"/>
      <c r="C75" s="152"/>
      <c r="D75" s="492" t="s">
        <v>1627</v>
      </c>
      <c r="E75" s="496">
        <v>40879000</v>
      </c>
      <c r="F75" s="492" t="s">
        <v>166</v>
      </c>
      <c r="G75" s="492" t="s">
        <v>240</v>
      </c>
      <c r="H75" s="493">
        <v>39420</v>
      </c>
      <c r="I75" s="494">
        <v>107735</v>
      </c>
      <c r="J75" s="492" t="s">
        <v>1628</v>
      </c>
      <c r="K75" s="492" t="s">
        <v>1629</v>
      </c>
      <c r="L75" s="492" t="s">
        <v>1630</v>
      </c>
      <c r="M75" s="495" t="s">
        <v>125</v>
      </c>
      <c r="N75" s="495" t="s">
        <v>125</v>
      </c>
      <c r="O75" s="495" t="s">
        <v>125</v>
      </c>
      <c r="P75" s="1089"/>
      <c r="Q75" s="1090"/>
    </row>
    <row r="76" spans="2:17" ht="105" x14ac:dyDescent="0.2">
      <c r="B76" s="152"/>
      <c r="C76" s="152"/>
      <c r="D76" s="492" t="s">
        <v>1631</v>
      </c>
      <c r="E76" s="496">
        <v>49763522</v>
      </c>
      <c r="F76" s="492" t="s">
        <v>1632</v>
      </c>
      <c r="G76" s="492" t="s">
        <v>1633</v>
      </c>
      <c r="H76" s="493">
        <v>32278</v>
      </c>
      <c r="I76" s="494" t="s">
        <v>480</v>
      </c>
      <c r="J76" s="492" t="s">
        <v>1634</v>
      </c>
      <c r="K76" s="492" t="s">
        <v>1635</v>
      </c>
      <c r="L76" s="492" t="s">
        <v>1636</v>
      </c>
      <c r="M76" s="495" t="s">
        <v>125</v>
      </c>
      <c r="N76" s="495" t="s">
        <v>125</v>
      </c>
      <c r="O76" s="495" t="s">
        <v>125</v>
      </c>
      <c r="P76" s="1089"/>
      <c r="Q76" s="1090"/>
    </row>
    <row r="77" spans="2:17" ht="90" x14ac:dyDescent="0.2">
      <c r="B77" s="152"/>
      <c r="C77" s="152"/>
      <c r="D77" s="492" t="s">
        <v>1637</v>
      </c>
      <c r="E77" s="496">
        <v>49773895</v>
      </c>
      <c r="F77" s="492" t="s">
        <v>491</v>
      </c>
      <c r="G77" s="492" t="s">
        <v>533</v>
      </c>
      <c r="H77" s="493">
        <v>37506</v>
      </c>
      <c r="I77" s="494" t="s">
        <v>480</v>
      </c>
      <c r="J77" s="343" t="s">
        <v>1638</v>
      </c>
      <c r="K77" s="347" t="s">
        <v>1639</v>
      </c>
      <c r="L77" s="347" t="s">
        <v>1640</v>
      </c>
      <c r="M77" s="348" t="s">
        <v>125</v>
      </c>
      <c r="N77" s="348" t="s">
        <v>125</v>
      </c>
      <c r="O77" s="348" t="s">
        <v>125</v>
      </c>
      <c r="P77" s="463"/>
      <c r="Q77" s="464"/>
    </row>
    <row r="78" spans="2:17" ht="150" x14ac:dyDescent="0.2">
      <c r="B78" s="152"/>
      <c r="C78" s="152"/>
      <c r="D78" s="970" t="s">
        <v>1641</v>
      </c>
      <c r="E78" s="223">
        <v>36676495</v>
      </c>
      <c r="F78" s="970" t="s">
        <v>485</v>
      </c>
      <c r="G78" s="970" t="s">
        <v>240</v>
      </c>
      <c r="H78" s="224">
        <v>37015</v>
      </c>
      <c r="I78" s="971" t="s">
        <v>911</v>
      </c>
      <c r="J78" s="492" t="s">
        <v>1642</v>
      </c>
      <c r="K78" s="492" t="s">
        <v>1643</v>
      </c>
      <c r="L78" s="492" t="s">
        <v>1644</v>
      </c>
      <c r="M78" s="543" t="s">
        <v>125</v>
      </c>
      <c r="N78" s="543" t="s">
        <v>125</v>
      </c>
      <c r="O78" s="543" t="s">
        <v>125</v>
      </c>
      <c r="P78" s="1071"/>
      <c r="Q78" s="1072"/>
    </row>
    <row r="79" spans="2:17" x14ac:dyDescent="0.2">
      <c r="B79" s="152" t="s">
        <v>44</v>
      </c>
      <c r="C79" s="152">
        <v>11</v>
      </c>
      <c r="D79" s="149"/>
      <c r="E79" s="149"/>
      <c r="F79" s="149"/>
      <c r="G79" s="149"/>
      <c r="H79" s="149"/>
      <c r="I79" s="150"/>
      <c r="J79" s="153"/>
      <c r="K79" s="154"/>
      <c r="L79" s="151"/>
      <c r="M79" s="118"/>
      <c r="N79" s="118"/>
      <c r="O79" s="118"/>
      <c r="P79" s="234"/>
      <c r="Q79" s="234"/>
    </row>
    <row r="80" spans="2:17" ht="180" x14ac:dyDescent="0.2">
      <c r="B80" s="152"/>
      <c r="C80" s="152"/>
      <c r="D80" s="970" t="s">
        <v>1645</v>
      </c>
      <c r="E80" s="223">
        <v>49784993</v>
      </c>
      <c r="F80" s="970" t="s">
        <v>485</v>
      </c>
      <c r="G80" s="970" t="s">
        <v>507</v>
      </c>
      <c r="H80" s="224">
        <v>40998</v>
      </c>
      <c r="I80" s="971" t="s">
        <v>480</v>
      </c>
      <c r="J80" s="492" t="s">
        <v>1646</v>
      </c>
      <c r="K80" s="492" t="s">
        <v>1647</v>
      </c>
      <c r="L80" s="492" t="s">
        <v>1648</v>
      </c>
      <c r="M80" s="543" t="s">
        <v>125</v>
      </c>
      <c r="N80" s="543" t="s">
        <v>125</v>
      </c>
      <c r="O80" s="543" t="s">
        <v>125</v>
      </c>
      <c r="P80" s="1071"/>
      <c r="Q80" s="1072"/>
    </row>
    <row r="81" spans="2:17" ht="180.75" x14ac:dyDescent="0.25">
      <c r="B81" s="152"/>
      <c r="C81" s="152"/>
      <c r="D81" s="497" t="s">
        <v>1649</v>
      </c>
      <c r="E81" s="498">
        <v>1065598925</v>
      </c>
      <c r="F81" s="497" t="s">
        <v>485</v>
      </c>
      <c r="G81" s="970" t="s">
        <v>507</v>
      </c>
      <c r="H81" s="499">
        <v>41082</v>
      </c>
      <c r="I81" s="969" t="s">
        <v>480</v>
      </c>
      <c r="J81" s="343" t="s">
        <v>1650</v>
      </c>
      <c r="K81" s="347" t="s">
        <v>1651</v>
      </c>
      <c r="L81" s="347" t="s">
        <v>1652</v>
      </c>
      <c r="M81" s="348" t="s">
        <v>125</v>
      </c>
      <c r="N81" s="348" t="s">
        <v>125</v>
      </c>
      <c r="O81" s="348" t="s">
        <v>125</v>
      </c>
      <c r="P81" s="1089"/>
      <c r="Q81" s="1090"/>
    </row>
    <row r="82" spans="2:17" ht="180" x14ac:dyDescent="0.2">
      <c r="B82" s="152"/>
      <c r="C82" s="152"/>
      <c r="D82" s="970" t="s">
        <v>1653</v>
      </c>
      <c r="E82" s="223">
        <v>56078698</v>
      </c>
      <c r="F82" s="970" t="s">
        <v>485</v>
      </c>
      <c r="G82" s="970" t="s">
        <v>507</v>
      </c>
      <c r="H82" s="224">
        <v>39437</v>
      </c>
      <c r="I82" s="971">
        <v>108407</v>
      </c>
      <c r="J82" s="492" t="s">
        <v>1654</v>
      </c>
      <c r="K82" s="492" t="s">
        <v>1655</v>
      </c>
      <c r="L82" s="492" t="s">
        <v>1656</v>
      </c>
      <c r="M82" s="495" t="s">
        <v>125</v>
      </c>
      <c r="N82" s="495" t="s">
        <v>125</v>
      </c>
      <c r="O82" s="495" t="s">
        <v>125</v>
      </c>
      <c r="P82" s="428"/>
      <c r="Q82" s="429"/>
    </row>
    <row r="83" spans="2:17" ht="120.75" x14ac:dyDescent="0.25">
      <c r="B83" s="152"/>
      <c r="C83" s="152"/>
      <c r="D83" s="530" t="s">
        <v>1657</v>
      </c>
      <c r="E83" s="535">
        <v>49782036</v>
      </c>
      <c r="F83" s="530" t="s">
        <v>485</v>
      </c>
      <c r="G83" s="343" t="s">
        <v>648</v>
      </c>
      <c r="H83" s="936">
        <v>37350</v>
      </c>
      <c r="I83" s="534" t="s">
        <v>480</v>
      </c>
      <c r="J83" s="343" t="s">
        <v>1658</v>
      </c>
      <c r="K83" s="347" t="s">
        <v>1659</v>
      </c>
      <c r="L83" s="347" t="s">
        <v>1660</v>
      </c>
      <c r="M83" s="348" t="s">
        <v>125</v>
      </c>
      <c r="N83" s="348" t="s">
        <v>125</v>
      </c>
      <c r="O83" s="348" t="s">
        <v>125</v>
      </c>
      <c r="P83" s="463"/>
      <c r="Q83" s="464"/>
    </row>
    <row r="84" spans="2:17" ht="150.75" x14ac:dyDescent="0.25">
      <c r="B84" s="152"/>
      <c r="C84" s="152"/>
      <c r="D84" s="972" t="s">
        <v>1661</v>
      </c>
      <c r="E84" s="973">
        <v>56078107</v>
      </c>
      <c r="F84" s="972" t="s">
        <v>180</v>
      </c>
      <c r="G84" s="492" t="s">
        <v>548</v>
      </c>
      <c r="H84" s="974">
        <v>39442</v>
      </c>
      <c r="I84" s="972" t="s">
        <v>1662</v>
      </c>
      <c r="J84" s="492" t="s">
        <v>1663</v>
      </c>
      <c r="K84" s="492" t="s">
        <v>1664</v>
      </c>
      <c r="L84" s="492" t="s">
        <v>1665</v>
      </c>
      <c r="M84" s="495" t="s">
        <v>125</v>
      </c>
      <c r="N84" s="495" t="s">
        <v>125</v>
      </c>
      <c r="O84" s="495" t="s">
        <v>125</v>
      </c>
      <c r="P84" s="428"/>
      <c r="Q84" s="464"/>
    </row>
    <row r="85" spans="2:17" ht="270.75" x14ac:dyDescent="0.25">
      <c r="B85" s="152"/>
      <c r="C85" s="152"/>
      <c r="D85" s="972" t="s">
        <v>1666</v>
      </c>
      <c r="E85" s="973">
        <v>49791992</v>
      </c>
      <c r="F85" s="972" t="s">
        <v>485</v>
      </c>
      <c r="G85" s="492" t="s">
        <v>1667</v>
      </c>
      <c r="H85" s="974">
        <v>38170</v>
      </c>
      <c r="I85" s="972">
        <v>4870</v>
      </c>
      <c r="J85" s="492" t="s">
        <v>1668</v>
      </c>
      <c r="K85" s="492" t="s">
        <v>1669</v>
      </c>
      <c r="L85" s="492" t="s">
        <v>1670</v>
      </c>
      <c r="M85" s="495" t="s">
        <v>125</v>
      </c>
      <c r="N85" s="495" t="s">
        <v>125</v>
      </c>
      <c r="O85" s="495" t="s">
        <v>125</v>
      </c>
      <c r="P85" s="1089"/>
      <c r="Q85" s="1090"/>
    </row>
    <row r="86" spans="2:17" ht="105.75" x14ac:dyDescent="0.25">
      <c r="B86" s="152"/>
      <c r="C86" s="152"/>
      <c r="D86" s="530" t="s">
        <v>1671</v>
      </c>
      <c r="E86" s="535">
        <v>49718899</v>
      </c>
      <c r="F86" s="530" t="s">
        <v>485</v>
      </c>
      <c r="G86" s="343" t="s">
        <v>507</v>
      </c>
      <c r="H86" s="936"/>
      <c r="I86" s="534">
        <v>135774</v>
      </c>
      <c r="J86" s="343" t="s">
        <v>1672</v>
      </c>
      <c r="K86" s="347" t="s">
        <v>1673</v>
      </c>
      <c r="L86" s="347" t="s">
        <v>1674</v>
      </c>
      <c r="M86" s="348" t="s">
        <v>125</v>
      </c>
      <c r="N86" s="348" t="s">
        <v>125</v>
      </c>
      <c r="O86" s="348" t="s">
        <v>125</v>
      </c>
      <c r="P86" s="463"/>
      <c r="Q86" s="464"/>
    </row>
    <row r="87" spans="2:17" ht="225.75" x14ac:dyDescent="0.25">
      <c r="B87" s="152"/>
      <c r="C87" s="152"/>
      <c r="D87" s="530" t="s">
        <v>1675</v>
      </c>
      <c r="E87" s="535">
        <v>15170623</v>
      </c>
      <c r="F87" s="530" t="s">
        <v>1676</v>
      </c>
      <c r="G87" s="343" t="s">
        <v>507</v>
      </c>
      <c r="H87" s="936"/>
      <c r="I87" s="534">
        <v>104224</v>
      </c>
      <c r="J87" s="343" t="s">
        <v>1677</v>
      </c>
      <c r="K87" s="347" t="s">
        <v>1678</v>
      </c>
      <c r="L87" s="347" t="s">
        <v>1679</v>
      </c>
      <c r="M87" s="348" t="s">
        <v>125</v>
      </c>
      <c r="N87" s="348" t="s">
        <v>125</v>
      </c>
      <c r="O87" s="348" t="s">
        <v>125</v>
      </c>
      <c r="P87" s="463"/>
      <c r="Q87" s="464"/>
    </row>
    <row r="88" spans="2:17" ht="60" x14ac:dyDescent="0.2">
      <c r="B88" s="152"/>
      <c r="C88" s="152"/>
      <c r="D88" s="970" t="s">
        <v>1680</v>
      </c>
      <c r="E88" s="223">
        <v>60393150</v>
      </c>
      <c r="F88" s="223" t="s">
        <v>166</v>
      </c>
      <c r="G88" s="492" t="s">
        <v>507</v>
      </c>
      <c r="H88" s="224">
        <v>39073</v>
      </c>
      <c r="I88" s="971">
        <v>118908</v>
      </c>
      <c r="J88" s="970" t="s">
        <v>1681</v>
      </c>
      <c r="K88" s="970" t="s">
        <v>1682</v>
      </c>
      <c r="L88" s="970" t="s">
        <v>485</v>
      </c>
      <c r="M88" s="543" t="s">
        <v>125</v>
      </c>
      <c r="N88" s="543" t="s">
        <v>125</v>
      </c>
      <c r="O88" s="543" t="s">
        <v>125</v>
      </c>
      <c r="P88" s="1071"/>
      <c r="Q88" s="1072"/>
    </row>
    <row r="89" spans="2:17" ht="90" x14ac:dyDescent="0.2">
      <c r="B89" s="152"/>
      <c r="C89" s="152"/>
      <c r="D89" s="970" t="s">
        <v>1683</v>
      </c>
      <c r="E89" s="223">
        <v>49773627</v>
      </c>
      <c r="F89" s="223" t="s">
        <v>485</v>
      </c>
      <c r="G89" s="970" t="s">
        <v>1142</v>
      </c>
      <c r="H89" s="224">
        <v>36546</v>
      </c>
      <c r="I89" s="971" t="s">
        <v>480</v>
      </c>
      <c r="J89" s="970" t="s">
        <v>1684</v>
      </c>
      <c r="K89" s="970" t="s">
        <v>1685</v>
      </c>
      <c r="L89" s="970" t="s">
        <v>485</v>
      </c>
      <c r="M89" s="543" t="s">
        <v>125</v>
      </c>
      <c r="N89" s="543" t="s">
        <v>125</v>
      </c>
      <c r="O89" s="543" t="s">
        <v>125</v>
      </c>
      <c r="P89" s="428"/>
      <c r="Q89" s="429"/>
    </row>
    <row r="90" spans="2:17" ht="90" x14ac:dyDescent="0.2">
      <c r="B90" s="152"/>
      <c r="C90" s="152"/>
      <c r="D90" s="970" t="s">
        <v>1686</v>
      </c>
      <c r="E90" s="223">
        <v>49772430</v>
      </c>
      <c r="F90" s="970" t="s">
        <v>1030</v>
      </c>
      <c r="G90" s="492" t="s">
        <v>507</v>
      </c>
      <c r="H90" s="224">
        <v>37449</v>
      </c>
      <c r="I90" s="971">
        <v>102245</v>
      </c>
      <c r="J90" s="970" t="s">
        <v>1687</v>
      </c>
      <c r="K90" s="970" t="s">
        <v>1688</v>
      </c>
      <c r="L90" s="970" t="s">
        <v>1689</v>
      </c>
      <c r="M90" s="543" t="s">
        <v>125</v>
      </c>
      <c r="N90" s="543" t="s">
        <v>125</v>
      </c>
      <c r="O90" s="543" t="s">
        <v>483</v>
      </c>
      <c r="P90" s="428"/>
      <c r="Q90" s="429"/>
    </row>
    <row r="91" spans="2:17" x14ac:dyDescent="0.2">
      <c r="B91" s="152"/>
      <c r="C91" s="152"/>
      <c r="D91" s="149"/>
      <c r="E91" s="149"/>
      <c r="F91" s="149"/>
      <c r="G91" s="149"/>
      <c r="H91" s="149"/>
      <c r="I91" s="150"/>
      <c r="J91" s="153"/>
      <c r="K91" s="154"/>
      <c r="L91" s="151"/>
      <c r="M91" s="118"/>
      <c r="N91" s="118"/>
      <c r="O91" s="118"/>
      <c r="P91" s="234"/>
      <c r="Q91" s="234"/>
    </row>
    <row r="92" spans="2:17" x14ac:dyDescent="0.2">
      <c r="C92" s="152"/>
      <c r="D92" s="149"/>
      <c r="E92" s="149"/>
      <c r="F92" s="149"/>
      <c r="G92" s="149"/>
      <c r="H92" s="149"/>
      <c r="I92" s="150"/>
      <c r="J92" s="153"/>
      <c r="K92" s="151"/>
      <c r="L92" s="151"/>
      <c r="M92" s="118"/>
      <c r="N92" s="118"/>
      <c r="O92" s="118"/>
      <c r="P92" s="1073"/>
      <c r="Q92" s="1073"/>
    </row>
    <row r="94" spans="2:17" ht="15.75" thickBot="1" x14ac:dyDescent="0.3"/>
    <row r="95" spans="2:17" ht="16.5" thickBot="1" x14ac:dyDescent="0.3">
      <c r="B95" s="1083" t="s">
        <v>46</v>
      </c>
      <c r="C95" s="1084"/>
      <c r="D95" s="1084"/>
      <c r="E95" s="1084"/>
      <c r="F95" s="1084"/>
      <c r="G95" s="1084"/>
      <c r="H95" s="1084"/>
      <c r="I95" s="1084"/>
      <c r="J95" s="1084"/>
      <c r="K95" s="1084"/>
      <c r="L95" s="1084"/>
      <c r="M95" s="1084"/>
      <c r="N95" s="1085"/>
    </row>
    <row r="98" spans="1:26" ht="31.5" x14ac:dyDescent="0.25">
      <c r="B98" s="147" t="s">
        <v>33</v>
      </c>
      <c r="C98" s="147" t="s">
        <v>18</v>
      </c>
      <c r="D98" s="1086" t="s">
        <v>3</v>
      </c>
      <c r="E98" s="1088"/>
    </row>
    <row r="99" spans="1:26" ht="30" x14ac:dyDescent="0.25">
      <c r="B99" s="155" t="s">
        <v>112</v>
      </c>
      <c r="C99" s="234" t="s">
        <v>125</v>
      </c>
      <c r="D99" s="1073"/>
      <c r="E99" s="1073"/>
    </row>
    <row r="102" spans="1:26" ht="15.75" x14ac:dyDescent="0.25">
      <c r="B102" s="1074" t="s">
        <v>64</v>
      </c>
      <c r="C102" s="1075"/>
      <c r="D102" s="1075"/>
      <c r="E102" s="1075"/>
      <c r="F102" s="1075"/>
      <c r="G102" s="1075"/>
      <c r="H102" s="1075"/>
      <c r="I102" s="1075"/>
      <c r="J102" s="1075"/>
      <c r="K102" s="1075"/>
      <c r="L102" s="1075"/>
      <c r="M102" s="1075"/>
      <c r="N102" s="1075"/>
      <c r="O102" s="1075"/>
      <c r="P102" s="1075"/>
    </row>
    <row r="104" spans="1:26" ht="15.75" thickBot="1" x14ac:dyDescent="0.3"/>
    <row r="105" spans="1:26" ht="16.5" thickBot="1" x14ac:dyDescent="0.3">
      <c r="B105" s="1083" t="s">
        <v>54</v>
      </c>
      <c r="C105" s="1084"/>
      <c r="D105" s="1084"/>
      <c r="E105" s="1084"/>
      <c r="F105" s="1084"/>
      <c r="G105" s="1084"/>
      <c r="H105" s="1084"/>
      <c r="I105" s="1084"/>
      <c r="J105" s="1084"/>
      <c r="K105" s="1084"/>
      <c r="L105" s="1084"/>
      <c r="M105" s="1084"/>
      <c r="N105" s="1085"/>
    </row>
    <row r="107" spans="1:26" ht="15.75" thickBot="1" x14ac:dyDescent="0.3">
      <c r="M107" s="122"/>
      <c r="N107" s="122"/>
    </row>
    <row r="108" spans="1:26" s="93" customFormat="1" ht="110.25" x14ac:dyDescent="0.25">
      <c r="B108" s="483" t="s">
        <v>134</v>
      </c>
      <c r="C108" s="483" t="s">
        <v>135</v>
      </c>
      <c r="D108" s="483" t="s">
        <v>136</v>
      </c>
      <c r="E108" s="483" t="s">
        <v>45</v>
      </c>
      <c r="F108" s="483" t="s">
        <v>22</v>
      </c>
      <c r="G108" s="483" t="s">
        <v>89</v>
      </c>
      <c r="H108" s="483" t="s">
        <v>17</v>
      </c>
      <c r="I108" s="483" t="s">
        <v>10</v>
      </c>
      <c r="J108" s="483" t="s">
        <v>31</v>
      </c>
      <c r="K108" s="483" t="s">
        <v>61</v>
      </c>
      <c r="L108" s="483" t="s">
        <v>20</v>
      </c>
      <c r="M108" s="484" t="s">
        <v>26</v>
      </c>
      <c r="N108" s="483" t="s">
        <v>137</v>
      </c>
      <c r="O108" s="483" t="s">
        <v>36</v>
      </c>
      <c r="P108" s="245" t="s">
        <v>11</v>
      </c>
      <c r="Q108" s="245" t="s">
        <v>19</v>
      </c>
    </row>
    <row r="109" spans="1:26" s="242" customFormat="1" x14ac:dyDescent="0.25">
      <c r="A109" s="125">
        <v>1</v>
      </c>
      <c r="B109" s="126"/>
      <c r="C109" s="127"/>
      <c r="D109" s="126"/>
      <c r="E109" s="128"/>
      <c r="F109" s="127"/>
      <c r="G109" s="129"/>
      <c r="H109" s="130"/>
      <c r="I109" s="131"/>
      <c r="J109" s="131"/>
      <c r="K109" s="131"/>
      <c r="L109" s="131"/>
      <c r="M109" s="132"/>
      <c r="N109" s="132">
        <f>+M109*G109</f>
        <v>0</v>
      </c>
      <c r="O109" s="133"/>
      <c r="P109" s="133"/>
      <c r="Q109" s="134"/>
      <c r="R109" s="135"/>
      <c r="S109" s="135"/>
      <c r="T109" s="135"/>
      <c r="U109" s="135"/>
      <c r="V109" s="135"/>
      <c r="W109" s="135"/>
      <c r="X109" s="135"/>
      <c r="Y109" s="135"/>
      <c r="Z109" s="135"/>
    </row>
    <row r="110" spans="1:26" s="242" customFormat="1" x14ac:dyDescent="0.25">
      <c r="A110" s="125">
        <f>+A109+1</f>
        <v>2</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242" customFormat="1" x14ac:dyDescent="0.25">
      <c r="A111" s="125">
        <f t="shared" ref="A111:A116" si="1">+A110+1</f>
        <v>3</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242" customFormat="1" x14ac:dyDescent="0.25">
      <c r="A112" s="125">
        <f t="shared" si="1"/>
        <v>4</v>
      </c>
      <c r="B112" s="126"/>
      <c r="C112" s="127"/>
      <c r="D112" s="126"/>
      <c r="E112" s="128"/>
      <c r="F112" s="127"/>
      <c r="G112" s="127"/>
      <c r="H112" s="127"/>
      <c r="I112" s="131"/>
      <c r="J112" s="131"/>
      <c r="K112" s="131"/>
      <c r="L112" s="131"/>
      <c r="M112" s="132"/>
      <c r="N112" s="132"/>
      <c r="O112" s="133"/>
      <c r="P112" s="133"/>
      <c r="Q112" s="134"/>
      <c r="R112" s="135"/>
      <c r="S112" s="135"/>
      <c r="T112" s="135"/>
      <c r="U112" s="135"/>
      <c r="V112" s="135"/>
      <c r="W112" s="135"/>
      <c r="X112" s="135"/>
      <c r="Y112" s="135"/>
      <c r="Z112" s="135"/>
    </row>
    <row r="113" spans="1:26" s="242" customFormat="1" x14ac:dyDescent="0.25">
      <c r="A113" s="125">
        <f t="shared" si="1"/>
        <v>5</v>
      </c>
      <c r="B113" s="126"/>
      <c r="C113" s="127"/>
      <c r="D113" s="126"/>
      <c r="E113" s="128"/>
      <c r="F113" s="127"/>
      <c r="G113" s="127"/>
      <c r="H113" s="127"/>
      <c r="I113" s="131"/>
      <c r="J113" s="131"/>
      <c r="K113" s="131"/>
      <c r="L113" s="131"/>
      <c r="M113" s="132"/>
      <c r="N113" s="132"/>
      <c r="O113" s="133"/>
      <c r="P113" s="133"/>
      <c r="Q113" s="134"/>
      <c r="R113" s="135"/>
      <c r="S113" s="135"/>
      <c r="T113" s="135"/>
      <c r="U113" s="135"/>
      <c r="V113" s="135"/>
      <c r="W113" s="135"/>
      <c r="X113" s="135"/>
      <c r="Y113" s="135"/>
      <c r="Z113" s="135"/>
    </row>
    <row r="114" spans="1:26" s="242" customFormat="1" x14ac:dyDescent="0.25">
      <c r="A114" s="125">
        <f t="shared" si="1"/>
        <v>6</v>
      </c>
      <c r="B114" s="126"/>
      <c r="C114" s="127"/>
      <c r="D114" s="126"/>
      <c r="E114" s="128"/>
      <c r="F114" s="127"/>
      <c r="G114" s="127"/>
      <c r="H114" s="127"/>
      <c r="I114" s="131"/>
      <c r="J114" s="131"/>
      <c r="K114" s="131"/>
      <c r="L114" s="131"/>
      <c r="M114" s="132"/>
      <c r="N114" s="132"/>
      <c r="O114" s="133"/>
      <c r="P114" s="133"/>
      <c r="Q114" s="134"/>
      <c r="R114" s="135"/>
      <c r="S114" s="135"/>
      <c r="T114" s="135"/>
      <c r="U114" s="135"/>
      <c r="V114" s="135"/>
      <c r="W114" s="135"/>
      <c r="X114" s="135"/>
      <c r="Y114" s="135"/>
      <c r="Z114" s="135"/>
    </row>
    <row r="115" spans="1:26" s="242" customFormat="1" x14ac:dyDescent="0.25">
      <c r="A115" s="125">
        <f t="shared" si="1"/>
        <v>7</v>
      </c>
      <c r="B115" s="126"/>
      <c r="C115" s="127"/>
      <c r="D115" s="126"/>
      <c r="E115" s="128"/>
      <c r="F115" s="127"/>
      <c r="G115" s="127"/>
      <c r="H115" s="127"/>
      <c r="I115" s="131"/>
      <c r="J115" s="131"/>
      <c r="K115" s="131"/>
      <c r="L115" s="131"/>
      <c r="M115" s="132"/>
      <c r="N115" s="132"/>
      <c r="O115" s="133"/>
      <c r="P115" s="133"/>
      <c r="Q115" s="134"/>
      <c r="R115" s="135"/>
      <c r="S115" s="135"/>
      <c r="T115" s="135"/>
      <c r="U115" s="135"/>
      <c r="V115" s="135"/>
      <c r="W115" s="135"/>
      <c r="X115" s="135"/>
      <c r="Y115" s="135"/>
      <c r="Z115" s="135"/>
    </row>
    <row r="116" spans="1:26" s="242" customFormat="1" x14ac:dyDescent="0.25">
      <c r="A116" s="125">
        <f t="shared" si="1"/>
        <v>8</v>
      </c>
      <c r="B116" s="126"/>
      <c r="C116" s="127"/>
      <c r="D116" s="126"/>
      <c r="E116" s="128"/>
      <c r="F116" s="127"/>
      <c r="G116" s="127"/>
      <c r="H116" s="127"/>
      <c r="I116" s="131"/>
      <c r="J116" s="131"/>
      <c r="K116" s="131"/>
      <c r="L116" s="131"/>
      <c r="M116" s="132"/>
      <c r="N116" s="132"/>
      <c r="O116" s="133"/>
      <c r="P116" s="133"/>
      <c r="Q116" s="134"/>
      <c r="R116" s="135"/>
      <c r="S116" s="135"/>
      <c r="T116" s="135"/>
      <c r="U116" s="135"/>
      <c r="V116" s="135"/>
      <c r="W116" s="135"/>
      <c r="X116" s="135"/>
      <c r="Y116" s="135"/>
      <c r="Z116" s="135"/>
    </row>
    <row r="117" spans="1:26" s="242" customFormat="1" ht="15.75" x14ac:dyDescent="0.25">
      <c r="A117" s="125"/>
      <c r="B117" s="136" t="s">
        <v>16</v>
      </c>
      <c r="C117" s="127"/>
      <c r="D117" s="126"/>
      <c r="E117" s="128"/>
      <c r="F117" s="127"/>
      <c r="G117" s="127"/>
      <c r="H117" s="127"/>
      <c r="I117" s="131"/>
      <c r="J117" s="131"/>
      <c r="K117" s="137">
        <f>SUM(K109:K116)</f>
        <v>0</v>
      </c>
      <c r="L117" s="137">
        <f>SUM(L109:L116)</f>
        <v>0</v>
      </c>
      <c r="M117" s="138">
        <f>SUM(M109:M116)</f>
        <v>0</v>
      </c>
      <c r="N117" s="137">
        <f>SUM(N109:N116)</f>
        <v>0</v>
      </c>
      <c r="O117" s="133"/>
      <c r="P117" s="133"/>
      <c r="Q117" s="134"/>
    </row>
    <row r="118" spans="1:26" x14ac:dyDescent="0.25">
      <c r="B118" s="139"/>
      <c r="C118" s="139"/>
      <c r="D118" s="139"/>
      <c r="E118" s="140"/>
      <c r="F118" s="139"/>
      <c r="G118" s="139"/>
      <c r="H118" s="139"/>
      <c r="I118" s="139"/>
      <c r="J118" s="139"/>
      <c r="K118" s="139"/>
      <c r="L118" s="139"/>
      <c r="M118" s="139"/>
      <c r="N118" s="139"/>
      <c r="O118" s="139"/>
      <c r="P118" s="139"/>
    </row>
    <row r="119" spans="1:26" ht="15.75" x14ac:dyDescent="0.25">
      <c r="B119" s="142" t="s">
        <v>32</v>
      </c>
      <c r="C119" s="156">
        <f>+K117</f>
        <v>0</v>
      </c>
      <c r="H119" s="145"/>
      <c r="I119" s="145"/>
      <c r="J119" s="145"/>
      <c r="K119" s="145"/>
      <c r="L119" s="145"/>
      <c r="M119" s="145"/>
      <c r="N119" s="139"/>
      <c r="O119" s="139"/>
      <c r="P119" s="139"/>
    </row>
    <row r="121" spans="1:26" ht="15.75" thickBot="1" x14ac:dyDescent="0.3"/>
    <row r="122" spans="1:26" ht="32.25" thickBot="1" x14ac:dyDescent="0.3">
      <c r="B122" s="485" t="s">
        <v>49</v>
      </c>
      <c r="C122" s="486" t="s">
        <v>50</v>
      </c>
      <c r="D122" s="485" t="s">
        <v>51</v>
      </c>
      <c r="E122" s="486" t="s">
        <v>55</v>
      </c>
    </row>
    <row r="123" spans="1:26" x14ac:dyDescent="0.25">
      <c r="B123" s="159" t="s">
        <v>113</v>
      </c>
      <c r="C123" s="487">
        <v>20</v>
      </c>
      <c r="D123" s="487">
        <v>0</v>
      </c>
      <c r="E123" s="1080">
        <f>+D123+D124+D125</f>
        <v>0</v>
      </c>
    </row>
    <row r="124" spans="1:26" x14ac:dyDescent="0.25">
      <c r="B124" s="159" t="s">
        <v>114</v>
      </c>
      <c r="C124" s="251">
        <v>30</v>
      </c>
      <c r="D124" s="234">
        <v>0</v>
      </c>
      <c r="E124" s="1081"/>
    </row>
    <row r="125" spans="1:26" ht="15.75" thickBot="1" x14ac:dyDescent="0.3">
      <c r="B125" s="159" t="s">
        <v>115</v>
      </c>
      <c r="C125" s="162">
        <v>40</v>
      </c>
      <c r="D125" s="162">
        <v>0</v>
      </c>
      <c r="E125" s="1082"/>
    </row>
    <row r="127" spans="1:26" ht="15.75" thickBot="1" x14ac:dyDescent="0.3"/>
    <row r="128" spans="1:26" ht="16.5" thickBot="1" x14ac:dyDescent="0.3">
      <c r="B128" s="1083" t="s">
        <v>52</v>
      </c>
      <c r="C128" s="1084"/>
      <c r="D128" s="1084"/>
      <c r="E128" s="1084"/>
      <c r="F128" s="1084"/>
      <c r="G128" s="1084"/>
      <c r="H128" s="1084"/>
      <c r="I128" s="1084"/>
      <c r="J128" s="1084"/>
      <c r="K128" s="1084"/>
      <c r="L128" s="1084"/>
      <c r="M128" s="1084"/>
      <c r="N128" s="1085"/>
    </row>
    <row r="130" spans="2:17" ht="110.25" x14ac:dyDescent="0.25">
      <c r="B130" s="117" t="s">
        <v>0</v>
      </c>
      <c r="C130" s="117" t="s">
        <v>39</v>
      </c>
      <c r="D130" s="117" t="s">
        <v>40</v>
      </c>
      <c r="E130" s="117" t="s">
        <v>102</v>
      </c>
      <c r="F130" s="117" t="s">
        <v>104</v>
      </c>
      <c r="G130" s="117" t="s">
        <v>105</v>
      </c>
      <c r="H130" s="117" t="s">
        <v>106</v>
      </c>
      <c r="I130" s="117" t="s">
        <v>103</v>
      </c>
      <c r="J130" s="1086" t="s">
        <v>107</v>
      </c>
      <c r="K130" s="1087"/>
      <c r="L130" s="1088"/>
      <c r="M130" s="117" t="s">
        <v>111</v>
      </c>
      <c r="N130" s="117" t="s">
        <v>139</v>
      </c>
      <c r="O130" s="117" t="s">
        <v>140</v>
      </c>
      <c r="P130" s="1086" t="s">
        <v>3</v>
      </c>
      <c r="Q130" s="1088"/>
    </row>
    <row r="131" spans="2:17" ht="60" x14ac:dyDescent="0.2">
      <c r="B131" s="152"/>
      <c r="C131" s="152"/>
      <c r="D131" s="149"/>
      <c r="E131" s="149"/>
      <c r="F131" s="149"/>
      <c r="G131" s="149"/>
      <c r="H131" s="149"/>
      <c r="I131" s="150"/>
      <c r="J131" s="153" t="s">
        <v>108</v>
      </c>
      <c r="K131" s="154" t="s">
        <v>109</v>
      </c>
      <c r="L131" s="151" t="s">
        <v>110</v>
      </c>
      <c r="M131" s="118"/>
      <c r="N131" s="118"/>
      <c r="O131" s="118"/>
      <c r="P131" s="1073"/>
      <c r="Q131" s="1073"/>
    </row>
    <row r="132" spans="2:17" ht="150" x14ac:dyDescent="0.2">
      <c r="B132" s="152" t="s">
        <v>119</v>
      </c>
      <c r="C132" s="152"/>
      <c r="D132" s="970" t="s">
        <v>1690</v>
      </c>
      <c r="E132" s="223">
        <v>49790557</v>
      </c>
      <c r="F132" s="970" t="s">
        <v>1691</v>
      </c>
      <c r="G132" s="970" t="s">
        <v>630</v>
      </c>
      <c r="H132" s="224">
        <v>38294</v>
      </c>
      <c r="I132" s="971" t="s">
        <v>911</v>
      </c>
      <c r="J132" s="492" t="s">
        <v>1692</v>
      </c>
      <c r="K132" s="492" t="s">
        <v>1693</v>
      </c>
      <c r="L132" s="492" t="s">
        <v>1694</v>
      </c>
      <c r="M132" s="495" t="s">
        <v>125</v>
      </c>
      <c r="N132" s="495" t="s">
        <v>125</v>
      </c>
      <c r="O132" s="495" t="s">
        <v>125</v>
      </c>
      <c r="P132" s="1069" t="s">
        <v>1695</v>
      </c>
      <c r="Q132" s="1070"/>
    </row>
    <row r="133" spans="2:17" ht="150" x14ac:dyDescent="0.2">
      <c r="B133" s="152"/>
      <c r="C133" s="152"/>
      <c r="D133" s="970" t="s">
        <v>1696</v>
      </c>
      <c r="E133" s="223">
        <v>11524339</v>
      </c>
      <c r="F133" s="970" t="s">
        <v>1697</v>
      </c>
      <c r="G133" s="970" t="s">
        <v>1698</v>
      </c>
      <c r="H133" s="224">
        <v>41572</v>
      </c>
      <c r="I133" s="971" t="s">
        <v>911</v>
      </c>
      <c r="J133" s="492" t="s">
        <v>1692</v>
      </c>
      <c r="K133" s="492" t="s">
        <v>1693</v>
      </c>
      <c r="L133" s="492" t="s">
        <v>1694</v>
      </c>
      <c r="M133" s="495" t="s">
        <v>125</v>
      </c>
      <c r="N133" s="495" t="s">
        <v>125</v>
      </c>
      <c r="O133" s="495" t="s">
        <v>125</v>
      </c>
      <c r="P133" s="1069" t="s">
        <v>1695</v>
      </c>
      <c r="Q133" s="1070"/>
    </row>
    <row r="134" spans="2:17" ht="210" x14ac:dyDescent="0.2">
      <c r="B134" s="152" t="s">
        <v>120</v>
      </c>
      <c r="C134" s="152"/>
      <c r="D134" s="970" t="s">
        <v>1699</v>
      </c>
      <c r="E134" s="223">
        <v>49764185</v>
      </c>
      <c r="F134" s="970" t="s">
        <v>1700</v>
      </c>
      <c r="G134" s="970" t="s">
        <v>542</v>
      </c>
      <c r="H134" s="224">
        <v>40081</v>
      </c>
      <c r="I134" s="971" t="s">
        <v>911</v>
      </c>
      <c r="J134" s="492" t="s">
        <v>1701</v>
      </c>
      <c r="K134" s="492" t="s">
        <v>1702</v>
      </c>
      <c r="L134" s="975" t="s">
        <v>1703</v>
      </c>
      <c r="M134" s="495" t="s">
        <v>125</v>
      </c>
      <c r="N134" s="495" t="s">
        <v>125</v>
      </c>
      <c r="O134" s="495" t="s">
        <v>125</v>
      </c>
      <c r="P134" s="976"/>
      <c r="Q134" s="977"/>
    </row>
    <row r="135" spans="2:17" ht="60" x14ac:dyDescent="0.2">
      <c r="C135" s="152"/>
      <c r="D135" s="970" t="s">
        <v>1704</v>
      </c>
      <c r="E135" s="223">
        <v>49742403</v>
      </c>
      <c r="F135" s="970" t="s">
        <v>1705</v>
      </c>
      <c r="G135" s="970" t="s">
        <v>797</v>
      </c>
      <c r="H135" s="224">
        <v>36098</v>
      </c>
      <c r="I135" s="971" t="s">
        <v>911</v>
      </c>
      <c r="J135" s="492"/>
      <c r="K135" s="492"/>
      <c r="L135" s="492"/>
      <c r="M135" s="495" t="s">
        <v>125</v>
      </c>
      <c r="N135" s="495" t="s">
        <v>125</v>
      </c>
      <c r="O135" s="495" t="s">
        <v>125</v>
      </c>
      <c r="P135" s="1069" t="s">
        <v>1695</v>
      </c>
      <c r="Q135" s="1070"/>
    </row>
    <row r="136" spans="2:17" ht="15.75" x14ac:dyDescent="0.25">
      <c r="B136" s="152"/>
      <c r="C136" s="152"/>
      <c r="D136" s="503"/>
      <c r="E136" s="504"/>
      <c r="F136" s="504"/>
      <c r="G136" s="503"/>
      <c r="H136" s="505"/>
      <c r="I136" s="978"/>
      <c r="J136" s="503"/>
      <c r="K136" s="503"/>
      <c r="L136" s="503"/>
      <c r="M136" s="507"/>
      <c r="N136" s="507"/>
      <c r="O136" s="507"/>
      <c r="P136" s="1071"/>
      <c r="Q136" s="1072"/>
    </row>
    <row r="137" spans="2:17" ht="30" x14ac:dyDescent="0.2">
      <c r="B137" s="152" t="s">
        <v>121</v>
      </c>
      <c r="C137" s="152"/>
      <c r="D137" s="149"/>
      <c r="E137" s="149"/>
      <c r="F137" s="149"/>
      <c r="G137" s="149"/>
      <c r="H137" s="149"/>
      <c r="I137" s="150"/>
      <c r="J137" s="153"/>
      <c r="K137" s="151"/>
      <c r="L137" s="151"/>
      <c r="M137" s="118"/>
      <c r="N137" s="118"/>
      <c r="O137" s="118"/>
      <c r="P137" s="1073"/>
      <c r="Q137" s="1073"/>
    </row>
    <row r="140" spans="2:17" ht="15.75" thickBot="1" x14ac:dyDescent="0.3"/>
    <row r="141" spans="2:17" ht="31.5" x14ac:dyDescent="0.25">
      <c r="B141" s="119" t="s">
        <v>33</v>
      </c>
      <c r="C141" s="119" t="s">
        <v>49</v>
      </c>
      <c r="D141" s="117" t="s">
        <v>50</v>
      </c>
      <c r="E141" s="119" t="s">
        <v>51</v>
      </c>
      <c r="F141" s="486" t="s">
        <v>56</v>
      </c>
      <c r="G141" s="163"/>
    </row>
    <row r="142" spans="2:17" ht="225" x14ac:dyDescent="0.2">
      <c r="B142" s="1076" t="s">
        <v>53</v>
      </c>
      <c r="C142" s="164" t="s">
        <v>116</v>
      </c>
      <c r="D142" s="234">
        <v>25</v>
      </c>
      <c r="E142" s="234">
        <v>25</v>
      </c>
      <c r="F142" s="1077">
        <f>+E142+E143+E144</f>
        <v>50</v>
      </c>
      <c r="G142" s="165"/>
    </row>
    <row r="143" spans="2:17" ht="150" x14ac:dyDescent="0.2">
      <c r="B143" s="1076"/>
      <c r="C143" s="164" t="s">
        <v>117</v>
      </c>
      <c r="D143" s="252">
        <v>25</v>
      </c>
      <c r="E143" s="234">
        <v>25</v>
      </c>
      <c r="F143" s="1078"/>
      <c r="G143" s="165"/>
    </row>
    <row r="144" spans="2:17" ht="120" x14ac:dyDescent="0.2">
      <c r="B144" s="1076"/>
      <c r="C144" s="164" t="s">
        <v>118</v>
      </c>
      <c r="D144" s="234">
        <v>10</v>
      </c>
      <c r="E144" s="234">
        <v>0</v>
      </c>
      <c r="F144" s="1079"/>
      <c r="G144" s="165"/>
    </row>
    <row r="145" spans="2:5" x14ac:dyDescent="0.2">
      <c r="C145" s="78"/>
    </row>
    <row r="148" spans="2:5" ht="15.75" x14ac:dyDescent="0.25">
      <c r="B148" s="116" t="s">
        <v>57</v>
      </c>
    </row>
    <row r="151" spans="2:5" ht="15.75" x14ac:dyDescent="0.25">
      <c r="B151" s="117" t="s">
        <v>33</v>
      </c>
      <c r="C151" s="117" t="s">
        <v>58</v>
      </c>
      <c r="D151" s="119" t="s">
        <v>51</v>
      </c>
      <c r="E151" s="119" t="s">
        <v>16</v>
      </c>
    </row>
    <row r="152" spans="2:5" ht="30" x14ac:dyDescent="0.25">
      <c r="B152" s="120" t="s">
        <v>132</v>
      </c>
      <c r="C152" s="252">
        <v>40</v>
      </c>
      <c r="D152" s="234">
        <f>+E123</f>
        <v>0</v>
      </c>
      <c r="E152" s="1067">
        <f>+D152+D153</f>
        <v>50</v>
      </c>
    </row>
    <row r="153" spans="2:5" ht="60" x14ac:dyDescent="0.25">
      <c r="B153" s="120" t="s">
        <v>133</v>
      </c>
      <c r="C153" s="252">
        <v>60</v>
      </c>
      <c r="D153" s="234">
        <f>+F142</f>
        <v>50</v>
      </c>
      <c r="E153" s="1068"/>
    </row>
  </sheetData>
  <mergeCells count="49">
    <mergeCell ref="C9:N9"/>
    <mergeCell ref="B2:P2"/>
    <mergeCell ref="B4:P4"/>
    <mergeCell ref="C6:N6"/>
    <mergeCell ref="C7:N7"/>
    <mergeCell ref="C8:N8"/>
    <mergeCell ref="C55:N55"/>
    <mergeCell ref="B57:N57"/>
    <mergeCell ref="O60:P60"/>
    <mergeCell ref="O61:P61"/>
    <mergeCell ref="O62:P62"/>
    <mergeCell ref="C10:E10"/>
    <mergeCell ref="B14:C21"/>
    <mergeCell ref="B22:C22"/>
    <mergeCell ref="E39:E40"/>
    <mergeCell ref="B51:B52"/>
    <mergeCell ref="C51:C52"/>
    <mergeCell ref="D51:E51"/>
    <mergeCell ref="P75:Q75"/>
    <mergeCell ref="P76:Q76"/>
    <mergeCell ref="P92:Q92"/>
    <mergeCell ref="B95:N95"/>
    <mergeCell ref="D98:E98"/>
    <mergeCell ref="P78:Q78"/>
    <mergeCell ref="P80:Q80"/>
    <mergeCell ref="P81:Q81"/>
    <mergeCell ref="P85:Q85"/>
    <mergeCell ref="P88:Q88"/>
    <mergeCell ref="B68:N68"/>
    <mergeCell ref="J71:L71"/>
    <mergeCell ref="P71:Q71"/>
    <mergeCell ref="P73:Q73"/>
    <mergeCell ref="P74:Q74"/>
    <mergeCell ref="D99:E99"/>
    <mergeCell ref="B102:P102"/>
    <mergeCell ref="P131:Q131"/>
    <mergeCell ref="B142:B144"/>
    <mergeCell ref="F142:F144"/>
    <mergeCell ref="E123:E125"/>
    <mergeCell ref="B128:N128"/>
    <mergeCell ref="J130:L130"/>
    <mergeCell ref="P130:Q130"/>
    <mergeCell ref="B105:N105"/>
    <mergeCell ref="E152:E153"/>
    <mergeCell ref="P132:Q132"/>
    <mergeCell ref="P133:Q133"/>
    <mergeCell ref="P135:Q135"/>
    <mergeCell ref="P136:Q136"/>
    <mergeCell ref="P137:Q137"/>
  </mergeCells>
  <dataValidations count="2">
    <dataValidation type="list" allowBlank="1" showInputMessage="1" showErrorMessage="1" sqref="WVE983069 A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A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A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A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A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A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A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A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A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A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A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A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A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A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A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 type="decimal" allowBlank="1" showInputMessage="1" showErrorMessage="1" sqref="WVH983069 WLL983069 C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C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C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C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C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C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C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C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C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C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C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C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C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C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C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s>
  <pageMargins left="0.70866141732283472" right="0" top="0.74803149606299213" bottom="0.74803149606299213" header="0.31496062992125984" footer="0.31496062992125984"/>
  <pageSetup paperSize="5" scale="4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zoomScale="68" zoomScaleNormal="68" workbookViewId="0">
      <selection sqref="A1:XFD1048576"/>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464</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150</v>
      </c>
      <c r="D10" s="1114"/>
      <c r="E10" s="1091"/>
      <c r="F10" s="475"/>
      <c r="G10" s="475"/>
      <c r="H10" s="475"/>
      <c r="I10" s="475"/>
      <c r="J10" s="475"/>
      <c r="K10" s="475"/>
      <c r="L10" s="475"/>
      <c r="M10" s="475"/>
      <c r="N10" s="476"/>
    </row>
    <row r="11" spans="2:16" ht="16.5" thickBot="1" x14ac:dyDescent="0.3">
      <c r="B11" s="477" t="s">
        <v>9</v>
      </c>
      <c r="C11" s="478">
        <v>41972</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093" t="s">
        <v>87</v>
      </c>
      <c r="C14" s="1093"/>
      <c r="D14" s="432" t="s">
        <v>12</v>
      </c>
      <c r="E14" s="432" t="s">
        <v>13</v>
      </c>
      <c r="F14" s="432" t="s">
        <v>29</v>
      </c>
      <c r="G14" s="95"/>
      <c r="I14" s="96"/>
      <c r="J14" s="96"/>
      <c r="K14" s="96"/>
      <c r="L14" s="96"/>
      <c r="M14" s="96"/>
      <c r="N14" s="94"/>
    </row>
    <row r="15" spans="2:16" ht="15.75" x14ac:dyDescent="0.25">
      <c r="B15" s="1093"/>
      <c r="C15" s="1093"/>
      <c r="D15" s="432">
        <v>12</v>
      </c>
      <c r="E15" s="166">
        <v>912578797</v>
      </c>
      <c r="F15" s="167">
        <v>437</v>
      </c>
      <c r="G15" s="97"/>
      <c r="I15" s="98"/>
      <c r="J15" s="98"/>
      <c r="K15" s="98"/>
      <c r="L15" s="98"/>
      <c r="M15" s="98"/>
      <c r="N15" s="94"/>
    </row>
    <row r="16" spans="2:16" ht="15.75" x14ac:dyDescent="0.25">
      <c r="B16" s="1093"/>
      <c r="C16" s="1093"/>
      <c r="D16" s="432"/>
      <c r="E16" s="168"/>
      <c r="F16" s="167"/>
      <c r="G16" s="97"/>
      <c r="I16" s="98"/>
      <c r="J16" s="98"/>
      <c r="K16" s="98"/>
      <c r="L16" s="98"/>
      <c r="M16" s="98"/>
      <c r="N16" s="94"/>
    </row>
    <row r="17" spans="1:14" ht="15.75" x14ac:dyDescent="0.25">
      <c r="B17" s="1093"/>
      <c r="C17" s="1093"/>
      <c r="D17" s="432"/>
      <c r="E17" s="168"/>
      <c r="F17" s="167"/>
      <c r="G17" s="97"/>
      <c r="I17" s="98"/>
      <c r="J17" s="98"/>
      <c r="K17" s="98"/>
      <c r="L17" s="98"/>
      <c r="M17" s="98"/>
      <c r="N17" s="94"/>
    </row>
    <row r="18" spans="1:14" ht="15.75" x14ac:dyDescent="0.25">
      <c r="B18" s="1093"/>
      <c r="C18" s="1093"/>
      <c r="D18" s="432"/>
      <c r="E18" s="169"/>
      <c r="F18" s="167"/>
      <c r="G18" s="97"/>
      <c r="H18" s="100"/>
      <c r="I18" s="98"/>
      <c r="J18" s="98"/>
      <c r="K18" s="98"/>
      <c r="L18" s="98"/>
      <c r="M18" s="98"/>
      <c r="N18" s="101"/>
    </row>
    <row r="19" spans="1:14" ht="15.75" x14ac:dyDescent="0.25">
      <c r="B19" s="1093"/>
      <c r="C19" s="1093"/>
      <c r="D19" s="432"/>
      <c r="E19" s="169"/>
      <c r="F19" s="167"/>
      <c r="G19" s="97"/>
      <c r="H19" s="100"/>
      <c r="I19" s="102"/>
      <c r="J19" s="102"/>
      <c r="K19" s="102"/>
      <c r="L19" s="102"/>
      <c r="M19" s="102"/>
      <c r="N19" s="101"/>
    </row>
    <row r="20" spans="1:14" ht="15.75" x14ac:dyDescent="0.25">
      <c r="B20" s="1093"/>
      <c r="C20" s="1093"/>
      <c r="D20" s="432"/>
      <c r="E20" s="99"/>
      <c r="F20" s="167"/>
      <c r="G20" s="97"/>
      <c r="H20" s="100"/>
      <c r="I20" s="93"/>
      <c r="J20" s="93"/>
      <c r="K20" s="93"/>
      <c r="L20" s="93"/>
      <c r="M20" s="93"/>
      <c r="N20" s="101"/>
    </row>
    <row r="21" spans="1:14" ht="15.75" x14ac:dyDescent="0.25">
      <c r="B21" s="1093"/>
      <c r="C21" s="1093"/>
      <c r="D21" s="432"/>
      <c r="E21" s="99"/>
      <c r="F21" s="167"/>
      <c r="G21" s="97"/>
      <c r="H21" s="100"/>
      <c r="I21" s="93"/>
      <c r="J21" s="93"/>
      <c r="K21" s="93"/>
      <c r="L21" s="93"/>
      <c r="M21" s="93"/>
      <c r="N21" s="101"/>
    </row>
    <row r="22" spans="1:14" ht="16.5" thickBot="1" x14ac:dyDescent="0.3">
      <c r="B22" s="1094" t="s">
        <v>14</v>
      </c>
      <c r="C22" s="1095"/>
      <c r="D22" s="432"/>
      <c r="E22" s="103">
        <f>SUM(E15:E21)</f>
        <v>912578797</v>
      </c>
      <c r="F22" s="167">
        <f>SUM(F15:F21)</f>
        <v>437</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f>
        <v>349.6</v>
      </c>
      <c r="D24" s="109"/>
      <c r="E24" s="110">
        <f>E22</f>
        <v>912578797</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439"/>
      <c r="D30" s="258" t="s">
        <v>292</v>
      </c>
      <c r="E30" s="78"/>
      <c r="F30" s="78"/>
      <c r="G30" s="78"/>
      <c r="H30" s="78"/>
      <c r="I30" s="93"/>
      <c r="J30" s="93"/>
      <c r="K30" s="93"/>
      <c r="L30" s="93"/>
      <c r="M30" s="93"/>
      <c r="N30" s="94"/>
    </row>
    <row r="31" spans="1:14" ht="18" x14ac:dyDescent="0.2">
      <c r="A31" s="113"/>
      <c r="B31" s="118" t="s">
        <v>128</v>
      </c>
      <c r="C31" s="439" t="s">
        <v>292</v>
      </c>
      <c r="D31" s="258"/>
      <c r="E31" s="78"/>
      <c r="F31" s="78"/>
      <c r="G31" s="78"/>
      <c r="H31" s="78"/>
      <c r="I31" s="93"/>
      <c r="J31" s="93"/>
      <c r="K31" s="93"/>
      <c r="L31" s="93"/>
      <c r="M31" s="93"/>
      <c r="N31" s="94"/>
    </row>
    <row r="32" spans="1:14" ht="18" x14ac:dyDescent="0.2">
      <c r="A32" s="113"/>
      <c r="B32" s="118" t="s">
        <v>129</v>
      </c>
      <c r="C32" s="118"/>
      <c r="D32" s="256"/>
      <c r="E32" s="78"/>
      <c r="F32" s="78"/>
      <c r="G32" s="78"/>
      <c r="H32" s="78"/>
      <c r="I32" s="93"/>
      <c r="J32" s="93"/>
      <c r="K32" s="93"/>
      <c r="L32" s="93"/>
      <c r="M32" s="93"/>
      <c r="N32" s="94"/>
    </row>
    <row r="33" spans="1:17" ht="18" x14ac:dyDescent="0.2">
      <c r="A33" s="113"/>
      <c r="B33" s="118" t="s">
        <v>130</v>
      </c>
      <c r="C33" s="118"/>
      <c r="D33" s="256"/>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44">
        <v>40</v>
      </c>
      <c r="D40" s="439"/>
      <c r="E40" s="1067">
        <f>+D40+D41</f>
        <v>0</v>
      </c>
      <c r="F40" s="78"/>
      <c r="G40" s="78"/>
      <c r="H40" s="78"/>
      <c r="I40" s="93"/>
      <c r="J40" s="93"/>
      <c r="K40" s="93"/>
      <c r="L40" s="93"/>
      <c r="M40" s="93"/>
      <c r="N40" s="94"/>
    </row>
    <row r="41" spans="1:17" ht="45" x14ac:dyDescent="0.2">
      <c r="A41" s="113"/>
      <c r="B41" s="120" t="s">
        <v>133</v>
      </c>
      <c r="C41" s="444">
        <v>60</v>
      </c>
      <c r="D41" s="439">
        <f>+F144</f>
        <v>0</v>
      </c>
      <c r="E41" s="1068"/>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07" t="s">
        <v>35</v>
      </c>
      <c r="N45" s="1107"/>
    </row>
    <row r="46" spans="1:17" ht="15.75" x14ac:dyDescent="0.25">
      <c r="B46" s="116" t="s">
        <v>30</v>
      </c>
      <c r="M46" s="122"/>
      <c r="N46" s="122"/>
    </row>
    <row r="47" spans="1:17" ht="15.75" thickBot="1" x14ac:dyDescent="0.3">
      <c r="M47" s="122"/>
      <c r="N47" s="122"/>
    </row>
    <row r="48" spans="1:17" s="93" customFormat="1" ht="78.75" x14ac:dyDescent="0.25">
      <c r="B48" s="483" t="s">
        <v>134</v>
      </c>
      <c r="C48" s="483" t="s">
        <v>135</v>
      </c>
      <c r="D48" s="483" t="s">
        <v>136</v>
      </c>
      <c r="E48" s="483" t="s">
        <v>45</v>
      </c>
      <c r="F48" s="483" t="s">
        <v>22</v>
      </c>
      <c r="G48" s="483" t="s">
        <v>89</v>
      </c>
      <c r="H48" s="483" t="s">
        <v>17</v>
      </c>
      <c r="I48" s="483" t="s">
        <v>10</v>
      </c>
      <c r="J48" s="483" t="s">
        <v>31</v>
      </c>
      <c r="K48" s="483" t="s">
        <v>61</v>
      </c>
      <c r="L48" s="483" t="s">
        <v>20</v>
      </c>
      <c r="M48" s="484" t="s">
        <v>26</v>
      </c>
      <c r="N48" s="483" t="s">
        <v>137</v>
      </c>
      <c r="O48" s="483" t="s">
        <v>36</v>
      </c>
      <c r="P48" s="442" t="s">
        <v>11</v>
      </c>
      <c r="Q48" s="442" t="s">
        <v>19</v>
      </c>
    </row>
    <row r="49" spans="1:26" s="435" customFormat="1" ht="300" x14ac:dyDescent="0.25">
      <c r="A49" s="125">
        <v>1</v>
      </c>
      <c r="B49" s="126" t="s">
        <v>464</v>
      </c>
      <c r="C49" s="126" t="s">
        <v>464</v>
      </c>
      <c r="D49" s="126" t="s">
        <v>466</v>
      </c>
      <c r="E49" s="128" t="s">
        <v>467</v>
      </c>
      <c r="F49" s="127" t="s">
        <v>125</v>
      </c>
      <c r="G49" s="129"/>
      <c r="H49" s="130">
        <v>41456</v>
      </c>
      <c r="I49" s="131">
        <v>41759</v>
      </c>
      <c r="J49" s="131" t="s">
        <v>126</v>
      </c>
      <c r="K49" s="185">
        <v>9</v>
      </c>
      <c r="L49" s="131"/>
      <c r="M49" s="171">
        <v>400</v>
      </c>
      <c r="N49" s="132"/>
      <c r="O49" s="187">
        <v>32320000</v>
      </c>
      <c r="P49" s="133" t="s">
        <v>463</v>
      </c>
      <c r="Q49" s="134" t="s">
        <v>462</v>
      </c>
      <c r="R49" s="135"/>
      <c r="S49" s="135"/>
      <c r="T49" s="135"/>
      <c r="U49" s="135"/>
      <c r="V49" s="135"/>
      <c r="W49" s="135"/>
      <c r="X49" s="135"/>
      <c r="Y49" s="135"/>
      <c r="Z49" s="135"/>
    </row>
    <row r="50" spans="1:26" s="435" customFormat="1" ht="30" x14ac:dyDescent="0.25">
      <c r="A50" s="125">
        <f>+A49+1</f>
        <v>2</v>
      </c>
      <c r="B50" s="126" t="s">
        <v>464</v>
      </c>
      <c r="C50" s="126" t="s">
        <v>464</v>
      </c>
      <c r="D50" s="126" t="s">
        <v>468</v>
      </c>
      <c r="E50" s="128" t="s">
        <v>469</v>
      </c>
      <c r="F50" s="127" t="s">
        <v>125</v>
      </c>
      <c r="G50" s="130"/>
      <c r="H50" s="130">
        <v>41762</v>
      </c>
      <c r="I50" s="131">
        <v>41887</v>
      </c>
      <c r="J50" s="131" t="s">
        <v>126</v>
      </c>
      <c r="K50" s="185">
        <v>4</v>
      </c>
      <c r="L50" s="131"/>
      <c r="M50" s="171">
        <v>200</v>
      </c>
      <c r="N50" s="132"/>
      <c r="O50" s="187">
        <v>17100000</v>
      </c>
      <c r="P50" s="133">
        <v>240</v>
      </c>
      <c r="Q50" s="134"/>
      <c r="R50" s="135"/>
      <c r="S50" s="135"/>
      <c r="T50" s="135"/>
      <c r="U50" s="135"/>
      <c r="V50" s="135"/>
      <c r="W50" s="135"/>
      <c r="X50" s="135"/>
      <c r="Y50" s="135"/>
      <c r="Z50" s="135"/>
    </row>
    <row r="51" spans="1:26" s="435" customFormat="1" ht="15.75" x14ac:dyDescent="0.25">
      <c r="A51" s="125"/>
      <c r="B51" s="136" t="s">
        <v>16</v>
      </c>
      <c r="C51" s="127"/>
      <c r="D51" s="126"/>
      <c r="E51" s="128"/>
      <c r="F51" s="127"/>
      <c r="G51" s="127"/>
      <c r="H51" s="127"/>
      <c r="I51" s="131"/>
      <c r="J51" s="131"/>
      <c r="K51" s="137">
        <f>SUM(K49:K50)</f>
        <v>13</v>
      </c>
      <c r="L51" s="137">
        <f>SUM(L49:L50)</f>
        <v>0</v>
      </c>
      <c r="M51" s="138">
        <f>SUM(M49:M50)</f>
        <v>600</v>
      </c>
      <c r="N51" s="137">
        <f>SUM(N49:N50)</f>
        <v>0</v>
      </c>
      <c r="O51" s="133"/>
      <c r="P51" s="133"/>
      <c r="Q51" s="134"/>
    </row>
    <row r="52" spans="1:26" s="139" customFormat="1" x14ac:dyDescent="0.25">
      <c r="E52" s="140"/>
    </row>
    <row r="53" spans="1:26" s="139" customFormat="1" ht="15.75" x14ac:dyDescent="0.25">
      <c r="B53" s="1096" t="s">
        <v>28</v>
      </c>
      <c r="C53" s="1096" t="s">
        <v>27</v>
      </c>
      <c r="D53" s="1098" t="s">
        <v>34</v>
      </c>
      <c r="E53" s="1098"/>
    </row>
    <row r="54" spans="1:26" s="139" customFormat="1" ht="15.75" x14ac:dyDescent="0.25">
      <c r="B54" s="1097"/>
      <c r="C54" s="1097"/>
      <c r="D54" s="434" t="s">
        <v>23</v>
      </c>
      <c r="E54" s="141" t="s">
        <v>24</v>
      </c>
    </row>
    <row r="55" spans="1:26" s="139" customFormat="1" ht="15.75" x14ac:dyDescent="0.25">
      <c r="B55" s="142" t="s">
        <v>21</v>
      </c>
      <c r="C55" s="143">
        <f>+K51</f>
        <v>13</v>
      </c>
      <c r="D55" s="144"/>
      <c r="E55" s="144" t="s">
        <v>141</v>
      </c>
      <c r="F55" s="145"/>
      <c r="G55" s="145"/>
      <c r="H55" s="145"/>
      <c r="I55" s="145"/>
      <c r="J55" s="145"/>
      <c r="K55" s="145"/>
      <c r="L55" s="145"/>
      <c r="M55" s="145"/>
    </row>
    <row r="56" spans="1:26" s="139" customFormat="1" ht="15.75" x14ac:dyDescent="0.25">
      <c r="B56" s="142" t="s">
        <v>25</v>
      </c>
      <c r="C56" s="143">
        <f>+M51</f>
        <v>600</v>
      </c>
      <c r="D56" s="144" t="s">
        <v>142</v>
      </c>
      <c r="E56" s="144"/>
    </row>
    <row r="57" spans="1:26" s="139" customFormat="1" x14ac:dyDescent="0.25">
      <c r="B57" s="146"/>
      <c r="C57" s="1099"/>
      <c r="D57" s="1099"/>
      <c r="E57" s="1099"/>
      <c r="F57" s="1099"/>
      <c r="G57" s="1099"/>
      <c r="H57" s="1099"/>
      <c r="I57" s="1099"/>
      <c r="J57" s="1099"/>
      <c r="K57" s="1099"/>
      <c r="L57" s="1099"/>
      <c r="M57" s="1099"/>
      <c r="N57" s="1099"/>
    </row>
    <row r="58" spans="1:26" ht="15.75" thickBot="1" x14ac:dyDescent="0.3"/>
    <row r="59" spans="1:26" ht="16.5" thickBot="1" x14ac:dyDescent="0.3">
      <c r="B59" s="1100" t="s">
        <v>90</v>
      </c>
      <c r="C59" s="1100"/>
      <c r="D59" s="1100"/>
      <c r="E59" s="1100"/>
      <c r="F59" s="1100"/>
      <c r="G59" s="1100"/>
      <c r="H59" s="1100"/>
      <c r="I59" s="1100"/>
      <c r="J59" s="1100"/>
      <c r="K59" s="1100"/>
      <c r="L59" s="1100"/>
      <c r="M59" s="1100"/>
      <c r="N59" s="1100"/>
    </row>
    <row r="62" spans="1:26" ht="141.75" x14ac:dyDescent="0.25">
      <c r="B62" s="117" t="s">
        <v>138</v>
      </c>
      <c r="C62" s="147" t="s">
        <v>2</v>
      </c>
      <c r="D62" s="147" t="s">
        <v>92</v>
      </c>
      <c r="E62" s="147" t="s">
        <v>91</v>
      </c>
      <c r="F62" s="147" t="s">
        <v>93</v>
      </c>
      <c r="G62" s="147" t="s">
        <v>94</v>
      </c>
      <c r="H62" s="147" t="s">
        <v>95</v>
      </c>
      <c r="I62" s="147" t="s">
        <v>96</v>
      </c>
      <c r="J62" s="147" t="s">
        <v>97</v>
      </c>
      <c r="K62" s="147" t="s">
        <v>98</v>
      </c>
      <c r="L62" s="147" t="s">
        <v>99</v>
      </c>
      <c r="M62" s="148" t="s">
        <v>100</v>
      </c>
      <c r="N62" s="148" t="s">
        <v>101</v>
      </c>
      <c r="O62" s="1086" t="s">
        <v>3</v>
      </c>
      <c r="P62" s="1088"/>
      <c r="Q62" s="147" t="s">
        <v>18</v>
      </c>
    </row>
    <row r="63" spans="1:26" x14ac:dyDescent="0.2">
      <c r="B63" s="149"/>
      <c r="C63" s="149"/>
      <c r="D63" s="150"/>
      <c r="E63" s="150"/>
      <c r="F63" s="249"/>
      <c r="G63" s="249"/>
      <c r="H63" s="249"/>
      <c r="I63" s="151"/>
      <c r="J63" s="151"/>
      <c r="K63" s="118"/>
      <c r="L63" s="118"/>
      <c r="M63" s="118"/>
      <c r="N63" s="118"/>
      <c r="O63" s="1101"/>
      <c r="P63" s="1102"/>
      <c r="Q63" s="118"/>
    </row>
    <row r="64" spans="1:26" x14ac:dyDescent="0.2">
      <c r="B64" s="149"/>
      <c r="C64" s="149"/>
      <c r="D64" s="150"/>
      <c r="E64" s="150"/>
      <c r="F64" s="249"/>
      <c r="G64" s="249"/>
      <c r="H64" s="249"/>
      <c r="I64" s="151"/>
      <c r="J64" s="151"/>
      <c r="K64" s="118"/>
      <c r="L64" s="118"/>
      <c r="M64" s="118"/>
      <c r="N64" s="118"/>
      <c r="O64" s="1101"/>
      <c r="P64" s="1102"/>
      <c r="Q64" s="118"/>
    </row>
    <row r="65" spans="2:17" x14ac:dyDescent="0.2">
      <c r="B65" s="149"/>
      <c r="C65" s="149"/>
      <c r="D65" s="150"/>
      <c r="E65" s="150"/>
      <c r="F65" s="249"/>
      <c r="G65" s="249"/>
      <c r="H65" s="249"/>
      <c r="I65" s="151"/>
      <c r="J65" s="151"/>
      <c r="K65" s="118"/>
      <c r="L65" s="118"/>
      <c r="M65" s="118"/>
      <c r="N65" s="118"/>
      <c r="O65" s="1101"/>
      <c r="P65" s="1102"/>
      <c r="Q65" s="118"/>
    </row>
    <row r="66" spans="2:17" x14ac:dyDescent="0.2">
      <c r="B66" s="149"/>
      <c r="C66" s="149"/>
      <c r="D66" s="150"/>
      <c r="E66" s="150"/>
      <c r="F66" s="249"/>
      <c r="G66" s="249"/>
      <c r="H66" s="249"/>
      <c r="I66" s="151"/>
      <c r="J66" s="151"/>
      <c r="K66" s="118"/>
      <c r="L66" s="118"/>
      <c r="M66" s="118"/>
      <c r="N66" s="118"/>
      <c r="O66" s="1101"/>
      <c r="P66" s="1102"/>
      <c r="Q66" s="118"/>
    </row>
    <row r="67" spans="2:17" x14ac:dyDescent="0.2">
      <c r="B67" s="149"/>
      <c r="C67" s="149"/>
      <c r="D67" s="150"/>
      <c r="E67" s="150"/>
      <c r="F67" s="249"/>
      <c r="G67" s="249"/>
      <c r="H67" s="249"/>
      <c r="I67" s="151"/>
      <c r="J67" s="151"/>
      <c r="K67" s="118"/>
      <c r="L67" s="118"/>
      <c r="M67" s="118"/>
      <c r="N67" s="118"/>
      <c r="O67" s="1101"/>
      <c r="P67" s="1102"/>
      <c r="Q67" s="118"/>
    </row>
    <row r="68" spans="2:17" x14ac:dyDescent="0.2">
      <c r="B68" s="149"/>
      <c r="C68" s="149"/>
      <c r="D68" s="150"/>
      <c r="E68" s="150"/>
      <c r="F68" s="249"/>
      <c r="G68" s="249"/>
      <c r="H68" s="249"/>
      <c r="I68" s="151"/>
      <c r="J68" s="151"/>
      <c r="K68" s="118"/>
      <c r="L68" s="118"/>
      <c r="M68" s="118"/>
      <c r="N68" s="118"/>
      <c r="O68" s="1101"/>
      <c r="P68" s="1102"/>
      <c r="Q68" s="118"/>
    </row>
    <row r="69" spans="2:17" x14ac:dyDescent="0.25">
      <c r="B69" s="118"/>
      <c r="C69" s="118"/>
      <c r="D69" s="118"/>
      <c r="E69" s="118"/>
      <c r="F69" s="118"/>
      <c r="G69" s="118"/>
      <c r="H69" s="118"/>
      <c r="I69" s="118"/>
      <c r="J69" s="118"/>
      <c r="K69" s="118"/>
      <c r="L69" s="118"/>
      <c r="M69" s="118"/>
      <c r="N69" s="118"/>
      <c r="O69" s="1101"/>
      <c r="P69" s="1102"/>
      <c r="Q69" s="118"/>
    </row>
    <row r="70" spans="2:17" x14ac:dyDescent="0.25">
      <c r="B70" s="86" t="s">
        <v>1</v>
      </c>
    </row>
    <row r="71" spans="2:17" x14ac:dyDescent="0.25">
      <c r="B71" s="86" t="s">
        <v>37</v>
      </c>
    </row>
    <row r="72" spans="2:17" x14ac:dyDescent="0.25">
      <c r="B72" s="86" t="s">
        <v>62</v>
      </c>
    </row>
    <row r="74" spans="2:17" ht="15.75" thickBot="1" x14ac:dyDescent="0.3"/>
    <row r="75" spans="2:17" ht="16.5" thickBot="1" x14ac:dyDescent="0.3">
      <c r="B75" s="1083" t="s">
        <v>38</v>
      </c>
      <c r="C75" s="1084"/>
      <c r="D75" s="1084"/>
      <c r="E75" s="1084"/>
      <c r="F75" s="1084"/>
      <c r="G75" s="1084"/>
      <c r="H75" s="1084"/>
      <c r="I75" s="1084"/>
      <c r="J75" s="1084"/>
      <c r="K75" s="1084"/>
      <c r="L75" s="1084"/>
      <c r="M75" s="1084"/>
      <c r="N75" s="1085"/>
    </row>
    <row r="80" spans="2:17" ht="78.75" x14ac:dyDescent="0.25">
      <c r="B80" s="117" t="s">
        <v>0</v>
      </c>
      <c r="C80" s="117" t="s">
        <v>39</v>
      </c>
      <c r="D80" s="117" t="s">
        <v>40</v>
      </c>
      <c r="E80" s="117" t="s">
        <v>102</v>
      </c>
      <c r="F80" s="117" t="s">
        <v>104</v>
      </c>
      <c r="G80" s="117" t="s">
        <v>105</v>
      </c>
      <c r="H80" s="117" t="s">
        <v>106</v>
      </c>
      <c r="I80" s="117" t="s">
        <v>103</v>
      </c>
      <c r="J80" s="1086" t="s">
        <v>107</v>
      </c>
      <c r="K80" s="1087"/>
      <c r="L80" s="1088"/>
      <c r="M80" s="117" t="s">
        <v>111</v>
      </c>
      <c r="N80" s="117" t="s">
        <v>139</v>
      </c>
      <c r="O80" s="117" t="s">
        <v>140</v>
      </c>
      <c r="P80" s="1086" t="s">
        <v>3</v>
      </c>
      <c r="Q80" s="1088"/>
    </row>
    <row r="81" spans="2:17" ht="15.75" x14ac:dyDescent="0.25">
      <c r="B81" s="117"/>
      <c r="C81" s="117"/>
      <c r="D81" s="117"/>
      <c r="E81" s="117"/>
      <c r="F81" s="117"/>
      <c r="G81" s="117"/>
      <c r="H81" s="117"/>
      <c r="I81" s="117"/>
      <c r="J81" s="436"/>
      <c r="K81" s="438"/>
      <c r="L81" s="437"/>
      <c r="M81" s="117"/>
      <c r="N81" s="117"/>
      <c r="O81" s="117"/>
      <c r="P81" s="436"/>
      <c r="Q81" s="437"/>
    </row>
    <row r="82" spans="2:17" ht="60" x14ac:dyDescent="0.2">
      <c r="B82" s="152"/>
      <c r="C82" s="152"/>
      <c r="D82" s="149"/>
      <c r="E82" s="149"/>
      <c r="F82" s="149"/>
      <c r="G82" s="149"/>
      <c r="H82" s="149"/>
      <c r="I82" s="150"/>
      <c r="J82" s="153" t="s">
        <v>108</v>
      </c>
      <c r="K82" s="154" t="s">
        <v>109</v>
      </c>
      <c r="L82" s="151" t="s">
        <v>110</v>
      </c>
      <c r="M82" s="118"/>
      <c r="N82" s="118"/>
      <c r="O82" s="118"/>
      <c r="P82" s="1073"/>
      <c r="Q82" s="1073"/>
    </row>
    <row r="83" spans="2:17" ht="150" customHeight="1" x14ac:dyDescent="0.2">
      <c r="B83" s="411" t="s">
        <v>601</v>
      </c>
      <c r="C83" s="152"/>
      <c r="D83" s="411" t="s">
        <v>737</v>
      </c>
      <c r="E83" s="411">
        <v>50848105</v>
      </c>
      <c r="F83" s="411" t="s">
        <v>738</v>
      </c>
      <c r="G83" s="152" t="s">
        <v>739</v>
      </c>
      <c r="H83" s="182">
        <v>36148</v>
      </c>
      <c r="I83" s="150" t="s">
        <v>237</v>
      </c>
      <c r="J83" s="152" t="s">
        <v>604</v>
      </c>
      <c r="K83" s="154" t="s">
        <v>605</v>
      </c>
      <c r="L83" s="154" t="s">
        <v>740</v>
      </c>
      <c r="M83" s="118" t="s">
        <v>125</v>
      </c>
      <c r="N83" s="118" t="s">
        <v>125</v>
      </c>
      <c r="O83" s="118"/>
      <c r="P83" s="1073"/>
      <c r="Q83" s="1073"/>
    </row>
    <row r="84" spans="2:17" ht="135" x14ac:dyDescent="0.2">
      <c r="B84" s="411" t="s">
        <v>601</v>
      </c>
      <c r="C84" s="201"/>
      <c r="D84" s="411" t="s">
        <v>741</v>
      </c>
      <c r="E84" s="411">
        <v>1079656941</v>
      </c>
      <c r="F84" s="411" t="s">
        <v>742</v>
      </c>
      <c r="G84" s="201" t="s">
        <v>743</v>
      </c>
      <c r="H84" s="203">
        <v>41424</v>
      </c>
      <c r="I84" s="204" t="s">
        <v>237</v>
      </c>
      <c r="J84" s="152" t="s">
        <v>631</v>
      </c>
      <c r="K84" s="414" t="s">
        <v>744</v>
      </c>
      <c r="L84" s="154" t="s">
        <v>745</v>
      </c>
      <c r="M84" s="106" t="s">
        <v>125</v>
      </c>
      <c r="N84" s="106" t="s">
        <v>125</v>
      </c>
      <c r="O84" s="106"/>
      <c r="P84" s="207"/>
      <c r="Q84" s="207"/>
    </row>
    <row r="85" spans="2:17" x14ac:dyDescent="0.2">
      <c r="B85" s="411" t="s">
        <v>637</v>
      </c>
      <c r="C85" s="201"/>
      <c r="D85" s="411" t="s">
        <v>746</v>
      </c>
      <c r="E85" s="411">
        <v>18972886</v>
      </c>
      <c r="F85" s="411" t="s">
        <v>558</v>
      </c>
      <c r="G85" s="201"/>
      <c r="H85" s="203"/>
      <c r="I85" s="204"/>
      <c r="J85" s="152"/>
      <c r="K85" s="414"/>
      <c r="L85" s="414"/>
      <c r="M85" s="106"/>
      <c r="N85" s="106"/>
      <c r="O85" s="106"/>
      <c r="P85" s="207"/>
      <c r="Q85" s="207"/>
    </row>
    <row r="86" spans="2:17" x14ac:dyDescent="0.2">
      <c r="B86" s="411" t="s">
        <v>637</v>
      </c>
      <c r="C86" s="201"/>
      <c r="D86" s="411" t="s">
        <v>747</v>
      </c>
      <c r="E86" s="411">
        <v>49795798</v>
      </c>
      <c r="F86" s="411" t="s">
        <v>558</v>
      </c>
      <c r="G86" s="201"/>
      <c r="H86" s="203"/>
      <c r="I86" s="204"/>
      <c r="J86" s="201"/>
      <c r="K86" s="414"/>
      <c r="L86" s="414"/>
      <c r="M86" s="106"/>
      <c r="N86" s="106"/>
      <c r="O86" s="106"/>
      <c r="P86" s="207"/>
      <c r="Q86" s="207"/>
    </row>
    <row r="87" spans="2:17" x14ac:dyDescent="0.2">
      <c r="B87" s="411" t="s">
        <v>637</v>
      </c>
      <c r="C87" s="201"/>
      <c r="D87" s="411" t="s">
        <v>748</v>
      </c>
      <c r="E87" s="411">
        <v>1038108534</v>
      </c>
      <c r="F87" s="411" t="s">
        <v>558</v>
      </c>
      <c r="G87" s="201"/>
      <c r="H87" s="203"/>
      <c r="I87" s="204"/>
      <c r="J87" s="201"/>
      <c r="K87" s="414"/>
      <c r="L87" s="414"/>
      <c r="M87" s="106"/>
      <c r="N87" s="106"/>
      <c r="O87" s="106"/>
      <c r="P87" s="207"/>
      <c r="Q87" s="207"/>
    </row>
    <row r="88" spans="2:17" x14ac:dyDescent="0.2">
      <c r="B88" s="423"/>
      <c r="C88" s="201"/>
      <c r="D88" s="423"/>
      <c r="E88" s="423"/>
      <c r="F88" s="423"/>
      <c r="G88" s="201"/>
      <c r="H88" s="203"/>
      <c r="I88" s="204"/>
      <c r="J88" s="201"/>
      <c r="K88" s="414"/>
      <c r="L88" s="414"/>
      <c r="M88" s="106"/>
      <c r="N88" s="106"/>
      <c r="O88" s="106"/>
      <c r="P88" s="207"/>
      <c r="Q88" s="207"/>
    </row>
    <row r="89" spans="2:17" ht="15.75" thickBot="1" x14ac:dyDescent="0.3"/>
    <row r="90" spans="2:17" ht="16.5" thickBot="1" x14ac:dyDescent="0.3">
      <c r="B90" s="1083" t="s">
        <v>46</v>
      </c>
      <c r="C90" s="1084"/>
      <c r="D90" s="1084"/>
      <c r="E90" s="1084"/>
      <c r="F90" s="1084"/>
      <c r="G90" s="1084"/>
      <c r="H90" s="1084"/>
      <c r="I90" s="1084"/>
      <c r="J90" s="1084"/>
      <c r="K90" s="1084"/>
      <c r="L90" s="1084"/>
      <c r="M90" s="1084"/>
      <c r="N90" s="1085"/>
    </row>
    <row r="93" spans="2:17" ht="31.5" x14ac:dyDescent="0.25">
      <c r="B93" s="147" t="s">
        <v>33</v>
      </c>
      <c r="C93" s="147" t="s">
        <v>18</v>
      </c>
      <c r="D93" s="1086" t="s">
        <v>3</v>
      </c>
      <c r="E93" s="1088"/>
    </row>
    <row r="94" spans="2:17" x14ac:dyDescent="0.25">
      <c r="B94" s="155" t="s">
        <v>112</v>
      </c>
      <c r="C94" s="118" t="s">
        <v>292</v>
      </c>
      <c r="D94" s="1073"/>
      <c r="E94" s="1073"/>
    </row>
    <row r="97" spans="1:26" ht="15.75" x14ac:dyDescent="0.25">
      <c r="B97" s="1074" t="s">
        <v>64</v>
      </c>
      <c r="C97" s="1075"/>
      <c r="D97" s="1075"/>
      <c r="E97" s="1075"/>
      <c r="F97" s="1075"/>
      <c r="G97" s="1075"/>
      <c r="H97" s="1075"/>
      <c r="I97" s="1075"/>
      <c r="J97" s="1075"/>
      <c r="K97" s="1075"/>
      <c r="L97" s="1075"/>
      <c r="M97" s="1075"/>
      <c r="N97" s="1075"/>
      <c r="O97" s="1075"/>
      <c r="P97" s="1075"/>
    </row>
    <row r="99" spans="1:26" ht="15.75" thickBot="1" x14ac:dyDescent="0.3"/>
    <row r="100" spans="1:26" ht="16.5" thickBot="1" x14ac:dyDescent="0.3">
      <c r="B100" s="1083" t="s">
        <v>54</v>
      </c>
      <c r="C100" s="1084"/>
      <c r="D100" s="1084"/>
      <c r="E100" s="1084"/>
      <c r="F100" s="1084"/>
      <c r="G100" s="1084"/>
      <c r="H100" s="1084"/>
      <c r="I100" s="1084"/>
      <c r="J100" s="1084"/>
      <c r="K100" s="1084"/>
      <c r="L100" s="1084"/>
      <c r="M100" s="1084"/>
      <c r="N100" s="1085"/>
    </row>
    <row r="102" spans="1:26" ht="15.75" thickBot="1" x14ac:dyDescent="0.3">
      <c r="M102" s="122"/>
      <c r="N102" s="122"/>
    </row>
    <row r="103" spans="1:26" s="93" customFormat="1" ht="78.75" x14ac:dyDescent="0.25">
      <c r="B103" s="483" t="s">
        <v>134</v>
      </c>
      <c r="C103" s="483" t="s">
        <v>135</v>
      </c>
      <c r="D103" s="483" t="s">
        <v>136</v>
      </c>
      <c r="E103" s="483" t="s">
        <v>45</v>
      </c>
      <c r="F103" s="483" t="s">
        <v>22</v>
      </c>
      <c r="G103" s="483" t="s">
        <v>89</v>
      </c>
      <c r="H103" s="483" t="s">
        <v>17</v>
      </c>
      <c r="I103" s="483" t="s">
        <v>10</v>
      </c>
      <c r="J103" s="483" t="s">
        <v>31</v>
      </c>
      <c r="K103" s="483" t="s">
        <v>61</v>
      </c>
      <c r="L103" s="483" t="s">
        <v>20</v>
      </c>
      <c r="M103" s="484" t="s">
        <v>26</v>
      </c>
      <c r="N103" s="483" t="s">
        <v>137</v>
      </c>
      <c r="O103" s="483" t="s">
        <v>36</v>
      </c>
      <c r="P103" s="442" t="s">
        <v>11</v>
      </c>
      <c r="Q103" s="442" t="s">
        <v>19</v>
      </c>
    </row>
    <row r="104" spans="1:26" s="435" customFormat="1" x14ac:dyDescent="0.25">
      <c r="A104" s="125">
        <v>1</v>
      </c>
      <c r="B104" s="126"/>
      <c r="C104" s="127"/>
      <c r="D104" s="126"/>
      <c r="E104" s="128"/>
      <c r="F104" s="127"/>
      <c r="G104" s="129"/>
      <c r="H104" s="130"/>
      <c r="I104" s="131"/>
      <c r="J104" s="131"/>
      <c r="K104" s="131"/>
      <c r="L104" s="131"/>
      <c r="M104" s="132"/>
      <c r="N104" s="132">
        <f>+M104*G104</f>
        <v>0</v>
      </c>
      <c r="O104" s="133"/>
      <c r="P104" s="133"/>
      <c r="Q104" s="134"/>
      <c r="R104" s="135"/>
      <c r="S104" s="135"/>
      <c r="T104" s="135"/>
      <c r="U104" s="135"/>
      <c r="V104" s="135"/>
      <c r="W104" s="135"/>
      <c r="X104" s="135"/>
      <c r="Y104" s="135"/>
      <c r="Z104" s="135"/>
    </row>
    <row r="105" spans="1:26" s="435" customFormat="1" x14ac:dyDescent="0.25">
      <c r="A105" s="125">
        <f>+A104+1</f>
        <v>2</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35" customFormat="1" x14ac:dyDescent="0.25">
      <c r="A106" s="125">
        <f t="shared" ref="A106:A111" si="0">+A105+1</f>
        <v>3</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35" customFormat="1" x14ac:dyDescent="0.25">
      <c r="A107" s="125">
        <f t="shared" si="0"/>
        <v>4</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35" customFormat="1" x14ac:dyDescent="0.25">
      <c r="A108" s="125">
        <f t="shared" si="0"/>
        <v>5</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35" customFormat="1" x14ac:dyDescent="0.25">
      <c r="A109" s="125">
        <f t="shared" si="0"/>
        <v>6</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35" customFormat="1" x14ac:dyDescent="0.25">
      <c r="A110" s="125">
        <f t="shared" si="0"/>
        <v>7</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35" customFormat="1" x14ac:dyDescent="0.25">
      <c r="A111" s="125">
        <f t="shared" si="0"/>
        <v>8</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435" customFormat="1" ht="15.75" x14ac:dyDescent="0.25">
      <c r="A112" s="125"/>
      <c r="B112" s="136" t="s">
        <v>16</v>
      </c>
      <c r="C112" s="127"/>
      <c r="D112" s="126"/>
      <c r="E112" s="128"/>
      <c r="F112" s="127"/>
      <c r="G112" s="127"/>
      <c r="H112" s="127"/>
      <c r="I112" s="131"/>
      <c r="J112" s="131"/>
      <c r="K112" s="137">
        <f>SUM(K104:K111)</f>
        <v>0</v>
      </c>
      <c r="L112" s="137">
        <f>SUM(L104:L111)</f>
        <v>0</v>
      </c>
      <c r="M112" s="138">
        <f>SUM(M104:M111)</f>
        <v>0</v>
      </c>
      <c r="N112" s="137">
        <f>SUM(N104:N111)</f>
        <v>0</v>
      </c>
      <c r="O112" s="133"/>
      <c r="P112" s="133"/>
      <c r="Q112" s="134"/>
    </row>
    <row r="113" spans="2:17" x14ac:dyDescent="0.25">
      <c r="B113" s="139"/>
      <c r="C113" s="139"/>
      <c r="D113" s="139"/>
      <c r="E113" s="140"/>
      <c r="F113" s="139"/>
      <c r="G113" s="139"/>
      <c r="H113" s="139"/>
      <c r="I113" s="139"/>
      <c r="J113" s="139"/>
      <c r="K113" s="139"/>
      <c r="L113" s="139"/>
      <c r="M113" s="139"/>
      <c r="N113" s="139"/>
      <c r="O113" s="139"/>
      <c r="P113" s="139"/>
    </row>
    <row r="114" spans="2:17" ht="15.75" x14ac:dyDescent="0.25">
      <c r="B114" s="142" t="s">
        <v>32</v>
      </c>
      <c r="C114" s="156">
        <f>+K112</f>
        <v>0</v>
      </c>
      <c r="H114" s="145"/>
      <c r="I114" s="145"/>
      <c r="J114" s="145"/>
      <c r="K114" s="145"/>
      <c r="L114" s="145"/>
      <c r="M114" s="145"/>
      <c r="N114" s="139"/>
      <c r="O114" s="139"/>
      <c r="P114" s="139"/>
    </row>
    <row r="116" spans="2:17" ht="15.75" thickBot="1" x14ac:dyDescent="0.3"/>
    <row r="117" spans="2:17" ht="32.25" thickBot="1" x14ac:dyDescent="0.3">
      <c r="B117" s="485" t="s">
        <v>49</v>
      </c>
      <c r="C117" s="486" t="s">
        <v>50</v>
      </c>
      <c r="D117" s="485" t="s">
        <v>51</v>
      </c>
      <c r="E117" s="486" t="s">
        <v>55</v>
      </c>
    </row>
    <row r="118" spans="2:17" x14ac:dyDescent="0.25">
      <c r="B118" s="159" t="s">
        <v>113</v>
      </c>
      <c r="C118" s="487">
        <v>20</v>
      </c>
      <c r="D118" s="487"/>
      <c r="E118" s="1080">
        <f>+D118+D119+D120</f>
        <v>0</v>
      </c>
    </row>
    <row r="119" spans="2:17" x14ac:dyDescent="0.25">
      <c r="B119" s="159" t="s">
        <v>114</v>
      </c>
      <c r="C119" s="445">
        <v>30</v>
      </c>
      <c r="D119" s="439">
        <v>0</v>
      </c>
      <c r="E119" s="1081"/>
    </row>
    <row r="120" spans="2:17" ht="15.75" thickBot="1" x14ac:dyDescent="0.3">
      <c r="B120" s="159" t="s">
        <v>115</v>
      </c>
      <c r="C120" s="162">
        <v>40</v>
      </c>
      <c r="D120" s="162">
        <v>0</v>
      </c>
      <c r="E120" s="1082"/>
    </row>
    <row r="122" spans="2:17" ht="15.75" thickBot="1" x14ac:dyDescent="0.3"/>
    <row r="123" spans="2:17" ht="16.5" thickBot="1" x14ac:dyDescent="0.3">
      <c r="B123" s="1083" t="s">
        <v>52</v>
      </c>
      <c r="C123" s="1084"/>
      <c r="D123" s="1084"/>
      <c r="E123" s="1084"/>
      <c r="F123" s="1084"/>
      <c r="G123" s="1084"/>
      <c r="H123" s="1084"/>
      <c r="I123" s="1084"/>
      <c r="J123" s="1084"/>
      <c r="K123" s="1084"/>
      <c r="L123" s="1084"/>
      <c r="M123" s="1084"/>
      <c r="N123" s="1085"/>
    </row>
    <row r="125" spans="2:17" ht="78.75" x14ac:dyDescent="0.25">
      <c r="B125" s="117" t="s">
        <v>0</v>
      </c>
      <c r="C125" s="117" t="s">
        <v>39</v>
      </c>
      <c r="D125" s="117" t="s">
        <v>40</v>
      </c>
      <c r="E125" s="117" t="s">
        <v>102</v>
      </c>
      <c r="F125" s="117" t="s">
        <v>104</v>
      </c>
      <c r="G125" s="117" t="s">
        <v>105</v>
      </c>
      <c r="H125" s="117" t="s">
        <v>106</v>
      </c>
      <c r="I125" s="117" t="s">
        <v>103</v>
      </c>
      <c r="J125" s="1086" t="s">
        <v>107</v>
      </c>
      <c r="K125" s="1087"/>
      <c r="L125" s="1088"/>
      <c r="M125" s="117" t="s">
        <v>111</v>
      </c>
      <c r="N125" s="117" t="s">
        <v>139</v>
      </c>
      <c r="O125" s="117" t="s">
        <v>140</v>
      </c>
      <c r="P125" s="1086" t="s">
        <v>3</v>
      </c>
      <c r="Q125" s="1088"/>
    </row>
    <row r="126" spans="2:17" ht="60" x14ac:dyDescent="0.2">
      <c r="B126" s="152"/>
      <c r="C126" s="152"/>
      <c r="D126" s="149"/>
      <c r="E126" s="149"/>
      <c r="F126" s="149"/>
      <c r="G126" s="149"/>
      <c r="H126" s="149"/>
      <c r="I126" s="150"/>
      <c r="J126" s="153" t="s">
        <v>108</v>
      </c>
      <c r="K126" s="154" t="s">
        <v>109</v>
      </c>
      <c r="L126" s="151" t="s">
        <v>110</v>
      </c>
      <c r="M126" s="118"/>
      <c r="N126" s="118"/>
      <c r="O126" s="118"/>
      <c r="P126" s="1073"/>
      <c r="Q126" s="1073"/>
    </row>
    <row r="127" spans="2:17" ht="15.75" x14ac:dyDescent="0.25">
      <c r="B127" s="418" t="s">
        <v>43</v>
      </c>
      <c r="C127" s="152"/>
      <c r="D127" s="424" t="s">
        <v>749</v>
      </c>
      <c r="E127" s="692">
        <v>85443655</v>
      </c>
      <c r="F127" s="418" t="s">
        <v>750</v>
      </c>
      <c r="G127" s="152"/>
      <c r="H127" s="182"/>
      <c r="I127" s="150"/>
      <c r="J127" s="152"/>
      <c r="K127" s="152"/>
      <c r="L127" s="154"/>
      <c r="M127" s="118"/>
      <c r="N127" s="118"/>
      <c r="O127" s="118"/>
      <c r="P127" s="439"/>
      <c r="Q127" s="439"/>
    </row>
    <row r="128" spans="2:17" ht="15.75" x14ac:dyDescent="0.25">
      <c r="B128" s="418" t="s">
        <v>655</v>
      </c>
      <c r="C128" s="152"/>
      <c r="D128" s="419" t="s">
        <v>751</v>
      </c>
      <c r="E128" s="692">
        <v>1080183198</v>
      </c>
      <c r="F128" s="418" t="s">
        <v>752</v>
      </c>
      <c r="G128" s="152"/>
      <c r="H128" s="182"/>
      <c r="I128" s="150"/>
      <c r="J128" s="152"/>
      <c r="K128" s="152"/>
      <c r="L128" s="154"/>
      <c r="M128" s="118"/>
      <c r="N128" s="118"/>
      <c r="O128" s="118"/>
      <c r="P128" s="1073"/>
      <c r="Q128" s="1073"/>
    </row>
    <row r="129" spans="2:12" x14ac:dyDescent="0.25">
      <c r="B129" s="418" t="s">
        <v>708</v>
      </c>
      <c r="D129" s="419" t="s">
        <v>753</v>
      </c>
      <c r="E129" s="692">
        <v>1065642708</v>
      </c>
      <c r="F129" s="418" t="s">
        <v>598</v>
      </c>
      <c r="G129" s="384"/>
      <c r="H129" s="261"/>
      <c r="J129" s="384"/>
      <c r="K129" s="384"/>
      <c r="L129" s="384"/>
    </row>
    <row r="132" spans="2:12" ht="15.75" thickBot="1" x14ac:dyDescent="0.3"/>
    <row r="133" spans="2:12" ht="31.5" x14ac:dyDescent="0.25">
      <c r="B133" s="119" t="s">
        <v>33</v>
      </c>
      <c r="C133" s="119" t="s">
        <v>49</v>
      </c>
      <c r="D133" s="117" t="s">
        <v>50</v>
      </c>
      <c r="E133" s="119" t="s">
        <v>51</v>
      </c>
      <c r="F133" s="486" t="s">
        <v>56</v>
      </c>
      <c r="G133" s="163"/>
    </row>
    <row r="134" spans="2:12" ht="180" x14ac:dyDescent="0.2">
      <c r="B134" s="1076" t="s">
        <v>53</v>
      </c>
      <c r="C134" s="164" t="s">
        <v>116</v>
      </c>
      <c r="D134" s="439">
        <v>25</v>
      </c>
      <c r="E134" s="439"/>
      <c r="F134" s="1077">
        <f>+E134+E135+E136</f>
        <v>0</v>
      </c>
      <c r="G134" s="165"/>
    </row>
    <row r="135" spans="2:12" ht="135" x14ac:dyDescent="0.2">
      <c r="B135" s="1076"/>
      <c r="C135" s="164" t="s">
        <v>117</v>
      </c>
      <c r="D135" s="444">
        <v>25</v>
      </c>
      <c r="E135" s="439"/>
      <c r="F135" s="1078"/>
      <c r="G135" s="165"/>
    </row>
    <row r="136" spans="2:12" ht="105" x14ac:dyDescent="0.2">
      <c r="B136" s="1076"/>
      <c r="C136" s="164" t="s">
        <v>118</v>
      </c>
      <c r="D136" s="439">
        <v>10</v>
      </c>
      <c r="E136" s="439"/>
      <c r="F136" s="1079"/>
      <c r="G136" s="165"/>
    </row>
    <row r="137" spans="2:12" x14ac:dyDescent="0.2">
      <c r="C137" s="78"/>
    </row>
    <row r="140" spans="2:12" ht="15.75" x14ac:dyDescent="0.25">
      <c r="B140" s="116" t="s">
        <v>57</v>
      </c>
    </row>
    <row r="143" spans="2:12" ht="15.75" x14ac:dyDescent="0.25">
      <c r="B143" s="117" t="s">
        <v>33</v>
      </c>
      <c r="C143" s="117" t="s">
        <v>58</v>
      </c>
      <c r="D143" s="119" t="s">
        <v>51</v>
      </c>
      <c r="E143" s="119" t="s">
        <v>16</v>
      </c>
    </row>
    <row r="144" spans="2:12" ht="30" x14ac:dyDescent="0.25">
      <c r="B144" s="120" t="s">
        <v>132</v>
      </c>
      <c r="C144" s="444">
        <v>40</v>
      </c>
      <c r="D144" s="439">
        <f>+E118</f>
        <v>0</v>
      </c>
      <c r="E144" s="1067">
        <f>+D144+D145</f>
        <v>0</v>
      </c>
    </row>
    <row r="145" spans="2:5" ht="45" x14ac:dyDescent="0.25">
      <c r="B145" s="120" t="s">
        <v>133</v>
      </c>
      <c r="C145" s="444">
        <v>60</v>
      </c>
      <c r="D145" s="439">
        <f>+F134</f>
        <v>0</v>
      </c>
      <c r="E145" s="1068"/>
    </row>
  </sheetData>
  <mergeCells count="43">
    <mergeCell ref="B134:B136"/>
    <mergeCell ref="F134:F136"/>
    <mergeCell ref="E144:E145"/>
    <mergeCell ref="P83:Q83"/>
    <mergeCell ref="P128:Q128"/>
    <mergeCell ref="B100:N100"/>
    <mergeCell ref="E118:E120"/>
    <mergeCell ref="B123:N123"/>
    <mergeCell ref="J125:L125"/>
    <mergeCell ref="P125:Q125"/>
    <mergeCell ref="P126:Q126"/>
    <mergeCell ref="P82:Q82"/>
    <mergeCell ref="B90:N90"/>
    <mergeCell ref="D93:E93"/>
    <mergeCell ref="D94:E94"/>
    <mergeCell ref="B97:P97"/>
    <mergeCell ref="J80:L80"/>
    <mergeCell ref="P80:Q80"/>
    <mergeCell ref="C57:N57"/>
    <mergeCell ref="B59:N59"/>
    <mergeCell ref="O62:P62"/>
    <mergeCell ref="O63:P63"/>
    <mergeCell ref="O64:P64"/>
    <mergeCell ref="O65:P65"/>
    <mergeCell ref="O66:P66"/>
    <mergeCell ref="O67:P67"/>
    <mergeCell ref="O68:P68"/>
    <mergeCell ref="O69:P69"/>
    <mergeCell ref="B75:N75"/>
    <mergeCell ref="B53:B54"/>
    <mergeCell ref="C53:C54"/>
    <mergeCell ref="D53:E53"/>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5"/>
  <sheetViews>
    <sheetView topLeftCell="A16" zoomScale="60" zoomScaleNormal="60" workbookViewId="0">
      <selection activeCell="B24" sqref="B24"/>
    </sheetView>
  </sheetViews>
  <sheetFormatPr baseColWidth="10" defaultRowHeight="15" x14ac:dyDescent="0.25"/>
  <cols>
    <col min="1" max="1" width="3.140625" style="86" bestFit="1" customWidth="1"/>
    <col min="2" max="2" width="102.7109375" style="86" bestFit="1"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14.7109375" style="86" bestFit="1" customWidth="1"/>
    <col min="12" max="13" width="18.7109375" style="86" customWidth="1"/>
    <col min="14" max="14" width="22.140625" style="86" customWidth="1"/>
    <col min="15" max="15" width="26.140625" style="86" customWidth="1"/>
    <col min="16" max="16" width="19.5703125" style="86" bestFit="1" customWidth="1"/>
    <col min="17" max="17" width="20.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465</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460</v>
      </c>
      <c r="D10" s="1114"/>
      <c r="E10" s="1091"/>
      <c r="F10" s="475"/>
      <c r="G10" s="475"/>
      <c r="H10" s="475"/>
      <c r="I10" s="475"/>
      <c r="J10" s="475"/>
      <c r="K10" s="475"/>
      <c r="L10" s="475"/>
      <c r="M10" s="475"/>
      <c r="N10" s="476"/>
    </row>
    <row r="11" spans="2:16" ht="16.5" thickBot="1" x14ac:dyDescent="0.3">
      <c r="B11" s="477" t="s">
        <v>9</v>
      </c>
      <c r="C11" s="478">
        <v>41972</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093" t="s">
        <v>87</v>
      </c>
      <c r="C14" s="1093"/>
      <c r="D14" s="432" t="s">
        <v>12</v>
      </c>
      <c r="E14" s="432" t="s">
        <v>13</v>
      </c>
      <c r="F14" s="432" t="s">
        <v>29</v>
      </c>
      <c r="G14" s="95"/>
      <c r="I14" s="96"/>
      <c r="J14" s="96"/>
      <c r="K14" s="96"/>
      <c r="L14" s="96"/>
      <c r="M14" s="96"/>
      <c r="N14" s="94"/>
    </row>
    <row r="15" spans="2:16" ht="15.75" x14ac:dyDescent="0.25">
      <c r="B15" s="1093"/>
      <c r="C15" s="1093"/>
      <c r="D15" s="432">
        <v>11</v>
      </c>
      <c r="E15" s="166">
        <v>789370218</v>
      </c>
      <c r="F15" s="167">
        <v>378</v>
      </c>
      <c r="G15" s="97"/>
      <c r="I15" s="98"/>
      <c r="J15" s="98"/>
      <c r="K15" s="98"/>
      <c r="L15" s="98"/>
      <c r="M15" s="98"/>
      <c r="N15" s="94"/>
    </row>
    <row r="16" spans="2:16" ht="15.75" x14ac:dyDescent="0.25">
      <c r="B16" s="1093"/>
      <c r="C16" s="1093"/>
      <c r="D16" s="432"/>
      <c r="E16" s="168"/>
      <c r="F16" s="167"/>
      <c r="G16" s="97"/>
      <c r="I16" s="98"/>
      <c r="J16" s="98"/>
      <c r="K16" s="98"/>
      <c r="L16" s="98"/>
      <c r="M16" s="98"/>
      <c r="N16" s="94"/>
    </row>
    <row r="17" spans="1:14" ht="15.75" x14ac:dyDescent="0.25">
      <c r="B17" s="1093"/>
      <c r="C17" s="1093"/>
      <c r="D17" s="432"/>
      <c r="E17" s="168"/>
      <c r="F17" s="167"/>
      <c r="G17" s="97"/>
      <c r="I17" s="98"/>
      <c r="J17" s="98"/>
      <c r="K17" s="98"/>
      <c r="L17" s="98"/>
      <c r="M17" s="98"/>
      <c r="N17" s="94"/>
    </row>
    <row r="18" spans="1:14" ht="15.75" x14ac:dyDescent="0.25">
      <c r="B18" s="1093"/>
      <c r="C18" s="1093"/>
      <c r="D18" s="432"/>
      <c r="E18" s="169"/>
      <c r="F18" s="167"/>
      <c r="G18" s="97"/>
      <c r="H18" s="100"/>
      <c r="I18" s="98"/>
      <c r="J18" s="98"/>
      <c r="K18" s="98"/>
      <c r="L18" s="98"/>
      <c r="M18" s="98"/>
      <c r="N18" s="101"/>
    </row>
    <row r="19" spans="1:14" ht="15.75" x14ac:dyDescent="0.25">
      <c r="B19" s="1093"/>
      <c r="C19" s="1093"/>
      <c r="D19" s="432"/>
      <c r="E19" s="169"/>
      <c r="F19" s="167"/>
      <c r="G19" s="97"/>
      <c r="H19" s="100"/>
      <c r="I19" s="102"/>
      <c r="J19" s="102"/>
      <c r="K19" s="102"/>
      <c r="L19" s="102"/>
      <c r="M19" s="102"/>
      <c r="N19" s="101"/>
    </row>
    <row r="20" spans="1:14" ht="15.75" x14ac:dyDescent="0.25">
      <c r="B20" s="1093"/>
      <c r="C20" s="1093"/>
      <c r="D20" s="432"/>
      <c r="E20" s="99"/>
      <c r="F20" s="167"/>
      <c r="G20" s="97"/>
      <c r="H20" s="100"/>
      <c r="I20" s="93"/>
      <c r="J20" s="93"/>
      <c r="K20" s="93"/>
      <c r="L20" s="93"/>
      <c r="M20" s="93"/>
      <c r="N20" s="101"/>
    </row>
    <row r="21" spans="1:14" ht="15.75" x14ac:dyDescent="0.25">
      <c r="B21" s="1093"/>
      <c r="C21" s="1093"/>
      <c r="D21" s="432"/>
      <c r="E21" s="99"/>
      <c r="F21" s="167"/>
      <c r="G21" s="97"/>
      <c r="H21" s="100"/>
      <c r="I21" s="93"/>
      <c r="J21" s="93"/>
      <c r="K21" s="93"/>
      <c r="L21" s="93"/>
      <c r="M21" s="93"/>
      <c r="N21" s="101"/>
    </row>
    <row r="22" spans="1:14" ht="16.5" thickBot="1" x14ac:dyDescent="0.3">
      <c r="B22" s="1094" t="s">
        <v>14</v>
      </c>
      <c r="C22" s="1095"/>
      <c r="D22" s="432"/>
      <c r="E22" s="103">
        <f>SUM(E15:E21)</f>
        <v>789370218</v>
      </c>
      <c r="F22" s="167">
        <f>SUM(F15:F21)</f>
        <v>378</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f>
        <v>302.40000000000003</v>
      </c>
      <c r="D24" s="109"/>
      <c r="E24" s="110">
        <f>E22</f>
        <v>789370218</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8" x14ac:dyDescent="0.2">
      <c r="A30" s="113"/>
      <c r="B30" s="118" t="s">
        <v>127</v>
      </c>
      <c r="C30" s="118"/>
      <c r="D30" s="256" t="s">
        <v>292</v>
      </c>
      <c r="E30" s="78"/>
      <c r="F30" s="78"/>
      <c r="G30" s="78"/>
      <c r="H30" s="78"/>
      <c r="I30" s="93"/>
      <c r="J30" s="93"/>
      <c r="K30" s="93"/>
      <c r="L30" s="93"/>
      <c r="M30" s="93"/>
      <c r="N30" s="94"/>
    </row>
    <row r="31" spans="1:14" ht="18" x14ac:dyDescent="0.2">
      <c r="A31" s="113"/>
      <c r="B31" s="118" t="s">
        <v>128</v>
      </c>
      <c r="C31" s="118"/>
      <c r="D31" s="256" t="s">
        <v>292</v>
      </c>
      <c r="E31" s="78"/>
      <c r="F31" s="78"/>
      <c r="G31" s="78"/>
      <c r="H31" s="78"/>
      <c r="I31" s="93"/>
      <c r="J31" s="93"/>
      <c r="K31" s="93"/>
      <c r="L31" s="93"/>
      <c r="M31" s="93"/>
      <c r="N31" s="94"/>
    </row>
    <row r="32" spans="1:14" ht="18" x14ac:dyDescent="0.2">
      <c r="A32" s="113"/>
      <c r="B32" s="118" t="s">
        <v>129</v>
      </c>
      <c r="C32" s="118"/>
      <c r="D32" s="256"/>
      <c r="E32" s="78"/>
      <c r="F32" s="78"/>
      <c r="G32" s="78"/>
      <c r="H32" s="78"/>
      <c r="I32" s="93"/>
      <c r="J32" s="93"/>
      <c r="K32" s="93"/>
      <c r="L32" s="93"/>
      <c r="M32" s="93"/>
      <c r="N32" s="94"/>
    </row>
    <row r="33" spans="1:17" ht="18" x14ac:dyDescent="0.2">
      <c r="A33" s="113"/>
      <c r="B33" s="118" t="s">
        <v>130</v>
      </c>
      <c r="C33" s="118"/>
      <c r="D33" s="256"/>
      <c r="E33" s="78"/>
      <c r="F33" s="78"/>
      <c r="G33" s="78"/>
      <c r="H33" s="78"/>
      <c r="I33" s="93"/>
      <c r="J33" s="93"/>
      <c r="K33" s="93"/>
      <c r="L33" s="93"/>
      <c r="M33" s="93"/>
      <c r="N33" s="94"/>
    </row>
    <row r="34" spans="1:17" ht="15.75" x14ac:dyDescent="0.2">
      <c r="A34" s="113"/>
      <c r="B34" s="78"/>
      <c r="C34" s="78"/>
      <c r="D34" s="78"/>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444">
        <v>40</v>
      </c>
      <c r="D40" s="439"/>
      <c r="E40" s="1067">
        <f>+D40+D41</f>
        <v>0</v>
      </c>
      <c r="F40" s="78"/>
      <c r="G40" s="78"/>
      <c r="H40" s="78"/>
      <c r="I40" s="93"/>
      <c r="J40" s="93"/>
      <c r="K40" s="93"/>
      <c r="L40" s="93"/>
      <c r="M40" s="93"/>
      <c r="N40" s="94"/>
    </row>
    <row r="41" spans="1:17" ht="45" x14ac:dyDescent="0.2">
      <c r="A41" s="113"/>
      <c r="B41" s="120" t="s">
        <v>133</v>
      </c>
      <c r="C41" s="444">
        <v>60</v>
      </c>
      <c r="D41" s="439">
        <f>+F144</f>
        <v>0</v>
      </c>
      <c r="E41" s="1068"/>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07" t="s">
        <v>35</v>
      </c>
      <c r="N45" s="1107"/>
    </row>
    <row r="46" spans="1:17" ht="15.75" x14ac:dyDescent="0.25">
      <c r="B46" s="116" t="s">
        <v>30</v>
      </c>
      <c r="M46" s="122"/>
      <c r="N46" s="122"/>
    </row>
    <row r="47" spans="1:17" ht="15.75" thickBot="1" x14ac:dyDescent="0.3">
      <c r="M47" s="122"/>
      <c r="N47" s="122"/>
    </row>
    <row r="48" spans="1:17" s="93" customFormat="1" ht="78.75" x14ac:dyDescent="0.25">
      <c r="B48" s="483" t="s">
        <v>134</v>
      </c>
      <c r="C48" s="483" t="s">
        <v>135</v>
      </c>
      <c r="D48" s="483" t="s">
        <v>136</v>
      </c>
      <c r="E48" s="483" t="s">
        <v>45</v>
      </c>
      <c r="F48" s="483" t="s">
        <v>22</v>
      </c>
      <c r="G48" s="483" t="s">
        <v>89</v>
      </c>
      <c r="H48" s="483" t="s">
        <v>17</v>
      </c>
      <c r="I48" s="483" t="s">
        <v>10</v>
      </c>
      <c r="J48" s="483" t="s">
        <v>31</v>
      </c>
      <c r="K48" s="483" t="s">
        <v>61</v>
      </c>
      <c r="L48" s="483" t="s">
        <v>20</v>
      </c>
      <c r="M48" s="484" t="s">
        <v>26</v>
      </c>
      <c r="N48" s="483" t="s">
        <v>137</v>
      </c>
      <c r="O48" s="483" t="s">
        <v>36</v>
      </c>
      <c r="P48" s="442" t="s">
        <v>11</v>
      </c>
      <c r="Q48" s="442" t="s">
        <v>19</v>
      </c>
    </row>
    <row r="49" spans="1:26" s="435" customFormat="1" ht="300" x14ac:dyDescent="0.25">
      <c r="A49" s="125">
        <v>1</v>
      </c>
      <c r="B49" s="136" t="s">
        <v>465</v>
      </c>
      <c r="C49" s="126"/>
      <c r="D49" s="126"/>
      <c r="E49" s="128"/>
      <c r="F49" s="127"/>
      <c r="G49" s="129"/>
      <c r="H49" s="130"/>
      <c r="I49" s="131"/>
      <c r="J49" s="131"/>
      <c r="K49" s="185"/>
      <c r="L49" s="131"/>
      <c r="M49" s="171"/>
      <c r="N49" s="132"/>
      <c r="O49" s="187"/>
      <c r="P49" s="133" t="s">
        <v>461</v>
      </c>
      <c r="Q49" s="134" t="s">
        <v>462</v>
      </c>
      <c r="R49" s="135"/>
      <c r="S49" s="135"/>
      <c r="T49" s="135"/>
      <c r="U49" s="135"/>
      <c r="V49" s="135"/>
      <c r="W49" s="135"/>
      <c r="X49" s="135"/>
      <c r="Y49" s="135"/>
      <c r="Z49" s="135"/>
    </row>
    <row r="50" spans="1:26" s="435" customFormat="1" x14ac:dyDescent="0.25">
      <c r="A50" s="125">
        <f>+A49+1</f>
        <v>2</v>
      </c>
      <c r="B50" s="126"/>
      <c r="C50" s="126"/>
      <c r="D50" s="126"/>
      <c r="E50" s="128"/>
      <c r="F50" s="127"/>
      <c r="G50" s="127"/>
      <c r="H50" s="127"/>
      <c r="I50" s="131"/>
      <c r="J50" s="131"/>
      <c r="K50" s="185"/>
      <c r="L50" s="131"/>
      <c r="M50" s="171"/>
      <c r="N50" s="132"/>
      <c r="O50" s="187"/>
      <c r="P50" s="133"/>
      <c r="Q50" s="134"/>
      <c r="R50" s="135"/>
      <c r="S50" s="135"/>
      <c r="T50" s="135"/>
      <c r="U50" s="135"/>
      <c r="V50" s="135"/>
      <c r="W50" s="135"/>
      <c r="X50" s="135"/>
      <c r="Y50" s="135"/>
      <c r="Z50" s="135"/>
    </row>
    <row r="51" spans="1:26" s="435" customFormat="1" x14ac:dyDescent="0.25">
      <c r="A51" s="125">
        <f t="shared" ref="A51" si="0">+A50+1</f>
        <v>3</v>
      </c>
      <c r="B51" s="126"/>
      <c r="C51" s="127"/>
      <c r="D51" s="126"/>
      <c r="E51" s="128"/>
      <c r="F51" s="127"/>
      <c r="G51" s="127"/>
      <c r="H51" s="127"/>
      <c r="I51" s="131"/>
      <c r="J51" s="131"/>
      <c r="K51" s="185"/>
      <c r="L51" s="131"/>
      <c r="M51" s="171"/>
      <c r="N51" s="132"/>
      <c r="O51" s="187"/>
      <c r="P51" s="133"/>
      <c r="Q51" s="134"/>
      <c r="R51" s="135"/>
      <c r="S51" s="135"/>
      <c r="T51" s="135"/>
      <c r="U51" s="135"/>
      <c r="V51" s="135"/>
      <c r="W51" s="135"/>
      <c r="X51" s="135"/>
      <c r="Y51" s="135"/>
      <c r="Z51" s="135"/>
    </row>
    <row r="52" spans="1:26" s="435" customFormat="1" ht="15.75" x14ac:dyDescent="0.25">
      <c r="A52" s="125"/>
      <c r="B52" s="136" t="s">
        <v>16</v>
      </c>
      <c r="C52" s="127"/>
      <c r="D52" s="126"/>
      <c r="E52" s="128"/>
      <c r="F52" s="127"/>
      <c r="G52" s="127"/>
      <c r="H52" s="127"/>
      <c r="I52" s="131"/>
      <c r="J52" s="131"/>
      <c r="K52" s="137">
        <f>SUM(K49:K51)</f>
        <v>0</v>
      </c>
      <c r="L52" s="137">
        <f>SUM(L49:L51)</f>
        <v>0</v>
      </c>
      <c r="M52" s="138">
        <f>SUM(M49:M51)</f>
        <v>0</v>
      </c>
      <c r="N52" s="137">
        <f>SUM(N49:N51)</f>
        <v>0</v>
      </c>
      <c r="O52" s="133"/>
      <c r="P52" s="133"/>
      <c r="Q52" s="134"/>
    </row>
    <row r="53" spans="1:26" s="139" customFormat="1" x14ac:dyDescent="0.25">
      <c r="E53" s="140"/>
    </row>
    <row r="54" spans="1:26" s="139" customFormat="1" ht="15.75" x14ac:dyDescent="0.25">
      <c r="B54" s="1096" t="s">
        <v>28</v>
      </c>
      <c r="C54" s="1096" t="s">
        <v>27</v>
      </c>
      <c r="D54" s="1098" t="s">
        <v>34</v>
      </c>
      <c r="E54" s="1098"/>
    </row>
    <row r="55" spans="1:26" s="139" customFormat="1" ht="15.75" x14ac:dyDescent="0.25">
      <c r="B55" s="1097"/>
      <c r="C55" s="1097"/>
      <c r="D55" s="434" t="s">
        <v>23</v>
      </c>
      <c r="E55" s="141" t="s">
        <v>24</v>
      </c>
    </row>
    <row r="56" spans="1:26" s="139" customFormat="1" ht="15.75" x14ac:dyDescent="0.25">
      <c r="B56" s="142" t="s">
        <v>21</v>
      </c>
      <c r="C56" s="143">
        <f>+K52</f>
        <v>0</v>
      </c>
      <c r="D56" s="144"/>
      <c r="E56" s="144" t="s">
        <v>141</v>
      </c>
      <c r="F56" s="145"/>
      <c r="G56" s="145"/>
      <c r="H56" s="145"/>
      <c r="I56" s="145"/>
      <c r="J56" s="145"/>
      <c r="K56" s="145"/>
      <c r="L56" s="145"/>
      <c r="M56" s="145"/>
    </row>
    <row r="57" spans="1:26" s="139" customFormat="1" ht="15.75" x14ac:dyDescent="0.25">
      <c r="B57" s="142" t="s">
        <v>25</v>
      </c>
      <c r="C57" s="143">
        <f>+M52</f>
        <v>0</v>
      </c>
      <c r="D57" s="144"/>
      <c r="E57" s="144" t="s">
        <v>141</v>
      </c>
    </row>
    <row r="58" spans="1:26" s="139" customFormat="1" x14ac:dyDescent="0.25">
      <c r="B58" s="146"/>
      <c r="C58" s="1099"/>
      <c r="D58" s="1099"/>
      <c r="E58" s="1099"/>
      <c r="F58" s="1099"/>
      <c r="G58" s="1099"/>
      <c r="H58" s="1099"/>
      <c r="I58" s="1099"/>
      <c r="J58" s="1099"/>
      <c r="K58" s="1099"/>
      <c r="L58" s="1099"/>
      <c r="M58" s="1099"/>
      <c r="N58" s="1099"/>
    </row>
    <row r="59" spans="1:26" ht="15.75" thickBot="1" x14ac:dyDescent="0.3"/>
    <row r="60" spans="1:26" ht="16.5" thickBot="1" x14ac:dyDescent="0.3">
      <c r="B60" s="1100" t="s">
        <v>90</v>
      </c>
      <c r="C60" s="1100"/>
      <c r="D60" s="1100"/>
      <c r="E60" s="1100"/>
      <c r="F60" s="1100"/>
      <c r="G60" s="1100"/>
      <c r="H60" s="1100"/>
      <c r="I60" s="1100"/>
      <c r="J60" s="1100"/>
      <c r="K60" s="1100"/>
      <c r="L60" s="1100"/>
      <c r="M60" s="1100"/>
      <c r="N60" s="1100"/>
    </row>
    <row r="63" spans="1:26" ht="141.75" x14ac:dyDescent="0.25">
      <c r="B63" s="117" t="s">
        <v>138</v>
      </c>
      <c r="C63" s="147" t="s">
        <v>2</v>
      </c>
      <c r="D63" s="147" t="s">
        <v>92</v>
      </c>
      <c r="E63" s="147" t="s">
        <v>91</v>
      </c>
      <c r="F63" s="147" t="s">
        <v>93</v>
      </c>
      <c r="G63" s="147" t="s">
        <v>94</v>
      </c>
      <c r="H63" s="147" t="s">
        <v>95</v>
      </c>
      <c r="I63" s="147" t="s">
        <v>96</v>
      </c>
      <c r="J63" s="147" t="s">
        <v>97</v>
      </c>
      <c r="K63" s="147" t="s">
        <v>98</v>
      </c>
      <c r="L63" s="147" t="s">
        <v>99</v>
      </c>
      <c r="M63" s="148" t="s">
        <v>100</v>
      </c>
      <c r="N63" s="148" t="s">
        <v>101</v>
      </c>
      <c r="O63" s="1086" t="s">
        <v>3</v>
      </c>
      <c r="P63" s="1088"/>
      <c r="Q63" s="147" t="s">
        <v>18</v>
      </c>
    </row>
    <row r="64" spans="1:26" x14ac:dyDescent="0.2">
      <c r="B64" s="149"/>
      <c r="C64" s="149"/>
      <c r="D64" s="150"/>
      <c r="E64" s="150"/>
      <c r="F64" s="249"/>
      <c r="G64" s="249"/>
      <c r="H64" s="249"/>
      <c r="I64" s="151"/>
      <c r="J64" s="151"/>
      <c r="K64" s="118"/>
      <c r="L64" s="118"/>
      <c r="M64" s="118"/>
      <c r="N64" s="118"/>
      <c r="O64" s="1101"/>
      <c r="P64" s="1102"/>
      <c r="Q64" s="118"/>
    </row>
    <row r="65" spans="2:17" x14ac:dyDescent="0.2">
      <c r="B65" s="149"/>
      <c r="C65" s="149"/>
      <c r="D65" s="150"/>
      <c r="E65" s="150"/>
      <c r="F65" s="249"/>
      <c r="G65" s="249"/>
      <c r="H65" s="249"/>
      <c r="I65" s="151"/>
      <c r="J65" s="151"/>
      <c r="K65" s="118"/>
      <c r="L65" s="118"/>
      <c r="M65" s="118"/>
      <c r="N65" s="118"/>
      <c r="O65" s="1101"/>
      <c r="P65" s="1102"/>
      <c r="Q65" s="118"/>
    </row>
    <row r="66" spans="2:17" x14ac:dyDescent="0.2">
      <c r="B66" s="149"/>
      <c r="C66" s="149"/>
      <c r="D66" s="150"/>
      <c r="E66" s="150"/>
      <c r="F66" s="249"/>
      <c r="G66" s="249"/>
      <c r="H66" s="249"/>
      <c r="I66" s="151"/>
      <c r="J66" s="151"/>
      <c r="K66" s="118"/>
      <c r="L66" s="118"/>
      <c r="M66" s="118"/>
      <c r="N66" s="118"/>
      <c r="O66" s="1101"/>
      <c r="P66" s="1102"/>
      <c r="Q66" s="118"/>
    </row>
    <row r="67" spans="2:17" x14ac:dyDescent="0.2">
      <c r="B67" s="149"/>
      <c r="C67" s="149"/>
      <c r="D67" s="150"/>
      <c r="E67" s="150"/>
      <c r="F67" s="249"/>
      <c r="G67" s="249"/>
      <c r="H67" s="249"/>
      <c r="I67" s="151"/>
      <c r="J67" s="151"/>
      <c r="K67" s="118"/>
      <c r="L67" s="118"/>
      <c r="M67" s="118"/>
      <c r="N67" s="118"/>
      <c r="O67" s="1101"/>
      <c r="P67" s="1102"/>
      <c r="Q67" s="118"/>
    </row>
    <row r="68" spans="2:17" x14ac:dyDescent="0.2">
      <c r="B68" s="149"/>
      <c r="C68" s="149"/>
      <c r="D68" s="150"/>
      <c r="E68" s="150"/>
      <c r="F68" s="249"/>
      <c r="G68" s="249"/>
      <c r="H68" s="249"/>
      <c r="I68" s="151"/>
      <c r="J68" s="151"/>
      <c r="K68" s="118"/>
      <c r="L68" s="118"/>
      <c r="M68" s="118"/>
      <c r="N68" s="118"/>
      <c r="O68" s="1101"/>
      <c r="P68" s="1102"/>
      <c r="Q68" s="118"/>
    </row>
    <row r="69" spans="2:17" x14ac:dyDescent="0.2">
      <c r="B69" s="149"/>
      <c r="C69" s="149"/>
      <c r="D69" s="150"/>
      <c r="E69" s="150"/>
      <c r="F69" s="249"/>
      <c r="G69" s="249"/>
      <c r="H69" s="249"/>
      <c r="I69" s="151"/>
      <c r="J69" s="151"/>
      <c r="K69" s="118"/>
      <c r="L69" s="118"/>
      <c r="M69" s="118"/>
      <c r="N69" s="118"/>
      <c r="O69" s="1101"/>
      <c r="P69" s="1102"/>
      <c r="Q69" s="118"/>
    </row>
    <row r="70" spans="2:17" x14ac:dyDescent="0.25">
      <c r="B70" s="118"/>
      <c r="C70" s="118"/>
      <c r="D70" s="118"/>
      <c r="E70" s="118"/>
      <c r="F70" s="118"/>
      <c r="G70" s="118"/>
      <c r="H70" s="118"/>
      <c r="I70" s="118"/>
      <c r="J70" s="118"/>
      <c r="K70" s="118"/>
      <c r="L70" s="118"/>
      <c r="M70" s="118"/>
      <c r="N70" s="118"/>
      <c r="O70" s="1101"/>
      <c r="P70" s="1102"/>
      <c r="Q70" s="118"/>
    </row>
    <row r="71" spans="2:17" x14ac:dyDescent="0.25">
      <c r="B71" s="86" t="s">
        <v>1</v>
      </c>
    </row>
    <row r="72" spans="2:17" x14ac:dyDescent="0.25">
      <c r="B72" s="86" t="s">
        <v>37</v>
      </c>
    </row>
    <row r="73" spans="2:17" x14ac:dyDescent="0.25">
      <c r="B73" s="86" t="s">
        <v>62</v>
      </c>
    </row>
    <row r="75" spans="2:17" ht="15.75" thickBot="1" x14ac:dyDescent="0.3"/>
    <row r="76" spans="2:17" ht="16.5" thickBot="1" x14ac:dyDescent="0.3">
      <c r="B76" s="1083" t="s">
        <v>38</v>
      </c>
      <c r="C76" s="1084"/>
      <c r="D76" s="1084"/>
      <c r="E76" s="1084"/>
      <c r="F76" s="1084"/>
      <c r="G76" s="1084"/>
      <c r="H76" s="1084"/>
      <c r="I76" s="1084"/>
      <c r="J76" s="1084"/>
      <c r="K76" s="1084"/>
      <c r="L76" s="1084"/>
      <c r="M76" s="1084"/>
      <c r="N76" s="1085"/>
    </row>
    <row r="81" spans="2:17" ht="78.75" x14ac:dyDescent="0.25">
      <c r="B81" s="117" t="s">
        <v>0</v>
      </c>
      <c r="C81" s="117" t="s">
        <v>39</v>
      </c>
      <c r="D81" s="117" t="s">
        <v>40</v>
      </c>
      <c r="E81" s="117" t="s">
        <v>102</v>
      </c>
      <c r="F81" s="117" t="s">
        <v>104</v>
      </c>
      <c r="G81" s="117" t="s">
        <v>105</v>
      </c>
      <c r="H81" s="117" t="s">
        <v>106</v>
      </c>
      <c r="I81" s="117" t="s">
        <v>103</v>
      </c>
      <c r="J81" s="1086" t="s">
        <v>107</v>
      </c>
      <c r="K81" s="1087"/>
      <c r="L81" s="1088"/>
      <c r="M81" s="117" t="s">
        <v>111</v>
      </c>
      <c r="N81" s="117" t="s">
        <v>139</v>
      </c>
      <c r="O81" s="117" t="s">
        <v>140</v>
      </c>
      <c r="P81" s="1086" t="s">
        <v>3</v>
      </c>
      <c r="Q81" s="1088"/>
    </row>
    <row r="82" spans="2:17" ht="60" x14ac:dyDescent="0.2">
      <c r="B82" s="152"/>
      <c r="C82" s="152"/>
      <c r="D82" s="149"/>
      <c r="E82" s="149"/>
      <c r="F82" s="149"/>
      <c r="G82" s="149"/>
      <c r="H82" s="149"/>
      <c r="I82" s="150"/>
      <c r="J82" s="153" t="s">
        <v>108</v>
      </c>
      <c r="K82" s="154" t="s">
        <v>109</v>
      </c>
      <c r="L82" s="151" t="s">
        <v>110</v>
      </c>
      <c r="M82" s="118"/>
      <c r="N82" s="118"/>
      <c r="O82" s="118"/>
      <c r="P82" s="1073"/>
      <c r="Q82" s="1073"/>
    </row>
    <row r="83" spans="2:17" ht="150" x14ac:dyDescent="0.2">
      <c r="B83" s="411" t="s">
        <v>601</v>
      </c>
      <c r="C83" s="152"/>
      <c r="D83" s="411" t="s">
        <v>712</v>
      </c>
      <c r="E83" s="411">
        <v>63530786</v>
      </c>
      <c r="F83" s="412" t="s">
        <v>713</v>
      </c>
      <c r="G83" s="152" t="s">
        <v>167</v>
      </c>
      <c r="H83" s="182">
        <v>39346</v>
      </c>
      <c r="I83" s="150" t="s">
        <v>237</v>
      </c>
      <c r="J83" s="152" t="s">
        <v>604</v>
      </c>
      <c r="K83" s="154" t="s">
        <v>605</v>
      </c>
      <c r="L83" s="154" t="s">
        <v>714</v>
      </c>
      <c r="M83" s="118" t="s">
        <v>125</v>
      </c>
      <c r="N83" s="118" t="s">
        <v>125</v>
      </c>
      <c r="O83" s="118"/>
      <c r="P83" s="1073"/>
      <c r="Q83" s="1073"/>
    </row>
    <row r="84" spans="2:17" ht="150" x14ac:dyDescent="0.2">
      <c r="B84" s="411" t="s">
        <v>601</v>
      </c>
      <c r="C84" s="201"/>
      <c r="D84" s="411" t="s">
        <v>715</v>
      </c>
      <c r="E84" s="411">
        <v>52293615</v>
      </c>
      <c r="F84" s="412" t="s">
        <v>716</v>
      </c>
      <c r="G84" s="201" t="s">
        <v>717</v>
      </c>
      <c r="H84" s="203">
        <v>38702</v>
      </c>
      <c r="I84" s="204" t="s">
        <v>237</v>
      </c>
      <c r="J84" s="152" t="s">
        <v>604</v>
      </c>
      <c r="K84" s="414" t="s">
        <v>718</v>
      </c>
      <c r="L84" s="154" t="s">
        <v>719</v>
      </c>
      <c r="M84" s="106" t="s">
        <v>125</v>
      </c>
      <c r="N84" s="106" t="s">
        <v>126</v>
      </c>
      <c r="O84" s="106"/>
      <c r="P84" s="207"/>
      <c r="Q84" s="207"/>
    </row>
    <row r="85" spans="2:17" ht="165" x14ac:dyDescent="0.2">
      <c r="B85" s="411" t="s">
        <v>637</v>
      </c>
      <c r="C85" s="201"/>
      <c r="D85" s="411" t="s">
        <v>720</v>
      </c>
      <c r="E85" s="411">
        <v>55308161</v>
      </c>
      <c r="F85" s="412" t="s">
        <v>166</v>
      </c>
      <c r="G85" s="201" t="s">
        <v>721</v>
      </c>
      <c r="H85" s="203">
        <v>39562</v>
      </c>
      <c r="I85" s="204">
        <v>120418</v>
      </c>
      <c r="J85" s="152" t="s">
        <v>604</v>
      </c>
      <c r="K85" s="414" t="s">
        <v>722</v>
      </c>
      <c r="L85" s="154" t="s">
        <v>723</v>
      </c>
      <c r="M85" s="106" t="s">
        <v>125</v>
      </c>
      <c r="N85" s="106" t="s">
        <v>125</v>
      </c>
      <c r="O85" s="106"/>
      <c r="P85" s="207"/>
      <c r="Q85" s="207"/>
    </row>
    <row r="86" spans="2:17" ht="165" x14ac:dyDescent="0.2">
      <c r="B86" s="411" t="s">
        <v>637</v>
      </c>
      <c r="C86" s="201"/>
      <c r="D86" s="411" t="s">
        <v>724</v>
      </c>
      <c r="E86" s="411">
        <v>26670480</v>
      </c>
      <c r="F86" s="412" t="s">
        <v>166</v>
      </c>
      <c r="G86" s="201" t="s">
        <v>639</v>
      </c>
      <c r="H86" s="203" t="s">
        <v>725</v>
      </c>
      <c r="I86" s="204">
        <v>108297</v>
      </c>
      <c r="J86" s="201" t="s">
        <v>604</v>
      </c>
      <c r="K86" s="414" t="s">
        <v>722</v>
      </c>
      <c r="L86" s="154" t="s">
        <v>723</v>
      </c>
      <c r="M86" s="106" t="s">
        <v>125</v>
      </c>
      <c r="N86" s="106" t="s">
        <v>125</v>
      </c>
      <c r="O86" s="106"/>
      <c r="P86" s="207"/>
      <c r="Q86" s="207"/>
    </row>
    <row r="87" spans="2:17" x14ac:dyDescent="0.2">
      <c r="B87" s="152"/>
      <c r="C87" s="152"/>
      <c r="D87" s="149"/>
      <c r="E87" s="149"/>
      <c r="F87" s="149"/>
      <c r="G87" s="149"/>
      <c r="H87" s="149"/>
      <c r="I87" s="150"/>
      <c r="J87" s="153"/>
      <c r="K87" s="154"/>
      <c r="L87" s="151"/>
      <c r="M87" s="118"/>
      <c r="N87" s="118"/>
      <c r="O87" s="118"/>
      <c r="P87" s="439"/>
      <c r="Q87" s="439"/>
    </row>
    <row r="89" spans="2:17" ht="15.75" thickBot="1" x14ac:dyDescent="0.3"/>
    <row r="90" spans="2:17" ht="16.5" thickBot="1" x14ac:dyDescent="0.3">
      <c r="B90" s="1083" t="s">
        <v>46</v>
      </c>
      <c r="C90" s="1084"/>
      <c r="D90" s="1084"/>
      <c r="E90" s="1084"/>
      <c r="F90" s="1084"/>
      <c r="G90" s="1084"/>
      <c r="H90" s="1084"/>
      <c r="I90" s="1084"/>
      <c r="J90" s="1084"/>
      <c r="K90" s="1084"/>
      <c r="L90" s="1084"/>
      <c r="M90" s="1084"/>
      <c r="N90" s="1085"/>
    </row>
    <row r="93" spans="2:17" ht="31.5" x14ac:dyDescent="0.25">
      <c r="B93" s="147" t="s">
        <v>33</v>
      </c>
      <c r="C93" s="147" t="s">
        <v>18</v>
      </c>
      <c r="D93" s="1086" t="s">
        <v>3</v>
      </c>
      <c r="E93" s="1088"/>
    </row>
    <row r="94" spans="2:17" x14ac:dyDescent="0.25">
      <c r="B94" s="155" t="s">
        <v>112</v>
      </c>
      <c r="C94" s="118" t="s">
        <v>125</v>
      </c>
      <c r="D94" s="1073"/>
      <c r="E94" s="1073"/>
    </row>
    <row r="97" spans="1:26" ht="15.75" x14ac:dyDescent="0.25">
      <c r="B97" s="1074" t="s">
        <v>64</v>
      </c>
      <c r="C97" s="1075"/>
      <c r="D97" s="1075"/>
      <c r="E97" s="1075"/>
      <c r="F97" s="1075"/>
      <c r="G97" s="1075"/>
      <c r="H97" s="1075"/>
      <c r="I97" s="1075"/>
      <c r="J97" s="1075"/>
      <c r="K97" s="1075"/>
      <c r="L97" s="1075"/>
      <c r="M97" s="1075"/>
      <c r="N97" s="1075"/>
      <c r="O97" s="1075"/>
      <c r="P97" s="1075"/>
    </row>
    <row r="99" spans="1:26" ht="15.75" thickBot="1" x14ac:dyDescent="0.3"/>
    <row r="100" spans="1:26" ht="16.5" thickBot="1" x14ac:dyDescent="0.3">
      <c r="B100" s="1083" t="s">
        <v>54</v>
      </c>
      <c r="C100" s="1084"/>
      <c r="D100" s="1084"/>
      <c r="E100" s="1084"/>
      <c r="F100" s="1084"/>
      <c r="G100" s="1084"/>
      <c r="H100" s="1084"/>
      <c r="I100" s="1084"/>
      <c r="J100" s="1084"/>
      <c r="K100" s="1084"/>
      <c r="L100" s="1084"/>
      <c r="M100" s="1084"/>
      <c r="N100" s="1085"/>
    </row>
    <row r="102" spans="1:26" ht="15.75" thickBot="1" x14ac:dyDescent="0.3">
      <c r="M102" s="122"/>
      <c r="N102" s="122"/>
    </row>
    <row r="103" spans="1:26" s="93" customFormat="1" ht="78.75" x14ac:dyDescent="0.25">
      <c r="B103" s="483" t="s">
        <v>134</v>
      </c>
      <c r="C103" s="483" t="s">
        <v>135</v>
      </c>
      <c r="D103" s="483" t="s">
        <v>136</v>
      </c>
      <c r="E103" s="483" t="s">
        <v>45</v>
      </c>
      <c r="F103" s="483" t="s">
        <v>22</v>
      </c>
      <c r="G103" s="483" t="s">
        <v>89</v>
      </c>
      <c r="H103" s="483" t="s">
        <v>17</v>
      </c>
      <c r="I103" s="483" t="s">
        <v>10</v>
      </c>
      <c r="J103" s="483" t="s">
        <v>31</v>
      </c>
      <c r="K103" s="483" t="s">
        <v>61</v>
      </c>
      <c r="L103" s="483" t="s">
        <v>20</v>
      </c>
      <c r="M103" s="484" t="s">
        <v>26</v>
      </c>
      <c r="N103" s="483" t="s">
        <v>137</v>
      </c>
      <c r="O103" s="483" t="s">
        <v>36</v>
      </c>
      <c r="P103" s="442" t="s">
        <v>11</v>
      </c>
      <c r="Q103" s="442" t="s">
        <v>19</v>
      </c>
    </row>
    <row r="104" spans="1:26" s="435" customFormat="1" x14ac:dyDescent="0.25">
      <c r="A104" s="125">
        <v>1</v>
      </c>
      <c r="B104" s="126"/>
      <c r="C104" s="127"/>
      <c r="D104" s="126"/>
      <c r="E104" s="128"/>
      <c r="F104" s="127"/>
      <c r="G104" s="129"/>
      <c r="H104" s="130"/>
      <c r="I104" s="131"/>
      <c r="J104" s="131"/>
      <c r="K104" s="131"/>
      <c r="L104" s="131"/>
      <c r="M104" s="132"/>
      <c r="N104" s="132">
        <f>+M104*G104</f>
        <v>0</v>
      </c>
      <c r="O104" s="133"/>
      <c r="P104" s="133"/>
      <c r="Q104" s="134"/>
      <c r="R104" s="135"/>
      <c r="S104" s="135"/>
      <c r="T104" s="135"/>
      <c r="U104" s="135"/>
      <c r="V104" s="135"/>
      <c r="W104" s="135"/>
      <c r="X104" s="135"/>
      <c r="Y104" s="135"/>
      <c r="Z104" s="135"/>
    </row>
    <row r="105" spans="1:26" s="435" customFormat="1" x14ac:dyDescent="0.25">
      <c r="A105" s="125">
        <f>+A104+1</f>
        <v>2</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435" customFormat="1" x14ac:dyDescent="0.25">
      <c r="A106" s="125">
        <f t="shared" ref="A106:A111" si="1">+A105+1</f>
        <v>3</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435" customFormat="1" x14ac:dyDescent="0.25">
      <c r="A107" s="125">
        <f t="shared" si="1"/>
        <v>4</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435" customFormat="1" x14ac:dyDescent="0.25">
      <c r="A108" s="125">
        <f t="shared" si="1"/>
        <v>5</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435" customFormat="1" x14ac:dyDescent="0.25">
      <c r="A109" s="125">
        <f t="shared" si="1"/>
        <v>6</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435" customFormat="1" x14ac:dyDescent="0.25">
      <c r="A110" s="125">
        <f t="shared" si="1"/>
        <v>7</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435" customFormat="1" x14ac:dyDescent="0.25">
      <c r="A111" s="125">
        <f t="shared" si="1"/>
        <v>8</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435" customFormat="1" ht="15.75" x14ac:dyDescent="0.25">
      <c r="A112" s="125"/>
      <c r="B112" s="136" t="s">
        <v>16</v>
      </c>
      <c r="C112" s="127"/>
      <c r="D112" s="126"/>
      <c r="E112" s="128"/>
      <c r="F112" s="127"/>
      <c r="G112" s="127"/>
      <c r="H112" s="127"/>
      <c r="I112" s="131"/>
      <c r="J112" s="131"/>
      <c r="K112" s="137">
        <f>SUM(K104:K111)</f>
        <v>0</v>
      </c>
      <c r="L112" s="137">
        <f>SUM(L104:L111)</f>
        <v>0</v>
      </c>
      <c r="M112" s="138">
        <f>SUM(M104:M111)</f>
        <v>0</v>
      </c>
      <c r="N112" s="137">
        <f>SUM(N104:N111)</f>
        <v>0</v>
      </c>
      <c r="O112" s="133"/>
      <c r="P112" s="133"/>
      <c r="Q112" s="134"/>
    </row>
    <row r="113" spans="2:17" x14ac:dyDescent="0.25">
      <c r="B113" s="139"/>
      <c r="C113" s="139"/>
      <c r="D113" s="139"/>
      <c r="E113" s="140"/>
      <c r="F113" s="139"/>
      <c r="G113" s="139"/>
      <c r="H113" s="139"/>
      <c r="I113" s="139"/>
      <c r="J113" s="139"/>
      <c r="K113" s="139"/>
      <c r="L113" s="139"/>
      <c r="M113" s="139"/>
      <c r="N113" s="139"/>
      <c r="O113" s="139"/>
      <c r="P113" s="139"/>
    </row>
    <row r="114" spans="2:17" ht="15.75" x14ac:dyDescent="0.25">
      <c r="B114" s="142" t="s">
        <v>32</v>
      </c>
      <c r="C114" s="156">
        <f>+K112</f>
        <v>0</v>
      </c>
      <c r="H114" s="145"/>
      <c r="I114" s="145"/>
      <c r="J114" s="145"/>
      <c r="K114" s="145"/>
      <c r="L114" s="145"/>
      <c r="M114" s="145"/>
      <c r="N114" s="139"/>
      <c r="O114" s="139"/>
      <c r="P114" s="139"/>
    </row>
    <row r="116" spans="2:17" ht="15.75" thickBot="1" x14ac:dyDescent="0.3"/>
    <row r="117" spans="2:17" ht="32.25" thickBot="1" x14ac:dyDescent="0.3">
      <c r="B117" s="485" t="s">
        <v>49</v>
      </c>
      <c r="C117" s="486" t="s">
        <v>50</v>
      </c>
      <c r="D117" s="485" t="s">
        <v>51</v>
      </c>
      <c r="E117" s="486" t="s">
        <v>55</v>
      </c>
    </row>
    <row r="118" spans="2:17" x14ac:dyDescent="0.25">
      <c r="B118" s="159" t="s">
        <v>113</v>
      </c>
      <c r="C118" s="487">
        <v>20</v>
      </c>
      <c r="D118" s="487"/>
      <c r="E118" s="1080">
        <f>+D118+D119+D120</f>
        <v>0</v>
      </c>
    </row>
    <row r="119" spans="2:17" x14ac:dyDescent="0.25">
      <c r="B119" s="159" t="s">
        <v>114</v>
      </c>
      <c r="C119" s="445">
        <v>30</v>
      </c>
      <c r="D119" s="439">
        <v>0</v>
      </c>
      <c r="E119" s="1081"/>
    </row>
    <row r="120" spans="2:17" ht="15.75" thickBot="1" x14ac:dyDescent="0.3">
      <c r="B120" s="159" t="s">
        <v>115</v>
      </c>
      <c r="C120" s="162">
        <v>40</v>
      </c>
      <c r="D120" s="162">
        <v>0</v>
      </c>
      <c r="E120" s="1082"/>
    </row>
    <row r="122" spans="2:17" ht="15.75" thickBot="1" x14ac:dyDescent="0.3"/>
    <row r="123" spans="2:17" ht="16.5" thickBot="1" x14ac:dyDescent="0.3">
      <c r="B123" s="1083" t="s">
        <v>52</v>
      </c>
      <c r="C123" s="1084"/>
      <c r="D123" s="1084"/>
      <c r="E123" s="1084"/>
      <c r="F123" s="1084"/>
      <c r="G123" s="1084"/>
      <c r="H123" s="1084"/>
      <c r="I123" s="1084"/>
      <c r="J123" s="1084"/>
      <c r="K123" s="1084"/>
      <c r="L123" s="1084"/>
      <c r="M123" s="1084"/>
      <c r="N123" s="1085"/>
    </row>
    <row r="125" spans="2:17" ht="78.75" x14ac:dyDescent="0.25">
      <c r="B125" s="117" t="s">
        <v>0</v>
      </c>
      <c r="C125" s="117" t="s">
        <v>39</v>
      </c>
      <c r="D125" s="117" t="s">
        <v>40</v>
      </c>
      <c r="E125" s="117" t="s">
        <v>102</v>
      </c>
      <c r="F125" s="117" t="s">
        <v>104</v>
      </c>
      <c r="G125" s="117" t="s">
        <v>105</v>
      </c>
      <c r="H125" s="117" t="s">
        <v>106</v>
      </c>
      <c r="I125" s="117" t="s">
        <v>103</v>
      </c>
      <c r="J125" s="1086" t="s">
        <v>107</v>
      </c>
      <c r="K125" s="1087"/>
      <c r="L125" s="1088"/>
      <c r="M125" s="117" t="s">
        <v>111</v>
      </c>
      <c r="N125" s="117" t="s">
        <v>139</v>
      </c>
      <c r="O125" s="117" t="s">
        <v>140</v>
      </c>
      <c r="P125" s="1086" t="s">
        <v>3</v>
      </c>
      <c r="Q125" s="1088"/>
    </row>
    <row r="126" spans="2:17" ht="60" x14ac:dyDescent="0.2">
      <c r="B126" s="152"/>
      <c r="C126" s="152"/>
      <c r="D126" s="149"/>
      <c r="E126" s="149"/>
      <c r="F126" s="149"/>
      <c r="G126" s="149"/>
      <c r="H126" s="149"/>
      <c r="I126" s="150"/>
      <c r="J126" s="153" t="s">
        <v>108</v>
      </c>
      <c r="K126" s="154" t="s">
        <v>109</v>
      </c>
      <c r="L126" s="151" t="s">
        <v>110</v>
      </c>
      <c r="M126" s="118"/>
      <c r="N126" s="118"/>
      <c r="O126" s="118"/>
      <c r="P126" s="1073"/>
      <c r="Q126" s="1073"/>
    </row>
    <row r="127" spans="2:17" ht="120.75" x14ac:dyDescent="0.25">
      <c r="B127" s="418" t="s">
        <v>688</v>
      </c>
      <c r="C127" s="152"/>
      <c r="D127" s="419" t="s">
        <v>726</v>
      </c>
      <c r="E127" s="692">
        <v>49794719</v>
      </c>
      <c r="F127" s="421" t="s">
        <v>727</v>
      </c>
      <c r="G127" s="152" t="s">
        <v>630</v>
      </c>
      <c r="H127" s="182">
        <v>37974</v>
      </c>
      <c r="I127" s="150" t="s">
        <v>237</v>
      </c>
      <c r="J127" s="152" t="s">
        <v>616</v>
      </c>
      <c r="K127" s="385" t="s">
        <v>728</v>
      </c>
      <c r="L127" s="215" t="s">
        <v>729</v>
      </c>
      <c r="M127" s="118" t="s">
        <v>125</v>
      </c>
      <c r="N127" s="118" t="s">
        <v>125</v>
      </c>
      <c r="O127" s="118"/>
      <c r="P127" s="439"/>
      <c r="Q127" s="439"/>
    </row>
    <row r="128" spans="2:17" ht="90.75" x14ac:dyDescent="0.25">
      <c r="B128" s="418" t="s">
        <v>655</v>
      </c>
      <c r="C128" s="152"/>
      <c r="D128" s="419" t="s">
        <v>730</v>
      </c>
      <c r="E128" s="692">
        <v>73242202</v>
      </c>
      <c r="F128" s="421" t="s">
        <v>731</v>
      </c>
      <c r="G128" s="152" t="s">
        <v>568</v>
      </c>
      <c r="H128" s="182">
        <v>39072</v>
      </c>
      <c r="I128" s="150" t="s">
        <v>237</v>
      </c>
      <c r="J128" s="152" t="s">
        <v>732</v>
      </c>
      <c r="K128" s="152" t="s">
        <v>733</v>
      </c>
      <c r="L128" s="154" t="s">
        <v>734</v>
      </c>
      <c r="M128" s="118" t="s">
        <v>125</v>
      </c>
      <c r="N128" s="118" t="s">
        <v>125</v>
      </c>
      <c r="O128" s="118"/>
      <c r="P128" s="1073"/>
      <c r="Q128" s="1073"/>
    </row>
    <row r="129" spans="2:13" ht="30" x14ac:dyDescent="0.25">
      <c r="B129" s="418" t="s">
        <v>708</v>
      </c>
      <c r="D129" s="419" t="s">
        <v>735</v>
      </c>
      <c r="E129" s="692">
        <v>1065644974</v>
      </c>
      <c r="F129" s="421" t="s">
        <v>328</v>
      </c>
      <c r="G129" s="384" t="s">
        <v>630</v>
      </c>
      <c r="H129" s="261">
        <v>41908</v>
      </c>
      <c r="I129" s="86" t="s">
        <v>613</v>
      </c>
      <c r="J129" s="384" t="s">
        <v>736</v>
      </c>
      <c r="K129" s="384"/>
      <c r="L129" s="384"/>
      <c r="M129" s="86" t="s">
        <v>125</v>
      </c>
    </row>
    <row r="132" spans="2:13" ht="15.75" thickBot="1" x14ac:dyDescent="0.3"/>
    <row r="133" spans="2:13" ht="31.5" x14ac:dyDescent="0.25">
      <c r="B133" s="119" t="s">
        <v>33</v>
      </c>
      <c r="C133" s="119" t="s">
        <v>49</v>
      </c>
      <c r="D133" s="117" t="s">
        <v>50</v>
      </c>
      <c r="E133" s="119" t="s">
        <v>51</v>
      </c>
      <c r="F133" s="486" t="s">
        <v>56</v>
      </c>
      <c r="G133" s="163"/>
    </row>
    <row r="134" spans="2:13" ht="180" x14ac:dyDescent="0.2">
      <c r="B134" s="1076" t="s">
        <v>53</v>
      </c>
      <c r="C134" s="164" t="s">
        <v>116</v>
      </c>
      <c r="D134" s="439">
        <v>25</v>
      </c>
      <c r="E134" s="439"/>
      <c r="F134" s="1077">
        <f>+E134+E135+E136</f>
        <v>0</v>
      </c>
      <c r="G134" s="165"/>
    </row>
    <row r="135" spans="2:13" ht="135" x14ac:dyDescent="0.2">
      <c r="B135" s="1076"/>
      <c r="C135" s="164" t="s">
        <v>117</v>
      </c>
      <c r="D135" s="444">
        <v>25</v>
      </c>
      <c r="E135" s="439"/>
      <c r="F135" s="1078"/>
      <c r="G135" s="165"/>
    </row>
    <row r="136" spans="2:13" ht="105" x14ac:dyDescent="0.2">
      <c r="B136" s="1076"/>
      <c r="C136" s="164" t="s">
        <v>118</v>
      </c>
      <c r="D136" s="439">
        <v>10</v>
      </c>
      <c r="E136" s="439"/>
      <c r="F136" s="1079"/>
      <c r="G136" s="165"/>
    </row>
    <row r="137" spans="2:13" x14ac:dyDescent="0.2">
      <c r="C137" s="78"/>
    </row>
    <row r="140" spans="2:13" ht="15.75" x14ac:dyDescent="0.25">
      <c r="B140" s="116" t="s">
        <v>57</v>
      </c>
    </row>
    <row r="143" spans="2:13" ht="15.75" x14ac:dyDescent="0.25">
      <c r="B143" s="117" t="s">
        <v>33</v>
      </c>
      <c r="C143" s="117" t="s">
        <v>58</v>
      </c>
      <c r="D143" s="119" t="s">
        <v>51</v>
      </c>
      <c r="E143" s="119" t="s">
        <v>16</v>
      </c>
    </row>
    <row r="144" spans="2:13" ht="30" x14ac:dyDescent="0.25">
      <c r="B144" s="120" t="s">
        <v>132</v>
      </c>
      <c r="C144" s="444">
        <v>40</v>
      </c>
      <c r="D144" s="439">
        <f>+E118</f>
        <v>0</v>
      </c>
      <c r="E144" s="1067">
        <f>+D144+D145</f>
        <v>0</v>
      </c>
    </row>
    <row r="145" spans="2:5" ht="45" x14ac:dyDescent="0.25">
      <c r="B145" s="120" t="s">
        <v>133</v>
      </c>
      <c r="C145" s="444">
        <v>60</v>
      </c>
      <c r="D145" s="439">
        <f>+F134</f>
        <v>0</v>
      </c>
      <c r="E145" s="1068"/>
    </row>
  </sheetData>
  <mergeCells count="43">
    <mergeCell ref="B134:B136"/>
    <mergeCell ref="F134:F136"/>
    <mergeCell ref="E144:E145"/>
    <mergeCell ref="P83:Q83"/>
    <mergeCell ref="P128:Q128"/>
    <mergeCell ref="B100:N100"/>
    <mergeCell ref="E118:E120"/>
    <mergeCell ref="B123:N123"/>
    <mergeCell ref="J125:L125"/>
    <mergeCell ref="P125:Q125"/>
    <mergeCell ref="P126:Q126"/>
    <mergeCell ref="P82:Q82"/>
    <mergeCell ref="B90:N90"/>
    <mergeCell ref="D93:E93"/>
    <mergeCell ref="D94:E94"/>
    <mergeCell ref="B97:P97"/>
    <mergeCell ref="J81:L81"/>
    <mergeCell ref="P81:Q81"/>
    <mergeCell ref="C58:N58"/>
    <mergeCell ref="B60:N60"/>
    <mergeCell ref="O63:P63"/>
    <mergeCell ref="O64:P64"/>
    <mergeCell ref="O65:P65"/>
    <mergeCell ref="O66:P66"/>
    <mergeCell ref="O67:P67"/>
    <mergeCell ref="O68:P68"/>
    <mergeCell ref="O69:P69"/>
    <mergeCell ref="O70:P70"/>
    <mergeCell ref="B76:N76"/>
    <mergeCell ref="B54:B55"/>
    <mergeCell ref="C54:C55"/>
    <mergeCell ref="D54:E54"/>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8"/>
  <sheetViews>
    <sheetView topLeftCell="A16" zoomScale="53" zoomScaleNormal="53" workbookViewId="0">
      <selection activeCell="D121" sqref="D121"/>
    </sheetView>
  </sheetViews>
  <sheetFormatPr baseColWidth="10" defaultRowHeight="14.25" x14ac:dyDescent="0.25"/>
  <cols>
    <col min="1" max="1" width="6.85546875" style="342" customWidth="1"/>
    <col min="2" max="2" width="34.140625" style="342" customWidth="1"/>
    <col min="3" max="3" width="31.140625" style="550" customWidth="1"/>
    <col min="4" max="4" width="26.7109375" style="342" customWidth="1"/>
    <col min="5" max="5" width="16.7109375" style="551" customWidth="1"/>
    <col min="6" max="6" width="20.140625" style="552" customWidth="1"/>
    <col min="7" max="7" width="18.85546875" style="552" customWidth="1"/>
    <col min="8" max="8" width="17" style="342" customWidth="1"/>
    <col min="9" max="9" width="19.7109375" style="342" customWidth="1"/>
    <col min="10" max="10" width="17" style="342" customWidth="1"/>
    <col min="11" max="11" width="14.7109375" style="553" bestFit="1" customWidth="1"/>
    <col min="12" max="12" width="18.7109375" style="551" customWidth="1"/>
    <col min="13" max="14" width="16" style="554" customWidth="1"/>
    <col min="15" max="15" width="16.42578125" style="555" customWidth="1"/>
    <col min="16" max="16" width="11.140625" style="342" customWidth="1"/>
    <col min="17" max="17" width="34.7109375" style="342" customWidth="1"/>
    <col min="18" max="22" width="6.42578125" style="342" customWidth="1"/>
    <col min="23" max="251" width="11.42578125" style="342"/>
    <col min="252" max="252" width="1" style="342" customWidth="1"/>
    <col min="253" max="253" width="4.28515625" style="342" customWidth="1"/>
    <col min="254" max="254" width="34.7109375" style="342" customWidth="1"/>
    <col min="255" max="255" width="0" style="342" hidden="1" customWidth="1"/>
    <col min="256" max="256" width="20" style="342" customWidth="1"/>
    <col min="257" max="257" width="20.85546875" style="342" customWidth="1"/>
    <col min="258" max="258" width="25" style="342" customWidth="1"/>
    <col min="259" max="259" width="18.7109375" style="342" customWidth="1"/>
    <col min="260" max="260" width="29.7109375" style="342" customWidth="1"/>
    <col min="261" max="261" width="13.42578125" style="342" customWidth="1"/>
    <col min="262" max="262" width="13.85546875" style="342" customWidth="1"/>
    <col min="263" max="267" width="16.42578125" style="342" customWidth="1"/>
    <col min="268" max="268" width="20.42578125" style="342" customWidth="1"/>
    <col min="269" max="269" width="21.140625" style="342" customWidth="1"/>
    <col min="270" max="270" width="9.42578125" style="342" customWidth="1"/>
    <col min="271" max="271" width="0.42578125" style="342" customWidth="1"/>
    <col min="272" max="278" width="6.42578125" style="342" customWidth="1"/>
    <col min="279" max="507" width="11.42578125" style="342"/>
    <col min="508" max="508" width="1" style="342" customWidth="1"/>
    <col min="509" max="509" width="4.28515625" style="342" customWidth="1"/>
    <col min="510" max="510" width="34.7109375" style="342" customWidth="1"/>
    <col min="511" max="511" width="0" style="342" hidden="1" customWidth="1"/>
    <col min="512" max="512" width="20" style="342" customWidth="1"/>
    <col min="513" max="513" width="20.85546875" style="342" customWidth="1"/>
    <col min="514" max="514" width="25" style="342" customWidth="1"/>
    <col min="515" max="515" width="18.7109375" style="342" customWidth="1"/>
    <col min="516" max="516" width="29.7109375" style="342" customWidth="1"/>
    <col min="517" max="517" width="13.42578125" style="342" customWidth="1"/>
    <col min="518" max="518" width="13.85546875" style="342" customWidth="1"/>
    <col min="519" max="523" width="16.42578125" style="342" customWidth="1"/>
    <col min="524" max="524" width="20.42578125" style="342" customWidth="1"/>
    <col min="525" max="525" width="21.140625" style="342" customWidth="1"/>
    <col min="526" max="526" width="9.42578125" style="342" customWidth="1"/>
    <col min="527" max="527" width="0.42578125" style="342" customWidth="1"/>
    <col min="528" max="534" width="6.42578125" style="342" customWidth="1"/>
    <col min="535" max="763" width="11.42578125" style="342"/>
    <col min="764" max="764" width="1" style="342" customWidth="1"/>
    <col min="765" max="765" width="4.28515625" style="342" customWidth="1"/>
    <col min="766" max="766" width="34.7109375" style="342" customWidth="1"/>
    <col min="767" max="767" width="0" style="342" hidden="1" customWidth="1"/>
    <col min="768" max="768" width="20" style="342" customWidth="1"/>
    <col min="769" max="769" width="20.85546875" style="342" customWidth="1"/>
    <col min="770" max="770" width="25" style="342" customWidth="1"/>
    <col min="771" max="771" width="18.7109375" style="342" customWidth="1"/>
    <col min="772" max="772" width="29.7109375" style="342" customWidth="1"/>
    <col min="773" max="773" width="13.42578125" style="342" customWidth="1"/>
    <col min="774" max="774" width="13.85546875" style="342" customWidth="1"/>
    <col min="775" max="779" width="16.42578125" style="342" customWidth="1"/>
    <col min="780" max="780" width="20.42578125" style="342" customWidth="1"/>
    <col min="781" max="781" width="21.140625" style="342" customWidth="1"/>
    <col min="782" max="782" width="9.42578125" style="342" customWidth="1"/>
    <col min="783" max="783" width="0.42578125" style="342" customWidth="1"/>
    <col min="784" max="790" width="6.42578125" style="342" customWidth="1"/>
    <col min="791" max="1019" width="11.42578125" style="342"/>
    <col min="1020" max="1020" width="1" style="342" customWidth="1"/>
    <col min="1021" max="1021" width="4.28515625" style="342" customWidth="1"/>
    <col min="1022" max="1022" width="34.7109375" style="342" customWidth="1"/>
    <col min="1023" max="1023" width="0" style="342" hidden="1" customWidth="1"/>
    <col min="1024" max="1024" width="20" style="342" customWidth="1"/>
    <col min="1025" max="1025" width="20.85546875" style="342" customWidth="1"/>
    <col min="1026" max="1026" width="25" style="342" customWidth="1"/>
    <col min="1027" max="1027" width="18.7109375" style="342" customWidth="1"/>
    <col min="1028" max="1028" width="29.7109375" style="342" customWidth="1"/>
    <col min="1029" max="1029" width="13.42578125" style="342" customWidth="1"/>
    <col min="1030" max="1030" width="13.85546875" style="342" customWidth="1"/>
    <col min="1031" max="1035" width="16.42578125" style="342" customWidth="1"/>
    <col min="1036" max="1036" width="20.42578125" style="342" customWidth="1"/>
    <col min="1037" max="1037" width="21.140625" style="342" customWidth="1"/>
    <col min="1038" max="1038" width="9.42578125" style="342" customWidth="1"/>
    <col min="1039" max="1039" width="0.42578125" style="342" customWidth="1"/>
    <col min="1040" max="1046" width="6.42578125" style="342" customWidth="1"/>
    <col min="1047" max="1275" width="11.42578125" style="342"/>
    <col min="1276" max="1276" width="1" style="342" customWidth="1"/>
    <col min="1277" max="1277" width="4.28515625" style="342" customWidth="1"/>
    <col min="1278" max="1278" width="34.7109375" style="342" customWidth="1"/>
    <col min="1279" max="1279" width="0" style="342" hidden="1" customWidth="1"/>
    <col min="1280" max="1280" width="20" style="342" customWidth="1"/>
    <col min="1281" max="1281" width="20.85546875" style="342" customWidth="1"/>
    <col min="1282" max="1282" width="25" style="342" customWidth="1"/>
    <col min="1283" max="1283" width="18.7109375" style="342" customWidth="1"/>
    <col min="1284" max="1284" width="29.7109375" style="342" customWidth="1"/>
    <col min="1285" max="1285" width="13.42578125" style="342" customWidth="1"/>
    <col min="1286" max="1286" width="13.85546875" style="342" customWidth="1"/>
    <col min="1287" max="1291" width="16.42578125" style="342" customWidth="1"/>
    <col min="1292" max="1292" width="20.42578125" style="342" customWidth="1"/>
    <col min="1293" max="1293" width="21.140625" style="342" customWidth="1"/>
    <col min="1294" max="1294" width="9.42578125" style="342" customWidth="1"/>
    <col min="1295" max="1295" width="0.42578125" style="342" customWidth="1"/>
    <col min="1296" max="1302" width="6.42578125" style="342" customWidth="1"/>
    <col min="1303" max="1531" width="11.42578125" style="342"/>
    <col min="1532" max="1532" width="1" style="342" customWidth="1"/>
    <col min="1533" max="1533" width="4.28515625" style="342" customWidth="1"/>
    <col min="1534" max="1534" width="34.7109375" style="342" customWidth="1"/>
    <col min="1535" max="1535" width="0" style="342" hidden="1" customWidth="1"/>
    <col min="1536" max="1536" width="20" style="342" customWidth="1"/>
    <col min="1537" max="1537" width="20.85546875" style="342" customWidth="1"/>
    <col min="1538" max="1538" width="25" style="342" customWidth="1"/>
    <col min="1539" max="1539" width="18.7109375" style="342" customWidth="1"/>
    <col min="1540" max="1540" width="29.7109375" style="342" customWidth="1"/>
    <col min="1541" max="1541" width="13.42578125" style="342" customWidth="1"/>
    <col min="1542" max="1542" width="13.85546875" style="342" customWidth="1"/>
    <col min="1543" max="1547" width="16.42578125" style="342" customWidth="1"/>
    <col min="1548" max="1548" width="20.42578125" style="342" customWidth="1"/>
    <col min="1549" max="1549" width="21.140625" style="342" customWidth="1"/>
    <col min="1550" max="1550" width="9.42578125" style="342" customWidth="1"/>
    <col min="1551" max="1551" width="0.42578125" style="342" customWidth="1"/>
    <col min="1552" max="1558" width="6.42578125" style="342" customWidth="1"/>
    <col min="1559" max="1787" width="11.42578125" style="342"/>
    <col min="1788" max="1788" width="1" style="342" customWidth="1"/>
    <col min="1789" max="1789" width="4.28515625" style="342" customWidth="1"/>
    <col min="1790" max="1790" width="34.7109375" style="342" customWidth="1"/>
    <col min="1791" max="1791" width="0" style="342" hidden="1" customWidth="1"/>
    <col min="1792" max="1792" width="20" style="342" customWidth="1"/>
    <col min="1793" max="1793" width="20.85546875" style="342" customWidth="1"/>
    <col min="1794" max="1794" width="25" style="342" customWidth="1"/>
    <col min="1795" max="1795" width="18.7109375" style="342" customWidth="1"/>
    <col min="1796" max="1796" width="29.7109375" style="342" customWidth="1"/>
    <col min="1797" max="1797" width="13.42578125" style="342" customWidth="1"/>
    <col min="1798" max="1798" width="13.85546875" style="342" customWidth="1"/>
    <col min="1799" max="1803" width="16.42578125" style="342" customWidth="1"/>
    <col min="1804" max="1804" width="20.42578125" style="342" customWidth="1"/>
    <col min="1805" max="1805" width="21.140625" style="342" customWidth="1"/>
    <col min="1806" max="1806" width="9.42578125" style="342" customWidth="1"/>
    <col min="1807" max="1807" width="0.42578125" style="342" customWidth="1"/>
    <col min="1808" max="1814" width="6.42578125" style="342" customWidth="1"/>
    <col min="1815" max="2043" width="11.42578125" style="342"/>
    <col min="2044" max="2044" width="1" style="342" customWidth="1"/>
    <col min="2045" max="2045" width="4.28515625" style="342" customWidth="1"/>
    <col min="2046" max="2046" width="34.7109375" style="342" customWidth="1"/>
    <col min="2047" max="2047" width="0" style="342" hidden="1" customWidth="1"/>
    <col min="2048" max="2048" width="20" style="342" customWidth="1"/>
    <col min="2049" max="2049" width="20.85546875" style="342" customWidth="1"/>
    <col min="2050" max="2050" width="25" style="342" customWidth="1"/>
    <col min="2051" max="2051" width="18.7109375" style="342" customWidth="1"/>
    <col min="2052" max="2052" width="29.7109375" style="342" customWidth="1"/>
    <col min="2053" max="2053" width="13.42578125" style="342" customWidth="1"/>
    <col min="2054" max="2054" width="13.85546875" style="342" customWidth="1"/>
    <col min="2055" max="2059" width="16.42578125" style="342" customWidth="1"/>
    <col min="2060" max="2060" width="20.42578125" style="342" customWidth="1"/>
    <col min="2061" max="2061" width="21.140625" style="342" customWidth="1"/>
    <col min="2062" max="2062" width="9.42578125" style="342" customWidth="1"/>
    <col min="2063" max="2063" width="0.42578125" style="342" customWidth="1"/>
    <col min="2064" max="2070" width="6.42578125" style="342" customWidth="1"/>
    <col min="2071" max="2299" width="11.42578125" style="342"/>
    <col min="2300" max="2300" width="1" style="342" customWidth="1"/>
    <col min="2301" max="2301" width="4.28515625" style="342" customWidth="1"/>
    <col min="2302" max="2302" width="34.7109375" style="342" customWidth="1"/>
    <col min="2303" max="2303" width="0" style="342" hidden="1" customWidth="1"/>
    <col min="2304" max="2304" width="20" style="342" customWidth="1"/>
    <col min="2305" max="2305" width="20.85546875" style="342" customWidth="1"/>
    <col min="2306" max="2306" width="25" style="342" customWidth="1"/>
    <col min="2307" max="2307" width="18.7109375" style="342" customWidth="1"/>
    <col min="2308" max="2308" width="29.7109375" style="342" customWidth="1"/>
    <col min="2309" max="2309" width="13.42578125" style="342" customWidth="1"/>
    <col min="2310" max="2310" width="13.85546875" style="342" customWidth="1"/>
    <col min="2311" max="2315" width="16.42578125" style="342" customWidth="1"/>
    <col min="2316" max="2316" width="20.42578125" style="342" customWidth="1"/>
    <col min="2317" max="2317" width="21.140625" style="342" customWidth="1"/>
    <col min="2318" max="2318" width="9.42578125" style="342" customWidth="1"/>
    <col min="2319" max="2319" width="0.42578125" style="342" customWidth="1"/>
    <col min="2320" max="2326" width="6.42578125" style="342" customWidth="1"/>
    <col min="2327" max="2555" width="11.42578125" style="342"/>
    <col min="2556" max="2556" width="1" style="342" customWidth="1"/>
    <col min="2557" max="2557" width="4.28515625" style="342" customWidth="1"/>
    <col min="2558" max="2558" width="34.7109375" style="342" customWidth="1"/>
    <col min="2559" max="2559" width="0" style="342" hidden="1" customWidth="1"/>
    <col min="2560" max="2560" width="20" style="342" customWidth="1"/>
    <col min="2561" max="2561" width="20.85546875" style="342" customWidth="1"/>
    <col min="2562" max="2562" width="25" style="342" customWidth="1"/>
    <col min="2563" max="2563" width="18.7109375" style="342" customWidth="1"/>
    <col min="2564" max="2564" width="29.7109375" style="342" customWidth="1"/>
    <col min="2565" max="2565" width="13.42578125" style="342" customWidth="1"/>
    <col min="2566" max="2566" width="13.85546875" style="342" customWidth="1"/>
    <col min="2567" max="2571" width="16.42578125" style="342" customWidth="1"/>
    <col min="2572" max="2572" width="20.42578125" style="342" customWidth="1"/>
    <col min="2573" max="2573" width="21.140625" style="342" customWidth="1"/>
    <col min="2574" max="2574" width="9.42578125" style="342" customWidth="1"/>
    <col min="2575" max="2575" width="0.42578125" style="342" customWidth="1"/>
    <col min="2576" max="2582" width="6.42578125" style="342" customWidth="1"/>
    <col min="2583" max="2811" width="11.42578125" style="342"/>
    <col min="2812" max="2812" width="1" style="342" customWidth="1"/>
    <col min="2813" max="2813" width="4.28515625" style="342" customWidth="1"/>
    <col min="2814" max="2814" width="34.7109375" style="342" customWidth="1"/>
    <col min="2815" max="2815" width="0" style="342" hidden="1" customWidth="1"/>
    <col min="2816" max="2816" width="20" style="342" customWidth="1"/>
    <col min="2817" max="2817" width="20.85546875" style="342" customWidth="1"/>
    <col min="2818" max="2818" width="25" style="342" customWidth="1"/>
    <col min="2819" max="2819" width="18.7109375" style="342" customWidth="1"/>
    <col min="2820" max="2820" width="29.7109375" style="342" customWidth="1"/>
    <col min="2821" max="2821" width="13.42578125" style="342" customWidth="1"/>
    <col min="2822" max="2822" width="13.85546875" style="342" customWidth="1"/>
    <col min="2823" max="2827" width="16.42578125" style="342" customWidth="1"/>
    <col min="2828" max="2828" width="20.42578125" style="342" customWidth="1"/>
    <col min="2829" max="2829" width="21.140625" style="342" customWidth="1"/>
    <col min="2830" max="2830" width="9.42578125" style="342" customWidth="1"/>
    <col min="2831" max="2831" width="0.42578125" style="342" customWidth="1"/>
    <col min="2832" max="2838" width="6.42578125" style="342" customWidth="1"/>
    <col min="2839" max="3067" width="11.42578125" style="342"/>
    <col min="3068" max="3068" width="1" style="342" customWidth="1"/>
    <col min="3069" max="3069" width="4.28515625" style="342" customWidth="1"/>
    <col min="3070" max="3070" width="34.7109375" style="342" customWidth="1"/>
    <col min="3071" max="3071" width="0" style="342" hidden="1" customWidth="1"/>
    <col min="3072" max="3072" width="20" style="342" customWidth="1"/>
    <col min="3073" max="3073" width="20.85546875" style="342" customWidth="1"/>
    <col min="3074" max="3074" width="25" style="342" customWidth="1"/>
    <col min="3075" max="3075" width="18.7109375" style="342" customWidth="1"/>
    <col min="3076" max="3076" width="29.7109375" style="342" customWidth="1"/>
    <col min="3077" max="3077" width="13.42578125" style="342" customWidth="1"/>
    <col min="3078" max="3078" width="13.85546875" style="342" customWidth="1"/>
    <col min="3079" max="3083" width="16.42578125" style="342" customWidth="1"/>
    <col min="3084" max="3084" width="20.42578125" style="342" customWidth="1"/>
    <col min="3085" max="3085" width="21.140625" style="342" customWidth="1"/>
    <col min="3086" max="3086" width="9.42578125" style="342" customWidth="1"/>
    <col min="3087" max="3087" width="0.42578125" style="342" customWidth="1"/>
    <col min="3088" max="3094" width="6.42578125" style="342" customWidth="1"/>
    <col min="3095" max="3323" width="11.42578125" style="342"/>
    <col min="3324" max="3324" width="1" style="342" customWidth="1"/>
    <col min="3325" max="3325" width="4.28515625" style="342" customWidth="1"/>
    <col min="3326" max="3326" width="34.7109375" style="342" customWidth="1"/>
    <col min="3327" max="3327" width="0" style="342" hidden="1" customWidth="1"/>
    <col min="3328" max="3328" width="20" style="342" customWidth="1"/>
    <col min="3329" max="3329" width="20.85546875" style="342" customWidth="1"/>
    <col min="3330" max="3330" width="25" style="342" customWidth="1"/>
    <col min="3331" max="3331" width="18.7109375" style="342" customWidth="1"/>
    <col min="3332" max="3332" width="29.7109375" style="342" customWidth="1"/>
    <col min="3333" max="3333" width="13.42578125" style="342" customWidth="1"/>
    <col min="3334" max="3334" width="13.85546875" style="342" customWidth="1"/>
    <col min="3335" max="3339" width="16.42578125" style="342" customWidth="1"/>
    <col min="3340" max="3340" width="20.42578125" style="342" customWidth="1"/>
    <col min="3341" max="3341" width="21.140625" style="342" customWidth="1"/>
    <col min="3342" max="3342" width="9.42578125" style="342" customWidth="1"/>
    <col min="3343" max="3343" width="0.42578125" style="342" customWidth="1"/>
    <col min="3344" max="3350" width="6.42578125" style="342" customWidth="1"/>
    <col min="3351" max="3579" width="11.42578125" style="342"/>
    <col min="3580" max="3580" width="1" style="342" customWidth="1"/>
    <col min="3581" max="3581" width="4.28515625" style="342" customWidth="1"/>
    <col min="3582" max="3582" width="34.7109375" style="342" customWidth="1"/>
    <col min="3583" max="3583" width="0" style="342" hidden="1" customWidth="1"/>
    <col min="3584" max="3584" width="20" style="342" customWidth="1"/>
    <col min="3585" max="3585" width="20.85546875" style="342" customWidth="1"/>
    <col min="3586" max="3586" width="25" style="342" customWidth="1"/>
    <col min="3587" max="3587" width="18.7109375" style="342" customWidth="1"/>
    <col min="3588" max="3588" width="29.7109375" style="342" customWidth="1"/>
    <col min="3589" max="3589" width="13.42578125" style="342" customWidth="1"/>
    <col min="3590" max="3590" width="13.85546875" style="342" customWidth="1"/>
    <col min="3591" max="3595" width="16.42578125" style="342" customWidth="1"/>
    <col min="3596" max="3596" width="20.42578125" style="342" customWidth="1"/>
    <col min="3597" max="3597" width="21.140625" style="342" customWidth="1"/>
    <col min="3598" max="3598" width="9.42578125" style="342" customWidth="1"/>
    <col min="3599" max="3599" width="0.42578125" style="342" customWidth="1"/>
    <col min="3600" max="3606" width="6.42578125" style="342" customWidth="1"/>
    <col min="3607" max="3835" width="11.42578125" style="342"/>
    <col min="3836" max="3836" width="1" style="342" customWidth="1"/>
    <col min="3837" max="3837" width="4.28515625" style="342" customWidth="1"/>
    <col min="3838" max="3838" width="34.7109375" style="342" customWidth="1"/>
    <col min="3839" max="3839" width="0" style="342" hidden="1" customWidth="1"/>
    <col min="3840" max="3840" width="20" style="342" customWidth="1"/>
    <col min="3841" max="3841" width="20.85546875" style="342" customWidth="1"/>
    <col min="3842" max="3842" width="25" style="342" customWidth="1"/>
    <col min="3843" max="3843" width="18.7109375" style="342" customWidth="1"/>
    <col min="3844" max="3844" width="29.7109375" style="342" customWidth="1"/>
    <col min="3845" max="3845" width="13.42578125" style="342" customWidth="1"/>
    <col min="3846" max="3846" width="13.85546875" style="342" customWidth="1"/>
    <col min="3847" max="3851" width="16.42578125" style="342" customWidth="1"/>
    <col min="3852" max="3852" width="20.42578125" style="342" customWidth="1"/>
    <col min="3853" max="3853" width="21.140625" style="342" customWidth="1"/>
    <col min="3854" max="3854" width="9.42578125" style="342" customWidth="1"/>
    <col min="3855" max="3855" width="0.42578125" style="342" customWidth="1"/>
    <col min="3856" max="3862" width="6.42578125" style="342" customWidth="1"/>
    <col min="3863" max="4091" width="11.42578125" style="342"/>
    <col min="4092" max="4092" width="1" style="342" customWidth="1"/>
    <col min="4093" max="4093" width="4.28515625" style="342" customWidth="1"/>
    <col min="4094" max="4094" width="34.7109375" style="342" customWidth="1"/>
    <col min="4095" max="4095" width="0" style="342" hidden="1" customWidth="1"/>
    <col min="4096" max="4096" width="20" style="342" customWidth="1"/>
    <col min="4097" max="4097" width="20.85546875" style="342" customWidth="1"/>
    <col min="4098" max="4098" width="25" style="342" customWidth="1"/>
    <col min="4099" max="4099" width="18.7109375" style="342" customWidth="1"/>
    <col min="4100" max="4100" width="29.7109375" style="342" customWidth="1"/>
    <col min="4101" max="4101" width="13.42578125" style="342" customWidth="1"/>
    <col min="4102" max="4102" width="13.85546875" style="342" customWidth="1"/>
    <col min="4103" max="4107" width="16.42578125" style="342" customWidth="1"/>
    <col min="4108" max="4108" width="20.42578125" style="342" customWidth="1"/>
    <col min="4109" max="4109" width="21.140625" style="342" customWidth="1"/>
    <col min="4110" max="4110" width="9.42578125" style="342" customWidth="1"/>
    <col min="4111" max="4111" width="0.42578125" style="342" customWidth="1"/>
    <col min="4112" max="4118" width="6.42578125" style="342" customWidth="1"/>
    <col min="4119" max="4347" width="11.42578125" style="342"/>
    <col min="4348" max="4348" width="1" style="342" customWidth="1"/>
    <col min="4349" max="4349" width="4.28515625" style="342" customWidth="1"/>
    <col min="4350" max="4350" width="34.7109375" style="342" customWidth="1"/>
    <col min="4351" max="4351" width="0" style="342" hidden="1" customWidth="1"/>
    <col min="4352" max="4352" width="20" style="342" customWidth="1"/>
    <col min="4353" max="4353" width="20.85546875" style="342" customWidth="1"/>
    <col min="4354" max="4354" width="25" style="342" customWidth="1"/>
    <col min="4355" max="4355" width="18.7109375" style="342" customWidth="1"/>
    <col min="4356" max="4356" width="29.7109375" style="342" customWidth="1"/>
    <col min="4357" max="4357" width="13.42578125" style="342" customWidth="1"/>
    <col min="4358" max="4358" width="13.85546875" style="342" customWidth="1"/>
    <col min="4359" max="4363" width="16.42578125" style="342" customWidth="1"/>
    <col min="4364" max="4364" width="20.42578125" style="342" customWidth="1"/>
    <col min="4365" max="4365" width="21.140625" style="342" customWidth="1"/>
    <col min="4366" max="4366" width="9.42578125" style="342" customWidth="1"/>
    <col min="4367" max="4367" width="0.42578125" style="342" customWidth="1"/>
    <col min="4368" max="4374" width="6.42578125" style="342" customWidth="1"/>
    <col min="4375" max="4603" width="11.42578125" style="342"/>
    <col min="4604" max="4604" width="1" style="342" customWidth="1"/>
    <col min="4605" max="4605" width="4.28515625" style="342" customWidth="1"/>
    <col min="4606" max="4606" width="34.7109375" style="342" customWidth="1"/>
    <col min="4607" max="4607" width="0" style="342" hidden="1" customWidth="1"/>
    <col min="4608" max="4608" width="20" style="342" customWidth="1"/>
    <col min="4609" max="4609" width="20.85546875" style="342" customWidth="1"/>
    <col min="4610" max="4610" width="25" style="342" customWidth="1"/>
    <col min="4611" max="4611" width="18.7109375" style="342" customWidth="1"/>
    <col min="4612" max="4612" width="29.7109375" style="342" customWidth="1"/>
    <col min="4613" max="4613" width="13.42578125" style="342" customWidth="1"/>
    <col min="4614" max="4614" width="13.85546875" style="342" customWidth="1"/>
    <col min="4615" max="4619" width="16.42578125" style="342" customWidth="1"/>
    <col min="4620" max="4620" width="20.42578125" style="342" customWidth="1"/>
    <col min="4621" max="4621" width="21.140625" style="342" customWidth="1"/>
    <col min="4622" max="4622" width="9.42578125" style="342" customWidth="1"/>
    <col min="4623" max="4623" width="0.42578125" style="342" customWidth="1"/>
    <col min="4624" max="4630" width="6.42578125" style="342" customWidth="1"/>
    <col min="4631" max="4859" width="11.42578125" style="342"/>
    <col min="4860" max="4860" width="1" style="342" customWidth="1"/>
    <col min="4861" max="4861" width="4.28515625" style="342" customWidth="1"/>
    <col min="4862" max="4862" width="34.7109375" style="342" customWidth="1"/>
    <col min="4863" max="4863" width="0" style="342" hidden="1" customWidth="1"/>
    <col min="4864" max="4864" width="20" style="342" customWidth="1"/>
    <col min="4865" max="4865" width="20.85546875" style="342" customWidth="1"/>
    <col min="4866" max="4866" width="25" style="342" customWidth="1"/>
    <col min="4867" max="4867" width="18.7109375" style="342" customWidth="1"/>
    <col min="4868" max="4868" width="29.7109375" style="342" customWidth="1"/>
    <col min="4869" max="4869" width="13.42578125" style="342" customWidth="1"/>
    <col min="4870" max="4870" width="13.85546875" style="342" customWidth="1"/>
    <col min="4871" max="4875" width="16.42578125" style="342" customWidth="1"/>
    <col min="4876" max="4876" width="20.42578125" style="342" customWidth="1"/>
    <col min="4877" max="4877" width="21.140625" style="342" customWidth="1"/>
    <col min="4878" max="4878" width="9.42578125" style="342" customWidth="1"/>
    <col min="4879" max="4879" width="0.42578125" style="342" customWidth="1"/>
    <col min="4880" max="4886" width="6.42578125" style="342" customWidth="1"/>
    <col min="4887" max="5115" width="11.42578125" style="342"/>
    <col min="5116" max="5116" width="1" style="342" customWidth="1"/>
    <col min="5117" max="5117" width="4.28515625" style="342" customWidth="1"/>
    <col min="5118" max="5118" width="34.7109375" style="342" customWidth="1"/>
    <col min="5119" max="5119" width="0" style="342" hidden="1" customWidth="1"/>
    <col min="5120" max="5120" width="20" style="342" customWidth="1"/>
    <col min="5121" max="5121" width="20.85546875" style="342" customWidth="1"/>
    <col min="5122" max="5122" width="25" style="342" customWidth="1"/>
    <col min="5123" max="5123" width="18.7109375" style="342" customWidth="1"/>
    <col min="5124" max="5124" width="29.7109375" style="342" customWidth="1"/>
    <col min="5125" max="5125" width="13.42578125" style="342" customWidth="1"/>
    <col min="5126" max="5126" width="13.85546875" style="342" customWidth="1"/>
    <col min="5127" max="5131" width="16.42578125" style="342" customWidth="1"/>
    <col min="5132" max="5132" width="20.42578125" style="342" customWidth="1"/>
    <col min="5133" max="5133" width="21.140625" style="342" customWidth="1"/>
    <col min="5134" max="5134" width="9.42578125" style="342" customWidth="1"/>
    <col min="5135" max="5135" width="0.42578125" style="342" customWidth="1"/>
    <col min="5136" max="5142" width="6.42578125" style="342" customWidth="1"/>
    <col min="5143" max="5371" width="11.42578125" style="342"/>
    <col min="5372" max="5372" width="1" style="342" customWidth="1"/>
    <col min="5373" max="5373" width="4.28515625" style="342" customWidth="1"/>
    <col min="5374" max="5374" width="34.7109375" style="342" customWidth="1"/>
    <col min="5375" max="5375" width="0" style="342" hidden="1" customWidth="1"/>
    <col min="5376" max="5376" width="20" style="342" customWidth="1"/>
    <col min="5377" max="5377" width="20.85546875" style="342" customWidth="1"/>
    <col min="5378" max="5378" width="25" style="342" customWidth="1"/>
    <col min="5379" max="5379" width="18.7109375" style="342" customWidth="1"/>
    <col min="5380" max="5380" width="29.7109375" style="342" customWidth="1"/>
    <col min="5381" max="5381" width="13.42578125" style="342" customWidth="1"/>
    <col min="5382" max="5382" width="13.85546875" style="342" customWidth="1"/>
    <col min="5383" max="5387" width="16.42578125" style="342" customWidth="1"/>
    <col min="5388" max="5388" width="20.42578125" style="342" customWidth="1"/>
    <col min="5389" max="5389" width="21.140625" style="342" customWidth="1"/>
    <col min="5390" max="5390" width="9.42578125" style="342" customWidth="1"/>
    <col min="5391" max="5391" width="0.42578125" style="342" customWidth="1"/>
    <col min="5392" max="5398" width="6.42578125" style="342" customWidth="1"/>
    <col min="5399" max="5627" width="11.42578125" style="342"/>
    <col min="5628" max="5628" width="1" style="342" customWidth="1"/>
    <col min="5629" max="5629" width="4.28515625" style="342" customWidth="1"/>
    <col min="5630" max="5630" width="34.7109375" style="342" customWidth="1"/>
    <col min="5631" max="5631" width="0" style="342" hidden="1" customWidth="1"/>
    <col min="5632" max="5632" width="20" style="342" customWidth="1"/>
    <col min="5633" max="5633" width="20.85546875" style="342" customWidth="1"/>
    <col min="5634" max="5634" width="25" style="342" customWidth="1"/>
    <col min="5635" max="5635" width="18.7109375" style="342" customWidth="1"/>
    <col min="5636" max="5636" width="29.7109375" style="342" customWidth="1"/>
    <col min="5637" max="5637" width="13.42578125" style="342" customWidth="1"/>
    <col min="5638" max="5638" width="13.85546875" style="342" customWidth="1"/>
    <col min="5639" max="5643" width="16.42578125" style="342" customWidth="1"/>
    <col min="5644" max="5644" width="20.42578125" style="342" customWidth="1"/>
    <col min="5645" max="5645" width="21.140625" style="342" customWidth="1"/>
    <col min="5646" max="5646" width="9.42578125" style="342" customWidth="1"/>
    <col min="5647" max="5647" width="0.42578125" style="342" customWidth="1"/>
    <col min="5648" max="5654" width="6.42578125" style="342" customWidth="1"/>
    <col min="5655" max="5883" width="11.42578125" style="342"/>
    <col min="5884" max="5884" width="1" style="342" customWidth="1"/>
    <col min="5885" max="5885" width="4.28515625" style="342" customWidth="1"/>
    <col min="5886" max="5886" width="34.7109375" style="342" customWidth="1"/>
    <col min="5887" max="5887" width="0" style="342" hidden="1" customWidth="1"/>
    <col min="5888" max="5888" width="20" style="342" customWidth="1"/>
    <col min="5889" max="5889" width="20.85546875" style="342" customWidth="1"/>
    <col min="5890" max="5890" width="25" style="342" customWidth="1"/>
    <col min="5891" max="5891" width="18.7109375" style="342" customWidth="1"/>
    <col min="5892" max="5892" width="29.7109375" style="342" customWidth="1"/>
    <col min="5893" max="5893" width="13.42578125" style="342" customWidth="1"/>
    <col min="5894" max="5894" width="13.85546875" style="342" customWidth="1"/>
    <col min="5895" max="5899" width="16.42578125" style="342" customWidth="1"/>
    <col min="5900" max="5900" width="20.42578125" style="342" customWidth="1"/>
    <col min="5901" max="5901" width="21.140625" style="342" customWidth="1"/>
    <col min="5902" max="5902" width="9.42578125" style="342" customWidth="1"/>
    <col min="5903" max="5903" width="0.42578125" style="342" customWidth="1"/>
    <col min="5904" max="5910" width="6.42578125" style="342" customWidth="1"/>
    <col min="5911" max="6139" width="11.42578125" style="342"/>
    <col min="6140" max="6140" width="1" style="342" customWidth="1"/>
    <col min="6141" max="6141" width="4.28515625" style="342" customWidth="1"/>
    <col min="6142" max="6142" width="34.7109375" style="342" customWidth="1"/>
    <col min="6143" max="6143" width="0" style="342" hidden="1" customWidth="1"/>
    <col min="6144" max="6144" width="20" style="342" customWidth="1"/>
    <col min="6145" max="6145" width="20.85546875" style="342" customWidth="1"/>
    <col min="6146" max="6146" width="25" style="342" customWidth="1"/>
    <col min="6147" max="6147" width="18.7109375" style="342" customWidth="1"/>
    <col min="6148" max="6148" width="29.7109375" style="342" customWidth="1"/>
    <col min="6149" max="6149" width="13.42578125" style="342" customWidth="1"/>
    <col min="6150" max="6150" width="13.85546875" style="342" customWidth="1"/>
    <col min="6151" max="6155" width="16.42578125" style="342" customWidth="1"/>
    <col min="6156" max="6156" width="20.42578125" style="342" customWidth="1"/>
    <col min="6157" max="6157" width="21.140625" style="342" customWidth="1"/>
    <col min="6158" max="6158" width="9.42578125" style="342" customWidth="1"/>
    <col min="6159" max="6159" width="0.42578125" style="342" customWidth="1"/>
    <col min="6160" max="6166" width="6.42578125" style="342" customWidth="1"/>
    <col min="6167" max="6395" width="11.42578125" style="342"/>
    <col min="6396" max="6396" width="1" style="342" customWidth="1"/>
    <col min="6397" max="6397" width="4.28515625" style="342" customWidth="1"/>
    <col min="6398" max="6398" width="34.7109375" style="342" customWidth="1"/>
    <col min="6399" max="6399" width="0" style="342" hidden="1" customWidth="1"/>
    <col min="6400" max="6400" width="20" style="342" customWidth="1"/>
    <col min="6401" max="6401" width="20.85546875" style="342" customWidth="1"/>
    <col min="6402" max="6402" width="25" style="342" customWidth="1"/>
    <col min="6403" max="6403" width="18.7109375" style="342" customWidth="1"/>
    <col min="6404" max="6404" width="29.7109375" style="342" customWidth="1"/>
    <col min="6405" max="6405" width="13.42578125" style="342" customWidth="1"/>
    <col min="6406" max="6406" width="13.85546875" style="342" customWidth="1"/>
    <col min="6407" max="6411" width="16.42578125" style="342" customWidth="1"/>
    <col min="6412" max="6412" width="20.42578125" style="342" customWidth="1"/>
    <col min="6413" max="6413" width="21.140625" style="342" customWidth="1"/>
    <col min="6414" max="6414" width="9.42578125" style="342" customWidth="1"/>
    <col min="6415" max="6415" width="0.42578125" style="342" customWidth="1"/>
    <col min="6416" max="6422" width="6.42578125" style="342" customWidth="1"/>
    <col min="6423" max="6651" width="11.42578125" style="342"/>
    <col min="6652" max="6652" width="1" style="342" customWidth="1"/>
    <col min="6653" max="6653" width="4.28515625" style="342" customWidth="1"/>
    <col min="6654" max="6654" width="34.7109375" style="342" customWidth="1"/>
    <col min="6655" max="6655" width="0" style="342" hidden="1" customWidth="1"/>
    <col min="6656" max="6656" width="20" style="342" customWidth="1"/>
    <col min="6657" max="6657" width="20.85546875" style="342" customWidth="1"/>
    <col min="6658" max="6658" width="25" style="342" customWidth="1"/>
    <col min="6659" max="6659" width="18.7109375" style="342" customWidth="1"/>
    <col min="6660" max="6660" width="29.7109375" style="342" customWidth="1"/>
    <col min="6661" max="6661" width="13.42578125" style="342" customWidth="1"/>
    <col min="6662" max="6662" width="13.85546875" style="342" customWidth="1"/>
    <col min="6663" max="6667" width="16.42578125" style="342" customWidth="1"/>
    <col min="6668" max="6668" width="20.42578125" style="342" customWidth="1"/>
    <col min="6669" max="6669" width="21.140625" style="342" customWidth="1"/>
    <col min="6670" max="6670" width="9.42578125" style="342" customWidth="1"/>
    <col min="6671" max="6671" width="0.42578125" style="342" customWidth="1"/>
    <col min="6672" max="6678" width="6.42578125" style="342" customWidth="1"/>
    <col min="6679" max="6907" width="11.42578125" style="342"/>
    <col min="6908" max="6908" width="1" style="342" customWidth="1"/>
    <col min="6909" max="6909" width="4.28515625" style="342" customWidth="1"/>
    <col min="6910" max="6910" width="34.7109375" style="342" customWidth="1"/>
    <col min="6911" max="6911" width="0" style="342" hidden="1" customWidth="1"/>
    <col min="6912" max="6912" width="20" style="342" customWidth="1"/>
    <col min="6913" max="6913" width="20.85546875" style="342" customWidth="1"/>
    <col min="6914" max="6914" width="25" style="342" customWidth="1"/>
    <col min="6915" max="6915" width="18.7109375" style="342" customWidth="1"/>
    <col min="6916" max="6916" width="29.7109375" style="342" customWidth="1"/>
    <col min="6917" max="6917" width="13.42578125" style="342" customWidth="1"/>
    <col min="6918" max="6918" width="13.85546875" style="342" customWidth="1"/>
    <col min="6919" max="6923" width="16.42578125" style="342" customWidth="1"/>
    <col min="6924" max="6924" width="20.42578125" style="342" customWidth="1"/>
    <col min="6925" max="6925" width="21.140625" style="342" customWidth="1"/>
    <col min="6926" max="6926" width="9.42578125" style="342" customWidth="1"/>
    <col min="6927" max="6927" width="0.42578125" style="342" customWidth="1"/>
    <col min="6928" max="6934" width="6.42578125" style="342" customWidth="1"/>
    <col min="6935" max="7163" width="11.42578125" style="342"/>
    <col min="7164" max="7164" width="1" style="342" customWidth="1"/>
    <col min="7165" max="7165" width="4.28515625" style="342" customWidth="1"/>
    <col min="7166" max="7166" width="34.7109375" style="342" customWidth="1"/>
    <col min="7167" max="7167" width="0" style="342" hidden="1" customWidth="1"/>
    <col min="7168" max="7168" width="20" style="342" customWidth="1"/>
    <col min="7169" max="7169" width="20.85546875" style="342" customWidth="1"/>
    <col min="7170" max="7170" width="25" style="342" customWidth="1"/>
    <col min="7171" max="7171" width="18.7109375" style="342" customWidth="1"/>
    <col min="7172" max="7172" width="29.7109375" style="342" customWidth="1"/>
    <col min="7173" max="7173" width="13.42578125" style="342" customWidth="1"/>
    <col min="7174" max="7174" width="13.85546875" style="342" customWidth="1"/>
    <col min="7175" max="7179" width="16.42578125" style="342" customWidth="1"/>
    <col min="7180" max="7180" width="20.42578125" style="342" customWidth="1"/>
    <col min="7181" max="7181" width="21.140625" style="342" customWidth="1"/>
    <col min="7182" max="7182" width="9.42578125" style="342" customWidth="1"/>
    <col min="7183" max="7183" width="0.42578125" style="342" customWidth="1"/>
    <col min="7184" max="7190" width="6.42578125" style="342" customWidth="1"/>
    <col min="7191" max="7419" width="11.42578125" style="342"/>
    <col min="7420" max="7420" width="1" style="342" customWidth="1"/>
    <col min="7421" max="7421" width="4.28515625" style="342" customWidth="1"/>
    <col min="7422" max="7422" width="34.7109375" style="342" customWidth="1"/>
    <col min="7423" max="7423" width="0" style="342" hidden="1" customWidth="1"/>
    <col min="7424" max="7424" width="20" style="342" customWidth="1"/>
    <col min="7425" max="7425" width="20.85546875" style="342" customWidth="1"/>
    <col min="7426" max="7426" width="25" style="342" customWidth="1"/>
    <col min="7427" max="7427" width="18.7109375" style="342" customWidth="1"/>
    <col min="7428" max="7428" width="29.7109375" style="342" customWidth="1"/>
    <col min="7429" max="7429" width="13.42578125" style="342" customWidth="1"/>
    <col min="7430" max="7430" width="13.85546875" style="342" customWidth="1"/>
    <col min="7431" max="7435" width="16.42578125" style="342" customWidth="1"/>
    <col min="7436" max="7436" width="20.42578125" style="342" customWidth="1"/>
    <col min="7437" max="7437" width="21.140625" style="342" customWidth="1"/>
    <col min="7438" max="7438" width="9.42578125" style="342" customWidth="1"/>
    <col min="7439" max="7439" width="0.42578125" style="342" customWidth="1"/>
    <col min="7440" max="7446" width="6.42578125" style="342" customWidth="1"/>
    <col min="7447" max="7675" width="11.42578125" style="342"/>
    <col min="7676" max="7676" width="1" style="342" customWidth="1"/>
    <col min="7677" max="7677" width="4.28515625" style="342" customWidth="1"/>
    <col min="7678" max="7678" width="34.7109375" style="342" customWidth="1"/>
    <col min="7679" max="7679" width="0" style="342" hidden="1" customWidth="1"/>
    <col min="7680" max="7680" width="20" style="342" customWidth="1"/>
    <col min="7681" max="7681" width="20.85546875" style="342" customWidth="1"/>
    <col min="7682" max="7682" width="25" style="342" customWidth="1"/>
    <col min="7683" max="7683" width="18.7109375" style="342" customWidth="1"/>
    <col min="7684" max="7684" width="29.7109375" style="342" customWidth="1"/>
    <col min="7685" max="7685" width="13.42578125" style="342" customWidth="1"/>
    <col min="7686" max="7686" width="13.85546875" style="342" customWidth="1"/>
    <col min="7687" max="7691" width="16.42578125" style="342" customWidth="1"/>
    <col min="7692" max="7692" width="20.42578125" style="342" customWidth="1"/>
    <col min="7693" max="7693" width="21.140625" style="342" customWidth="1"/>
    <col min="7694" max="7694" width="9.42578125" style="342" customWidth="1"/>
    <col min="7695" max="7695" width="0.42578125" style="342" customWidth="1"/>
    <col min="7696" max="7702" width="6.42578125" style="342" customWidth="1"/>
    <col min="7703" max="7931" width="11.42578125" style="342"/>
    <col min="7932" max="7932" width="1" style="342" customWidth="1"/>
    <col min="7933" max="7933" width="4.28515625" style="342" customWidth="1"/>
    <col min="7934" max="7934" width="34.7109375" style="342" customWidth="1"/>
    <col min="7935" max="7935" width="0" style="342" hidden="1" customWidth="1"/>
    <col min="7936" max="7936" width="20" style="342" customWidth="1"/>
    <col min="7937" max="7937" width="20.85546875" style="342" customWidth="1"/>
    <col min="7938" max="7938" width="25" style="342" customWidth="1"/>
    <col min="7939" max="7939" width="18.7109375" style="342" customWidth="1"/>
    <col min="7940" max="7940" width="29.7109375" style="342" customWidth="1"/>
    <col min="7941" max="7941" width="13.42578125" style="342" customWidth="1"/>
    <col min="7942" max="7942" width="13.85546875" style="342" customWidth="1"/>
    <col min="7943" max="7947" width="16.42578125" style="342" customWidth="1"/>
    <col min="7948" max="7948" width="20.42578125" style="342" customWidth="1"/>
    <col min="7949" max="7949" width="21.140625" style="342" customWidth="1"/>
    <col min="7950" max="7950" width="9.42578125" style="342" customWidth="1"/>
    <col min="7951" max="7951" width="0.42578125" style="342" customWidth="1"/>
    <col min="7952" max="7958" width="6.42578125" style="342" customWidth="1"/>
    <col min="7959" max="8187" width="11.42578125" style="342"/>
    <col min="8188" max="8188" width="1" style="342" customWidth="1"/>
    <col min="8189" max="8189" width="4.28515625" style="342" customWidth="1"/>
    <col min="8190" max="8190" width="34.7109375" style="342" customWidth="1"/>
    <col min="8191" max="8191" width="0" style="342" hidden="1" customWidth="1"/>
    <col min="8192" max="8192" width="20" style="342" customWidth="1"/>
    <col min="8193" max="8193" width="20.85546875" style="342" customWidth="1"/>
    <col min="8194" max="8194" width="25" style="342" customWidth="1"/>
    <col min="8195" max="8195" width="18.7109375" style="342" customWidth="1"/>
    <col min="8196" max="8196" width="29.7109375" style="342" customWidth="1"/>
    <col min="8197" max="8197" width="13.42578125" style="342" customWidth="1"/>
    <col min="8198" max="8198" width="13.85546875" style="342" customWidth="1"/>
    <col min="8199" max="8203" width="16.42578125" style="342" customWidth="1"/>
    <col min="8204" max="8204" width="20.42578125" style="342" customWidth="1"/>
    <col min="8205" max="8205" width="21.140625" style="342" customWidth="1"/>
    <col min="8206" max="8206" width="9.42578125" style="342" customWidth="1"/>
    <col min="8207" max="8207" width="0.42578125" style="342" customWidth="1"/>
    <col min="8208" max="8214" width="6.42578125" style="342" customWidth="1"/>
    <col min="8215" max="8443" width="11.42578125" style="342"/>
    <col min="8444" max="8444" width="1" style="342" customWidth="1"/>
    <col min="8445" max="8445" width="4.28515625" style="342" customWidth="1"/>
    <col min="8446" max="8446" width="34.7109375" style="342" customWidth="1"/>
    <col min="8447" max="8447" width="0" style="342" hidden="1" customWidth="1"/>
    <col min="8448" max="8448" width="20" style="342" customWidth="1"/>
    <col min="8449" max="8449" width="20.85546875" style="342" customWidth="1"/>
    <col min="8450" max="8450" width="25" style="342" customWidth="1"/>
    <col min="8451" max="8451" width="18.7109375" style="342" customWidth="1"/>
    <col min="8452" max="8452" width="29.7109375" style="342" customWidth="1"/>
    <col min="8453" max="8453" width="13.42578125" style="342" customWidth="1"/>
    <col min="8454" max="8454" width="13.85546875" style="342" customWidth="1"/>
    <col min="8455" max="8459" width="16.42578125" style="342" customWidth="1"/>
    <col min="8460" max="8460" width="20.42578125" style="342" customWidth="1"/>
    <col min="8461" max="8461" width="21.140625" style="342" customWidth="1"/>
    <col min="8462" max="8462" width="9.42578125" style="342" customWidth="1"/>
    <col min="8463" max="8463" width="0.42578125" style="342" customWidth="1"/>
    <col min="8464" max="8470" width="6.42578125" style="342" customWidth="1"/>
    <col min="8471" max="8699" width="11.42578125" style="342"/>
    <col min="8700" max="8700" width="1" style="342" customWidth="1"/>
    <col min="8701" max="8701" width="4.28515625" style="342" customWidth="1"/>
    <col min="8702" max="8702" width="34.7109375" style="342" customWidth="1"/>
    <col min="8703" max="8703" width="0" style="342" hidden="1" customWidth="1"/>
    <col min="8704" max="8704" width="20" style="342" customWidth="1"/>
    <col min="8705" max="8705" width="20.85546875" style="342" customWidth="1"/>
    <col min="8706" max="8706" width="25" style="342" customWidth="1"/>
    <col min="8707" max="8707" width="18.7109375" style="342" customWidth="1"/>
    <col min="8708" max="8708" width="29.7109375" style="342" customWidth="1"/>
    <col min="8709" max="8709" width="13.42578125" style="342" customWidth="1"/>
    <col min="8710" max="8710" width="13.85546875" style="342" customWidth="1"/>
    <col min="8711" max="8715" width="16.42578125" style="342" customWidth="1"/>
    <col min="8716" max="8716" width="20.42578125" style="342" customWidth="1"/>
    <col min="8717" max="8717" width="21.140625" style="342" customWidth="1"/>
    <col min="8718" max="8718" width="9.42578125" style="342" customWidth="1"/>
    <col min="8719" max="8719" width="0.42578125" style="342" customWidth="1"/>
    <col min="8720" max="8726" width="6.42578125" style="342" customWidth="1"/>
    <col min="8727" max="8955" width="11.42578125" style="342"/>
    <col min="8956" max="8956" width="1" style="342" customWidth="1"/>
    <col min="8957" max="8957" width="4.28515625" style="342" customWidth="1"/>
    <col min="8958" max="8958" width="34.7109375" style="342" customWidth="1"/>
    <col min="8959" max="8959" width="0" style="342" hidden="1" customWidth="1"/>
    <col min="8960" max="8960" width="20" style="342" customWidth="1"/>
    <col min="8961" max="8961" width="20.85546875" style="342" customWidth="1"/>
    <col min="8962" max="8962" width="25" style="342" customWidth="1"/>
    <col min="8963" max="8963" width="18.7109375" style="342" customWidth="1"/>
    <col min="8964" max="8964" width="29.7109375" style="342" customWidth="1"/>
    <col min="8965" max="8965" width="13.42578125" style="342" customWidth="1"/>
    <col min="8966" max="8966" width="13.85546875" style="342" customWidth="1"/>
    <col min="8967" max="8971" width="16.42578125" style="342" customWidth="1"/>
    <col min="8972" max="8972" width="20.42578125" style="342" customWidth="1"/>
    <col min="8973" max="8973" width="21.140625" style="342" customWidth="1"/>
    <col min="8974" max="8974" width="9.42578125" style="342" customWidth="1"/>
    <col min="8975" max="8975" width="0.42578125" style="342" customWidth="1"/>
    <col min="8976" max="8982" width="6.42578125" style="342" customWidth="1"/>
    <col min="8983" max="9211" width="11.42578125" style="342"/>
    <col min="9212" max="9212" width="1" style="342" customWidth="1"/>
    <col min="9213" max="9213" width="4.28515625" style="342" customWidth="1"/>
    <col min="9214" max="9214" width="34.7109375" style="342" customWidth="1"/>
    <col min="9215" max="9215" width="0" style="342" hidden="1" customWidth="1"/>
    <col min="9216" max="9216" width="20" style="342" customWidth="1"/>
    <col min="9217" max="9217" width="20.85546875" style="342" customWidth="1"/>
    <col min="9218" max="9218" width="25" style="342" customWidth="1"/>
    <col min="9219" max="9219" width="18.7109375" style="342" customWidth="1"/>
    <col min="9220" max="9220" width="29.7109375" style="342" customWidth="1"/>
    <col min="9221" max="9221" width="13.42578125" style="342" customWidth="1"/>
    <col min="9222" max="9222" width="13.85546875" style="342" customWidth="1"/>
    <col min="9223" max="9227" width="16.42578125" style="342" customWidth="1"/>
    <col min="9228" max="9228" width="20.42578125" style="342" customWidth="1"/>
    <col min="9229" max="9229" width="21.140625" style="342" customWidth="1"/>
    <col min="9230" max="9230" width="9.42578125" style="342" customWidth="1"/>
    <col min="9231" max="9231" width="0.42578125" style="342" customWidth="1"/>
    <col min="9232" max="9238" width="6.42578125" style="342" customWidth="1"/>
    <col min="9239" max="9467" width="11.42578125" style="342"/>
    <col min="9468" max="9468" width="1" style="342" customWidth="1"/>
    <col min="9469" max="9469" width="4.28515625" style="342" customWidth="1"/>
    <col min="9470" max="9470" width="34.7109375" style="342" customWidth="1"/>
    <col min="9471" max="9471" width="0" style="342" hidden="1" customWidth="1"/>
    <col min="9472" max="9472" width="20" style="342" customWidth="1"/>
    <col min="9473" max="9473" width="20.85546875" style="342" customWidth="1"/>
    <col min="9474" max="9474" width="25" style="342" customWidth="1"/>
    <col min="9475" max="9475" width="18.7109375" style="342" customWidth="1"/>
    <col min="9476" max="9476" width="29.7109375" style="342" customWidth="1"/>
    <col min="9477" max="9477" width="13.42578125" style="342" customWidth="1"/>
    <col min="9478" max="9478" width="13.85546875" style="342" customWidth="1"/>
    <col min="9479" max="9483" width="16.42578125" style="342" customWidth="1"/>
    <col min="9484" max="9484" width="20.42578125" style="342" customWidth="1"/>
    <col min="9485" max="9485" width="21.140625" style="342" customWidth="1"/>
    <col min="9486" max="9486" width="9.42578125" style="342" customWidth="1"/>
    <col min="9487" max="9487" width="0.42578125" style="342" customWidth="1"/>
    <col min="9488" max="9494" width="6.42578125" style="342" customWidth="1"/>
    <col min="9495" max="9723" width="11.42578125" style="342"/>
    <col min="9724" max="9724" width="1" style="342" customWidth="1"/>
    <col min="9725" max="9725" width="4.28515625" style="342" customWidth="1"/>
    <col min="9726" max="9726" width="34.7109375" style="342" customWidth="1"/>
    <col min="9727" max="9727" width="0" style="342" hidden="1" customWidth="1"/>
    <col min="9728" max="9728" width="20" style="342" customWidth="1"/>
    <col min="9729" max="9729" width="20.85546875" style="342" customWidth="1"/>
    <col min="9730" max="9730" width="25" style="342" customWidth="1"/>
    <col min="9731" max="9731" width="18.7109375" style="342" customWidth="1"/>
    <col min="9732" max="9732" width="29.7109375" style="342" customWidth="1"/>
    <col min="9733" max="9733" width="13.42578125" style="342" customWidth="1"/>
    <col min="9734" max="9734" width="13.85546875" style="342" customWidth="1"/>
    <col min="9735" max="9739" width="16.42578125" style="342" customWidth="1"/>
    <col min="9740" max="9740" width="20.42578125" style="342" customWidth="1"/>
    <col min="9741" max="9741" width="21.140625" style="342" customWidth="1"/>
    <col min="9742" max="9742" width="9.42578125" style="342" customWidth="1"/>
    <col min="9743" max="9743" width="0.42578125" style="342" customWidth="1"/>
    <col min="9744" max="9750" width="6.42578125" style="342" customWidth="1"/>
    <col min="9751" max="9979" width="11.42578125" style="342"/>
    <col min="9980" max="9980" width="1" style="342" customWidth="1"/>
    <col min="9981" max="9981" width="4.28515625" style="342" customWidth="1"/>
    <col min="9982" max="9982" width="34.7109375" style="342" customWidth="1"/>
    <col min="9983" max="9983" width="0" style="342" hidden="1" customWidth="1"/>
    <col min="9984" max="9984" width="20" style="342" customWidth="1"/>
    <col min="9985" max="9985" width="20.85546875" style="342" customWidth="1"/>
    <col min="9986" max="9986" width="25" style="342" customWidth="1"/>
    <col min="9987" max="9987" width="18.7109375" style="342" customWidth="1"/>
    <col min="9988" max="9988" width="29.7109375" style="342" customWidth="1"/>
    <col min="9989" max="9989" width="13.42578125" style="342" customWidth="1"/>
    <col min="9990" max="9990" width="13.85546875" style="342" customWidth="1"/>
    <col min="9991" max="9995" width="16.42578125" style="342" customWidth="1"/>
    <col min="9996" max="9996" width="20.42578125" style="342" customWidth="1"/>
    <col min="9997" max="9997" width="21.140625" style="342" customWidth="1"/>
    <col min="9998" max="9998" width="9.42578125" style="342" customWidth="1"/>
    <col min="9999" max="9999" width="0.42578125" style="342" customWidth="1"/>
    <col min="10000" max="10006" width="6.42578125" style="342" customWidth="1"/>
    <col min="10007" max="10235" width="11.42578125" style="342"/>
    <col min="10236" max="10236" width="1" style="342" customWidth="1"/>
    <col min="10237" max="10237" width="4.28515625" style="342" customWidth="1"/>
    <col min="10238" max="10238" width="34.7109375" style="342" customWidth="1"/>
    <col min="10239" max="10239" width="0" style="342" hidden="1" customWidth="1"/>
    <col min="10240" max="10240" width="20" style="342" customWidth="1"/>
    <col min="10241" max="10241" width="20.85546875" style="342" customWidth="1"/>
    <col min="10242" max="10242" width="25" style="342" customWidth="1"/>
    <col min="10243" max="10243" width="18.7109375" style="342" customWidth="1"/>
    <col min="10244" max="10244" width="29.7109375" style="342" customWidth="1"/>
    <col min="10245" max="10245" width="13.42578125" style="342" customWidth="1"/>
    <col min="10246" max="10246" width="13.85546875" style="342" customWidth="1"/>
    <col min="10247" max="10251" width="16.42578125" style="342" customWidth="1"/>
    <col min="10252" max="10252" width="20.42578125" style="342" customWidth="1"/>
    <col min="10253" max="10253" width="21.140625" style="342" customWidth="1"/>
    <col min="10254" max="10254" width="9.42578125" style="342" customWidth="1"/>
    <col min="10255" max="10255" width="0.42578125" style="342" customWidth="1"/>
    <col min="10256" max="10262" width="6.42578125" style="342" customWidth="1"/>
    <col min="10263" max="10491" width="11.42578125" style="342"/>
    <col min="10492" max="10492" width="1" style="342" customWidth="1"/>
    <col min="10493" max="10493" width="4.28515625" style="342" customWidth="1"/>
    <col min="10494" max="10494" width="34.7109375" style="342" customWidth="1"/>
    <col min="10495" max="10495" width="0" style="342" hidden="1" customWidth="1"/>
    <col min="10496" max="10496" width="20" style="342" customWidth="1"/>
    <col min="10497" max="10497" width="20.85546875" style="342" customWidth="1"/>
    <col min="10498" max="10498" width="25" style="342" customWidth="1"/>
    <col min="10499" max="10499" width="18.7109375" style="342" customWidth="1"/>
    <col min="10500" max="10500" width="29.7109375" style="342" customWidth="1"/>
    <col min="10501" max="10501" width="13.42578125" style="342" customWidth="1"/>
    <col min="10502" max="10502" width="13.85546875" style="342" customWidth="1"/>
    <col min="10503" max="10507" width="16.42578125" style="342" customWidth="1"/>
    <col min="10508" max="10508" width="20.42578125" style="342" customWidth="1"/>
    <col min="10509" max="10509" width="21.140625" style="342" customWidth="1"/>
    <col min="10510" max="10510" width="9.42578125" style="342" customWidth="1"/>
    <col min="10511" max="10511" width="0.42578125" style="342" customWidth="1"/>
    <col min="10512" max="10518" width="6.42578125" style="342" customWidth="1"/>
    <col min="10519" max="10747" width="11.42578125" style="342"/>
    <col min="10748" max="10748" width="1" style="342" customWidth="1"/>
    <col min="10749" max="10749" width="4.28515625" style="342" customWidth="1"/>
    <col min="10750" max="10750" width="34.7109375" style="342" customWidth="1"/>
    <col min="10751" max="10751" width="0" style="342" hidden="1" customWidth="1"/>
    <col min="10752" max="10752" width="20" style="342" customWidth="1"/>
    <col min="10753" max="10753" width="20.85546875" style="342" customWidth="1"/>
    <col min="10754" max="10754" width="25" style="342" customWidth="1"/>
    <col min="10755" max="10755" width="18.7109375" style="342" customWidth="1"/>
    <col min="10756" max="10756" width="29.7109375" style="342" customWidth="1"/>
    <col min="10757" max="10757" width="13.42578125" style="342" customWidth="1"/>
    <col min="10758" max="10758" width="13.85546875" style="342" customWidth="1"/>
    <col min="10759" max="10763" width="16.42578125" style="342" customWidth="1"/>
    <col min="10764" max="10764" width="20.42578125" style="342" customWidth="1"/>
    <col min="10765" max="10765" width="21.140625" style="342" customWidth="1"/>
    <col min="10766" max="10766" width="9.42578125" style="342" customWidth="1"/>
    <col min="10767" max="10767" width="0.42578125" style="342" customWidth="1"/>
    <col min="10768" max="10774" width="6.42578125" style="342" customWidth="1"/>
    <col min="10775" max="11003" width="11.42578125" style="342"/>
    <col min="11004" max="11004" width="1" style="342" customWidth="1"/>
    <col min="11005" max="11005" width="4.28515625" style="342" customWidth="1"/>
    <col min="11006" max="11006" width="34.7109375" style="342" customWidth="1"/>
    <col min="11007" max="11007" width="0" style="342" hidden="1" customWidth="1"/>
    <col min="11008" max="11008" width="20" style="342" customWidth="1"/>
    <col min="11009" max="11009" width="20.85546875" style="342" customWidth="1"/>
    <col min="11010" max="11010" width="25" style="342" customWidth="1"/>
    <col min="11011" max="11011" width="18.7109375" style="342" customWidth="1"/>
    <col min="11012" max="11012" width="29.7109375" style="342" customWidth="1"/>
    <col min="11013" max="11013" width="13.42578125" style="342" customWidth="1"/>
    <col min="11014" max="11014" width="13.85546875" style="342" customWidth="1"/>
    <col min="11015" max="11019" width="16.42578125" style="342" customWidth="1"/>
    <col min="11020" max="11020" width="20.42578125" style="342" customWidth="1"/>
    <col min="11021" max="11021" width="21.140625" style="342" customWidth="1"/>
    <col min="11022" max="11022" width="9.42578125" style="342" customWidth="1"/>
    <col min="11023" max="11023" width="0.42578125" style="342" customWidth="1"/>
    <col min="11024" max="11030" width="6.42578125" style="342" customWidth="1"/>
    <col min="11031" max="11259" width="11.42578125" style="342"/>
    <col min="11260" max="11260" width="1" style="342" customWidth="1"/>
    <col min="11261" max="11261" width="4.28515625" style="342" customWidth="1"/>
    <col min="11262" max="11262" width="34.7109375" style="342" customWidth="1"/>
    <col min="11263" max="11263" width="0" style="342" hidden="1" customWidth="1"/>
    <col min="11264" max="11264" width="20" style="342" customWidth="1"/>
    <col min="11265" max="11265" width="20.85546875" style="342" customWidth="1"/>
    <col min="11266" max="11266" width="25" style="342" customWidth="1"/>
    <col min="11267" max="11267" width="18.7109375" style="342" customWidth="1"/>
    <col min="11268" max="11268" width="29.7109375" style="342" customWidth="1"/>
    <col min="11269" max="11269" width="13.42578125" style="342" customWidth="1"/>
    <col min="11270" max="11270" width="13.85546875" style="342" customWidth="1"/>
    <col min="11271" max="11275" width="16.42578125" style="342" customWidth="1"/>
    <col min="11276" max="11276" width="20.42578125" style="342" customWidth="1"/>
    <col min="11277" max="11277" width="21.140625" style="342" customWidth="1"/>
    <col min="11278" max="11278" width="9.42578125" style="342" customWidth="1"/>
    <col min="11279" max="11279" width="0.42578125" style="342" customWidth="1"/>
    <col min="11280" max="11286" width="6.42578125" style="342" customWidth="1"/>
    <col min="11287" max="11515" width="11.42578125" style="342"/>
    <col min="11516" max="11516" width="1" style="342" customWidth="1"/>
    <col min="11517" max="11517" width="4.28515625" style="342" customWidth="1"/>
    <col min="11518" max="11518" width="34.7109375" style="342" customWidth="1"/>
    <col min="11519" max="11519" width="0" style="342" hidden="1" customWidth="1"/>
    <col min="11520" max="11520" width="20" style="342" customWidth="1"/>
    <col min="11521" max="11521" width="20.85546875" style="342" customWidth="1"/>
    <col min="11522" max="11522" width="25" style="342" customWidth="1"/>
    <col min="11523" max="11523" width="18.7109375" style="342" customWidth="1"/>
    <col min="11524" max="11524" width="29.7109375" style="342" customWidth="1"/>
    <col min="11525" max="11525" width="13.42578125" style="342" customWidth="1"/>
    <col min="11526" max="11526" width="13.85546875" style="342" customWidth="1"/>
    <col min="11527" max="11531" width="16.42578125" style="342" customWidth="1"/>
    <col min="11532" max="11532" width="20.42578125" style="342" customWidth="1"/>
    <col min="11533" max="11533" width="21.140625" style="342" customWidth="1"/>
    <col min="11534" max="11534" width="9.42578125" style="342" customWidth="1"/>
    <col min="11535" max="11535" width="0.42578125" style="342" customWidth="1"/>
    <col min="11536" max="11542" width="6.42578125" style="342" customWidth="1"/>
    <col min="11543" max="11771" width="11.42578125" style="342"/>
    <col min="11772" max="11772" width="1" style="342" customWidth="1"/>
    <col min="11773" max="11773" width="4.28515625" style="342" customWidth="1"/>
    <col min="11774" max="11774" width="34.7109375" style="342" customWidth="1"/>
    <col min="11775" max="11775" width="0" style="342" hidden="1" customWidth="1"/>
    <col min="11776" max="11776" width="20" style="342" customWidth="1"/>
    <col min="11777" max="11777" width="20.85546875" style="342" customWidth="1"/>
    <col min="11778" max="11778" width="25" style="342" customWidth="1"/>
    <col min="11779" max="11779" width="18.7109375" style="342" customWidth="1"/>
    <col min="11780" max="11780" width="29.7109375" style="342" customWidth="1"/>
    <col min="11781" max="11781" width="13.42578125" style="342" customWidth="1"/>
    <col min="11782" max="11782" width="13.85546875" style="342" customWidth="1"/>
    <col min="11783" max="11787" width="16.42578125" style="342" customWidth="1"/>
    <col min="11788" max="11788" width="20.42578125" style="342" customWidth="1"/>
    <col min="11789" max="11789" width="21.140625" style="342" customWidth="1"/>
    <col min="11790" max="11790" width="9.42578125" style="342" customWidth="1"/>
    <col min="11791" max="11791" width="0.42578125" style="342" customWidth="1"/>
    <col min="11792" max="11798" width="6.42578125" style="342" customWidth="1"/>
    <col min="11799" max="12027" width="11.42578125" style="342"/>
    <col min="12028" max="12028" width="1" style="342" customWidth="1"/>
    <col min="12029" max="12029" width="4.28515625" style="342" customWidth="1"/>
    <col min="12030" max="12030" width="34.7109375" style="342" customWidth="1"/>
    <col min="12031" max="12031" width="0" style="342" hidden="1" customWidth="1"/>
    <col min="12032" max="12032" width="20" style="342" customWidth="1"/>
    <col min="12033" max="12033" width="20.85546875" style="342" customWidth="1"/>
    <col min="12034" max="12034" width="25" style="342" customWidth="1"/>
    <col min="12035" max="12035" width="18.7109375" style="342" customWidth="1"/>
    <col min="12036" max="12036" width="29.7109375" style="342" customWidth="1"/>
    <col min="12037" max="12037" width="13.42578125" style="342" customWidth="1"/>
    <col min="12038" max="12038" width="13.85546875" style="342" customWidth="1"/>
    <col min="12039" max="12043" width="16.42578125" style="342" customWidth="1"/>
    <col min="12044" max="12044" width="20.42578125" style="342" customWidth="1"/>
    <col min="12045" max="12045" width="21.140625" style="342" customWidth="1"/>
    <col min="12046" max="12046" width="9.42578125" style="342" customWidth="1"/>
    <col min="12047" max="12047" width="0.42578125" style="342" customWidth="1"/>
    <col min="12048" max="12054" width="6.42578125" style="342" customWidth="1"/>
    <col min="12055" max="12283" width="11.42578125" style="342"/>
    <col min="12284" max="12284" width="1" style="342" customWidth="1"/>
    <col min="12285" max="12285" width="4.28515625" style="342" customWidth="1"/>
    <col min="12286" max="12286" width="34.7109375" style="342" customWidth="1"/>
    <col min="12287" max="12287" width="0" style="342" hidden="1" customWidth="1"/>
    <col min="12288" max="12288" width="20" style="342" customWidth="1"/>
    <col min="12289" max="12289" width="20.85546875" style="342" customWidth="1"/>
    <col min="12290" max="12290" width="25" style="342" customWidth="1"/>
    <col min="12291" max="12291" width="18.7109375" style="342" customWidth="1"/>
    <col min="12292" max="12292" width="29.7109375" style="342" customWidth="1"/>
    <col min="12293" max="12293" width="13.42578125" style="342" customWidth="1"/>
    <col min="12294" max="12294" width="13.85546875" style="342" customWidth="1"/>
    <col min="12295" max="12299" width="16.42578125" style="342" customWidth="1"/>
    <col min="12300" max="12300" width="20.42578125" style="342" customWidth="1"/>
    <col min="12301" max="12301" width="21.140625" style="342" customWidth="1"/>
    <col min="12302" max="12302" width="9.42578125" style="342" customWidth="1"/>
    <col min="12303" max="12303" width="0.42578125" style="342" customWidth="1"/>
    <col min="12304" max="12310" width="6.42578125" style="342" customWidth="1"/>
    <col min="12311" max="12539" width="11.42578125" style="342"/>
    <col min="12540" max="12540" width="1" style="342" customWidth="1"/>
    <col min="12541" max="12541" width="4.28515625" style="342" customWidth="1"/>
    <col min="12542" max="12542" width="34.7109375" style="342" customWidth="1"/>
    <col min="12543" max="12543" width="0" style="342" hidden="1" customWidth="1"/>
    <col min="12544" max="12544" width="20" style="342" customWidth="1"/>
    <col min="12545" max="12545" width="20.85546875" style="342" customWidth="1"/>
    <col min="12546" max="12546" width="25" style="342" customWidth="1"/>
    <col min="12547" max="12547" width="18.7109375" style="342" customWidth="1"/>
    <col min="12548" max="12548" width="29.7109375" style="342" customWidth="1"/>
    <col min="12549" max="12549" width="13.42578125" style="342" customWidth="1"/>
    <col min="12550" max="12550" width="13.85546875" style="342" customWidth="1"/>
    <col min="12551" max="12555" width="16.42578125" style="342" customWidth="1"/>
    <col min="12556" max="12556" width="20.42578125" style="342" customWidth="1"/>
    <col min="12557" max="12557" width="21.140625" style="342" customWidth="1"/>
    <col min="12558" max="12558" width="9.42578125" style="342" customWidth="1"/>
    <col min="12559" max="12559" width="0.42578125" style="342" customWidth="1"/>
    <col min="12560" max="12566" width="6.42578125" style="342" customWidth="1"/>
    <col min="12567" max="12795" width="11.42578125" style="342"/>
    <col min="12796" max="12796" width="1" style="342" customWidth="1"/>
    <col min="12797" max="12797" width="4.28515625" style="342" customWidth="1"/>
    <col min="12798" max="12798" width="34.7109375" style="342" customWidth="1"/>
    <col min="12799" max="12799" width="0" style="342" hidden="1" customWidth="1"/>
    <col min="12800" max="12800" width="20" style="342" customWidth="1"/>
    <col min="12801" max="12801" width="20.85546875" style="342" customWidth="1"/>
    <col min="12802" max="12802" width="25" style="342" customWidth="1"/>
    <col min="12803" max="12803" width="18.7109375" style="342" customWidth="1"/>
    <col min="12804" max="12804" width="29.7109375" style="342" customWidth="1"/>
    <col min="12805" max="12805" width="13.42578125" style="342" customWidth="1"/>
    <col min="12806" max="12806" width="13.85546875" style="342" customWidth="1"/>
    <col min="12807" max="12811" width="16.42578125" style="342" customWidth="1"/>
    <col min="12812" max="12812" width="20.42578125" style="342" customWidth="1"/>
    <col min="12813" max="12813" width="21.140625" style="342" customWidth="1"/>
    <col min="12814" max="12814" width="9.42578125" style="342" customWidth="1"/>
    <col min="12815" max="12815" width="0.42578125" style="342" customWidth="1"/>
    <col min="12816" max="12822" width="6.42578125" style="342" customWidth="1"/>
    <col min="12823" max="13051" width="11.42578125" style="342"/>
    <col min="13052" max="13052" width="1" style="342" customWidth="1"/>
    <col min="13053" max="13053" width="4.28515625" style="342" customWidth="1"/>
    <col min="13054" max="13054" width="34.7109375" style="342" customWidth="1"/>
    <col min="13055" max="13055" width="0" style="342" hidden="1" customWidth="1"/>
    <col min="13056" max="13056" width="20" style="342" customWidth="1"/>
    <col min="13057" max="13057" width="20.85546875" style="342" customWidth="1"/>
    <col min="13058" max="13058" width="25" style="342" customWidth="1"/>
    <col min="13059" max="13059" width="18.7109375" style="342" customWidth="1"/>
    <col min="13060" max="13060" width="29.7109375" style="342" customWidth="1"/>
    <col min="13061" max="13061" width="13.42578125" style="342" customWidth="1"/>
    <col min="13062" max="13062" width="13.85546875" style="342" customWidth="1"/>
    <col min="13063" max="13067" width="16.42578125" style="342" customWidth="1"/>
    <col min="13068" max="13068" width="20.42578125" style="342" customWidth="1"/>
    <col min="13069" max="13069" width="21.140625" style="342" customWidth="1"/>
    <col min="13070" max="13070" width="9.42578125" style="342" customWidth="1"/>
    <col min="13071" max="13071" width="0.42578125" style="342" customWidth="1"/>
    <col min="13072" max="13078" width="6.42578125" style="342" customWidth="1"/>
    <col min="13079" max="13307" width="11.42578125" style="342"/>
    <col min="13308" max="13308" width="1" style="342" customWidth="1"/>
    <col min="13309" max="13309" width="4.28515625" style="342" customWidth="1"/>
    <col min="13310" max="13310" width="34.7109375" style="342" customWidth="1"/>
    <col min="13311" max="13311" width="0" style="342" hidden="1" customWidth="1"/>
    <col min="13312" max="13312" width="20" style="342" customWidth="1"/>
    <col min="13313" max="13313" width="20.85546875" style="342" customWidth="1"/>
    <col min="13314" max="13314" width="25" style="342" customWidth="1"/>
    <col min="13315" max="13315" width="18.7109375" style="342" customWidth="1"/>
    <col min="13316" max="13316" width="29.7109375" style="342" customWidth="1"/>
    <col min="13317" max="13317" width="13.42578125" style="342" customWidth="1"/>
    <col min="13318" max="13318" width="13.85546875" style="342" customWidth="1"/>
    <col min="13319" max="13323" width="16.42578125" style="342" customWidth="1"/>
    <col min="13324" max="13324" width="20.42578125" style="342" customWidth="1"/>
    <col min="13325" max="13325" width="21.140625" style="342" customWidth="1"/>
    <col min="13326" max="13326" width="9.42578125" style="342" customWidth="1"/>
    <col min="13327" max="13327" width="0.42578125" style="342" customWidth="1"/>
    <col min="13328" max="13334" width="6.42578125" style="342" customWidth="1"/>
    <col min="13335" max="13563" width="11.42578125" style="342"/>
    <col min="13564" max="13564" width="1" style="342" customWidth="1"/>
    <col min="13565" max="13565" width="4.28515625" style="342" customWidth="1"/>
    <col min="13566" max="13566" width="34.7109375" style="342" customWidth="1"/>
    <col min="13567" max="13567" width="0" style="342" hidden="1" customWidth="1"/>
    <col min="13568" max="13568" width="20" style="342" customWidth="1"/>
    <col min="13569" max="13569" width="20.85546875" style="342" customWidth="1"/>
    <col min="13570" max="13570" width="25" style="342" customWidth="1"/>
    <col min="13571" max="13571" width="18.7109375" style="342" customWidth="1"/>
    <col min="13572" max="13572" width="29.7109375" style="342" customWidth="1"/>
    <col min="13573" max="13573" width="13.42578125" style="342" customWidth="1"/>
    <col min="13574" max="13574" width="13.85546875" style="342" customWidth="1"/>
    <col min="13575" max="13579" width="16.42578125" style="342" customWidth="1"/>
    <col min="13580" max="13580" width="20.42578125" style="342" customWidth="1"/>
    <col min="13581" max="13581" width="21.140625" style="342" customWidth="1"/>
    <col min="13582" max="13582" width="9.42578125" style="342" customWidth="1"/>
    <col min="13583" max="13583" width="0.42578125" style="342" customWidth="1"/>
    <col min="13584" max="13590" width="6.42578125" style="342" customWidth="1"/>
    <col min="13591" max="13819" width="11.42578125" style="342"/>
    <col min="13820" max="13820" width="1" style="342" customWidth="1"/>
    <col min="13821" max="13821" width="4.28515625" style="342" customWidth="1"/>
    <col min="13822" max="13822" width="34.7109375" style="342" customWidth="1"/>
    <col min="13823" max="13823" width="0" style="342" hidden="1" customWidth="1"/>
    <col min="13824" max="13824" width="20" style="342" customWidth="1"/>
    <col min="13825" max="13825" width="20.85546875" style="342" customWidth="1"/>
    <col min="13826" max="13826" width="25" style="342" customWidth="1"/>
    <col min="13827" max="13827" width="18.7109375" style="342" customWidth="1"/>
    <col min="13828" max="13828" width="29.7109375" style="342" customWidth="1"/>
    <col min="13829" max="13829" width="13.42578125" style="342" customWidth="1"/>
    <col min="13830" max="13830" width="13.85546875" style="342" customWidth="1"/>
    <col min="13831" max="13835" width="16.42578125" style="342" customWidth="1"/>
    <col min="13836" max="13836" width="20.42578125" style="342" customWidth="1"/>
    <col min="13837" max="13837" width="21.140625" style="342" customWidth="1"/>
    <col min="13838" max="13838" width="9.42578125" style="342" customWidth="1"/>
    <col min="13839" max="13839" width="0.42578125" style="342" customWidth="1"/>
    <col min="13840" max="13846" width="6.42578125" style="342" customWidth="1"/>
    <col min="13847" max="14075" width="11.42578125" style="342"/>
    <col min="14076" max="14076" width="1" style="342" customWidth="1"/>
    <col min="14077" max="14077" width="4.28515625" style="342" customWidth="1"/>
    <col min="14078" max="14078" width="34.7109375" style="342" customWidth="1"/>
    <col min="14079" max="14079" width="0" style="342" hidden="1" customWidth="1"/>
    <col min="14080" max="14080" width="20" style="342" customWidth="1"/>
    <col min="14081" max="14081" width="20.85546875" style="342" customWidth="1"/>
    <col min="14082" max="14082" width="25" style="342" customWidth="1"/>
    <col min="14083" max="14083" width="18.7109375" style="342" customWidth="1"/>
    <col min="14084" max="14084" width="29.7109375" style="342" customWidth="1"/>
    <col min="14085" max="14085" width="13.42578125" style="342" customWidth="1"/>
    <col min="14086" max="14086" width="13.85546875" style="342" customWidth="1"/>
    <col min="14087" max="14091" width="16.42578125" style="342" customWidth="1"/>
    <col min="14092" max="14092" width="20.42578125" style="342" customWidth="1"/>
    <col min="14093" max="14093" width="21.140625" style="342" customWidth="1"/>
    <col min="14094" max="14094" width="9.42578125" style="342" customWidth="1"/>
    <col min="14095" max="14095" width="0.42578125" style="342" customWidth="1"/>
    <col min="14096" max="14102" width="6.42578125" style="342" customWidth="1"/>
    <col min="14103" max="14331" width="11.42578125" style="342"/>
    <col min="14332" max="14332" width="1" style="342" customWidth="1"/>
    <col min="14333" max="14333" width="4.28515625" style="342" customWidth="1"/>
    <col min="14334" max="14334" width="34.7109375" style="342" customWidth="1"/>
    <col min="14335" max="14335" width="0" style="342" hidden="1" customWidth="1"/>
    <col min="14336" max="14336" width="20" style="342" customWidth="1"/>
    <col min="14337" max="14337" width="20.85546875" style="342" customWidth="1"/>
    <col min="14338" max="14338" width="25" style="342" customWidth="1"/>
    <col min="14339" max="14339" width="18.7109375" style="342" customWidth="1"/>
    <col min="14340" max="14340" width="29.7109375" style="342" customWidth="1"/>
    <col min="14341" max="14341" width="13.42578125" style="342" customWidth="1"/>
    <col min="14342" max="14342" width="13.85546875" style="342" customWidth="1"/>
    <col min="14343" max="14347" width="16.42578125" style="342" customWidth="1"/>
    <col min="14348" max="14348" width="20.42578125" style="342" customWidth="1"/>
    <col min="14349" max="14349" width="21.140625" style="342" customWidth="1"/>
    <col min="14350" max="14350" width="9.42578125" style="342" customWidth="1"/>
    <col min="14351" max="14351" width="0.42578125" style="342" customWidth="1"/>
    <col min="14352" max="14358" width="6.42578125" style="342" customWidth="1"/>
    <col min="14359" max="14587" width="11.42578125" style="342"/>
    <col min="14588" max="14588" width="1" style="342" customWidth="1"/>
    <col min="14589" max="14589" width="4.28515625" style="342" customWidth="1"/>
    <col min="14590" max="14590" width="34.7109375" style="342" customWidth="1"/>
    <col min="14591" max="14591" width="0" style="342" hidden="1" customWidth="1"/>
    <col min="14592" max="14592" width="20" style="342" customWidth="1"/>
    <col min="14593" max="14593" width="20.85546875" style="342" customWidth="1"/>
    <col min="14594" max="14594" width="25" style="342" customWidth="1"/>
    <col min="14595" max="14595" width="18.7109375" style="342" customWidth="1"/>
    <col min="14596" max="14596" width="29.7109375" style="342" customWidth="1"/>
    <col min="14597" max="14597" width="13.42578125" style="342" customWidth="1"/>
    <col min="14598" max="14598" width="13.85546875" style="342" customWidth="1"/>
    <col min="14599" max="14603" width="16.42578125" style="342" customWidth="1"/>
    <col min="14604" max="14604" width="20.42578125" style="342" customWidth="1"/>
    <col min="14605" max="14605" width="21.140625" style="342" customWidth="1"/>
    <col min="14606" max="14606" width="9.42578125" style="342" customWidth="1"/>
    <col min="14607" max="14607" width="0.42578125" style="342" customWidth="1"/>
    <col min="14608" max="14614" width="6.42578125" style="342" customWidth="1"/>
    <col min="14615" max="14843" width="11.42578125" style="342"/>
    <col min="14844" max="14844" width="1" style="342" customWidth="1"/>
    <col min="14845" max="14845" width="4.28515625" style="342" customWidth="1"/>
    <col min="14846" max="14846" width="34.7109375" style="342" customWidth="1"/>
    <col min="14847" max="14847" width="0" style="342" hidden="1" customWidth="1"/>
    <col min="14848" max="14848" width="20" style="342" customWidth="1"/>
    <col min="14849" max="14849" width="20.85546875" style="342" customWidth="1"/>
    <col min="14850" max="14850" width="25" style="342" customWidth="1"/>
    <col min="14851" max="14851" width="18.7109375" style="342" customWidth="1"/>
    <col min="14852" max="14852" width="29.7109375" style="342" customWidth="1"/>
    <col min="14853" max="14853" width="13.42578125" style="342" customWidth="1"/>
    <col min="14854" max="14854" width="13.85546875" style="342" customWidth="1"/>
    <col min="14855" max="14859" width="16.42578125" style="342" customWidth="1"/>
    <col min="14860" max="14860" width="20.42578125" style="342" customWidth="1"/>
    <col min="14861" max="14861" width="21.140625" style="342" customWidth="1"/>
    <col min="14862" max="14862" width="9.42578125" style="342" customWidth="1"/>
    <col min="14863" max="14863" width="0.42578125" style="342" customWidth="1"/>
    <col min="14864" max="14870" width="6.42578125" style="342" customWidth="1"/>
    <col min="14871" max="15099" width="11.42578125" style="342"/>
    <col min="15100" max="15100" width="1" style="342" customWidth="1"/>
    <col min="15101" max="15101" width="4.28515625" style="342" customWidth="1"/>
    <col min="15102" max="15102" width="34.7109375" style="342" customWidth="1"/>
    <col min="15103" max="15103" width="0" style="342" hidden="1" customWidth="1"/>
    <col min="15104" max="15104" width="20" style="342" customWidth="1"/>
    <col min="15105" max="15105" width="20.85546875" style="342" customWidth="1"/>
    <col min="15106" max="15106" width="25" style="342" customWidth="1"/>
    <col min="15107" max="15107" width="18.7109375" style="342" customWidth="1"/>
    <col min="15108" max="15108" width="29.7109375" style="342" customWidth="1"/>
    <col min="15109" max="15109" width="13.42578125" style="342" customWidth="1"/>
    <col min="15110" max="15110" width="13.85546875" style="342" customWidth="1"/>
    <col min="15111" max="15115" width="16.42578125" style="342" customWidth="1"/>
    <col min="15116" max="15116" width="20.42578125" style="342" customWidth="1"/>
    <col min="15117" max="15117" width="21.140625" style="342" customWidth="1"/>
    <col min="15118" max="15118" width="9.42578125" style="342" customWidth="1"/>
    <col min="15119" max="15119" width="0.42578125" style="342" customWidth="1"/>
    <col min="15120" max="15126" width="6.42578125" style="342" customWidth="1"/>
    <col min="15127" max="15355" width="11.42578125" style="342"/>
    <col min="15356" max="15356" width="1" style="342" customWidth="1"/>
    <col min="15357" max="15357" width="4.28515625" style="342" customWidth="1"/>
    <col min="15358" max="15358" width="34.7109375" style="342" customWidth="1"/>
    <col min="15359" max="15359" width="0" style="342" hidden="1" customWidth="1"/>
    <col min="15360" max="15360" width="20" style="342" customWidth="1"/>
    <col min="15361" max="15361" width="20.85546875" style="342" customWidth="1"/>
    <col min="15362" max="15362" width="25" style="342" customWidth="1"/>
    <col min="15363" max="15363" width="18.7109375" style="342" customWidth="1"/>
    <col min="15364" max="15364" width="29.7109375" style="342" customWidth="1"/>
    <col min="15365" max="15365" width="13.42578125" style="342" customWidth="1"/>
    <col min="15366" max="15366" width="13.85546875" style="342" customWidth="1"/>
    <col min="15367" max="15371" width="16.42578125" style="342" customWidth="1"/>
    <col min="15372" max="15372" width="20.42578125" style="342" customWidth="1"/>
    <col min="15373" max="15373" width="21.140625" style="342" customWidth="1"/>
    <col min="15374" max="15374" width="9.42578125" style="342" customWidth="1"/>
    <col min="15375" max="15375" width="0.42578125" style="342" customWidth="1"/>
    <col min="15376" max="15382" width="6.42578125" style="342" customWidth="1"/>
    <col min="15383" max="15611" width="11.42578125" style="342"/>
    <col min="15612" max="15612" width="1" style="342" customWidth="1"/>
    <col min="15613" max="15613" width="4.28515625" style="342" customWidth="1"/>
    <col min="15614" max="15614" width="34.7109375" style="342" customWidth="1"/>
    <col min="15615" max="15615" width="0" style="342" hidden="1" customWidth="1"/>
    <col min="15616" max="15616" width="20" style="342" customWidth="1"/>
    <col min="15617" max="15617" width="20.85546875" style="342" customWidth="1"/>
    <col min="15618" max="15618" width="25" style="342" customWidth="1"/>
    <col min="15619" max="15619" width="18.7109375" style="342" customWidth="1"/>
    <col min="15620" max="15620" width="29.7109375" style="342" customWidth="1"/>
    <col min="15621" max="15621" width="13.42578125" style="342" customWidth="1"/>
    <col min="15622" max="15622" width="13.85546875" style="342" customWidth="1"/>
    <col min="15623" max="15627" width="16.42578125" style="342" customWidth="1"/>
    <col min="15628" max="15628" width="20.42578125" style="342" customWidth="1"/>
    <col min="15629" max="15629" width="21.140625" style="342" customWidth="1"/>
    <col min="15630" max="15630" width="9.42578125" style="342" customWidth="1"/>
    <col min="15631" max="15631" width="0.42578125" style="342" customWidth="1"/>
    <col min="15632" max="15638" width="6.42578125" style="342" customWidth="1"/>
    <col min="15639" max="15867" width="11.42578125" style="342"/>
    <col min="15868" max="15868" width="1" style="342" customWidth="1"/>
    <col min="15869" max="15869" width="4.28515625" style="342" customWidth="1"/>
    <col min="15870" max="15870" width="34.7109375" style="342" customWidth="1"/>
    <col min="15871" max="15871" width="0" style="342" hidden="1" customWidth="1"/>
    <col min="15872" max="15872" width="20" style="342" customWidth="1"/>
    <col min="15873" max="15873" width="20.85546875" style="342" customWidth="1"/>
    <col min="15874" max="15874" width="25" style="342" customWidth="1"/>
    <col min="15875" max="15875" width="18.7109375" style="342" customWidth="1"/>
    <col min="15876" max="15876" width="29.7109375" style="342" customWidth="1"/>
    <col min="15877" max="15877" width="13.42578125" style="342" customWidth="1"/>
    <col min="15878" max="15878" width="13.85546875" style="342" customWidth="1"/>
    <col min="15879" max="15883" width="16.42578125" style="342" customWidth="1"/>
    <col min="15884" max="15884" width="20.42578125" style="342" customWidth="1"/>
    <col min="15885" max="15885" width="21.140625" style="342" customWidth="1"/>
    <col min="15886" max="15886" width="9.42578125" style="342" customWidth="1"/>
    <col min="15887" max="15887" width="0.42578125" style="342" customWidth="1"/>
    <col min="15888" max="15894" width="6.42578125" style="342" customWidth="1"/>
    <col min="15895" max="16123" width="11.42578125" style="342"/>
    <col min="16124" max="16124" width="1" style="342" customWidth="1"/>
    <col min="16125" max="16125" width="4.28515625" style="342" customWidth="1"/>
    <col min="16126" max="16126" width="34.7109375" style="342" customWidth="1"/>
    <col min="16127" max="16127" width="0" style="342" hidden="1" customWidth="1"/>
    <col min="16128" max="16128" width="20" style="342" customWidth="1"/>
    <col min="16129" max="16129" width="20.85546875" style="342" customWidth="1"/>
    <col min="16130" max="16130" width="25" style="342" customWidth="1"/>
    <col min="16131" max="16131" width="18.7109375" style="342" customWidth="1"/>
    <col min="16132" max="16132" width="29.7109375" style="342" customWidth="1"/>
    <col min="16133" max="16133" width="13.42578125" style="342" customWidth="1"/>
    <col min="16134" max="16134" width="13.85546875" style="342" customWidth="1"/>
    <col min="16135" max="16139" width="16.42578125" style="342" customWidth="1"/>
    <col min="16140" max="16140" width="20.42578125" style="342" customWidth="1"/>
    <col min="16141" max="16141" width="21.140625" style="342" customWidth="1"/>
    <col min="16142" max="16142" width="9.42578125" style="342" customWidth="1"/>
    <col min="16143" max="16143" width="0.42578125" style="342" customWidth="1"/>
    <col min="16144" max="16150" width="6.42578125" style="342" customWidth="1"/>
    <col min="16151" max="16371" width="11.42578125" style="342"/>
    <col min="16372" max="16384" width="11.42578125" style="342" customWidth="1"/>
  </cols>
  <sheetData>
    <row r="2" spans="2:16" ht="15" x14ac:dyDescent="0.25">
      <c r="B2" s="1231" t="s">
        <v>63</v>
      </c>
      <c r="C2" s="1232"/>
      <c r="D2" s="1232"/>
      <c r="E2" s="1232"/>
      <c r="F2" s="1232"/>
      <c r="G2" s="1232"/>
      <c r="H2" s="1232"/>
      <c r="I2" s="1232"/>
      <c r="J2" s="1232"/>
      <c r="K2" s="1232"/>
      <c r="L2" s="1232"/>
      <c r="M2" s="1232"/>
      <c r="N2" s="1232"/>
      <c r="O2" s="1232"/>
      <c r="P2" s="1232"/>
    </row>
    <row r="4" spans="2:16" ht="15" x14ac:dyDescent="0.25">
      <c r="B4" s="1231" t="s">
        <v>48</v>
      </c>
      <c r="C4" s="1232"/>
      <c r="D4" s="1232"/>
      <c r="E4" s="1232"/>
      <c r="F4" s="1232"/>
      <c r="G4" s="1232"/>
      <c r="H4" s="1232"/>
      <c r="I4" s="1232"/>
      <c r="J4" s="1232"/>
      <c r="K4" s="1232"/>
      <c r="L4" s="1232"/>
      <c r="M4" s="1232"/>
      <c r="N4" s="1232"/>
      <c r="O4" s="1232"/>
      <c r="P4" s="1232"/>
    </row>
    <row r="5" spans="2:16" ht="15" thickBot="1" x14ac:dyDescent="0.3"/>
    <row r="6" spans="2:16" ht="15.75" thickBot="1" x14ac:dyDescent="0.3">
      <c r="B6" s="556" t="s">
        <v>4</v>
      </c>
      <c r="C6" s="1251" t="s">
        <v>1816</v>
      </c>
      <c r="D6" s="1249"/>
      <c r="E6" s="1249"/>
      <c r="F6" s="1249"/>
      <c r="G6" s="1249"/>
      <c r="H6" s="1249"/>
      <c r="I6" s="1249"/>
      <c r="J6" s="1249"/>
      <c r="K6" s="1249"/>
      <c r="L6" s="1249"/>
      <c r="M6" s="1249"/>
      <c r="N6" s="1250"/>
    </row>
    <row r="7" spans="2:16" ht="15.75" thickBot="1" x14ac:dyDescent="0.3">
      <c r="B7" s="556" t="s">
        <v>5</v>
      </c>
      <c r="C7" s="1249"/>
      <c r="D7" s="1249"/>
      <c r="E7" s="1249"/>
      <c r="F7" s="1249"/>
      <c r="G7" s="1249"/>
      <c r="H7" s="1249"/>
      <c r="I7" s="1249"/>
      <c r="J7" s="1249"/>
      <c r="K7" s="1249"/>
      <c r="L7" s="1249"/>
      <c r="M7" s="1249"/>
      <c r="N7" s="1250"/>
    </row>
    <row r="8" spans="2:16" ht="15.75" thickBot="1" x14ac:dyDescent="0.3">
      <c r="B8" s="556" t="s">
        <v>6</v>
      </c>
      <c r="C8" s="1249"/>
      <c r="D8" s="1249"/>
      <c r="E8" s="1249"/>
      <c r="F8" s="1249"/>
      <c r="G8" s="1249"/>
      <c r="H8" s="1249"/>
      <c r="I8" s="1249"/>
      <c r="J8" s="1249"/>
      <c r="K8" s="1249"/>
      <c r="L8" s="1249"/>
      <c r="M8" s="1249"/>
      <c r="N8" s="1250"/>
    </row>
    <row r="9" spans="2:16" ht="15.75" thickBot="1" x14ac:dyDescent="0.3">
      <c r="B9" s="556" t="s">
        <v>7</v>
      </c>
      <c r="C9" s="1249"/>
      <c r="D9" s="1249"/>
      <c r="E9" s="1249"/>
      <c r="F9" s="1249"/>
      <c r="G9" s="1249"/>
      <c r="H9" s="1249"/>
      <c r="I9" s="1249"/>
      <c r="J9" s="1249"/>
      <c r="K9" s="1249"/>
      <c r="L9" s="1249"/>
      <c r="M9" s="1249"/>
      <c r="N9" s="1250"/>
    </row>
    <row r="10" spans="2:16" ht="15.75" thickBot="1" x14ac:dyDescent="0.3">
      <c r="B10" s="556" t="s">
        <v>8</v>
      </c>
      <c r="C10" s="1243" t="s">
        <v>150</v>
      </c>
      <c r="D10" s="1243"/>
      <c r="E10" s="1244"/>
      <c r="F10" s="557"/>
      <c r="G10" s="557"/>
      <c r="H10" s="558"/>
      <c r="I10" s="558"/>
      <c r="J10" s="558"/>
      <c r="K10" s="559"/>
      <c r="L10" s="560"/>
      <c r="M10" s="561"/>
      <c r="N10" s="562"/>
    </row>
    <row r="11" spans="2:16" ht="15.75" thickBot="1" x14ac:dyDescent="0.3">
      <c r="B11" s="563" t="s">
        <v>9</v>
      </c>
      <c r="C11" s="564">
        <v>41973</v>
      </c>
      <c r="D11" s="565"/>
      <c r="E11" s="566"/>
      <c r="F11" s="567"/>
      <c r="G11" s="567"/>
      <c r="H11" s="565"/>
      <c r="I11" s="565"/>
      <c r="J11" s="565"/>
      <c r="K11" s="568"/>
      <c r="L11" s="566"/>
      <c r="M11" s="569"/>
      <c r="N11" s="570"/>
    </row>
    <row r="12" spans="2:16" ht="15" x14ac:dyDescent="0.25">
      <c r="B12" s="571"/>
      <c r="C12" s="572"/>
      <c r="D12" s="573"/>
      <c r="E12" s="574"/>
      <c r="F12" s="575"/>
      <c r="G12" s="575"/>
      <c r="H12" s="573"/>
      <c r="I12" s="550"/>
      <c r="J12" s="550"/>
      <c r="K12" s="576"/>
      <c r="L12" s="577"/>
      <c r="M12" s="578"/>
      <c r="N12" s="579"/>
    </row>
    <row r="13" spans="2:16" ht="15" x14ac:dyDescent="0.25">
      <c r="I13" s="550"/>
      <c r="J13" s="550"/>
      <c r="K13" s="576"/>
      <c r="L13" s="577"/>
      <c r="M13" s="578"/>
      <c r="N13" s="580"/>
    </row>
    <row r="14" spans="2:16" ht="30" x14ac:dyDescent="0.25">
      <c r="B14" s="1245" t="s">
        <v>87</v>
      </c>
      <c r="C14" s="1245"/>
      <c r="D14" s="581" t="s">
        <v>12</v>
      </c>
      <c r="E14" s="582" t="s">
        <v>13</v>
      </c>
      <c r="F14" s="581" t="s">
        <v>29</v>
      </c>
      <c r="G14" s="583"/>
      <c r="I14" s="584"/>
      <c r="J14" s="584"/>
      <c r="K14" s="585"/>
      <c r="L14" s="585"/>
      <c r="M14" s="586"/>
      <c r="N14" s="580"/>
    </row>
    <row r="15" spans="2:16" ht="15" x14ac:dyDescent="0.25">
      <c r="B15" s="1245"/>
      <c r="C15" s="1245"/>
      <c r="D15" s="581">
        <v>12</v>
      </c>
      <c r="E15" s="587">
        <v>912578797</v>
      </c>
      <c r="F15" s="588">
        <v>437</v>
      </c>
      <c r="G15" s="589"/>
      <c r="I15" s="590"/>
      <c r="J15" s="590"/>
      <c r="K15" s="585"/>
      <c r="L15" s="591"/>
      <c r="M15" s="592"/>
      <c r="N15" s="580"/>
    </row>
    <row r="16" spans="2:16" ht="15" x14ac:dyDescent="0.25">
      <c r="B16" s="1245"/>
      <c r="C16" s="1245"/>
      <c r="D16" s="581"/>
      <c r="E16" s="593"/>
      <c r="F16" s="594"/>
      <c r="G16" s="589"/>
      <c r="I16" s="590"/>
      <c r="J16" s="590"/>
      <c r="K16" s="585"/>
      <c r="L16" s="591"/>
      <c r="M16" s="592"/>
      <c r="N16" s="580"/>
    </row>
    <row r="17" spans="1:14" ht="15" x14ac:dyDescent="0.25">
      <c r="B17" s="1245"/>
      <c r="C17" s="1245"/>
      <c r="D17" s="581"/>
      <c r="E17" s="593"/>
      <c r="F17" s="594"/>
      <c r="G17" s="589"/>
      <c r="I17" s="590"/>
      <c r="J17" s="590"/>
      <c r="K17" s="585"/>
      <c r="L17" s="591"/>
      <c r="M17" s="592"/>
      <c r="N17" s="580"/>
    </row>
    <row r="18" spans="1:14" ht="15" x14ac:dyDescent="0.25">
      <c r="B18" s="1245"/>
      <c r="C18" s="1245"/>
      <c r="D18" s="581"/>
      <c r="E18" s="587"/>
      <c r="F18" s="594"/>
      <c r="G18" s="589"/>
      <c r="H18" s="595"/>
      <c r="I18" s="590"/>
      <c r="J18" s="590"/>
      <c r="K18" s="585"/>
      <c r="L18" s="591"/>
      <c r="M18" s="592"/>
      <c r="N18" s="578"/>
    </row>
    <row r="19" spans="1:14" ht="15" x14ac:dyDescent="0.25">
      <c r="B19" s="1245"/>
      <c r="C19" s="1245"/>
      <c r="D19" s="581"/>
      <c r="E19" s="587"/>
      <c r="F19" s="594"/>
      <c r="G19" s="589"/>
      <c r="H19" s="595"/>
      <c r="I19" s="596"/>
      <c r="J19" s="596"/>
      <c r="K19" s="597"/>
      <c r="L19" s="598"/>
      <c r="M19" s="599"/>
      <c r="N19" s="578"/>
    </row>
    <row r="20" spans="1:14" ht="15" x14ac:dyDescent="0.25">
      <c r="B20" s="1245"/>
      <c r="C20" s="1245"/>
      <c r="D20" s="581"/>
      <c r="E20" s="593"/>
      <c r="F20" s="594"/>
      <c r="G20" s="589"/>
      <c r="H20" s="595"/>
      <c r="I20" s="550"/>
      <c r="J20" s="550"/>
      <c r="K20" s="576"/>
      <c r="L20" s="577"/>
      <c r="M20" s="578"/>
      <c r="N20" s="578"/>
    </row>
    <row r="21" spans="1:14" ht="15" x14ac:dyDescent="0.25">
      <c r="B21" s="1245"/>
      <c r="C21" s="1245"/>
      <c r="D21" s="581"/>
      <c r="E21" s="593"/>
      <c r="F21" s="594"/>
      <c r="G21" s="589"/>
      <c r="H21" s="595"/>
      <c r="I21" s="550"/>
      <c r="J21" s="550"/>
      <c r="K21" s="576"/>
      <c r="L21" s="577"/>
      <c r="M21" s="578"/>
      <c r="N21" s="578"/>
    </row>
    <row r="22" spans="1:14" ht="15.75" thickBot="1" x14ac:dyDescent="0.3">
      <c r="B22" s="1246" t="s">
        <v>14</v>
      </c>
      <c r="C22" s="1247"/>
      <c r="D22" s="581"/>
      <c r="E22" s="600">
        <f>SUM(E15:E21)</f>
        <v>912578797</v>
      </c>
      <c r="F22" s="601">
        <f>SUM(F15:F21)</f>
        <v>437</v>
      </c>
      <c r="G22" s="589"/>
      <c r="H22" s="595"/>
      <c r="I22" s="550"/>
      <c r="J22" s="550"/>
      <c r="K22" s="576"/>
      <c r="L22" s="577"/>
      <c r="M22" s="578"/>
      <c r="N22" s="578"/>
    </row>
    <row r="23" spans="1:14" ht="43.5" thickBot="1" x14ac:dyDescent="0.3">
      <c r="A23" s="602"/>
      <c r="B23" s="603" t="s">
        <v>15</v>
      </c>
      <c r="C23" s="604" t="s">
        <v>88</v>
      </c>
      <c r="E23" s="605"/>
      <c r="F23" s="584"/>
      <c r="G23" s="584"/>
      <c r="H23" s="584"/>
      <c r="I23" s="606"/>
      <c r="J23" s="606"/>
      <c r="K23" s="607"/>
      <c r="L23" s="608"/>
      <c r="M23" s="609"/>
    </row>
    <row r="24" spans="1:14" ht="15.75" thickBot="1" x14ac:dyDescent="0.3">
      <c r="A24" s="610">
        <v>1</v>
      </c>
      <c r="C24" s="611">
        <f>F22*80/100</f>
        <v>349.6</v>
      </c>
      <c r="D24" s="612"/>
      <c r="E24" s="613">
        <f>E22</f>
        <v>912578797</v>
      </c>
      <c r="F24" s="614"/>
      <c r="G24" s="614"/>
      <c r="H24" s="614"/>
      <c r="I24" s="615"/>
      <c r="J24" s="615"/>
      <c r="K24" s="607"/>
      <c r="L24" s="608"/>
      <c r="M24" s="609"/>
    </row>
    <row r="25" spans="1:14" ht="15" x14ac:dyDescent="0.25">
      <c r="A25" s="616"/>
      <c r="C25" s="617"/>
      <c r="D25" s="590"/>
      <c r="E25" s="618"/>
      <c r="F25" s="614"/>
      <c r="G25" s="614"/>
      <c r="H25" s="614"/>
      <c r="I25" s="615"/>
      <c r="J25" s="615"/>
      <c r="K25" s="607"/>
      <c r="L25" s="608"/>
      <c r="M25" s="609"/>
    </row>
    <row r="26" spans="1:14" ht="15" x14ac:dyDescent="0.25">
      <c r="A26" s="616"/>
      <c r="C26" s="617"/>
      <c r="D26" s="590"/>
      <c r="E26" s="618"/>
      <c r="F26" s="614"/>
      <c r="G26" s="614"/>
      <c r="H26" s="614"/>
      <c r="I26" s="615"/>
      <c r="J26" s="615"/>
      <c r="K26" s="607"/>
      <c r="L26" s="608"/>
      <c r="M26" s="609"/>
    </row>
    <row r="27" spans="1:14" ht="15" x14ac:dyDescent="0.2">
      <c r="A27" s="616"/>
      <c r="B27" s="619" t="s">
        <v>124</v>
      </c>
      <c r="C27" s="620"/>
      <c r="D27" s="621"/>
      <c r="E27" s="622"/>
      <c r="F27" s="623"/>
      <c r="G27" s="623"/>
      <c r="H27" s="621"/>
      <c r="I27" s="550"/>
      <c r="J27" s="550"/>
      <c r="K27" s="576"/>
      <c r="L27" s="577"/>
      <c r="M27" s="578"/>
      <c r="N27" s="580"/>
    </row>
    <row r="28" spans="1:14" ht="15" x14ac:dyDescent="0.2">
      <c r="A28" s="616"/>
      <c r="B28" s="621"/>
      <c r="C28" s="620"/>
      <c r="D28" s="621"/>
      <c r="E28" s="622"/>
      <c r="F28" s="623"/>
      <c r="G28" s="623"/>
      <c r="H28" s="621"/>
      <c r="I28" s="550"/>
      <c r="J28" s="550"/>
      <c r="K28" s="576"/>
      <c r="L28" s="577"/>
      <c r="M28" s="578"/>
      <c r="N28" s="580"/>
    </row>
    <row r="29" spans="1:14" ht="15" x14ac:dyDescent="0.2">
      <c r="A29" s="616"/>
      <c r="B29" s="77" t="s">
        <v>33</v>
      </c>
      <c r="C29" s="77" t="s">
        <v>125</v>
      </c>
      <c r="D29" s="77" t="s">
        <v>126</v>
      </c>
      <c r="E29" s="622"/>
      <c r="F29" s="623"/>
      <c r="G29" s="623"/>
      <c r="H29" s="621"/>
      <c r="I29" s="550"/>
      <c r="J29" s="550"/>
      <c r="K29" s="576"/>
      <c r="L29" s="577"/>
      <c r="M29" s="578"/>
      <c r="N29" s="580"/>
    </row>
    <row r="30" spans="1:14" ht="15" x14ac:dyDescent="0.2">
      <c r="A30" s="616"/>
      <c r="B30" s="257" t="s">
        <v>127</v>
      </c>
      <c r="C30" s="420" t="s">
        <v>292</v>
      </c>
      <c r="D30" s="420"/>
      <c r="E30" s="622"/>
      <c r="F30" s="623"/>
      <c r="G30" s="623"/>
      <c r="H30" s="621"/>
      <c r="I30" s="550"/>
      <c r="J30" s="550"/>
      <c r="K30" s="576"/>
      <c r="L30" s="577"/>
      <c r="M30" s="578"/>
      <c r="N30" s="580"/>
    </row>
    <row r="31" spans="1:14" ht="15" x14ac:dyDescent="0.2">
      <c r="A31" s="616"/>
      <c r="B31" s="257" t="s">
        <v>128</v>
      </c>
      <c r="C31" s="420" t="s">
        <v>292</v>
      </c>
      <c r="D31" s="420"/>
      <c r="E31" s="622"/>
      <c r="F31" s="623"/>
      <c r="G31" s="623"/>
      <c r="H31" s="621"/>
      <c r="I31" s="550"/>
      <c r="J31" s="550"/>
      <c r="K31" s="576"/>
      <c r="L31" s="577"/>
      <c r="M31" s="578"/>
      <c r="N31" s="580"/>
    </row>
    <row r="32" spans="1:14" ht="15" x14ac:dyDescent="0.2">
      <c r="A32" s="616"/>
      <c r="B32" s="257" t="s">
        <v>129</v>
      </c>
      <c r="C32" s="420" t="s">
        <v>292</v>
      </c>
      <c r="D32" s="420"/>
      <c r="E32" s="622"/>
      <c r="F32" s="623"/>
      <c r="G32" s="623"/>
      <c r="H32" s="621"/>
      <c r="I32" s="550"/>
      <c r="J32" s="550"/>
      <c r="K32" s="576"/>
      <c r="L32" s="577"/>
      <c r="M32" s="578"/>
      <c r="N32" s="580"/>
    </row>
    <row r="33" spans="1:26" ht="15" x14ac:dyDescent="0.2">
      <c r="A33" s="616"/>
      <c r="B33" s="257" t="s">
        <v>130</v>
      </c>
      <c r="C33" s="420" t="s">
        <v>292</v>
      </c>
      <c r="D33" s="420"/>
      <c r="E33" s="622"/>
      <c r="F33" s="623"/>
      <c r="G33" s="623"/>
      <c r="H33" s="621"/>
      <c r="I33" s="550"/>
      <c r="J33" s="550"/>
      <c r="K33" s="576"/>
      <c r="L33" s="577"/>
      <c r="M33" s="578"/>
      <c r="N33" s="580"/>
    </row>
    <row r="34" spans="1:26" ht="15" x14ac:dyDescent="0.2">
      <c r="A34" s="616"/>
      <c r="B34" s="621"/>
      <c r="C34" s="620"/>
      <c r="D34" s="621"/>
      <c r="E34" s="622"/>
      <c r="F34" s="623"/>
      <c r="G34" s="623"/>
      <c r="H34" s="621"/>
      <c r="I34" s="550"/>
      <c r="J34" s="550"/>
      <c r="K34" s="576"/>
      <c r="L34" s="577"/>
      <c r="M34" s="578"/>
      <c r="N34" s="580"/>
    </row>
    <row r="35" spans="1:26" ht="15" x14ac:dyDescent="0.2">
      <c r="A35" s="616"/>
      <c r="B35" s="619" t="s">
        <v>131</v>
      </c>
      <c r="C35" s="620"/>
      <c r="D35" s="621"/>
      <c r="E35" s="622"/>
      <c r="F35" s="623"/>
      <c r="G35" s="623"/>
      <c r="H35" s="621"/>
      <c r="I35" s="550"/>
      <c r="J35" s="550"/>
      <c r="K35" s="576"/>
      <c r="L35" s="577"/>
      <c r="M35" s="578"/>
      <c r="N35" s="580"/>
    </row>
    <row r="36" spans="1:26" ht="15" x14ac:dyDescent="0.2">
      <c r="A36" s="616"/>
      <c r="B36" s="621"/>
      <c r="C36" s="620"/>
      <c r="D36" s="621"/>
      <c r="E36" s="622"/>
      <c r="F36" s="623"/>
      <c r="G36" s="623"/>
      <c r="H36" s="621"/>
      <c r="I36" s="550"/>
      <c r="J36" s="550"/>
      <c r="K36" s="576"/>
      <c r="L36" s="577"/>
      <c r="M36" s="578"/>
      <c r="N36" s="580"/>
    </row>
    <row r="37" spans="1:26" ht="15" x14ac:dyDescent="0.2">
      <c r="A37" s="616"/>
      <c r="B37" s="77" t="s">
        <v>33</v>
      </c>
      <c r="C37" s="77" t="s">
        <v>58</v>
      </c>
      <c r="D37" s="624" t="s">
        <v>51</v>
      </c>
      <c r="E37" s="625" t="s">
        <v>16</v>
      </c>
      <c r="F37" s="623"/>
      <c r="G37" s="623"/>
      <c r="H37" s="621"/>
      <c r="I37" s="550"/>
      <c r="J37" s="550"/>
      <c r="K37" s="576"/>
      <c r="L37" s="577"/>
      <c r="M37" s="578"/>
      <c r="N37" s="580"/>
    </row>
    <row r="38" spans="1:26" ht="57" x14ac:dyDescent="0.2">
      <c r="A38" s="616"/>
      <c r="B38" s="60" t="s">
        <v>132</v>
      </c>
      <c r="C38" s="61">
        <v>40</v>
      </c>
      <c r="D38" s="420">
        <v>40</v>
      </c>
      <c r="E38" s="1238">
        <f>+D38+D39</f>
        <v>40</v>
      </c>
      <c r="F38" s="623"/>
      <c r="G38" s="623"/>
      <c r="H38" s="621"/>
      <c r="I38" s="550"/>
      <c r="J38" s="550"/>
      <c r="K38" s="576"/>
      <c r="L38" s="577"/>
      <c r="M38" s="578"/>
      <c r="N38" s="580"/>
    </row>
    <row r="39" spans="1:26" ht="114" x14ac:dyDescent="0.2">
      <c r="A39" s="616"/>
      <c r="B39" s="60" t="s">
        <v>133</v>
      </c>
      <c r="C39" s="61">
        <v>60</v>
      </c>
      <c r="D39" s="420">
        <v>0</v>
      </c>
      <c r="E39" s="1239"/>
      <c r="F39" s="623"/>
      <c r="G39" s="623"/>
      <c r="H39" s="621"/>
      <c r="I39" s="550"/>
      <c r="J39" s="550"/>
      <c r="K39" s="576"/>
      <c r="L39" s="577"/>
      <c r="M39" s="578"/>
      <c r="N39" s="580"/>
    </row>
    <row r="40" spans="1:26" ht="15" x14ac:dyDescent="0.25">
      <c r="A40" s="616"/>
      <c r="C40" s="617"/>
      <c r="D40" s="590"/>
      <c r="E40" s="618"/>
      <c r="F40" s="614"/>
      <c r="G40" s="614"/>
      <c r="H40" s="614"/>
      <c r="I40" s="615"/>
      <c r="J40" s="615"/>
      <c r="K40" s="607"/>
      <c r="L40" s="608"/>
      <c r="M40" s="609"/>
    </row>
    <row r="41" spans="1:26" ht="15.75" customHeight="1" thickBot="1" x14ac:dyDescent="0.3">
      <c r="M41" s="1248" t="s">
        <v>35</v>
      </c>
      <c r="N41" s="1248"/>
    </row>
    <row r="42" spans="1:26" ht="15" x14ac:dyDescent="0.25">
      <c r="B42" s="619" t="s">
        <v>30</v>
      </c>
      <c r="M42" s="626"/>
      <c r="N42" s="626"/>
    </row>
    <row r="43" spans="1:26" ht="15" thickBot="1" x14ac:dyDescent="0.3">
      <c r="M43" s="626"/>
      <c r="N43" s="626"/>
    </row>
    <row r="44" spans="1:26" s="550" customFormat="1" ht="75" x14ac:dyDescent="0.25">
      <c r="B44" s="627" t="s">
        <v>134</v>
      </c>
      <c r="C44" s="627" t="s">
        <v>135</v>
      </c>
      <c r="D44" s="627" t="s">
        <v>136</v>
      </c>
      <c r="E44" s="628" t="s">
        <v>45</v>
      </c>
      <c r="F44" s="627" t="s">
        <v>22</v>
      </c>
      <c r="G44" s="627" t="s">
        <v>89</v>
      </c>
      <c r="H44" s="627" t="s">
        <v>17</v>
      </c>
      <c r="I44" s="627" t="s">
        <v>10</v>
      </c>
      <c r="J44" s="627" t="s">
        <v>31</v>
      </c>
      <c r="K44" s="628" t="s">
        <v>61</v>
      </c>
      <c r="L44" s="628" t="s">
        <v>20</v>
      </c>
      <c r="M44" s="629" t="s">
        <v>26</v>
      </c>
      <c r="N44" s="629" t="s">
        <v>137</v>
      </c>
      <c r="O44" s="630" t="s">
        <v>36</v>
      </c>
      <c r="P44" s="631" t="s">
        <v>11</v>
      </c>
      <c r="Q44" s="631" t="s">
        <v>19</v>
      </c>
    </row>
    <row r="45" spans="1:26" s="644" customFormat="1" ht="42.75" x14ac:dyDescent="0.25">
      <c r="A45" s="632">
        <v>1</v>
      </c>
      <c r="B45" s="633" t="s">
        <v>1357</v>
      </c>
      <c r="C45" s="634" t="s">
        <v>1357</v>
      </c>
      <c r="D45" s="635" t="s">
        <v>1358</v>
      </c>
      <c r="E45" s="636">
        <v>12</v>
      </c>
      <c r="F45" s="634" t="s">
        <v>125</v>
      </c>
      <c r="G45" s="637" t="s">
        <v>1359</v>
      </c>
      <c r="H45" s="638">
        <v>40725</v>
      </c>
      <c r="I45" s="638">
        <v>40908</v>
      </c>
      <c r="J45" s="639" t="s">
        <v>126</v>
      </c>
      <c r="K45" s="640">
        <v>6</v>
      </c>
      <c r="L45" s="640">
        <v>0</v>
      </c>
      <c r="M45" s="400">
        <v>400</v>
      </c>
      <c r="N45" s="400">
        <v>400</v>
      </c>
      <c r="O45" s="641">
        <v>33516000</v>
      </c>
      <c r="P45" s="527">
        <v>77</v>
      </c>
      <c r="Q45" s="642"/>
      <c r="R45" s="643"/>
      <c r="S45" s="643"/>
      <c r="T45" s="643"/>
      <c r="U45" s="643"/>
      <c r="V45" s="643"/>
      <c r="W45" s="643"/>
      <c r="X45" s="643"/>
      <c r="Y45" s="643"/>
      <c r="Z45" s="643"/>
    </row>
    <row r="46" spans="1:26" s="644" customFormat="1" ht="42.75" x14ac:dyDescent="0.25">
      <c r="A46" s="632">
        <f>+A45+1</f>
        <v>2</v>
      </c>
      <c r="B46" s="633" t="s">
        <v>1357</v>
      </c>
      <c r="C46" s="634" t="s">
        <v>1357</v>
      </c>
      <c r="D46" s="635" t="s">
        <v>1358</v>
      </c>
      <c r="E46" s="636">
        <v>12</v>
      </c>
      <c r="F46" s="634" t="s">
        <v>125</v>
      </c>
      <c r="G46" s="634" t="s">
        <v>1359</v>
      </c>
      <c r="H46" s="638">
        <v>41061</v>
      </c>
      <c r="I46" s="639" t="s">
        <v>1360</v>
      </c>
      <c r="J46" s="639" t="s">
        <v>126</v>
      </c>
      <c r="K46" s="640">
        <v>6</v>
      </c>
      <c r="L46" s="640">
        <v>0</v>
      </c>
      <c r="M46" s="400">
        <v>450</v>
      </c>
      <c r="N46" s="400">
        <v>450</v>
      </c>
      <c r="O46" s="641">
        <v>386977500</v>
      </c>
      <c r="P46" s="527">
        <v>76</v>
      </c>
      <c r="Q46" s="642"/>
      <c r="R46" s="643"/>
      <c r="S46" s="643"/>
      <c r="T46" s="643"/>
      <c r="U46" s="643"/>
      <c r="V46" s="643"/>
      <c r="W46" s="643"/>
      <c r="X46" s="643"/>
      <c r="Y46" s="643"/>
      <c r="Z46" s="643"/>
    </row>
    <row r="47" spans="1:26" s="644" customFormat="1" x14ac:dyDescent="0.25">
      <c r="A47" s="632">
        <f t="shared" ref="A47:A48" si="0">+A46+1</f>
        <v>3</v>
      </c>
      <c r="B47" s="633" t="s">
        <v>1357</v>
      </c>
      <c r="C47" s="634" t="s">
        <v>1357</v>
      </c>
      <c r="D47" s="635" t="s">
        <v>1361</v>
      </c>
      <c r="E47" s="636">
        <v>13</v>
      </c>
      <c r="F47" s="634" t="s">
        <v>125</v>
      </c>
      <c r="G47" s="634" t="s">
        <v>1359</v>
      </c>
      <c r="H47" s="638">
        <v>40183</v>
      </c>
      <c r="I47" s="638">
        <v>40482</v>
      </c>
      <c r="J47" s="639" t="s">
        <v>126</v>
      </c>
      <c r="K47" s="640">
        <v>10</v>
      </c>
      <c r="L47" s="640">
        <v>0</v>
      </c>
      <c r="M47" s="400">
        <v>250</v>
      </c>
      <c r="N47" s="400">
        <v>250</v>
      </c>
      <c r="O47" s="641">
        <v>517860000</v>
      </c>
      <c r="P47" s="527">
        <v>78</v>
      </c>
      <c r="Q47" s="642"/>
      <c r="R47" s="643"/>
      <c r="S47" s="643"/>
      <c r="T47" s="643"/>
      <c r="U47" s="643"/>
      <c r="V47" s="643"/>
      <c r="W47" s="643"/>
      <c r="X47" s="643"/>
      <c r="Y47" s="643"/>
      <c r="Z47" s="643"/>
    </row>
    <row r="48" spans="1:26" s="644" customFormat="1" ht="28.5" x14ac:dyDescent="0.25">
      <c r="A48" s="632">
        <f t="shared" si="0"/>
        <v>4</v>
      </c>
      <c r="B48" s="633" t="s">
        <v>1357</v>
      </c>
      <c r="C48" s="634" t="s">
        <v>1357</v>
      </c>
      <c r="D48" s="635" t="s">
        <v>1362</v>
      </c>
      <c r="E48" s="636">
        <v>45</v>
      </c>
      <c r="F48" s="634" t="s">
        <v>125</v>
      </c>
      <c r="G48" s="634"/>
      <c r="H48" s="638">
        <v>39947</v>
      </c>
      <c r="I48" s="638">
        <v>40178</v>
      </c>
      <c r="J48" s="639" t="s">
        <v>126</v>
      </c>
      <c r="K48" s="640">
        <v>7</v>
      </c>
      <c r="L48" s="640">
        <v>0</v>
      </c>
      <c r="M48" s="400">
        <v>450</v>
      </c>
      <c r="N48" s="400">
        <v>450</v>
      </c>
      <c r="O48" s="641">
        <v>434000000</v>
      </c>
      <c r="P48" s="527">
        <v>79</v>
      </c>
      <c r="Q48" s="642"/>
      <c r="R48" s="643"/>
      <c r="S48" s="643"/>
      <c r="T48" s="643"/>
      <c r="U48" s="643"/>
      <c r="V48" s="643"/>
      <c r="W48" s="643"/>
      <c r="X48" s="643"/>
      <c r="Y48" s="643"/>
      <c r="Z48" s="643"/>
    </row>
    <row r="49" spans="1:17" s="644" customFormat="1" ht="15" x14ac:dyDescent="0.25">
      <c r="A49" s="632"/>
      <c r="B49" s="633" t="s">
        <v>16</v>
      </c>
      <c r="C49" s="634"/>
      <c r="D49" s="635"/>
      <c r="E49" s="636"/>
      <c r="F49" s="634"/>
      <c r="G49" s="634"/>
      <c r="H49" s="634"/>
      <c r="I49" s="639"/>
      <c r="J49" s="639"/>
      <c r="K49" s="645">
        <f>SUM(K45:K48)</f>
        <v>29</v>
      </c>
      <c r="L49" s="645">
        <f>SUM(L45:L48)</f>
        <v>0</v>
      </c>
      <c r="M49" s="646">
        <f>SUM(M45:M48)</f>
        <v>1550</v>
      </c>
      <c r="N49" s="646">
        <f>SUM(N45:N48)</f>
        <v>1550</v>
      </c>
      <c r="O49" s="641"/>
      <c r="P49" s="527"/>
      <c r="Q49" s="642"/>
    </row>
    <row r="50" spans="1:17" s="647" customFormat="1" x14ac:dyDescent="0.25">
      <c r="C50" s="648"/>
      <c r="E50" s="649"/>
      <c r="F50" s="650"/>
      <c r="G50" s="650"/>
      <c r="K50" s="651"/>
      <c r="L50" s="649"/>
      <c r="M50" s="652"/>
      <c r="N50" s="652"/>
      <c r="O50" s="653"/>
    </row>
    <row r="51" spans="1:17" s="647" customFormat="1" ht="15" x14ac:dyDescent="0.25">
      <c r="B51" s="1220" t="s">
        <v>28</v>
      </c>
      <c r="C51" s="1220" t="s">
        <v>27</v>
      </c>
      <c r="D51" s="1222" t="s">
        <v>34</v>
      </c>
      <c r="E51" s="1222"/>
      <c r="F51" s="650"/>
      <c r="G51" s="650"/>
      <c r="K51" s="651"/>
      <c r="L51" s="649"/>
      <c r="M51" s="652"/>
      <c r="N51" s="652"/>
      <c r="O51" s="653"/>
    </row>
    <row r="52" spans="1:17" s="647" customFormat="1" ht="15" x14ac:dyDescent="0.25">
      <c r="B52" s="1221"/>
      <c r="C52" s="1221"/>
      <c r="D52" s="654" t="s">
        <v>23</v>
      </c>
      <c r="E52" s="655" t="s">
        <v>24</v>
      </c>
      <c r="F52" s="650"/>
      <c r="G52" s="650"/>
      <c r="K52" s="651"/>
      <c r="L52" s="649"/>
      <c r="M52" s="652"/>
      <c r="N52" s="652"/>
      <c r="O52" s="653"/>
    </row>
    <row r="53" spans="1:17" s="647" customFormat="1" ht="15" x14ac:dyDescent="0.25">
      <c r="B53" s="656" t="s">
        <v>21</v>
      </c>
      <c r="C53" s="657" t="s">
        <v>1817</v>
      </c>
      <c r="D53" s="658" t="s">
        <v>292</v>
      </c>
      <c r="E53" s="659"/>
      <c r="F53" s="660"/>
      <c r="G53" s="660"/>
      <c r="H53" s="661"/>
      <c r="I53" s="661"/>
      <c r="J53" s="661"/>
      <c r="K53" s="662"/>
      <c r="L53" s="663"/>
      <c r="M53" s="664"/>
      <c r="N53" s="652"/>
      <c r="O53" s="653"/>
    </row>
    <row r="54" spans="1:17" s="647" customFormat="1" ht="15" x14ac:dyDescent="0.25">
      <c r="B54" s="656" t="s">
        <v>25</v>
      </c>
      <c r="C54" s="657" t="s">
        <v>1818</v>
      </c>
      <c r="D54" s="658" t="s">
        <v>292</v>
      </c>
      <c r="E54" s="659"/>
      <c r="F54" s="650"/>
      <c r="G54" s="650"/>
      <c r="K54" s="651"/>
      <c r="L54" s="649"/>
      <c r="M54" s="652"/>
      <c r="N54" s="652"/>
      <c r="O54" s="653"/>
    </row>
    <row r="55" spans="1:17" s="647" customFormat="1" x14ac:dyDescent="0.25">
      <c r="B55" s="665"/>
      <c r="C55" s="1223"/>
      <c r="D55" s="1223"/>
      <c r="E55" s="1223"/>
      <c r="F55" s="1223"/>
      <c r="G55" s="1223"/>
      <c r="H55" s="1223"/>
      <c r="I55" s="1223"/>
      <c r="J55" s="1223"/>
      <c r="K55" s="1223"/>
      <c r="L55" s="1223"/>
      <c r="M55" s="1223"/>
      <c r="N55" s="1223"/>
      <c r="O55" s="653"/>
    </row>
    <row r="56" spans="1:17" ht="15" thickBot="1" x14ac:dyDescent="0.3"/>
    <row r="57" spans="1:17" ht="15.75" thickBot="1" x14ac:dyDescent="0.3">
      <c r="B57" s="1224" t="s">
        <v>90</v>
      </c>
      <c r="C57" s="1224"/>
      <c r="D57" s="1224"/>
      <c r="E57" s="1224"/>
      <c r="F57" s="1224"/>
      <c r="G57" s="1224"/>
      <c r="H57" s="1224"/>
      <c r="I57" s="1224"/>
      <c r="J57" s="1224"/>
      <c r="K57" s="1224"/>
      <c r="L57" s="1224"/>
      <c r="M57" s="1224"/>
      <c r="N57" s="1224"/>
    </row>
    <row r="60" spans="1:17" ht="165" x14ac:dyDescent="0.25">
      <c r="B60" s="77" t="s">
        <v>138</v>
      </c>
      <c r="C60" s="666" t="s">
        <v>2</v>
      </c>
      <c r="D60" s="666" t="s">
        <v>92</v>
      </c>
      <c r="E60" s="667" t="s">
        <v>91</v>
      </c>
      <c r="F60" s="666" t="s">
        <v>93</v>
      </c>
      <c r="G60" s="666" t="s">
        <v>94</v>
      </c>
      <c r="H60" s="666" t="s">
        <v>95</v>
      </c>
      <c r="I60" s="666" t="s">
        <v>96</v>
      </c>
      <c r="J60" s="666" t="s">
        <v>97</v>
      </c>
      <c r="K60" s="667" t="s">
        <v>98</v>
      </c>
      <c r="L60" s="667" t="s">
        <v>99</v>
      </c>
      <c r="M60" s="668" t="s">
        <v>100</v>
      </c>
      <c r="N60" s="668" t="s">
        <v>101</v>
      </c>
      <c r="O60" s="1225" t="s">
        <v>3</v>
      </c>
      <c r="P60" s="1226"/>
      <c r="Q60" s="666" t="s">
        <v>18</v>
      </c>
    </row>
    <row r="61" spans="1:17" x14ac:dyDescent="0.2">
      <c r="B61" s="354" t="s">
        <v>1357</v>
      </c>
      <c r="C61" s="419" t="s">
        <v>427</v>
      </c>
      <c r="D61" s="367" t="s">
        <v>1363</v>
      </c>
      <c r="E61" s="669">
        <v>437</v>
      </c>
      <c r="F61" s="670" t="s">
        <v>476</v>
      </c>
      <c r="G61" s="670" t="s">
        <v>476</v>
      </c>
      <c r="H61" s="671" t="s">
        <v>476</v>
      </c>
      <c r="I61" s="671" t="s">
        <v>125</v>
      </c>
      <c r="J61" s="671" t="s">
        <v>476</v>
      </c>
      <c r="K61" s="672" t="s">
        <v>476</v>
      </c>
      <c r="L61" s="673" t="s">
        <v>476</v>
      </c>
      <c r="M61" s="674" t="s">
        <v>476</v>
      </c>
      <c r="N61" s="674" t="s">
        <v>476</v>
      </c>
      <c r="O61" s="1218"/>
      <c r="P61" s="1219"/>
      <c r="Q61" s="257" t="s">
        <v>125</v>
      </c>
    </row>
    <row r="62" spans="1:17" x14ac:dyDescent="0.2">
      <c r="B62" s="354"/>
      <c r="C62" s="419"/>
      <c r="D62" s="367"/>
      <c r="E62" s="669"/>
      <c r="F62" s="670"/>
      <c r="G62" s="670"/>
      <c r="H62" s="671"/>
      <c r="I62" s="675"/>
      <c r="J62" s="675"/>
      <c r="K62" s="676"/>
      <c r="L62" s="677"/>
      <c r="M62" s="678"/>
      <c r="N62" s="678"/>
      <c r="O62" s="1218"/>
      <c r="P62" s="1219"/>
      <c r="Q62" s="257"/>
    </row>
    <row r="63" spans="1:17" x14ac:dyDescent="0.25">
      <c r="B63" s="342" t="s">
        <v>1</v>
      </c>
    </row>
    <row r="64" spans="1:17" x14ac:dyDescent="0.25">
      <c r="B64" s="342" t="s">
        <v>37</v>
      </c>
    </row>
    <row r="65" spans="2:17" x14ac:dyDescent="0.25">
      <c r="B65" s="342" t="s">
        <v>62</v>
      </c>
    </row>
    <row r="67" spans="2:17" ht="15" thickBot="1" x14ac:dyDescent="0.3"/>
    <row r="68" spans="2:17" ht="15.75" thickBot="1" x14ac:dyDescent="0.3">
      <c r="B68" s="1227" t="s">
        <v>38</v>
      </c>
      <c r="C68" s="1228"/>
      <c r="D68" s="1228"/>
      <c r="E68" s="1228"/>
      <c r="F68" s="1228"/>
      <c r="G68" s="1228"/>
      <c r="H68" s="1228"/>
      <c r="I68" s="1228"/>
      <c r="J68" s="1228"/>
      <c r="K68" s="1228"/>
      <c r="L68" s="1228"/>
      <c r="M68" s="1228"/>
      <c r="N68" s="1229"/>
    </row>
    <row r="71" spans="2:17" ht="105" x14ac:dyDescent="0.25">
      <c r="B71" s="77" t="s">
        <v>0</v>
      </c>
      <c r="C71" s="77" t="s">
        <v>39</v>
      </c>
      <c r="D71" s="77" t="s">
        <v>40</v>
      </c>
      <c r="E71" s="680" t="s">
        <v>102</v>
      </c>
      <c r="F71" s="77" t="s">
        <v>104</v>
      </c>
      <c r="G71" s="77" t="s">
        <v>105</v>
      </c>
      <c r="H71" s="77" t="s">
        <v>106</v>
      </c>
      <c r="I71" s="77" t="s">
        <v>103</v>
      </c>
      <c r="J71" s="1225" t="s">
        <v>107</v>
      </c>
      <c r="K71" s="1230"/>
      <c r="L71" s="1226"/>
      <c r="M71" s="681" t="s">
        <v>111</v>
      </c>
      <c r="N71" s="681" t="s">
        <v>139</v>
      </c>
      <c r="O71" s="682" t="s">
        <v>140</v>
      </c>
      <c r="P71" s="1225" t="s">
        <v>3</v>
      </c>
      <c r="Q71" s="1226"/>
    </row>
    <row r="72" spans="2:17" ht="43.5" x14ac:dyDescent="0.25">
      <c r="B72" s="353" t="s">
        <v>43</v>
      </c>
      <c r="C72" s="366">
        <v>2</v>
      </c>
      <c r="D72" s="683" t="s">
        <v>1364</v>
      </c>
      <c r="E72" s="684">
        <v>12556760</v>
      </c>
      <c r="F72" s="353" t="s">
        <v>208</v>
      </c>
      <c r="G72" s="353" t="s">
        <v>639</v>
      </c>
      <c r="H72" s="685">
        <v>32262</v>
      </c>
      <c r="I72" s="356" t="s">
        <v>1365</v>
      </c>
      <c r="J72" s="353" t="s">
        <v>1366</v>
      </c>
      <c r="K72" s="686" t="s">
        <v>1367</v>
      </c>
      <c r="L72" s="686" t="s">
        <v>1368</v>
      </c>
      <c r="M72" s="687" t="s">
        <v>125</v>
      </c>
      <c r="N72" s="687" t="s">
        <v>125</v>
      </c>
      <c r="O72" s="688" t="s">
        <v>125</v>
      </c>
      <c r="P72" s="1217"/>
      <c r="Q72" s="1217"/>
    </row>
    <row r="73" spans="2:17" ht="42.75" x14ac:dyDescent="0.2">
      <c r="B73" s="353" t="s">
        <v>43</v>
      </c>
      <c r="C73" s="366"/>
      <c r="D73" s="353" t="s">
        <v>1364</v>
      </c>
      <c r="E73" s="684">
        <v>12556760</v>
      </c>
      <c r="F73" s="353" t="s">
        <v>208</v>
      </c>
      <c r="G73" s="353" t="s">
        <v>639</v>
      </c>
      <c r="H73" s="685">
        <v>32262</v>
      </c>
      <c r="I73" s="356" t="s">
        <v>1365</v>
      </c>
      <c r="J73" s="353" t="s">
        <v>1369</v>
      </c>
      <c r="K73" s="686" t="s">
        <v>1370</v>
      </c>
      <c r="L73" s="686" t="s">
        <v>1371</v>
      </c>
      <c r="M73" s="687" t="s">
        <v>125</v>
      </c>
      <c r="N73" s="687" t="s">
        <v>125</v>
      </c>
      <c r="O73" s="688" t="s">
        <v>125</v>
      </c>
      <c r="P73" s="61"/>
      <c r="Q73" s="61"/>
    </row>
    <row r="74" spans="2:17" ht="42.75" x14ac:dyDescent="0.2">
      <c r="B74" s="353" t="s">
        <v>43</v>
      </c>
      <c r="C74" s="366"/>
      <c r="D74" s="353" t="s">
        <v>1364</v>
      </c>
      <c r="E74" s="684">
        <v>12556760</v>
      </c>
      <c r="F74" s="353" t="s">
        <v>208</v>
      </c>
      <c r="G74" s="353" t="s">
        <v>639</v>
      </c>
      <c r="H74" s="685">
        <v>32262</v>
      </c>
      <c r="I74" s="356" t="s">
        <v>1365</v>
      </c>
      <c r="J74" s="353" t="s">
        <v>1372</v>
      </c>
      <c r="K74" s="686" t="s">
        <v>1373</v>
      </c>
      <c r="L74" s="686" t="s">
        <v>1374</v>
      </c>
      <c r="M74" s="687" t="s">
        <v>125</v>
      </c>
      <c r="N74" s="687" t="s">
        <v>125</v>
      </c>
      <c r="O74" s="688" t="s">
        <v>125</v>
      </c>
      <c r="P74" s="61"/>
      <c r="Q74" s="61"/>
    </row>
    <row r="75" spans="2:17" ht="42.75" x14ac:dyDescent="0.2">
      <c r="B75" s="353" t="s">
        <v>1375</v>
      </c>
      <c r="C75" s="366">
        <v>2</v>
      </c>
      <c r="D75" s="353" t="s">
        <v>1376</v>
      </c>
      <c r="E75" s="684">
        <v>57461934</v>
      </c>
      <c r="F75" s="353" t="s">
        <v>907</v>
      </c>
      <c r="G75" s="353" t="s">
        <v>1377</v>
      </c>
      <c r="H75" s="685">
        <v>39710</v>
      </c>
      <c r="I75" s="356">
        <v>173592</v>
      </c>
      <c r="J75" s="353" t="s">
        <v>1378</v>
      </c>
      <c r="K75" s="686" t="s">
        <v>1379</v>
      </c>
      <c r="L75" s="686" t="s">
        <v>1380</v>
      </c>
      <c r="M75" s="687" t="s">
        <v>125</v>
      </c>
      <c r="N75" s="687" t="s">
        <v>125</v>
      </c>
      <c r="O75" s="688" t="s">
        <v>125</v>
      </c>
      <c r="P75" s="61"/>
      <c r="Q75" s="61"/>
    </row>
    <row r="76" spans="2:17" ht="42.75" x14ac:dyDescent="0.2">
      <c r="B76" s="353" t="s">
        <v>1375</v>
      </c>
      <c r="C76" s="366"/>
      <c r="D76" s="353" t="s">
        <v>1376</v>
      </c>
      <c r="E76" s="684">
        <v>57461934</v>
      </c>
      <c r="F76" s="353" t="s">
        <v>907</v>
      </c>
      <c r="G76" s="353" t="s">
        <v>1377</v>
      </c>
      <c r="H76" s="685">
        <v>39710</v>
      </c>
      <c r="I76" s="356">
        <v>173592</v>
      </c>
      <c r="J76" s="353" t="s">
        <v>1357</v>
      </c>
      <c r="K76" s="686" t="s">
        <v>1381</v>
      </c>
      <c r="L76" s="686" t="s">
        <v>1382</v>
      </c>
      <c r="M76" s="687" t="s">
        <v>125</v>
      </c>
      <c r="N76" s="687" t="s">
        <v>125</v>
      </c>
      <c r="O76" s="688" t="s">
        <v>125</v>
      </c>
      <c r="P76" s="61"/>
      <c r="Q76" s="61"/>
    </row>
    <row r="77" spans="2:17" ht="42.75" x14ac:dyDescent="0.2">
      <c r="B77" s="353" t="s">
        <v>43</v>
      </c>
      <c r="C77" s="366"/>
      <c r="D77" s="353" t="s">
        <v>1376</v>
      </c>
      <c r="E77" s="684">
        <v>57461934</v>
      </c>
      <c r="F77" s="353" t="s">
        <v>907</v>
      </c>
      <c r="G77" s="353" t="s">
        <v>1377</v>
      </c>
      <c r="H77" s="685">
        <v>39710</v>
      </c>
      <c r="I77" s="356">
        <v>173592</v>
      </c>
      <c r="J77" s="353" t="s">
        <v>1383</v>
      </c>
      <c r="K77" s="686" t="s">
        <v>1384</v>
      </c>
      <c r="L77" s="686" t="s">
        <v>1385</v>
      </c>
      <c r="M77" s="687" t="s">
        <v>125</v>
      </c>
      <c r="N77" s="687" t="s">
        <v>125</v>
      </c>
      <c r="O77" s="688" t="s">
        <v>125</v>
      </c>
      <c r="P77" s="61"/>
      <c r="Q77" s="61"/>
    </row>
    <row r="78" spans="2:17" ht="57" x14ac:dyDescent="0.25">
      <c r="B78" s="679" t="s">
        <v>44</v>
      </c>
      <c r="C78" s="61">
        <v>3</v>
      </c>
      <c r="D78" s="679" t="s">
        <v>1386</v>
      </c>
      <c r="E78" s="676">
        <v>36695456</v>
      </c>
      <c r="F78" s="679" t="s">
        <v>166</v>
      </c>
      <c r="G78" s="679" t="s">
        <v>639</v>
      </c>
      <c r="H78" s="689">
        <v>38665</v>
      </c>
      <c r="I78" s="679">
        <v>119833</v>
      </c>
      <c r="J78" s="679" t="s">
        <v>1387</v>
      </c>
      <c r="K78" s="676" t="s">
        <v>1388</v>
      </c>
      <c r="L78" s="676" t="s">
        <v>1389</v>
      </c>
      <c r="M78" s="687" t="s">
        <v>125</v>
      </c>
      <c r="N78" s="687" t="s">
        <v>125</v>
      </c>
      <c r="O78" s="688" t="s">
        <v>125</v>
      </c>
      <c r="P78" s="679"/>
      <c r="Q78" s="679"/>
    </row>
    <row r="79" spans="2:17" ht="42.75" x14ac:dyDescent="0.25">
      <c r="B79" s="679" t="s">
        <v>44</v>
      </c>
      <c r="C79" s="61"/>
      <c r="D79" s="679" t="s">
        <v>1386</v>
      </c>
      <c r="E79" s="676">
        <v>36695456</v>
      </c>
      <c r="F79" s="679" t="s">
        <v>166</v>
      </c>
      <c r="G79" s="679" t="s">
        <v>639</v>
      </c>
      <c r="H79" s="689">
        <v>38665</v>
      </c>
      <c r="I79" s="679">
        <v>119833</v>
      </c>
      <c r="J79" s="679" t="s">
        <v>1390</v>
      </c>
      <c r="K79" s="676" t="s">
        <v>1391</v>
      </c>
      <c r="L79" s="676" t="s">
        <v>166</v>
      </c>
      <c r="M79" s="687" t="s">
        <v>125</v>
      </c>
      <c r="N79" s="687" t="s">
        <v>125</v>
      </c>
      <c r="O79" s="688" t="s">
        <v>125</v>
      </c>
      <c r="P79" s="679"/>
      <c r="Q79" s="679"/>
    </row>
    <row r="80" spans="2:17" ht="42.75" x14ac:dyDescent="0.25">
      <c r="B80" s="679" t="s">
        <v>44</v>
      </c>
      <c r="C80" s="61"/>
      <c r="D80" s="679" t="s">
        <v>1386</v>
      </c>
      <c r="E80" s="676">
        <v>36695456</v>
      </c>
      <c r="F80" s="679" t="s">
        <v>166</v>
      </c>
      <c r="G80" s="679" t="s">
        <v>639</v>
      </c>
      <c r="H80" s="689">
        <v>38665</v>
      </c>
      <c r="I80" s="679">
        <v>119833</v>
      </c>
      <c r="J80" s="679" t="s">
        <v>1392</v>
      </c>
      <c r="K80" s="676" t="s">
        <v>1393</v>
      </c>
      <c r="L80" s="676" t="s">
        <v>166</v>
      </c>
      <c r="M80" s="687" t="s">
        <v>125</v>
      </c>
      <c r="N80" s="687" t="s">
        <v>125</v>
      </c>
      <c r="O80" s="688" t="s">
        <v>125</v>
      </c>
      <c r="P80" s="679"/>
      <c r="Q80" s="679"/>
    </row>
    <row r="81" spans="2:17" ht="42.75" x14ac:dyDescent="0.25">
      <c r="B81" s="679" t="s">
        <v>44</v>
      </c>
      <c r="C81" s="61">
        <v>3</v>
      </c>
      <c r="D81" s="679" t="s">
        <v>1394</v>
      </c>
      <c r="E81" s="676">
        <v>1082864072</v>
      </c>
      <c r="F81" s="679" t="s">
        <v>558</v>
      </c>
      <c r="G81" s="679" t="s">
        <v>198</v>
      </c>
      <c r="H81" s="689">
        <v>41915</v>
      </c>
      <c r="I81" s="679" t="s">
        <v>1395</v>
      </c>
      <c r="J81" s="679" t="s">
        <v>1396</v>
      </c>
      <c r="K81" s="676" t="s">
        <v>1397</v>
      </c>
      <c r="L81" s="676" t="s">
        <v>558</v>
      </c>
      <c r="M81" s="687" t="s">
        <v>125</v>
      </c>
      <c r="N81" s="687" t="s">
        <v>125</v>
      </c>
      <c r="O81" s="690" t="s">
        <v>125</v>
      </c>
      <c r="P81" s="679"/>
      <c r="Q81" s="691" t="s">
        <v>70</v>
      </c>
    </row>
    <row r="82" spans="2:17" ht="28.5" x14ac:dyDescent="0.25">
      <c r="B82" s="679" t="s">
        <v>44</v>
      </c>
      <c r="C82" s="61">
        <v>3</v>
      </c>
      <c r="D82" s="991" t="s">
        <v>1398</v>
      </c>
      <c r="E82" s="676">
        <v>1102832125</v>
      </c>
      <c r="F82" s="679" t="s">
        <v>166</v>
      </c>
      <c r="G82" s="679" t="s">
        <v>198</v>
      </c>
      <c r="H82" s="689">
        <v>41614</v>
      </c>
      <c r="I82" s="679">
        <v>140654</v>
      </c>
      <c r="J82" s="679" t="s">
        <v>1399</v>
      </c>
      <c r="K82" s="689" t="s">
        <v>1400</v>
      </c>
      <c r="L82" s="676" t="s">
        <v>166</v>
      </c>
      <c r="M82" s="687" t="s">
        <v>125</v>
      </c>
      <c r="N82" s="687" t="s">
        <v>125</v>
      </c>
      <c r="O82" s="688" t="s">
        <v>125</v>
      </c>
      <c r="P82" s="679"/>
      <c r="Q82" s="679"/>
    </row>
    <row r="83" spans="2:17" ht="57" x14ac:dyDescent="0.25">
      <c r="B83" s="679"/>
      <c r="C83" s="61"/>
      <c r="D83" s="991" t="s">
        <v>1398</v>
      </c>
      <c r="E83" s="676">
        <v>1102832125</v>
      </c>
      <c r="F83" s="679" t="s">
        <v>166</v>
      </c>
      <c r="G83" s="679" t="s">
        <v>198</v>
      </c>
      <c r="H83" s="689">
        <v>41614</v>
      </c>
      <c r="I83" s="679">
        <v>140654</v>
      </c>
      <c r="J83" s="679" t="s">
        <v>1401</v>
      </c>
      <c r="K83" s="689" t="s">
        <v>1402</v>
      </c>
      <c r="L83" s="676" t="s">
        <v>1403</v>
      </c>
      <c r="M83" s="687" t="s">
        <v>125</v>
      </c>
      <c r="N83" s="687" t="s">
        <v>125</v>
      </c>
      <c r="O83" s="688" t="s">
        <v>125</v>
      </c>
      <c r="P83" s="679"/>
      <c r="Q83" s="679"/>
    </row>
    <row r="86" spans="2:17" ht="15" thickBot="1" x14ac:dyDescent="0.3"/>
    <row r="87" spans="2:17" ht="15.75" thickBot="1" x14ac:dyDescent="0.3">
      <c r="B87" s="1227" t="s">
        <v>46</v>
      </c>
      <c r="C87" s="1228"/>
      <c r="D87" s="1228"/>
      <c r="E87" s="1228"/>
      <c r="F87" s="1228"/>
      <c r="G87" s="1228"/>
      <c r="H87" s="1228"/>
      <c r="I87" s="1228"/>
      <c r="J87" s="1228"/>
      <c r="K87" s="1228"/>
      <c r="L87" s="1228"/>
      <c r="M87" s="1228"/>
      <c r="N87" s="1229"/>
    </row>
    <row r="90" spans="2:17" ht="30" x14ac:dyDescent="0.25">
      <c r="B90" s="666" t="s">
        <v>33</v>
      </c>
      <c r="C90" s="666" t="s">
        <v>18</v>
      </c>
      <c r="D90" s="1225" t="s">
        <v>3</v>
      </c>
      <c r="E90" s="1226"/>
    </row>
    <row r="91" spans="2:17" ht="42.75" x14ac:dyDescent="0.25">
      <c r="B91" s="679" t="s">
        <v>112</v>
      </c>
      <c r="C91" s="415" t="s">
        <v>125</v>
      </c>
      <c r="D91" s="1233"/>
      <c r="E91" s="1233"/>
    </row>
    <row r="94" spans="2:17" ht="15" x14ac:dyDescent="0.25">
      <c r="B94" s="1231" t="s">
        <v>64</v>
      </c>
      <c r="C94" s="1232"/>
      <c r="D94" s="1232"/>
      <c r="E94" s="1232"/>
      <c r="F94" s="1232"/>
      <c r="G94" s="1232"/>
      <c r="H94" s="1232"/>
      <c r="I94" s="1232"/>
      <c r="J94" s="1232"/>
      <c r="K94" s="1232"/>
      <c r="L94" s="1232"/>
      <c r="M94" s="1232"/>
      <c r="N94" s="1232"/>
      <c r="O94" s="1232"/>
      <c r="P94" s="1232"/>
    </row>
    <row r="96" spans="2:17" ht="15" thickBot="1" x14ac:dyDescent="0.3"/>
    <row r="97" spans="1:26" ht="15.75" thickBot="1" x14ac:dyDescent="0.3">
      <c r="B97" s="1227" t="s">
        <v>54</v>
      </c>
      <c r="C97" s="1228"/>
      <c r="D97" s="1228"/>
      <c r="E97" s="1228"/>
      <c r="F97" s="1228"/>
      <c r="G97" s="1228"/>
      <c r="H97" s="1228"/>
      <c r="I97" s="1228"/>
      <c r="J97" s="1228"/>
      <c r="K97" s="1228"/>
      <c r="L97" s="1228"/>
      <c r="M97" s="1228"/>
      <c r="N97" s="1229"/>
    </row>
    <row r="99" spans="1:26" ht="15" thickBot="1" x14ac:dyDescent="0.3">
      <c r="M99" s="626"/>
      <c r="N99" s="626"/>
    </row>
    <row r="100" spans="1:26" s="550" customFormat="1" ht="75" x14ac:dyDescent="0.25">
      <c r="B100" s="627" t="s">
        <v>134</v>
      </c>
      <c r="C100" s="627" t="s">
        <v>135</v>
      </c>
      <c r="D100" s="627" t="s">
        <v>136</v>
      </c>
      <c r="E100" s="628" t="s">
        <v>45</v>
      </c>
      <c r="F100" s="627" t="s">
        <v>22</v>
      </c>
      <c r="G100" s="627" t="s">
        <v>89</v>
      </c>
      <c r="H100" s="627" t="s">
        <v>17</v>
      </c>
      <c r="I100" s="627" t="s">
        <v>10</v>
      </c>
      <c r="J100" s="627" t="s">
        <v>31</v>
      </c>
      <c r="K100" s="628" t="s">
        <v>61</v>
      </c>
      <c r="L100" s="628" t="s">
        <v>20</v>
      </c>
      <c r="M100" s="629" t="s">
        <v>26</v>
      </c>
      <c r="N100" s="629" t="s">
        <v>137</v>
      </c>
      <c r="O100" s="630" t="s">
        <v>36</v>
      </c>
      <c r="P100" s="631" t="s">
        <v>11</v>
      </c>
      <c r="Q100" s="631" t="s">
        <v>19</v>
      </c>
    </row>
    <row r="101" spans="1:26" s="644" customFormat="1" ht="28.5" x14ac:dyDescent="0.25">
      <c r="A101" s="632">
        <f t="shared" ref="A101:A104" si="1">+A100+1</f>
        <v>1</v>
      </c>
      <c r="B101" s="633" t="s">
        <v>1357</v>
      </c>
      <c r="C101" s="634" t="s">
        <v>1357</v>
      </c>
      <c r="D101" s="635" t="s">
        <v>1361</v>
      </c>
      <c r="E101" s="636">
        <v>18</v>
      </c>
      <c r="F101" s="634" t="s">
        <v>125</v>
      </c>
      <c r="G101" s="634">
        <v>100</v>
      </c>
      <c r="H101" s="638">
        <v>41671</v>
      </c>
      <c r="I101" s="638">
        <v>41851</v>
      </c>
      <c r="J101" s="639" t="s">
        <v>126</v>
      </c>
      <c r="K101" s="1015">
        <v>6.96</v>
      </c>
      <c r="L101" s="640">
        <v>0</v>
      </c>
      <c r="M101" s="400">
        <v>200</v>
      </c>
      <c r="N101" s="400">
        <v>200</v>
      </c>
      <c r="O101" s="693"/>
      <c r="P101" s="527">
        <v>80</v>
      </c>
      <c r="Q101" s="642" t="s">
        <v>1404</v>
      </c>
      <c r="R101" s="643"/>
      <c r="S101" s="643"/>
      <c r="T101" s="643"/>
      <c r="U101" s="643"/>
      <c r="V101" s="643"/>
      <c r="W101" s="643"/>
      <c r="X101" s="643"/>
      <c r="Y101" s="643"/>
      <c r="Z101" s="643"/>
    </row>
    <row r="102" spans="1:26" s="644" customFormat="1" ht="28.5" x14ac:dyDescent="0.25">
      <c r="A102" s="632">
        <f t="shared" si="1"/>
        <v>2</v>
      </c>
      <c r="B102" s="633" t="s">
        <v>1357</v>
      </c>
      <c r="C102" s="634" t="s">
        <v>1357</v>
      </c>
      <c r="D102" s="635" t="s">
        <v>1362</v>
      </c>
      <c r="E102" s="636">
        <v>43</v>
      </c>
      <c r="F102" s="634" t="s">
        <v>125</v>
      </c>
      <c r="G102" s="634">
        <v>100</v>
      </c>
      <c r="H102" s="638">
        <v>40738</v>
      </c>
      <c r="I102" s="638">
        <v>40941</v>
      </c>
      <c r="J102" s="639" t="s">
        <v>126</v>
      </c>
      <c r="K102" s="1015">
        <v>6.66</v>
      </c>
      <c r="L102" s="640">
        <v>0</v>
      </c>
      <c r="M102" s="400">
        <v>350</v>
      </c>
      <c r="N102" s="400">
        <v>350</v>
      </c>
      <c r="O102" s="641">
        <v>422919000</v>
      </c>
      <c r="P102" s="527">
        <v>81</v>
      </c>
      <c r="Q102" s="642"/>
      <c r="R102" s="643"/>
      <c r="S102" s="643"/>
      <c r="T102" s="643"/>
      <c r="U102" s="643"/>
      <c r="V102" s="643"/>
      <c r="W102" s="643"/>
      <c r="X102" s="643"/>
      <c r="Y102" s="643"/>
      <c r="Z102" s="643"/>
    </row>
    <row r="103" spans="1:26" s="644" customFormat="1" ht="28.5" x14ac:dyDescent="0.25">
      <c r="A103" s="632">
        <f t="shared" si="1"/>
        <v>3</v>
      </c>
      <c r="B103" s="633" t="s">
        <v>1357</v>
      </c>
      <c r="C103" s="634" t="s">
        <v>1357</v>
      </c>
      <c r="D103" s="635" t="s">
        <v>1405</v>
      </c>
      <c r="E103" s="636">
        <v>15</v>
      </c>
      <c r="F103" s="634" t="s">
        <v>125</v>
      </c>
      <c r="G103" s="634">
        <v>100</v>
      </c>
      <c r="H103" s="638">
        <v>39965</v>
      </c>
      <c r="I103" s="638">
        <v>40178</v>
      </c>
      <c r="J103" s="639" t="s">
        <v>126</v>
      </c>
      <c r="K103" s="1015">
        <v>0</v>
      </c>
      <c r="L103" s="640">
        <v>6</v>
      </c>
      <c r="M103" s="400">
        <v>215</v>
      </c>
      <c r="N103" s="400">
        <v>215</v>
      </c>
      <c r="O103" s="641">
        <v>135450000</v>
      </c>
      <c r="P103" s="527">
        <v>83</v>
      </c>
      <c r="Q103" s="642" t="s">
        <v>1406</v>
      </c>
      <c r="R103" s="643"/>
      <c r="S103" s="643"/>
      <c r="T103" s="643"/>
      <c r="U103" s="643"/>
      <c r="V103" s="643"/>
      <c r="W103" s="643"/>
      <c r="X103" s="643"/>
      <c r="Y103" s="643"/>
      <c r="Z103" s="643"/>
    </row>
    <row r="104" spans="1:26" s="644" customFormat="1" ht="28.5" x14ac:dyDescent="0.25">
      <c r="A104" s="632">
        <f t="shared" si="1"/>
        <v>4</v>
      </c>
      <c r="B104" s="635"/>
      <c r="C104" s="634" t="s">
        <v>1357</v>
      </c>
      <c r="D104" s="635" t="s">
        <v>1362</v>
      </c>
      <c r="E104" s="640">
        <v>23</v>
      </c>
      <c r="F104" s="634" t="s">
        <v>125</v>
      </c>
      <c r="G104" s="634">
        <v>100</v>
      </c>
      <c r="H104" s="638">
        <v>40544</v>
      </c>
      <c r="I104" s="639" t="s">
        <v>1407</v>
      </c>
      <c r="J104" s="639" t="s">
        <v>126</v>
      </c>
      <c r="K104" s="1015">
        <v>6</v>
      </c>
      <c r="L104" s="640">
        <v>0</v>
      </c>
      <c r="M104" s="400">
        <v>350</v>
      </c>
      <c r="N104" s="400">
        <v>350</v>
      </c>
      <c r="O104" s="641">
        <v>380627100</v>
      </c>
      <c r="P104" s="527">
        <v>82</v>
      </c>
      <c r="Q104" s="642"/>
      <c r="R104" s="643"/>
      <c r="S104" s="643"/>
      <c r="T104" s="643"/>
      <c r="U104" s="643"/>
      <c r="V104" s="643"/>
      <c r="W104" s="643"/>
      <c r="X104" s="643"/>
      <c r="Y104" s="643"/>
      <c r="Z104" s="643"/>
    </row>
    <row r="105" spans="1:26" s="644" customFormat="1" x14ac:dyDescent="0.25">
      <c r="A105" s="632" t="e">
        <f>+#REF!+1</f>
        <v>#REF!</v>
      </c>
      <c r="B105" s="635"/>
      <c r="C105" s="634"/>
      <c r="D105" s="635"/>
      <c r="E105" s="640"/>
      <c r="F105" s="634"/>
      <c r="G105" s="634"/>
      <c r="H105" s="634"/>
      <c r="I105" s="639"/>
      <c r="J105" s="639"/>
      <c r="K105" s="400"/>
      <c r="L105" s="640"/>
      <c r="M105" s="400"/>
      <c r="N105" s="400"/>
      <c r="O105" s="641"/>
      <c r="P105" s="527"/>
      <c r="Q105" s="642"/>
      <c r="R105" s="643"/>
      <c r="S105" s="643"/>
      <c r="T105" s="643"/>
      <c r="U105" s="643"/>
      <c r="V105" s="643"/>
      <c r="W105" s="643"/>
      <c r="X105" s="643"/>
      <c r="Y105" s="643"/>
      <c r="Z105" s="643"/>
    </row>
    <row r="106" spans="1:26" s="644" customFormat="1" ht="15" x14ac:dyDescent="0.25">
      <c r="A106" s="632"/>
      <c r="B106" s="633" t="s">
        <v>16</v>
      </c>
      <c r="C106" s="634"/>
      <c r="D106" s="635"/>
      <c r="E106" s="640"/>
      <c r="F106" s="634"/>
      <c r="G106" s="634"/>
      <c r="H106" s="634"/>
      <c r="I106" s="639"/>
      <c r="J106" s="639"/>
      <c r="K106" s="1016">
        <f>SUM(K101:K105)</f>
        <v>19.62</v>
      </c>
      <c r="L106" s="645">
        <f>SUM(L101:L105)</f>
        <v>6</v>
      </c>
      <c r="M106" s="646">
        <f>SUM(M101:M105)</f>
        <v>1115</v>
      </c>
      <c r="N106" s="646">
        <f>SUM(N101:N105)</f>
        <v>1115</v>
      </c>
      <c r="O106" s="694">
        <f>SUM(O101:O105)</f>
        <v>938996100</v>
      </c>
      <c r="P106" s="527"/>
      <c r="Q106" s="642"/>
    </row>
    <row r="107" spans="1:26" x14ac:dyDescent="0.25">
      <c r="B107" s="647"/>
      <c r="C107" s="648"/>
      <c r="D107" s="647"/>
      <c r="E107" s="649"/>
      <c r="F107" s="650"/>
      <c r="G107" s="650"/>
      <c r="H107" s="647"/>
      <c r="I107" s="647"/>
      <c r="J107" s="647"/>
      <c r="K107" s="695"/>
      <c r="L107" s="649"/>
      <c r="M107" s="652"/>
      <c r="N107" s="652"/>
      <c r="O107" s="653"/>
      <c r="P107" s="647"/>
    </row>
    <row r="108" spans="1:26" ht="30" x14ac:dyDescent="0.25">
      <c r="B108" s="696" t="s">
        <v>32</v>
      </c>
      <c r="C108" s="697">
        <f>+K106</f>
        <v>19.62</v>
      </c>
      <c r="H108" s="661"/>
      <c r="I108" s="661"/>
      <c r="J108" s="661"/>
      <c r="K108" s="662"/>
      <c r="L108" s="663"/>
      <c r="M108" s="664"/>
      <c r="N108" s="652"/>
      <c r="O108" s="653"/>
      <c r="P108" s="647"/>
    </row>
    <row r="110" spans="1:26" ht="15" thickBot="1" x14ac:dyDescent="0.3"/>
    <row r="111" spans="1:26" ht="45.75" thickBot="1" x14ac:dyDescent="0.3">
      <c r="B111" s="698" t="s">
        <v>49</v>
      </c>
      <c r="C111" s="699" t="s">
        <v>50</v>
      </c>
      <c r="D111" s="698" t="s">
        <v>51</v>
      </c>
      <c r="E111" s="700" t="s">
        <v>55</v>
      </c>
    </row>
    <row r="112" spans="1:26" ht="28.5" x14ac:dyDescent="0.25">
      <c r="B112" s="37" t="s">
        <v>113</v>
      </c>
      <c r="C112" s="701">
        <v>20</v>
      </c>
      <c r="D112" s="701">
        <v>0</v>
      </c>
      <c r="E112" s="1240">
        <f>+D112+D113+D114</f>
        <v>40</v>
      </c>
    </row>
    <row r="113" spans="2:17" ht="28.5" x14ac:dyDescent="0.25">
      <c r="B113" s="37" t="s">
        <v>114</v>
      </c>
      <c r="C113" s="658">
        <v>30</v>
      </c>
      <c r="D113" s="420">
        <v>0</v>
      </c>
      <c r="E113" s="1241"/>
    </row>
    <row r="114" spans="2:17" ht="29.25" thickBot="1" x14ac:dyDescent="0.3">
      <c r="B114" s="37" t="s">
        <v>115</v>
      </c>
      <c r="C114" s="702">
        <v>40</v>
      </c>
      <c r="D114" s="702">
        <v>40</v>
      </c>
      <c r="E114" s="1242"/>
    </row>
    <row r="116" spans="2:17" ht="15" thickBot="1" x14ac:dyDescent="0.3"/>
    <row r="117" spans="2:17" ht="15.75" thickBot="1" x14ac:dyDescent="0.3">
      <c r="B117" s="1227" t="s">
        <v>52</v>
      </c>
      <c r="C117" s="1228"/>
      <c r="D117" s="1228"/>
      <c r="E117" s="1228"/>
      <c r="F117" s="1228"/>
      <c r="G117" s="1228"/>
      <c r="H117" s="1228"/>
      <c r="I117" s="1228"/>
      <c r="J117" s="1228"/>
      <c r="K117" s="1228"/>
      <c r="L117" s="1228"/>
      <c r="M117" s="1228"/>
      <c r="N117" s="1229"/>
    </row>
    <row r="119" spans="2:17" ht="105" x14ac:dyDescent="0.25">
      <c r="B119" s="77" t="s">
        <v>0</v>
      </c>
      <c r="C119" s="77" t="s">
        <v>39</v>
      </c>
      <c r="D119" s="77" t="s">
        <v>40</v>
      </c>
      <c r="E119" s="680" t="s">
        <v>102</v>
      </c>
      <c r="F119" s="77" t="s">
        <v>104</v>
      </c>
      <c r="G119" s="77" t="s">
        <v>105</v>
      </c>
      <c r="H119" s="77" t="s">
        <v>106</v>
      </c>
      <c r="I119" s="77" t="s">
        <v>103</v>
      </c>
      <c r="J119" s="1225" t="s">
        <v>107</v>
      </c>
      <c r="K119" s="1230"/>
      <c r="L119" s="1226"/>
      <c r="M119" s="681" t="s">
        <v>111</v>
      </c>
      <c r="N119" s="681" t="s">
        <v>139</v>
      </c>
      <c r="O119" s="682" t="s">
        <v>140</v>
      </c>
      <c r="P119" s="1225" t="s">
        <v>3</v>
      </c>
      <c r="Q119" s="1226"/>
    </row>
    <row r="120" spans="2:17" ht="57" x14ac:dyDescent="0.2">
      <c r="B120" s="353" t="s">
        <v>119</v>
      </c>
      <c r="C120" s="366">
        <v>1</v>
      </c>
      <c r="D120" s="409" t="s">
        <v>1408</v>
      </c>
      <c r="E120" s="354">
        <v>1082909833</v>
      </c>
      <c r="F120" s="353" t="s">
        <v>1409</v>
      </c>
      <c r="G120" s="353" t="s">
        <v>198</v>
      </c>
      <c r="H120" s="355">
        <v>41614</v>
      </c>
      <c r="I120" s="367" t="s">
        <v>476</v>
      </c>
      <c r="J120" s="353" t="s">
        <v>1410</v>
      </c>
      <c r="K120" s="356"/>
      <c r="L120" s="675"/>
      <c r="M120" s="678"/>
      <c r="N120" s="678"/>
      <c r="O120" s="257"/>
      <c r="P120" s="1218" t="s">
        <v>1411</v>
      </c>
      <c r="Q120" s="1219"/>
    </row>
    <row r="121" spans="2:17" ht="57" x14ac:dyDescent="0.2">
      <c r="B121" s="353" t="s">
        <v>120</v>
      </c>
      <c r="C121" s="366">
        <v>1</v>
      </c>
      <c r="D121" s="409" t="s">
        <v>1412</v>
      </c>
      <c r="E121" s="354">
        <v>1082243062</v>
      </c>
      <c r="F121" s="354" t="s">
        <v>480</v>
      </c>
      <c r="G121" s="354" t="s">
        <v>480</v>
      </c>
      <c r="H121" s="354" t="s">
        <v>480</v>
      </c>
      <c r="I121" s="367" t="s">
        <v>480</v>
      </c>
      <c r="J121" s="353" t="s">
        <v>1410</v>
      </c>
      <c r="K121" s="356"/>
      <c r="L121" s="675"/>
      <c r="M121" s="678"/>
      <c r="N121" s="678"/>
      <c r="O121" s="257"/>
      <c r="P121" s="1218" t="s">
        <v>1413</v>
      </c>
      <c r="Q121" s="1219"/>
    </row>
    <row r="122" spans="2:17" ht="42.75" x14ac:dyDescent="0.2">
      <c r="B122" s="353" t="s">
        <v>121</v>
      </c>
      <c r="C122" s="366">
        <v>1</v>
      </c>
      <c r="D122" s="409" t="s">
        <v>1414</v>
      </c>
      <c r="E122" s="354">
        <v>1094249195</v>
      </c>
      <c r="F122" s="354" t="s">
        <v>480</v>
      </c>
      <c r="G122" s="354" t="s">
        <v>480</v>
      </c>
      <c r="H122" s="354" t="s">
        <v>480</v>
      </c>
      <c r="I122" s="367" t="s">
        <v>476</v>
      </c>
      <c r="J122" s="353" t="s">
        <v>1410</v>
      </c>
      <c r="K122" s="675"/>
      <c r="L122" s="675"/>
      <c r="M122" s="678"/>
      <c r="N122" s="678"/>
      <c r="O122" s="257"/>
      <c r="P122" s="1233" t="s">
        <v>1413</v>
      </c>
      <c r="Q122" s="1233"/>
    </row>
    <row r="125" spans="2:17" ht="15" thickBot="1" x14ac:dyDescent="0.3"/>
    <row r="126" spans="2:17" ht="30" x14ac:dyDescent="0.25">
      <c r="B126" s="624" t="s">
        <v>33</v>
      </c>
      <c r="C126" s="624" t="s">
        <v>49</v>
      </c>
      <c r="D126" s="77" t="s">
        <v>50</v>
      </c>
      <c r="E126" s="680" t="s">
        <v>51</v>
      </c>
      <c r="F126" s="699" t="s">
        <v>56</v>
      </c>
      <c r="G126" s="703"/>
    </row>
    <row r="127" spans="2:17" ht="156.75" x14ac:dyDescent="0.2">
      <c r="B127" s="1234" t="s">
        <v>53</v>
      </c>
      <c r="C127" s="704" t="s">
        <v>116</v>
      </c>
      <c r="D127" s="420">
        <v>25</v>
      </c>
      <c r="E127" s="673">
        <v>0</v>
      </c>
      <c r="F127" s="1235">
        <f>+E127+E128+E129</f>
        <v>0</v>
      </c>
      <c r="G127" s="705"/>
    </row>
    <row r="128" spans="2:17" ht="114" x14ac:dyDescent="0.2">
      <c r="B128" s="1234"/>
      <c r="C128" s="704" t="s">
        <v>117</v>
      </c>
      <c r="D128" s="61">
        <v>25</v>
      </c>
      <c r="E128" s="673">
        <v>0</v>
      </c>
      <c r="F128" s="1236"/>
      <c r="G128" s="705"/>
    </row>
    <row r="129" spans="2:7" ht="99.75" x14ac:dyDescent="0.2">
      <c r="B129" s="1234"/>
      <c r="C129" s="704" t="s">
        <v>118</v>
      </c>
      <c r="D129" s="420">
        <v>10</v>
      </c>
      <c r="E129" s="673">
        <v>0</v>
      </c>
      <c r="F129" s="1237"/>
      <c r="G129" s="705"/>
    </row>
    <row r="130" spans="2:7" x14ac:dyDescent="0.2">
      <c r="C130" s="620"/>
    </row>
    <row r="133" spans="2:7" ht="15" x14ac:dyDescent="0.25">
      <c r="B133" s="619" t="s">
        <v>57</v>
      </c>
    </row>
    <row r="136" spans="2:7" ht="15" x14ac:dyDescent="0.25">
      <c r="B136" s="77" t="s">
        <v>33</v>
      </c>
      <c r="C136" s="77" t="s">
        <v>58</v>
      </c>
      <c r="D136" s="624" t="s">
        <v>51</v>
      </c>
      <c r="E136" s="625" t="s">
        <v>16</v>
      </c>
    </row>
    <row r="137" spans="2:7" ht="57" x14ac:dyDescent="0.25">
      <c r="B137" s="60" t="s">
        <v>132</v>
      </c>
      <c r="C137" s="61">
        <v>40</v>
      </c>
      <c r="D137" s="420">
        <f>+E112</f>
        <v>40</v>
      </c>
      <c r="E137" s="1238">
        <f>+D137+D138</f>
        <v>40</v>
      </c>
    </row>
    <row r="138" spans="2:7" ht="114" x14ac:dyDescent="0.25">
      <c r="B138" s="60" t="s">
        <v>133</v>
      </c>
      <c r="C138" s="61">
        <v>60</v>
      </c>
      <c r="D138" s="420">
        <f>+F127</f>
        <v>0</v>
      </c>
      <c r="E138" s="1239"/>
    </row>
  </sheetData>
  <mergeCells count="38">
    <mergeCell ref="M41:N41"/>
    <mergeCell ref="C9:N9"/>
    <mergeCell ref="B2:P2"/>
    <mergeCell ref="B4:P4"/>
    <mergeCell ref="C6:N6"/>
    <mergeCell ref="C7:N7"/>
    <mergeCell ref="C8:N8"/>
    <mergeCell ref="D90:E90"/>
    <mergeCell ref="D91:E91"/>
    <mergeCell ref="C10:E10"/>
    <mergeCell ref="B14:C21"/>
    <mergeCell ref="B22:C22"/>
    <mergeCell ref="E38:E39"/>
    <mergeCell ref="P122:Q122"/>
    <mergeCell ref="B127:B129"/>
    <mergeCell ref="F127:F129"/>
    <mergeCell ref="E137:E138"/>
    <mergeCell ref="E112:E114"/>
    <mergeCell ref="B117:N117"/>
    <mergeCell ref="J119:L119"/>
    <mergeCell ref="P119:Q119"/>
    <mergeCell ref="P120:Q120"/>
    <mergeCell ref="P72:Q72"/>
    <mergeCell ref="P121:Q121"/>
    <mergeCell ref="B51:B52"/>
    <mergeCell ref="C51:C52"/>
    <mergeCell ref="D51:E51"/>
    <mergeCell ref="C55:N55"/>
    <mergeCell ref="B57:N57"/>
    <mergeCell ref="O60:P60"/>
    <mergeCell ref="O61:P61"/>
    <mergeCell ref="O62:P62"/>
    <mergeCell ref="B68:N68"/>
    <mergeCell ref="J71:L71"/>
    <mergeCell ref="P71:Q71"/>
    <mergeCell ref="B94:P94"/>
    <mergeCell ref="B97:N97"/>
    <mergeCell ref="B87:N87"/>
  </mergeCells>
  <dataValidations disablePrompts="1" count="2">
    <dataValidation type="list" allowBlank="1" showInputMessage="1" showErrorMessage="1" sqref="WVE983054 A65550 IS65550 SO65550 ACK65550 AMG65550 AWC65550 BFY65550 BPU65550 BZQ65550 CJM65550 CTI65550 DDE65550 DNA65550 DWW65550 EGS65550 EQO65550 FAK65550 FKG65550 FUC65550 GDY65550 GNU65550 GXQ65550 HHM65550 HRI65550 IBE65550 ILA65550 IUW65550 JES65550 JOO65550 JYK65550 KIG65550 KSC65550 LBY65550 LLU65550 LVQ65550 MFM65550 MPI65550 MZE65550 NJA65550 NSW65550 OCS65550 OMO65550 OWK65550 PGG65550 PQC65550 PZY65550 QJU65550 QTQ65550 RDM65550 RNI65550 RXE65550 SHA65550 SQW65550 TAS65550 TKO65550 TUK65550 UEG65550 UOC65550 UXY65550 VHU65550 VRQ65550 WBM65550 WLI65550 WVE65550 A131086 IS131086 SO131086 ACK131086 AMG131086 AWC131086 BFY131086 BPU131086 BZQ131086 CJM131086 CTI131086 DDE131086 DNA131086 DWW131086 EGS131086 EQO131086 FAK131086 FKG131086 FUC131086 GDY131086 GNU131086 GXQ131086 HHM131086 HRI131086 IBE131086 ILA131086 IUW131086 JES131086 JOO131086 JYK131086 KIG131086 KSC131086 LBY131086 LLU131086 LVQ131086 MFM131086 MPI131086 MZE131086 NJA131086 NSW131086 OCS131086 OMO131086 OWK131086 PGG131086 PQC131086 PZY131086 QJU131086 QTQ131086 RDM131086 RNI131086 RXE131086 SHA131086 SQW131086 TAS131086 TKO131086 TUK131086 UEG131086 UOC131086 UXY131086 VHU131086 VRQ131086 WBM131086 WLI131086 WVE131086 A196622 IS196622 SO196622 ACK196622 AMG196622 AWC196622 BFY196622 BPU196622 BZQ196622 CJM196622 CTI196622 DDE196622 DNA196622 DWW196622 EGS196622 EQO196622 FAK196622 FKG196622 FUC196622 GDY196622 GNU196622 GXQ196622 HHM196622 HRI196622 IBE196622 ILA196622 IUW196622 JES196622 JOO196622 JYK196622 KIG196622 KSC196622 LBY196622 LLU196622 LVQ196622 MFM196622 MPI196622 MZE196622 NJA196622 NSW196622 OCS196622 OMO196622 OWK196622 PGG196622 PQC196622 PZY196622 QJU196622 QTQ196622 RDM196622 RNI196622 RXE196622 SHA196622 SQW196622 TAS196622 TKO196622 TUK196622 UEG196622 UOC196622 UXY196622 VHU196622 VRQ196622 WBM196622 WLI196622 WVE196622 A262158 IS262158 SO262158 ACK262158 AMG262158 AWC262158 BFY262158 BPU262158 BZQ262158 CJM262158 CTI262158 DDE262158 DNA262158 DWW262158 EGS262158 EQO262158 FAK262158 FKG262158 FUC262158 GDY262158 GNU262158 GXQ262158 HHM262158 HRI262158 IBE262158 ILA262158 IUW262158 JES262158 JOO262158 JYK262158 KIG262158 KSC262158 LBY262158 LLU262158 LVQ262158 MFM262158 MPI262158 MZE262158 NJA262158 NSW262158 OCS262158 OMO262158 OWK262158 PGG262158 PQC262158 PZY262158 QJU262158 QTQ262158 RDM262158 RNI262158 RXE262158 SHA262158 SQW262158 TAS262158 TKO262158 TUK262158 UEG262158 UOC262158 UXY262158 VHU262158 VRQ262158 WBM262158 WLI262158 WVE262158 A327694 IS327694 SO327694 ACK327694 AMG327694 AWC327694 BFY327694 BPU327694 BZQ327694 CJM327694 CTI327694 DDE327694 DNA327694 DWW327694 EGS327694 EQO327694 FAK327694 FKG327694 FUC327694 GDY327694 GNU327694 GXQ327694 HHM327694 HRI327694 IBE327694 ILA327694 IUW327694 JES327694 JOO327694 JYK327694 KIG327694 KSC327694 LBY327694 LLU327694 LVQ327694 MFM327694 MPI327694 MZE327694 NJA327694 NSW327694 OCS327694 OMO327694 OWK327694 PGG327694 PQC327694 PZY327694 QJU327694 QTQ327694 RDM327694 RNI327694 RXE327694 SHA327694 SQW327694 TAS327694 TKO327694 TUK327694 UEG327694 UOC327694 UXY327694 VHU327694 VRQ327694 WBM327694 WLI327694 WVE327694 A393230 IS393230 SO393230 ACK393230 AMG393230 AWC393230 BFY393230 BPU393230 BZQ393230 CJM393230 CTI393230 DDE393230 DNA393230 DWW393230 EGS393230 EQO393230 FAK393230 FKG393230 FUC393230 GDY393230 GNU393230 GXQ393230 HHM393230 HRI393230 IBE393230 ILA393230 IUW393230 JES393230 JOO393230 JYK393230 KIG393230 KSC393230 LBY393230 LLU393230 LVQ393230 MFM393230 MPI393230 MZE393230 NJA393230 NSW393230 OCS393230 OMO393230 OWK393230 PGG393230 PQC393230 PZY393230 QJU393230 QTQ393230 RDM393230 RNI393230 RXE393230 SHA393230 SQW393230 TAS393230 TKO393230 TUK393230 UEG393230 UOC393230 UXY393230 VHU393230 VRQ393230 WBM393230 WLI393230 WVE393230 A458766 IS458766 SO458766 ACK458766 AMG458766 AWC458766 BFY458766 BPU458766 BZQ458766 CJM458766 CTI458766 DDE458766 DNA458766 DWW458766 EGS458766 EQO458766 FAK458766 FKG458766 FUC458766 GDY458766 GNU458766 GXQ458766 HHM458766 HRI458766 IBE458766 ILA458766 IUW458766 JES458766 JOO458766 JYK458766 KIG458766 KSC458766 LBY458766 LLU458766 LVQ458766 MFM458766 MPI458766 MZE458766 NJA458766 NSW458766 OCS458766 OMO458766 OWK458766 PGG458766 PQC458766 PZY458766 QJU458766 QTQ458766 RDM458766 RNI458766 RXE458766 SHA458766 SQW458766 TAS458766 TKO458766 TUK458766 UEG458766 UOC458766 UXY458766 VHU458766 VRQ458766 WBM458766 WLI458766 WVE458766 A524302 IS524302 SO524302 ACK524302 AMG524302 AWC524302 BFY524302 BPU524302 BZQ524302 CJM524302 CTI524302 DDE524302 DNA524302 DWW524302 EGS524302 EQO524302 FAK524302 FKG524302 FUC524302 GDY524302 GNU524302 GXQ524302 HHM524302 HRI524302 IBE524302 ILA524302 IUW524302 JES524302 JOO524302 JYK524302 KIG524302 KSC524302 LBY524302 LLU524302 LVQ524302 MFM524302 MPI524302 MZE524302 NJA524302 NSW524302 OCS524302 OMO524302 OWK524302 PGG524302 PQC524302 PZY524302 QJU524302 QTQ524302 RDM524302 RNI524302 RXE524302 SHA524302 SQW524302 TAS524302 TKO524302 TUK524302 UEG524302 UOC524302 UXY524302 VHU524302 VRQ524302 WBM524302 WLI524302 WVE524302 A589838 IS589838 SO589838 ACK589838 AMG589838 AWC589838 BFY589838 BPU589838 BZQ589838 CJM589838 CTI589838 DDE589838 DNA589838 DWW589838 EGS589838 EQO589838 FAK589838 FKG589838 FUC589838 GDY589838 GNU589838 GXQ589838 HHM589838 HRI589838 IBE589838 ILA589838 IUW589838 JES589838 JOO589838 JYK589838 KIG589838 KSC589838 LBY589838 LLU589838 LVQ589838 MFM589838 MPI589838 MZE589838 NJA589838 NSW589838 OCS589838 OMO589838 OWK589838 PGG589838 PQC589838 PZY589838 QJU589838 QTQ589838 RDM589838 RNI589838 RXE589838 SHA589838 SQW589838 TAS589838 TKO589838 TUK589838 UEG589838 UOC589838 UXY589838 VHU589838 VRQ589838 WBM589838 WLI589838 WVE589838 A655374 IS655374 SO655374 ACK655374 AMG655374 AWC655374 BFY655374 BPU655374 BZQ655374 CJM655374 CTI655374 DDE655374 DNA655374 DWW655374 EGS655374 EQO655374 FAK655374 FKG655374 FUC655374 GDY655374 GNU655374 GXQ655374 HHM655374 HRI655374 IBE655374 ILA655374 IUW655374 JES655374 JOO655374 JYK655374 KIG655374 KSC655374 LBY655374 LLU655374 LVQ655374 MFM655374 MPI655374 MZE655374 NJA655374 NSW655374 OCS655374 OMO655374 OWK655374 PGG655374 PQC655374 PZY655374 QJU655374 QTQ655374 RDM655374 RNI655374 RXE655374 SHA655374 SQW655374 TAS655374 TKO655374 TUK655374 UEG655374 UOC655374 UXY655374 VHU655374 VRQ655374 WBM655374 WLI655374 WVE655374 A720910 IS720910 SO720910 ACK720910 AMG720910 AWC720910 BFY720910 BPU720910 BZQ720910 CJM720910 CTI720910 DDE720910 DNA720910 DWW720910 EGS720910 EQO720910 FAK720910 FKG720910 FUC720910 GDY720910 GNU720910 GXQ720910 HHM720910 HRI720910 IBE720910 ILA720910 IUW720910 JES720910 JOO720910 JYK720910 KIG720910 KSC720910 LBY720910 LLU720910 LVQ720910 MFM720910 MPI720910 MZE720910 NJA720910 NSW720910 OCS720910 OMO720910 OWK720910 PGG720910 PQC720910 PZY720910 QJU720910 QTQ720910 RDM720910 RNI720910 RXE720910 SHA720910 SQW720910 TAS720910 TKO720910 TUK720910 UEG720910 UOC720910 UXY720910 VHU720910 VRQ720910 WBM720910 WLI720910 WVE720910 A786446 IS786446 SO786446 ACK786446 AMG786446 AWC786446 BFY786446 BPU786446 BZQ786446 CJM786446 CTI786446 DDE786446 DNA786446 DWW786446 EGS786446 EQO786446 FAK786446 FKG786446 FUC786446 GDY786446 GNU786446 GXQ786446 HHM786446 HRI786446 IBE786446 ILA786446 IUW786446 JES786446 JOO786446 JYK786446 KIG786446 KSC786446 LBY786446 LLU786446 LVQ786446 MFM786446 MPI786446 MZE786446 NJA786446 NSW786446 OCS786446 OMO786446 OWK786446 PGG786446 PQC786446 PZY786446 QJU786446 QTQ786446 RDM786446 RNI786446 RXE786446 SHA786446 SQW786446 TAS786446 TKO786446 TUK786446 UEG786446 UOC786446 UXY786446 VHU786446 VRQ786446 WBM786446 WLI786446 WVE786446 A851982 IS851982 SO851982 ACK851982 AMG851982 AWC851982 BFY851982 BPU851982 BZQ851982 CJM851982 CTI851982 DDE851982 DNA851982 DWW851982 EGS851982 EQO851982 FAK851982 FKG851982 FUC851982 GDY851982 GNU851982 GXQ851982 HHM851982 HRI851982 IBE851982 ILA851982 IUW851982 JES851982 JOO851982 JYK851982 KIG851982 KSC851982 LBY851982 LLU851982 LVQ851982 MFM851982 MPI851982 MZE851982 NJA851982 NSW851982 OCS851982 OMO851982 OWK851982 PGG851982 PQC851982 PZY851982 QJU851982 QTQ851982 RDM851982 RNI851982 RXE851982 SHA851982 SQW851982 TAS851982 TKO851982 TUK851982 UEG851982 UOC851982 UXY851982 VHU851982 VRQ851982 WBM851982 WLI851982 WVE851982 A917518 IS917518 SO917518 ACK917518 AMG917518 AWC917518 BFY917518 BPU917518 BZQ917518 CJM917518 CTI917518 DDE917518 DNA917518 DWW917518 EGS917518 EQO917518 FAK917518 FKG917518 FUC917518 GDY917518 GNU917518 GXQ917518 HHM917518 HRI917518 IBE917518 ILA917518 IUW917518 JES917518 JOO917518 JYK917518 KIG917518 KSC917518 LBY917518 LLU917518 LVQ917518 MFM917518 MPI917518 MZE917518 NJA917518 NSW917518 OCS917518 OMO917518 OWK917518 PGG917518 PQC917518 PZY917518 QJU917518 QTQ917518 RDM917518 RNI917518 RXE917518 SHA917518 SQW917518 TAS917518 TKO917518 TUK917518 UEG917518 UOC917518 UXY917518 VHU917518 VRQ917518 WBM917518 WLI917518 WVE917518 A983054 IS983054 SO983054 ACK983054 AMG983054 AWC983054 BFY983054 BPU983054 BZQ983054 CJM983054 CTI983054 DDE983054 DNA983054 DWW983054 EGS983054 EQO983054 FAK983054 FKG983054 FUC983054 GDY983054 GNU983054 GXQ983054 HHM983054 HRI983054 IBE983054 ILA983054 IUW983054 JES983054 JOO983054 JYK983054 KIG983054 KSC983054 LBY983054 LLU983054 LVQ983054 MFM983054 MPI983054 MZE983054 NJA983054 NSW983054 OCS983054 OMO983054 OWK983054 PGG983054 PQC983054 PZY983054 QJU983054 QTQ983054 RDM983054 RNI983054 RXE983054 SHA983054 SQW983054 TAS983054 TKO983054 TUK983054 UEG983054 UOC983054 UXY983054 VHU983054 VRQ983054 WBM983054 WLI983054 A24:A40 IS24:IS40 SO24:SO40 ACK24:ACK40 AMG24:AMG40 AWC24:AWC40 BFY24:BFY40 BPU24:BPU40 BZQ24:BZQ40 CJM24:CJM40 CTI24:CTI40 DDE24:DDE40 DNA24:DNA40 DWW24:DWW40 EGS24:EGS40 EQO24:EQO40 FAK24:FAK40 FKG24:FKG40 FUC24:FUC40 GDY24:GDY40 GNU24:GNU40 GXQ24:GXQ40 HHM24:HHM40 HRI24:HRI40 IBE24:IBE40 ILA24:ILA40 IUW24:IUW40 JES24:JES40 JOO24:JOO40 JYK24:JYK40 KIG24:KIG40 KSC24:KSC40 LBY24:LBY40 LLU24:LLU40 LVQ24:LVQ40 MFM24:MFM40 MPI24:MPI40 MZE24:MZE40 NJA24:NJA40 NSW24:NSW40 OCS24:OCS40 OMO24:OMO40 OWK24:OWK40 PGG24:PGG40 PQC24:PQC40 PZY24:PZY40 QJU24:QJU40 QTQ24:QTQ40 RDM24:RDM40 RNI24:RNI40 RXE24:RXE40 SHA24:SHA40 SQW24:SQW40 TAS24:TAS40 TKO24:TKO40 TUK24:TUK40 UEG24:UEG40 UOC24:UOC40 UXY24:UXY40 VHU24:VHU40 VRQ24:VRQ40 WBM24:WBM40 WLI24:WLI40 WVE24:WVE40">
      <formula1>"1,2,3,4,5"</formula1>
    </dataValidation>
    <dataValidation type="decimal" allowBlank="1" showInputMessage="1" showErrorMessage="1" sqref="WVH983054 WLL983054 C65550 IV65550 SR65550 ACN65550 AMJ65550 AWF65550 BGB65550 BPX65550 BZT65550 CJP65550 CTL65550 DDH65550 DND65550 DWZ65550 EGV65550 EQR65550 FAN65550 FKJ65550 FUF65550 GEB65550 GNX65550 GXT65550 HHP65550 HRL65550 IBH65550 ILD65550 IUZ65550 JEV65550 JOR65550 JYN65550 KIJ65550 KSF65550 LCB65550 LLX65550 LVT65550 MFP65550 MPL65550 MZH65550 NJD65550 NSZ65550 OCV65550 OMR65550 OWN65550 PGJ65550 PQF65550 QAB65550 QJX65550 QTT65550 RDP65550 RNL65550 RXH65550 SHD65550 SQZ65550 TAV65550 TKR65550 TUN65550 UEJ65550 UOF65550 UYB65550 VHX65550 VRT65550 WBP65550 WLL65550 WVH65550 C131086 IV131086 SR131086 ACN131086 AMJ131086 AWF131086 BGB131086 BPX131086 BZT131086 CJP131086 CTL131086 DDH131086 DND131086 DWZ131086 EGV131086 EQR131086 FAN131086 FKJ131086 FUF131086 GEB131086 GNX131086 GXT131086 HHP131086 HRL131086 IBH131086 ILD131086 IUZ131086 JEV131086 JOR131086 JYN131086 KIJ131086 KSF131086 LCB131086 LLX131086 LVT131086 MFP131086 MPL131086 MZH131086 NJD131086 NSZ131086 OCV131086 OMR131086 OWN131086 PGJ131086 PQF131086 QAB131086 QJX131086 QTT131086 RDP131086 RNL131086 RXH131086 SHD131086 SQZ131086 TAV131086 TKR131086 TUN131086 UEJ131086 UOF131086 UYB131086 VHX131086 VRT131086 WBP131086 WLL131086 WVH131086 C196622 IV196622 SR196622 ACN196622 AMJ196622 AWF196622 BGB196622 BPX196622 BZT196622 CJP196622 CTL196622 DDH196622 DND196622 DWZ196622 EGV196622 EQR196622 FAN196622 FKJ196622 FUF196622 GEB196622 GNX196622 GXT196622 HHP196622 HRL196622 IBH196622 ILD196622 IUZ196622 JEV196622 JOR196622 JYN196622 KIJ196622 KSF196622 LCB196622 LLX196622 LVT196622 MFP196622 MPL196622 MZH196622 NJD196622 NSZ196622 OCV196622 OMR196622 OWN196622 PGJ196622 PQF196622 QAB196622 QJX196622 QTT196622 RDP196622 RNL196622 RXH196622 SHD196622 SQZ196622 TAV196622 TKR196622 TUN196622 UEJ196622 UOF196622 UYB196622 VHX196622 VRT196622 WBP196622 WLL196622 WVH196622 C262158 IV262158 SR262158 ACN262158 AMJ262158 AWF262158 BGB262158 BPX262158 BZT262158 CJP262158 CTL262158 DDH262158 DND262158 DWZ262158 EGV262158 EQR262158 FAN262158 FKJ262158 FUF262158 GEB262158 GNX262158 GXT262158 HHP262158 HRL262158 IBH262158 ILD262158 IUZ262158 JEV262158 JOR262158 JYN262158 KIJ262158 KSF262158 LCB262158 LLX262158 LVT262158 MFP262158 MPL262158 MZH262158 NJD262158 NSZ262158 OCV262158 OMR262158 OWN262158 PGJ262158 PQF262158 QAB262158 QJX262158 QTT262158 RDP262158 RNL262158 RXH262158 SHD262158 SQZ262158 TAV262158 TKR262158 TUN262158 UEJ262158 UOF262158 UYB262158 VHX262158 VRT262158 WBP262158 WLL262158 WVH262158 C327694 IV327694 SR327694 ACN327694 AMJ327694 AWF327694 BGB327694 BPX327694 BZT327694 CJP327694 CTL327694 DDH327694 DND327694 DWZ327694 EGV327694 EQR327694 FAN327694 FKJ327694 FUF327694 GEB327694 GNX327694 GXT327694 HHP327694 HRL327694 IBH327694 ILD327694 IUZ327694 JEV327694 JOR327694 JYN327694 KIJ327694 KSF327694 LCB327694 LLX327694 LVT327694 MFP327694 MPL327694 MZH327694 NJD327694 NSZ327694 OCV327694 OMR327694 OWN327694 PGJ327694 PQF327694 QAB327694 QJX327694 QTT327694 RDP327694 RNL327694 RXH327694 SHD327694 SQZ327694 TAV327694 TKR327694 TUN327694 UEJ327694 UOF327694 UYB327694 VHX327694 VRT327694 WBP327694 WLL327694 WVH327694 C393230 IV393230 SR393230 ACN393230 AMJ393230 AWF393230 BGB393230 BPX393230 BZT393230 CJP393230 CTL393230 DDH393230 DND393230 DWZ393230 EGV393230 EQR393230 FAN393230 FKJ393230 FUF393230 GEB393230 GNX393230 GXT393230 HHP393230 HRL393230 IBH393230 ILD393230 IUZ393230 JEV393230 JOR393230 JYN393230 KIJ393230 KSF393230 LCB393230 LLX393230 LVT393230 MFP393230 MPL393230 MZH393230 NJD393230 NSZ393230 OCV393230 OMR393230 OWN393230 PGJ393230 PQF393230 QAB393230 QJX393230 QTT393230 RDP393230 RNL393230 RXH393230 SHD393230 SQZ393230 TAV393230 TKR393230 TUN393230 UEJ393230 UOF393230 UYB393230 VHX393230 VRT393230 WBP393230 WLL393230 WVH393230 C458766 IV458766 SR458766 ACN458766 AMJ458766 AWF458766 BGB458766 BPX458766 BZT458766 CJP458766 CTL458766 DDH458766 DND458766 DWZ458766 EGV458766 EQR458766 FAN458766 FKJ458766 FUF458766 GEB458766 GNX458766 GXT458766 HHP458766 HRL458766 IBH458766 ILD458766 IUZ458766 JEV458766 JOR458766 JYN458766 KIJ458766 KSF458766 LCB458766 LLX458766 LVT458766 MFP458766 MPL458766 MZH458766 NJD458766 NSZ458766 OCV458766 OMR458766 OWN458766 PGJ458766 PQF458766 QAB458766 QJX458766 QTT458766 RDP458766 RNL458766 RXH458766 SHD458766 SQZ458766 TAV458766 TKR458766 TUN458766 UEJ458766 UOF458766 UYB458766 VHX458766 VRT458766 WBP458766 WLL458766 WVH458766 C524302 IV524302 SR524302 ACN524302 AMJ524302 AWF524302 BGB524302 BPX524302 BZT524302 CJP524302 CTL524302 DDH524302 DND524302 DWZ524302 EGV524302 EQR524302 FAN524302 FKJ524302 FUF524302 GEB524302 GNX524302 GXT524302 HHP524302 HRL524302 IBH524302 ILD524302 IUZ524302 JEV524302 JOR524302 JYN524302 KIJ524302 KSF524302 LCB524302 LLX524302 LVT524302 MFP524302 MPL524302 MZH524302 NJD524302 NSZ524302 OCV524302 OMR524302 OWN524302 PGJ524302 PQF524302 QAB524302 QJX524302 QTT524302 RDP524302 RNL524302 RXH524302 SHD524302 SQZ524302 TAV524302 TKR524302 TUN524302 UEJ524302 UOF524302 UYB524302 VHX524302 VRT524302 WBP524302 WLL524302 WVH524302 C589838 IV589838 SR589838 ACN589838 AMJ589838 AWF589838 BGB589838 BPX589838 BZT589838 CJP589838 CTL589838 DDH589838 DND589838 DWZ589838 EGV589838 EQR589838 FAN589838 FKJ589838 FUF589838 GEB589838 GNX589838 GXT589838 HHP589838 HRL589838 IBH589838 ILD589838 IUZ589838 JEV589838 JOR589838 JYN589838 KIJ589838 KSF589838 LCB589838 LLX589838 LVT589838 MFP589838 MPL589838 MZH589838 NJD589838 NSZ589838 OCV589838 OMR589838 OWN589838 PGJ589838 PQF589838 QAB589838 QJX589838 QTT589838 RDP589838 RNL589838 RXH589838 SHD589838 SQZ589838 TAV589838 TKR589838 TUN589838 UEJ589838 UOF589838 UYB589838 VHX589838 VRT589838 WBP589838 WLL589838 WVH589838 C655374 IV655374 SR655374 ACN655374 AMJ655374 AWF655374 BGB655374 BPX655374 BZT655374 CJP655374 CTL655374 DDH655374 DND655374 DWZ655374 EGV655374 EQR655374 FAN655374 FKJ655374 FUF655374 GEB655374 GNX655374 GXT655374 HHP655374 HRL655374 IBH655374 ILD655374 IUZ655374 JEV655374 JOR655374 JYN655374 KIJ655374 KSF655374 LCB655374 LLX655374 LVT655374 MFP655374 MPL655374 MZH655374 NJD655374 NSZ655374 OCV655374 OMR655374 OWN655374 PGJ655374 PQF655374 QAB655374 QJX655374 QTT655374 RDP655374 RNL655374 RXH655374 SHD655374 SQZ655374 TAV655374 TKR655374 TUN655374 UEJ655374 UOF655374 UYB655374 VHX655374 VRT655374 WBP655374 WLL655374 WVH655374 C720910 IV720910 SR720910 ACN720910 AMJ720910 AWF720910 BGB720910 BPX720910 BZT720910 CJP720910 CTL720910 DDH720910 DND720910 DWZ720910 EGV720910 EQR720910 FAN720910 FKJ720910 FUF720910 GEB720910 GNX720910 GXT720910 HHP720910 HRL720910 IBH720910 ILD720910 IUZ720910 JEV720910 JOR720910 JYN720910 KIJ720910 KSF720910 LCB720910 LLX720910 LVT720910 MFP720910 MPL720910 MZH720910 NJD720910 NSZ720910 OCV720910 OMR720910 OWN720910 PGJ720910 PQF720910 QAB720910 QJX720910 QTT720910 RDP720910 RNL720910 RXH720910 SHD720910 SQZ720910 TAV720910 TKR720910 TUN720910 UEJ720910 UOF720910 UYB720910 VHX720910 VRT720910 WBP720910 WLL720910 WVH720910 C786446 IV786446 SR786446 ACN786446 AMJ786446 AWF786446 BGB786446 BPX786446 BZT786446 CJP786446 CTL786446 DDH786446 DND786446 DWZ786446 EGV786446 EQR786446 FAN786446 FKJ786446 FUF786446 GEB786446 GNX786446 GXT786446 HHP786446 HRL786446 IBH786446 ILD786446 IUZ786446 JEV786446 JOR786446 JYN786446 KIJ786446 KSF786446 LCB786446 LLX786446 LVT786446 MFP786446 MPL786446 MZH786446 NJD786446 NSZ786446 OCV786446 OMR786446 OWN786446 PGJ786446 PQF786446 QAB786446 QJX786446 QTT786446 RDP786446 RNL786446 RXH786446 SHD786446 SQZ786446 TAV786446 TKR786446 TUN786446 UEJ786446 UOF786446 UYB786446 VHX786446 VRT786446 WBP786446 WLL786446 WVH786446 C851982 IV851982 SR851982 ACN851982 AMJ851982 AWF851982 BGB851982 BPX851982 BZT851982 CJP851982 CTL851982 DDH851982 DND851982 DWZ851982 EGV851982 EQR851982 FAN851982 FKJ851982 FUF851982 GEB851982 GNX851982 GXT851982 HHP851982 HRL851982 IBH851982 ILD851982 IUZ851982 JEV851982 JOR851982 JYN851982 KIJ851982 KSF851982 LCB851982 LLX851982 LVT851982 MFP851982 MPL851982 MZH851982 NJD851982 NSZ851982 OCV851982 OMR851982 OWN851982 PGJ851982 PQF851982 QAB851982 QJX851982 QTT851982 RDP851982 RNL851982 RXH851982 SHD851982 SQZ851982 TAV851982 TKR851982 TUN851982 UEJ851982 UOF851982 UYB851982 VHX851982 VRT851982 WBP851982 WLL851982 WVH851982 C917518 IV917518 SR917518 ACN917518 AMJ917518 AWF917518 BGB917518 BPX917518 BZT917518 CJP917518 CTL917518 DDH917518 DND917518 DWZ917518 EGV917518 EQR917518 FAN917518 FKJ917518 FUF917518 GEB917518 GNX917518 GXT917518 HHP917518 HRL917518 IBH917518 ILD917518 IUZ917518 JEV917518 JOR917518 JYN917518 KIJ917518 KSF917518 LCB917518 LLX917518 LVT917518 MFP917518 MPL917518 MZH917518 NJD917518 NSZ917518 OCV917518 OMR917518 OWN917518 PGJ917518 PQF917518 QAB917518 QJX917518 QTT917518 RDP917518 RNL917518 RXH917518 SHD917518 SQZ917518 TAV917518 TKR917518 TUN917518 UEJ917518 UOF917518 UYB917518 VHX917518 VRT917518 WBP917518 WLL917518 WVH917518 C983054 IV983054 SR983054 ACN983054 AMJ983054 AWF983054 BGB983054 BPX983054 BZT983054 CJP983054 CTL983054 DDH983054 DND983054 DWZ983054 EGV983054 EQR983054 FAN983054 FKJ983054 FUF983054 GEB983054 GNX983054 GXT983054 HHP983054 HRL983054 IBH983054 ILD983054 IUZ983054 JEV983054 JOR983054 JYN983054 KIJ983054 KSF983054 LCB983054 LLX983054 LVT983054 MFP983054 MPL983054 MZH983054 NJD983054 NSZ983054 OCV983054 OMR983054 OWN983054 PGJ983054 PQF983054 QAB983054 QJX983054 QTT983054 RDP983054 RNL983054 RXH983054 SHD983054 SQZ983054 TAV983054 TKR983054 TUN983054 UEJ983054 UOF983054 UYB983054 VHX983054 VRT983054 WBP983054 IV24:IV40 SR24:SR40 ACN24:ACN40 AMJ24:AMJ40 AWF24:AWF40 BGB24:BGB40 BPX24:BPX40 BZT24:BZT40 CJP24:CJP40 CTL24:CTL40 DDH24:DDH40 DND24:DND40 DWZ24:DWZ40 EGV24:EGV40 EQR24:EQR40 FAN24:FAN40 FKJ24:FKJ40 FUF24:FUF40 GEB24:GEB40 GNX24:GNX40 GXT24:GXT40 HHP24:HHP40 HRL24:HRL40 IBH24:IBH40 ILD24:ILD40 IUZ24:IUZ40 JEV24:JEV40 JOR24:JOR40 JYN24:JYN40 KIJ24:KIJ40 KSF24:KSF40 LCB24:LCB40 LLX24:LLX40 LVT24:LVT40 MFP24:MFP40 MPL24:MPL40 MZH24:MZH40 NJD24:NJD40 NSZ24:NSZ40 OCV24:OCV40 OMR24:OMR40 OWN24:OWN40 PGJ24:PGJ40 PQF24:PQF40 QAB24:QAB40 QJX24:QJX40 QTT24:QTT40 RDP24:RDP40 RNL24:RNL40 RXH24:RXH40 SHD24:SHD40 SQZ24:SQZ40 TAV24:TAV40 TKR24:TKR40 TUN24:TUN40 UEJ24:UEJ40 UOF24:UOF40 UYB24:UYB40 VHX24:VHX40 VRT24:VRT40 WBP24:WBP40 WLL24:WLL40 WVH24:WVH40">
      <formula1>0</formula1>
      <formula2>1</formula2>
    </dataValidation>
  </dataValidations>
  <pageMargins left="0.70866141732283472" right="0.11811023622047245" top="0.74803149606299213" bottom="0.74803149606299213" header="0.31496062992125984" footer="0.31496062992125984"/>
  <pageSetup paperSize="5" scale="4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8"/>
  <sheetViews>
    <sheetView zoomScale="69" zoomScaleNormal="69" workbookViewId="0">
      <selection activeCell="A129" sqref="A129:XFD129"/>
    </sheetView>
  </sheetViews>
  <sheetFormatPr baseColWidth="10" defaultRowHeight="15" x14ac:dyDescent="0.25"/>
  <cols>
    <col min="1" max="1" width="5.5703125" style="86" customWidth="1"/>
    <col min="2" max="2" width="55.28515625" style="86" customWidth="1"/>
    <col min="3" max="3" width="34.85546875" style="86" customWidth="1"/>
    <col min="4" max="4" width="26.7109375" style="384" customWidth="1"/>
    <col min="5" max="5" width="17.85546875" style="259" customWidth="1"/>
    <col min="6" max="6" width="20.7109375" style="86" customWidth="1"/>
    <col min="7" max="7" width="22.7109375" style="260" customWidth="1"/>
    <col min="8" max="8" width="16.140625" style="863" customWidth="1"/>
    <col min="9" max="9" width="24" style="261" customWidth="1"/>
    <col min="10" max="10" width="20.28515625" style="86" customWidth="1"/>
    <col min="11" max="11" width="20.28515625" style="262" customWidth="1"/>
    <col min="12" max="12" width="15.42578125" style="262" customWidth="1"/>
    <col min="13" max="13" width="18.7109375" style="263" customWidth="1"/>
    <col min="14" max="14" width="7.28515625" style="86" customWidth="1"/>
    <col min="15" max="15" width="20.42578125" style="264" customWidth="1"/>
    <col min="16" max="16" width="12.85546875" style="86" customWidth="1"/>
    <col min="17" max="17" width="53.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42578125" style="86" customWidth="1"/>
    <col min="268" max="268" width="20.42578125" style="86" customWidth="1"/>
    <col min="269" max="269" width="21.140625" style="86" customWidth="1"/>
    <col min="270" max="270" width="9.42578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42578125" style="86" customWidth="1"/>
    <col min="524" max="524" width="20.42578125" style="86" customWidth="1"/>
    <col min="525" max="525" width="21.140625" style="86" customWidth="1"/>
    <col min="526" max="526" width="9.42578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42578125" style="86" customWidth="1"/>
    <col min="780" max="780" width="20.42578125" style="86" customWidth="1"/>
    <col min="781" max="781" width="21.140625" style="86" customWidth="1"/>
    <col min="782" max="782" width="9.42578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42578125" style="86" customWidth="1"/>
    <col min="1036" max="1036" width="20.42578125" style="86" customWidth="1"/>
    <col min="1037" max="1037" width="21.140625" style="86" customWidth="1"/>
    <col min="1038" max="1038" width="9.42578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42578125" style="86" customWidth="1"/>
    <col min="1292" max="1292" width="20.42578125" style="86" customWidth="1"/>
    <col min="1293" max="1293" width="21.140625" style="86" customWidth="1"/>
    <col min="1294" max="1294" width="9.42578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42578125" style="86" customWidth="1"/>
    <col min="1548" max="1548" width="20.42578125" style="86" customWidth="1"/>
    <col min="1549" max="1549" width="21.140625" style="86" customWidth="1"/>
    <col min="1550" max="1550" width="9.42578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42578125" style="86" customWidth="1"/>
    <col min="1804" max="1804" width="20.42578125" style="86" customWidth="1"/>
    <col min="1805" max="1805" width="21.140625" style="86" customWidth="1"/>
    <col min="1806" max="1806" width="9.42578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42578125" style="86" customWidth="1"/>
    <col min="2060" max="2060" width="20.42578125" style="86" customWidth="1"/>
    <col min="2061" max="2061" width="21.140625" style="86" customWidth="1"/>
    <col min="2062" max="2062" width="9.42578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42578125" style="86" customWidth="1"/>
    <col min="2316" max="2316" width="20.42578125" style="86" customWidth="1"/>
    <col min="2317" max="2317" width="21.140625" style="86" customWidth="1"/>
    <col min="2318" max="2318" width="9.42578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42578125" style="86" customWidth="1"/>
    <col min="2572" max="2572" width="20.42578125" style="86" customWidth="1"/>
    <col min="2573" max="2573" width="21.140625" style="86" customWidth="1"/>
    <col min="2574" max="2574" width="9.42578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42578125" style="86" customWidth="1"/>
    <col min="2828" max="2828" width="20.42578125" style="86" customWidth="1"/>
    <col min="2829" max="2829" width="21.140625" style="86" customWidth="1"/>
    <col min="2830" max="2830" width="9.42578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42578125" style="86" customWidth="1"/>
    <col min="3084" max="3084" width="20.42578125" style="86" customWidth="1"/>
    <col min="3085" max="3085" width="21.140625" style="86" customWidth="1"/>
    <col min="3086" max="3086" width="9.42578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42578125" style="86" customWidth="1"/>
    <col min="3340" max="3340" width="20.42578125" style="86" customWidth="1"/>
    <col min="3341" max="3341" width="21.140625" style="86" customWidth="1"/>
    <col min="3342" max="3342" width="9.42578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42578125" style="86" customWidth="1"/>
    <col min="3596" max="3596" width="20.42578125" style="86" customWidth="1"/>
    <col min="3597" max="3597" width="21.140625" style="86" customWidth="1"/>
    <col min="3598" max="3598" width="9.42578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42578125" style="86" customWidth="1"/>
    <col min="3852" max="3852" width="20.42578125" style="86" customWidth="1"/>
    <col min="3853" max="3853" width="21.140625" style="86" customWidth="1"/>
    <col min="3854" max="3854" width="9.42578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42578125" style="86" customWidth="1"/>
    <col min="4108" max="4108" width="20.42578125" style="86" customWidth="1"/>
    <col min="4109" max="4109" width="21.140625" style="86" customWidth="1"/>
    <col min="4110" max="4110" width="9.42578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42578125" style="86" customWidth="1"/>
    <col min="4364" max="4364" width="20.42578125" style="86" customWidth="1"/>
    <col min="4365" max="4365" width="21.140625" style="86" customWidth="1"/>
    <col min="4366" max="4366" width="9.42578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42578125" style="86" customWidth="1"/>
    <col min="4620" max="4620" width="20.42578125" style="86" customWidth="1"/>
    <col min="4621" max="4621" width="21.140625" style="86" customWidth="1"/>
    <col min="4622" max="4622" width="9.42578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42578125" style="86" customWidth="1"/>
    <col min="4876" max="4876" width="20.42578125" style="86" customWidth="1"/>
    <col min="4877" max="4877" width="21.140625" style="86" customWidth="1"/>
    <col min="4878" max="4878" width="9.42578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42578125" style="86" customWidth="1"/>
    <col min="5132" max="5132" width="20.42578125" style="86" customWidth="1"/>
    <col min="5133" max="5133" width="21.140625" style="86" customWidth="1"/>
    <col min="5134" max="5134" width="9.42578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42578125" style="86" customWidth="1"/>
    <col min="5388" max="5388" width="20.42578125" style="86" customWidth="1"/>
    <col min="5389" max="5389" width="21.140625" style="86" customWidth="1"/>
    <col min="5390" max="5390" width="9.42578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42578125" style="86" customWidth="1"/>
    <col min="5644" max="5644" width="20.42578125" style="86" customWidth="1"/>
    <col min="5645" max="5645" width="21.140625" style="86" customWidth="1"/>
    <col min="5646" max="5646" width="9.42578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42578125" style="86" customWidth="1"/>
    <col min="5900" max="5900" width="20.42578125" style="86" customWidth="1"/>
    <col min="5901" max="5901" width="21.140625" style="86" customWidth="1"/>
    <col min="5902" max="5902" width="9.42578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42578125" style="86" customWidth="1"/>
    <col min="6156" max="6156" width="20.42578125" style="86" customWidth="1"/>
    <col min="6157" max="6157" width="21.140625" style="86" customWidth="1"/>
    <col min="6158" max="6158" width="9.42578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42578125" style="86" customWidth="1"/>
    <col min="6412" max="6412" width="20.42578125" style="86" customWidth="1"/>
    <col min="6413" max="6413" width="21.140625" style="86" customWidth="1"/>
    <col min="6414" max="6414" width="9.42578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42578125" style="86" customWidth="1"/>
    <col min="6668" max="6668" width="20.42578125" style="86" customWidth="1"/>
    <col min="6669" max="6669" width="21.140625" style="86" customWidth="1"/>
    <col min="6670" max="6670" width="9.42578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42578125" style="86" customWidth="1"/>
    <col min="6924" max="6924" width="20.42578125" style="86" customWidth="1"/>
    <col min="6925" max="6925" width="21.140625" style="86" customWidth="1"/>
    <col min="6926" max="6926" width="9.42578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42578125" style="86" customWidth="1"/>
    <col min="7180" max="7180" width="20.42578125" style="86" customWidth="1"/>
    <col min="7181" max="7181" width="21.140625" style="86" customWidth="1"/>
    <col min="7182" max="7182" width="9.42578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42578125" style="86" customWidth="1"/>
    <col min="7436" max="7436" width="20.42578125" style="86" customWidth="1"/>
    <col min="7437" max="7437" width="21.140625" style="86" customWidth="1"/>
    <col min="7438" max="7438" width="9.42578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42578125" style="86" customWidth="1"/>
    <col min="7692" max="7692" width="20.42578125" style="86" customWidth="1"/>
    <col min="7693" max="7693" width="21.140625" style="86" customWidth="1"/>
    <col min="7694" max="7694" width="9.42578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42578125" style="86" customWidth="1"/>
    <col min="7948" max="7948" width="20.42578125" style="86" customWidth="1"/>
    <col min="7949" max="7949" width="21.140625" style="86" customWidth="1"/>
    <col min="7950" max="7950" width="9.42578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42578125" style="86" customWidth="1"/>
    <col min="8204" max="8204" width="20.42578125" style="86" customWidth="1"/>
    <col min="8205" max="8205" width="21.140625" style="86" customWidth="1"/>
    <col min="8206" max="8206" width="9.42578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42578125" style="86" customWidth="1"/>
    <col min="8460" max="8460" width="20.42578125" style="86" customWidth="1"/>
    <col min="8461" max="8461" width="21.140625" style="86" customWidth="1"/>
    <col min="8462" max="8462" width="9.42578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42578125" style="86" customWidth="1"/>
    <col min="8716" max="8716" width="20.42578125" style="86" customWidth="1"/>
    <col min="8717" max="8717" width="21.140625" style="86" customWidth="1"/>
    <col min="8718" max="8718" width="9.42578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42578125" style="86" customWidth="1"/>
    <col min="8972" max="8972" width="20.42578125" style="86" customWidth="1"/>
    <col min="8973" max="8973" width="21.140625" style="86" customWidth="1"/>
    <col min="8974" max="8974" width="9.42578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42578125" style="86" customWidth="1"/>
    <col min="9228" max="9228" width="20.42578125" style="86" customWidth="1"/>
    <col min="9229" max="9229" width="21.140625" style="86" customWidth="1"/>
    <col min="9230" max="9230" width="9.42578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42578125" style="86" customWidth="1"/>
    <col min="9484" max="9484" width="20.42578125" style="86" customWidth="1"/>
    <col min="9485" max="9485" width="21.140625" style="86" customWidth="1"/>
    <col min="9486" max="9486" width="9.42578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42578125" style="86" customWidth="1"/>
    <col min="9740" max="9740" width="20.42578125" style="86" customWidth="1"/>
    <col min="9741" max="9741" width="21.140625" style="86" customWidth="1"/>
    <col min="9742" max="9742" width="9.42578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42578125" style="86" customWidth="1"/>
    <col min="9996" max="9996" width="20.42578125" style="86" customWidth="1"/>
    <col min="9997" max="9997" width="21.140625" style="86" customWidth="1"/>
    <col min="9998" max="9998" width="9.42578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42578125" style="86" customWidth="1"/>
    <col min="10252" max="10252" width="20.42578125" style="86" customWidth="1"/>
    <col min="10253" max="10253" width="21.140625" style="86" customWidth="1"/>
    <col min="10254" max="10254" width="9.42578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42578125" style="86" customWidth="1"/>
    <col min="10508" max="10508" width="20.42578125" style="86" customWidth="1"/>
    <col min="10509" max="10509" width="21.140625" style="86" customWidth="1"/>
    <col min="10510" max="10510" width="9.42578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42578125" style="86" customWidth="1"/>
    <col min="10764" max="10764" width="20.42578125" style="86" customWidth="1"/>
    <col min="10765" max="10765" width="21.140625" style="86" customWidth="1"/>
    <col min="10766" max="10766" width="9.42578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42578125" style="86" customWidth="1"/>
    <col min="11020" max="11020" width="20.42578125" style="86" customWidth="1"/>
    <col min="11021" max="11021" width="21.140625" style="86" customWidth="1"/>
    <col min="11022" max="11022" width="9.42578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42578125" style="86" customWidth="1"/>
    <col min="11276" max="11276" width="20.42578125" style="86" customWidth="1"/>
    <col min="11277" max="11277" width="21.140625" style="86" customWidth="1"/>
    <col min="11278" max="11278" width="9.42578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42578125" style="86" customWidth="1"/>
    <col min="11532" max="11532" width="20.42578125" style="86" customWidth="1"/>
    <col min="11533" max="11533" width="21.140625" style="86" customWidth="1"/>
    <col min="11534" max="11534" width="9.42578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42578125" style="86" customWidth="1"/>
    <col min="11788" max="11788" width="20.42578125" style="86" customWidth="1"/>
    <col min="11789" max="11789" width="21.140625" style="86" customWidth="1"/>
    <col min="11790" max="11790" width="9.42578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42578125" style="86" customWidth="1"/>
    <col min="12044" max="12044" width="20.42578125" style="86" customWidth="1"/>
    <col min="12045" max="12045" width="21.140625" style="86" customWidth="1"/>
    <col min="12046" max="12046" width="9.42578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42578125" style="86" customWidth="1"/>
    <col min="12300" max="12300" width="20.42578125" style="86" customWidth="1"/>
    <col min="12301" max="12301" width="21.140625" style="86" customWidth="1"/>
    <col min="12302" max="12302" width="9.42578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42578125" style="86" customWidth="1"/>
    <col min="12556" max="12556" width="20.42578125" style="86" customWidth="1"/>
    <col min="12557" max="12557" width="21.140625" style="86" customWidth="1"/>
    <col min="12558" max="12558" width="9.42578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42578125" style="86" customWidth="1"/>
    <col min="12812" max="12812" width="20.42578125" style="86" customWidth="1"/>
    <col min="12813" max="12813" width="21.140625" style="86" customWidth="1"/>
    <col min="12814" max="12814" width="9.42578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42578125" style="86" customWidth="1"/>
    <col min="13068" max="13068" width="20.42578125" style="86" customWidth="1"/>
    <col min="13069" max="13069" width="21.140625" style="86" customWidth="1"/>
    <col min="13070" max="13070" width="9.42578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42578125" style="86" customWidth="1"/>
    <col min="13324" max="13324" width="20.42578125" style="86" customWidth="1"/>
    <col min="13325" max="13325" width="21.140625" style="86" customWidth="1"/>
    <col min="13326" max="13326" width="9.42578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42578125" style="86" customWidth="1"/>
    <col min="13580" max="13580" width="20.42578125" style="86" customWidth="1"/>
    <col min="13581" max="13581" width="21.140625" style="86" customWidth="1"/>
    <col min="13582" max="13582" width="9.42578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42578125" style="86" customWidth="1"/>
    <col min="13836" max="13836" width="20.42578125" style="86" customWidth="1"/>
    <col min="13837" max="13837" width="21.140625" style="86" customWidth="1"/>
    <col min="13838" max="13838" width="9.42578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42578125" style="86" customWidth="1"/>
    <col min="14092" max="14092" width="20.42578125" style="86" customWidth="1"/>
    <col min="14093" max="14093" width="21.140625" style="86" customWidth="1"/>
    <col min="14094" max="14094" width="9.42578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42578125" style="86" customWidth="1"/>
    <col min="14348" max="14348" width="20.42578125" style="86" customWidth="1"/>
    <col min="14349" max="14349" width="21.140625" style="86" customWidth="1"/>
    <col min="14350" max="14350" width="9.42578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42578125" style="86" customWidth="1"/>
    <col min="14604" max="14604" width="20.42578125" style="86" customWidth="1"/>
    <col min="14605" max="14605" width="21.140625" style="86" customWidth="1"/>
    <col min="14606" max="14606" width="9.42578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42578125" style="86" customWidth="1"/>
    <col min="14860" max="14860" width="20.42578125" style="86" customWidth="1"/>
    <col min="14861" max="14861" width="21.140625" style="86" customWidth="1"/>
    <col min="14862" max="14862" width="9.42578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42578125" style="86" customWidth="1"/>
    <col min="15116" max="15116" width="20.42578125" style="86" customWidth="1"/>
    <col min="15117" max="15117" width="21.140625" style="86" customWidth="1"/>
    <col min="15118" max="15118" width="9.42578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42578125" style="86" customWidth="1"/>
    <col min="15372" max="15372" width="20.42578125" style="86" customWidth="1"/>
    <col min="15373" max="15373" width="21.140625" style="86" customWidth="1"/>
    <col min="15374" max="15374" width="9.42578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42578125" style="86" customWidth="1"/>
    <col min="15628" max="15628" width="20.42578125" style="86" customWidth="1"/>
    <col min="15629" max="15629" width="21.140625" style="86" customWidth="1"/>
    <col min="15630" max="15630" width="9.42578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42578125" style="86" customWidth="1"/>
    <col min="15884" max="15884" width="20.42578125" style="86" customWidth="1"/>
    <col min="15885" max="15885" width="21.140625" style="86" customWidth="1"/>
    <col min="15886" max="15886" width="9.42578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42578125" style="86" customWidth="1"/>
    <col min="16140" max="16140" width="20.42578125" style="86" customWidth="1"/>
    <col min="16141" max="16141" width="21.140625" style="86" customWidth="1"/>
    <col min="16142" max="16142" width="9.42578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1415</v>
      </c>
      <c r="D6" s="1103"/>
      <c r="E6" s="1103"/>
      <c r="F6" s="1103"/>
      <c r="G6" s="1103"/>
      <c r="H6" s="1103"/>
      <c r="I6" s="1103"/>
      <c r="J6" s="1103"/>
      <c r="K6" s="1103"/>
      <c r="L6" s="1103"/>
      <c r="M6" s="1103"/>
      <c r="N6" s="1104"/>
    </row>
    <row r="7" spans="2:16" ht="16.5" thickBot="1" x14ac:dyDescent="0.3">
      <c r="B7" s="474" t="s">
        <v>5</v>
      </c>
      <c r="C7" s="1103" t="s">
        <v>1416</v>
      </c>
      <c r="D7" s="1103"/>
      <c r="E7" s="1103"/>
      <c r="F7" s="1103"/>
      <c r="G7" s="1103"/>
      <c r="H7" s="1103"/>
      <c r="I7" s="1103"/>
      <c r="J7" s="1103"/>
      <c r="K7" s="1103"/>
      <c r="L7" s="1103"/>
      <c r="M7" s="1103"/>
      <c r="N7" s="1104"/>
    </row>
    <row r="8" spans="2:16" ht="16.5" thickBot="1" x14ac:dyDescent="0.3">
      <c r="B8" s="474" t="s">
        <v>6</v>
      </c>
      <c r="C8" s="1103" t="s">
        <v>1417</v>
      </c>
      <c r="D8" s="1103"/>
      <c r="E8" s="1103"/>
      <c r="F8" s="1103"/>
      <c r="G8" s="1103"/>
      <c r="H8" s="1103"/>
      <c r="I8" s="1103"/>
      <c r="J8" s="1103"/>
      <c r="K8" s="1103"/>
      <c r="L8" s="1103"/>
      <c r="M8" s="1103"/>
      <c r="N8" s="1104"/>
    </row>
    <row r="9" spans="2:16" ht="16.5" thickBot="1" x14ac:dyDescent="0.3">
      <c r="B9" s="474" t="s">
        <v>7</v>
      </c>
      <c r="C9" s="1103" t="s">
        <v>1418</v>
      </c>
      <c r="D9" s="1103"/>
      <c r="E9" s="1103"/>
      <c r="F9" s="1103"/>
      <c r="G9" s="1103"/>
      <c r="H9" s="1103"/>
      <c r="I9" s="1103"/>
      <c r="J9" s="1103"/>
      <c r="K9" s="1103"/>
      <c r="L9" s="1103"/>
      <c r="M9" s="1103"/>
      <c r="N9" s="1104"/>
    </row>
    <row r="10" spans="2:16" ht="16.5" thickBot="1" x14ac:dyDescent="0.3">
      <c r="B10" s="474"/>
      <c r="C10" s="510" t="s">
        <v>1419</v>
      </c>
      <c r="D10" s="826"/>
      <c r="E10" s="510"/>
      <c r="F10" s="510"/>
      <c r="G10" s="510"/>
      <c r="H10" s="864"/>
      <c r="I10" s="510"/>
      <c r="J10" s="510"/>
      <c r="K10" s="510"/>
      <c r="L10" s="865"/>
      <c r="M10" s="510"/>
      <c r="N10" s="511"/>
    </row>
    <row r="11" spans="2:16" ht="16.5" thickBot="1" x14ac:dyDescent="0.3">
      <c r="B11" s="474" t="s">
        <v>8</v>
      </c>
      <c r="C11" s="1114" t="s">
        <v>147</v>
      </c>
      <c r="D11" s="1114"/>
      <c r="E11" s="1091"/>
      <c r="F11" s="475"/>
      <c r="G11" s="827"/>
      <c r="H11" s="864"/>
      <c r="I11" s="828"/>
      <c r="J11" s="475"/>
      <c r="K11" s="829"/>
      <c r="L11" s="829"/>
      <c r="M11" s="831"/>
      <c r="N11" s="476"/>
    </row>
    <row r="12" spans="2:16" ht="16.5" thickBot="1" x14ac:dyDescent="0.3">
      <c r="B12" s="477" t="s">
        <v>9</v>
      </c>
      <c r="C12" s="832">
        <v>41975</v>
      </c>
      <c r="D12" s="521"/>
      <c r="E12" s="833"/>
      <c r="F12" s="479"/>
      <c r="G12" s="834"/>
      <c r="H12" s="866"/>
      <c r="I12" s="835"/>
      <c r="J12" s="479"/>
      <c r="K12" s="836"/>
      <c r="L12" s="836"/>
      <c r="M12" s="837"/>
      <c r="N12" s="480"/>
    </row>
    <row r="13" spans="2:16" ht="15.75" x14ac:dyDescent="0.25">
      <c r="B13" s="84"/>
      <c r="C13" s="92"/>
      <c r="D13" s="522"/>
      <c r="E13" s="265"/>
      <c r="F13" s="85"/>
      <c r="G13" s="266"/>
      <c r="H13" s="867"/>
      <c r="I13" s="267"/>
      <c r="J13" s="93"/>
      <c r="K13" s="268"/>
      <c r="L13" s="268"/>
      <c r="M13" s="270"/>
      <c r="N13" s="85"/>
    </row>
    <row r="14" spans="2:16" ht="31.5" customHeight="1" x14ac:dyDescent="0.25">
      <c r="B14" s="1093" t="s">
        <v>87</v>
      </c>
      <c r="C14" s="1093"/>
      <c r="D14" s="240" t="s">
        <v>12</v>
      </c>
      <c r="E14" s="271" t="s">
        <v>13</v>
      </c>
      <c r="F14" s="240" t="s">
        <v>29</v>
      </c>
      <c r="G14" s="272"/>
      <c r="I14" s="273"/>
      <c r="J14" s="96"/>
      <c r="K14" s="274"/>
      <c r="L14" s="274"/>
      <c r="M14" s="276"/>
      <c r="N14" s="94"/>
    </row>
    <row r="15" spans="2:16" ht="15.75" x14ac:dyDescent="0.25">
      <c r="B15" s="1093"/>
      <c r="C15" s="1093"/>
      <c r="D15" s="240">
        <v>5</v>
      </c>
      <c r="E15" s="277">
        <v>3278601170</v>
      </c>
      <c r="F15" s="170">
        <v>1570</v>
      </c>
      <c r="G15" s="278"/>
      <c r="I15" s="279"/>
      <c r="J15" s="98"/>
      <c r="K15" s="280"/>
      <c r="L15" s="280"/>
      <c r="M15" s="282"/>
      <c r="N15" s="94"/>
    </row>
    <row r="16" spans="2:16" ht="15.75" x14ac:dyDescent="0.25">
      <c r="B16" s="1093"/>
      <c r="C16" s="1093"/>
      <c r="D16" s="240"/>
      <c r="E16" s="283"/>
      <c r="F16" s="167"/>
      <c r="G16" s="278"/>
      <c r="I16" s="279"/>
      <c r="J16" s="98"/>
      <c r="K16" s="280"/>
      <c r="L16" s="280"/>
      <c r="M16" s="282"/>
      <c r="N16" s="94"/>
      <c r="O16" s="86"/>
    </row>
    <row r="17" spans="1:15" ht="15.75" x14ac:dyDescent="0.25">
      <c r="B17" s="1093"/>
      <c r="C17" s="1093"/>
      <c r="D17" s="240"/>
      <c r="E17" s="283"/>
      <c r="F17" s="167"/>
      <c r="G17" s="278"/>
      <c r="I17" s="279"/>
      <c r="J17" s="98"/>
      <c r="K17" s="280"/>
      <c r="L17" s="280"/>
      <c r="M17" s="282"/>
      <c r="N17" s="94"/>
      <c r="O17" s="86"/>
    </row>
    <row r="18" spans="1:15" ht="15.75" x14ac:dyDescent="0.25">
      <c r="B18" s="1093"/>
      <c r="C18" s="1093"/>
      <c r="D18" s="240"/>
      <c r="E18" s="277"/>
      <c r="F18" s="167"/>
      <c r="G18" s="278"/>
      <c r="H18" s="868"/>
      <c r="I18" s="279"/>
      <c r="J18" s="98"/>
      <c r="K18" s="280"/>
      <c r="L18" s="280"/>
      <c r="M18" s="282"/>
      <c r="N18" s="101"/>
      <c r="O18" s="86"/>
    </row>
    <row r="19" spans="1:15" ht="15.75" x14ac:dyDescent="0.25">
      <c r="B19" s="1093"/>
      <c r="C19" s="1093"/>
      <c r="D19" s="240"/>
      <c r="E19" s="277"/>
      <c r="F19" s="167"/>
      <c r="G19" s="278"/>
      <c r="H19" s="868"/>
      <c r="I19" s="284"/>
      <c r="J19" s="102"/>
      <c r="K19" s="285"/>
      <c r="L19" s="285"/>
      <c r="M19" s="287"/>
      <c r="N19" s="101"/>
      <c r="O19" s="86"/>
    </row>
    <row r="20" spans="1:15" ht="15.75" x14ac:dyDescent="0.25">
      <c r="B20" s="1093"/>
      <c r="C20" s="1093"/>
      <c r="D20" s="240"/>
      <c r="E20" s="283"/>
      <c r="F20" s="167"/>
      <c r="G20" s="278"/>
      <c r="H20" s="868"/>
      <c r="I20" s="267"/>
      <c r="J20" s="93"/>
      <c r="K20" s="268"/>
      <c r="L20" s="268"/>
      <c r="M20" s="270"/>
      <c r="N20" s="101"/>
      <c r="O20" s="86"/>
    </row>
    <row r="21" spans="1:15" ht="15.75" x14ac:dyDescent="0.25">
      <c r="B21" s="1093"/>
      <c r="C21" s="1093"/>
      <c r="D21" s="240"/>
      <c r="E21" s="283"/>
      <c r="F21" s="167"/>
      <c r="G21" s="278"/>
      <c r="H21" s="868"/>
      <c r="I21" s="267"/>
      <c r="J21" s="93"/>
      <c r="K21" s="268"/>
      <c r="L21" s="268"/>
      <c r="M21" s="270"/>
      <c r="N21" s="101"/>
      <c r="O21" s="86"/>
    </row>
    <row r="22" spans="1:15" ht="16.5" thickBot="1" x14ac:dyDescent="0.3">
      <c r="B22" s="1094" t="s">
        <v>14</v>
      </c>
      <c r="C22" s="1095"/>
      <c r="D22" s="240"/>
      <c r="E22" s="283">
        <f>SUM(E15:E21)</f>
        <v>3278601170</v>
      </c>
      <c r="F22" s="288">
        <f>SUM(F15:F21)</f>
        <v>1570</v>
      </c>
      <c r="G22" s="278"/>
      <c r="H22" s="868"/>
      <c r="I22" s="267"/>
      <c r="J22" s="93"/>
      <c r="K22" s="268"/>
      <c r="L22" s="268"/>
      <c r="M22" s="270"/>
      <c r="N22" s="101"/>
      <c r="O22" s="86"/>
    </row>
    <row r="23" spans="1:15" ht="45.75" thickBot="1" x14ac:dyDescent="0.3">
      <c r="A23" s="481"/>
      <c r="B23" s="105" t="s">
        <v>15</v>
      </c>
      <c r="C23" s="105" t="s">
        <v>88</v>
      </c>
      <c r="E23" s="275"/>
      <c r="F23" s="96"/>
      <c r="G23" s="289"/>
      <c r="H23" s="869"/>
      <c r="I23" s="290"/>
      <c r="J23" s="106"/>
      <c r="K23" s="291"/>
      <c r="L23" s="291"/>
      <c r="M23" s="293"/>
      <c r="O23" s="86"/>
    </row>
    <row r="24" spans="1:15" ht="16.5" thickBot="1" x14ac:dyDescent="0.3">
      <c r="A24" s="482">
        <v>1</v>
      </c>
      <c r="C24" s="108">
        <f>F22*80/100</f>
        <v>1256</v>
      </c>
      <c r="D24" s="838"/>
      <c r="E24" s="294">
        <f>E22</f>
        <v>3278601170</v>
      </c>
      <c r="F24" s="111"/>
      <c r="G24" s="295"/>
      <c r="H24" s="870"/>
      <c r="I24" s="290"/>
      <c r="J24" s="112"/>
      <c r="K24" s="291"/>
      <c r="L24" s="291"/>
      <c r="M24" s="293"/>
      <c r="O24" s="86"/>
    </row>
    <row r="25" spans="1:15" ht="15.75" x14ac:dyDescent="0.25">
      <c r="A25" s="113"/>
      <c r="C25" s="114"/>
      <c r="D25" s="523"/>
      <c r="E25" s="296"/>
      <c r="F25" s="111"/>
      <c r="G25" s="295"/>
      <c r="H25" s="870"/>
      <c r="I25" s="290"/>
      <c r="J25" s="112"/>
      <c r="K25" s="291"/>
      <c r="L25" s="291"/>
      <c r="M25" s="293"/>
      <c r="O25" s="86"/>
    </row>
    <row r="26" spans="1:15" ht="15.75" x14ac:dyDescent="0.2">
      <c r="A26" s="113"/>
      <c r="B26" s="116" t="s">
        <v>124</v>
      </c>
      <c r="C26" s="78"/>
      <c r="D26" s="524"/>
      <c r="E26" s="297"/>
      <c r="F26" s="78"/>
      <c r="G26" s="298"/>
      <c r="H26" s="871"/>
      <c r="I26" s="267"/>
      <c r="J26" s="93"/>
      <c r="K26" s="268"/>
      <c r="L26" s="268"/>
      <c r="M26" s="270"/>
      <c r="N26" s="94"/>
      <c r="O26" s="86"/>
    </row>
    <row r="27" spans="1:15" ht="15.75" x14ac:dyDescent="0.2">
      <c r="A27" s="113"/>
      <c r="B27" s="78"/>
      <c r="C27" s="78"/>
      <c r="D27" s="524"/>
      <c r="E27" s="297"/>
      <c r="F27" s="78"/>
      <c r="G27" s="298"/>
      <c r="H27" s="871"/>
      <c r="I27" s="267"/>
      <c r="J27" s="93"/>
      <c r="K27" s="268"/>
      <c r="L27" s="268"/>
      <c r="M27" s="270"/>
      <c r="N27" s="94"/>
      <c r="O27" s="86"/>
    </row>
    <row r="28" spans="1:15" ht="15.75" x14ac:dyDescent="0.2">
      <c r="A28" s="113"/>
      <c r="B28" s="117" t="s">
        <v>33</v>
      </c>
      <c r="C28" s="117" t="s">
        <v>125</v>
      </c>
      <c r="D28" s="117" t="s">
        <v>126</v>
      </c>
      <c r="E28" s="297"/>
      <c r="F28" s="78"/>
      <c r="G28" s="298"/>
      <c r="H28" s="871"/>
      <c r="I28" s="267"/>
      <c r="J28" s="93"/>
      <c r="K28" s="268"/>
      <c r="L28" s="268"/>
      <c r="M28" s="270"/>
      <c r="N28" s="94"/>
      <c r="O28" s="86"/>
    </row>
    <row r="29" spans="1:15" ht="15.75" x14ac:dyDescent="0.2">
      <c r="A29" s="113"/>
      <c r="B29" s="118" t="s">
        <v>127</v>
      </c>
      <c r="C29" s="399"/>
      <c r="D29" s="155" t="s">
        <v>292</v>
      </c>
      <c r="E29" s="986" t="s">
        <v>1812</v>
      </c>
      <c r="F29" s="78"/>
      <c r="G29" s="298"/>
      <c r="H29" s="871"/>
      <c r="I29" s="267"/>
      <c r="J29" s="93"/>
      <c r="K29" s="268"/>
      <c r="L29" s="268"/>
      <c r="M29" s="270"/>
      <c r="N29" s="94"/>
      <c r="O29" s="86"/>
    </row>
    <row r="30" spans="1:15" ht="15.75" x14ac:dyDescent="0.2">
      <c r="A30" s="113"/>
      <c r="B30" s="118" t="s">
        <v>128</v>
      </c>
      <c r="C30" s="399"/>
      <c r="D30" s="155" t="s">
        <v>292</v>
      </c>
      <c r="E30" s="297"/>
      <c r="F30" s="78"/>
      <c r="G30" s="298"/>
      <c r="H30" s="871"/>
      <c r="I30" s="267"/>
      <c r="J30" s="93"/>
      <c r="K30" s="268"/>
      <c r="L30" s="268"/>
      <c r="M30" s="270"/>
      <c r="N30" s="94"/>
      <c r="O30" s="86"/>
    </row>
    <row r="31" spans="1:15" ht="15.75" x14ac:dyDescent="0.2">
      <c r="A31" s="113"/>
      <c r="B31" s="118" t="s">
        <v>129</v>
      </c>
      <c r="C31" s="399"/>
      <c r="D31" s="155" t="s">
        <v>292</v>
      </c>
      <c r="E31" s="297"/>
      <c r="F31" s="78"/>
      <c r="G31" s="298"/>
      <c r="H31" s="871"/>
      <c r="I31" s="267"/>
      <c r="J31" s="93"/>
      <c r="K31" s="268"/>
      <c r="L31" s="268"/>
      <c r="M31" s="270"/>
      <c r="N31" s="94"/>
      <c r="O31" s="86"/>
    </row>
    <row r="32" spans="1:15" ht="15.75" x14ac:dyDescent="0.2">
      <c r="A32" s="113"/>
      <c r="B32" s="118" t="s">
        <v>130</v>
      </c>
      <c r="C32" s="872"/>
      <c r="D32" s="155" t="s">
        <v>292</v>
      </c>
      <c r="E32" s="297"/>
      <c r="F32" s="78"/>
      <c r="G32" s="298"/>
      <c r="H32" s="871"/>
      <c r="I32" s="267"/>
      <c r="J32" s="93"/>
      <c r="K32" s="268"/>
      <c r="L32" s="268"/>
      <c r="M32" s="270"/>
      <c r="N32" s="94"/>
      <c r="O32" s="86"/>
    </row>
    <row r="33" spans="1:17" ht="15.75" x14ac:dyDescent="0.2">
      <c r="A33" s="113"/>
      <c r="B33" s="78"/>
      <c r="C33" s="839"/>
      <c r="D33" s="524"/>
      <c r="E33" s="297"/>
      <c r="F33" s="78"/>
      <c r="G33" s="298"/>
      <c r="H33" s="871"/>
      <c r="I33" s="267"/>
      <c r="J33" s="93"/>
      <c r="K33" s="268"/>
      <c r="L33" s="268"/>
      <c r="M33" s="270"/>
      <c r="N33" s="94"/>
      <c r="O33" s="86"/>
    </row>
    <row r="34" spans="1:17" ht="15.75" x14ac:dyDescent="0.2">
      <c r="A34" s="113"/>
      <c r="B34" s="116" t="s">
        <v>131</v>
      </c>
      <c r="C34" s="78"/>
      <c r="D34" s="524"/>
      <c r="E34" s="297"/>
      <c r="F34" s="78"/>
      <c r="G34" s="298"/>
      <c r="H34" s="871"/>
      <c r="I34" s="267"/>
      <c r="J34" s="93"/>
      <c r="K34" s="268"/>
      <c r="L34" s="268"/>
      <c r="M34" s="270"/>
      <c r="N34" s="94"/>
      <c r="O34" s="86"/>
    </row>
    <row r="35" spans="1:17" ht="15.75" x14ac:dyDescent="0.2">
      <c r="A35" s="113"/>
      <c r="B35" s="78"/>
      <c r="C35" s="78"/>
      <c r="D35" s="524"/>
      <c r="E35" s="297"/>
      <c r="F35" s="78"/>
      <c r="G35" s="298"/>
      <c r="H35" s="871"/>
      <c r="I35" s="267"/>
      <c r="J35" s="93"/>
      <c r="K35" s="268"/>
      <c r="L35" s="268"/>
      <c r="M35" s="270"/>
      <c r="N35" s="94"/>
      <c r="O35" s="86"/>
    </row>
    <row r="36" spans="1:17" ht="15.75" x14ac:dyDescent="0.2">
      <c r="A36" s="113"/>
      <c r="B36" s="117" t="s">
        <v>33</v>
      </c>
      <c r="C36" s="117" t="s">
        <v>58</v>
      </c>
      <c r="D36" s="117" t="s">
        <v>51</v>
      </c>
      <c r="E36" s="299" t="s">
        <v>16</v>
      </c>
      <c r="F36" s="78"/>
      <c r="G36" s="298"/>
      <c r="H36" s="871"/>
      <c r="I36" s="267"/>
      <c r="J36" s="93"/>
      <c r="K36" s="268"/>
      <c r="L36" s="268"/>
      <c r="M36" s="270"/>
      <c r="N36" s="94"/>
      <c r="O36" s="86"/>
    </row>
    <row r="37" spans="1:17" ht="45" customHeight="1" x14ac:dyDescent="0.2">
      <c r="A37" s="113"/>
      <c r="B37" s="120" t="s">
        <v>132</v>
      </c>
      <c r="C37" s="252">
        <v>40</v>
      </c>
      <c r="D37" s="252">
        <v>0</v>
      </c>
      <c r="E37" s="1252">
        <f>+D37+D38</f>
        <v>0</v>
      </c>
      <c r="F37" s="78"/>
      <c r="G37" s="298"/>
      <c r="H37" s="871"/>
      <c r="I37" s="267"/>
      <c r="J37" s="93"/>
      <c r="K37" s="268"/>
      <c r="L37" s="268"/>
      <c r="M37" s="270"/>
      <c r="N37" s="94"/>
      <c r="O37" s="86"/>
    </row>
    <row r="38" spans="1:17" ht="75" customHeight="1" x14ac:dyDescent="0.2">
      <c r="A38" s="113"/>
      <c r="B38" s="120" t="s">
        <v>133</v>
      </c>
      <c r="C38" s="252">
        <v>60</v>
      </c>
      <c r="D38" s="194">
        <v>0</v>
      </c>
      <c r="E38" s="1253"/>
      <c r="F38" s="78"/>
      <c r="G38" s="298"/>
      <c r="H38" s="871"/>
      <c r="I38" s="267"/>
      <c r="J38" s="93"/>
      <c r="K38" s="268"/>
      <c r="L38" s="268"/>
      <c r="M38" s="270"/>
      <c r="N38" s="94"/>
      <c r="O38" s="86"/>
    </row>
    <row r="39" spans="1:17" ht="15.75" x14ac:dyDescent="0.25">
      <c r="A39" s="113"/>
      <c r="C39" s="114"/>
      <c r="D39" s="523"/>
      <c r="E39" s="296"/>
      <c r="F39" s="111"/>
      <c r="G39" s="295"/>
      <c r="H39" s="870"/>
      <c r="I39" s="290"/>
      <c r="J39" s="112"/>
      <c r="K39" s="291"/>
      <c r="L39" s="291"/>
      <c r="M39" s="293"/>
      <c r="O39" s="86"/>
    </row>
    <row r="40" spans="1:17" ht="15.75" x14ac:dyDescent="0.25">
      <c r="B40" s="116" t="s">
        <v>30</v>
      </c>
      <c r="M40" s="300"/>
      <c r="N40" s="122"/>
      <c r="O40" s="86"/>
    </row>
    <row r="41" spans="1:17" ht="15.75" thickBot="1" x14ac:dyDescent="0.3">
      <c r="M41" s="300"/>
      <c r="N41" s="122"/>
      <c r="O41" s="86"/>
    </row>
    <row r="42" spans="1:17" s="93" customFormat="1" ht="189" x14ac:dyDescent="0.25">
      <c r="B42" s="483" t="s">
        <v>134</v>
      </c>
      <c r="C42" s="483" t="s">
        <v>135</v>
      </c>
      <c r="D42" s="483" t="s">
        <v>136</v>
      </c>
      <c r="E42" s="840" t="s">
        <v>45</v>
      </c>
      <c r="F42" s="483" t="s">
        <v>22</v>
      </c>
      <c r="G42" s="841" t="s">
        <v>89</v>
      </c>
      <c r="H42" s="873" t="s">
        <v>17</v>
      </c>
      <c r="I42" s="842" t="s">
        <v>10</v>
      </c>
      <c r="J42" s="483" t="s">
        <v>31</v>
      </c>
      <c r="K42" s="843" t="s">
        <v>61</v>
      </c>
      <c r="L42" s="843" t="s">
        <v>20</v>
      </c>
      <c r="M42" s="844" t="s">
        <v>26</v>
      </c>
      <c r="N42" s="483" t="s">
        <v>137</v>
      </c>
      <c r="O42" s="845" t="s">
        <v>36</v>
      </c>
      <c r="P42" s="245" t="s">
        <v>11</v>
      </c>
      <c r="Q42" s="245" t="s">
        <v>19</v>
      </c>
    </row>
    <row r="43" spans="1:17" s="242" customFormat="1" ht="30" customHeight="1" x14ac:dyDescent="0.25">
      <c r="A43" s="874"/>
      <c r="B43" s="136" t="s">
        <v>1415</v>
      </c>
      <c r="C43" s="127" t="s">
        <v>1433</v>
      </c>
      <c r="D43" s="126" t="s">
        <v>1479</v>
      </c>
      <c r="E43" s="171">
        <v>99</v>
      </c>
      <c r="F43" s="127" t="s">
        <v>125</v>
      </c>
      <c r="G43" s="128"/>
      <c r="H43" s="875">
        <v>40886</v>
      </c>
      <c r="I43" s="876">
        <v>40907</v>
      </c>
      <c r="J43" s="134" t="s">
        <v>126</v>
      </c>
      <c r="K43" s="132">
        <v>0.76</v>
      </c>
      <c r="L43" s="255">
        <v>0</v>
      </c>
      <c r="M43" s="302">
        <v>1878</v>
      </c>
      <c r="N43" s="126" t="s">
        <v>1480</v>
      </c>
      <c r="O43" s="304">
        <v>149957200</v>
      </c>
      <c r="P43" s="133">
        <v>272</v>
      </c>
      <c r="Q43" s="134"/>
    </row>
    <row r="44" spans="1:17" s="242" customFormat="1" ht="30" customHeight="1" x14ac:dyDescent="0.25">
      <c r="A44" s="874"/>
      <c r="B44" s="136" t="s">
        <v>1415</v>
      </c>
      <c r="C44" s="127"/>
      <c r="D44" s="126" t="s">
        <v>1423</v>
      </c>
      <c r="E44" s="171">
        <v>233</v>
      </c>
      <c r="F44" s="127" t="s">
        <v>125</v>
      </c>
      <c r="G44" s="128"/>
      <c r="H44" s="875">
        <v>40197</v>
      </c>
      <c r="I44" s="876">
        <v>40543</v>
      </c>
      <c r="J44" s="134" t="s">
        <v>126</v>
      </c>
      <c r="K44" s="255">
        <v>11.4</v>
      </c>
      <c r="L44" s="255">
        <v>0</v>
      </c>
      <c r="M44" s="302">
        <v>95</v>
      </c>
      <c r="N44" s="126" t="s">
        <v>1481</v>
      </c>
      <c r="O44" s="304"/>
      <c r="P44" s="133"/>
      <c r="Q44" s="134"/>
    </row>
    <row r="45" spans="1:17" s="242" customFormat="1" ht="45" x14ac:dyDescent="0.25">
      <c r="A45" s="874"/>
      <c r="B45" s="136" t="s">
        <v>1415</v>
      </c>
      <c r="C45" s="127" t="s">
        <v>1418</v>
      </c>
      <c r="D45" s="126" t="s">
        <v>1425</v>
      </c>
      <c r="E45" s="171">
        <v>120</v>
      </c>
      <c r="F45" s="127" t="s">
        <v>125</v>
      </c>
      <c r="G45" s="128"/>
      <c r="H45" s="875">
        <v>40922</v>
      </c>
      <c r="I45" s="876">
        <v>41274</v>
      </c>
      <c r="J45" s="134" t="s">
        <v>126</v>
      </c>
      <c r="K45" s="255">
        <v>11.56</v>
      </c>
      <c r="L45" s="255">
        <v>0</v>
      </c>
      <c r="M45" s="302">
        <v>900</v>
      </c>
      <c r="N45" s="126" t="s">
        <v>1482</v>
      </c>
      <c r="O45" s="304">
        <v>615057812</v>
      </c>
      <c r="P45" s="133">
        <v>278</v>
      </c>
      <c r="Q45" s="134"/>
    </row>
    <row r="46" spans="1:17" s="890" customFormat="1" ht="30" x14ac:dyDescent="0.25">
      <c r="A46" s="877"/>
      <c r="B46" s="878" t="s">
        <v>1415</v>
      </c>
      <c r="C46" s="879" t="s">
        <v>1417</v>
      </c>
      <c r="D46" s="880" t="s">
        <v>1423</v>
      </c>
      <c r="E46" s="881">
        <v>251</v>
      </c>
      <c r="F46" s="879" t="s">
        <v>125</v>
      </c>
      <c r="G46" s="882"/>
      <c r="H46" s="883">
        <v>40076</v>
      </c>
      <c r="I46" s="884">
        <v>40178</v>
      </c>
      <c r="J46" s="885" t="s">
        <v>126</v>
      </c>
      <c r="K46" s="886">
        <v>3.36</v>
      </c>
      <c r="L46" s="886">
        <v>0</v>
      </c>
      <c r="M46" s="887">
        <v>325</v>
      </c>
      <c r="N46" s="880" t="s">
        <v>1483</v>
      </c>
      <c r="O46" s="888">
        <v>162986824</v>
      </c>
      <c r="P46" s="889">
        <v>275</v>
      </c>
      <c r="Q46" s="885"/>
    </row>
    <row r="47" spans="1:17" s="242" customFormat="1" ht="15.75" x14ac:dyDescent="0.25">
      <c r="A47" s="125"/>
      <c r="B47" s="136" t="s">
        <v>16</v>
      </c>
      <c r="C47" s="127"/>
      <c r="D47" s="126"/>
      <c r="E47" s="171"/>
      <c r="F47" s="127"/>
      <c r="G47" s="128"/>
      <c r="H47" s="891"/>
      <c r="K47" s="305">
        <f>SUM(K43:K46)</f>
        <v>27.08</v>
      </c>
      <c r="L47" s="305">
        <f>SUM(L43:L46)</f>
        <v>0</v>
      </c>
      <c r="M47" s="307">
        <f>SUM(M43:M46)</f>
        <v>3198</v>
      </c>
      <c r="N47" s="305">
        <f>SUM(N43:N46)</f>
        <v>0</v>
      </c>
      <c r="O47" s="307">
        <f>SUM(O43:O46)</f>
        <v>928001836</v>
      </c>
      <c r="P47" s="133"/>
      <c r="Q47" s="134"/>
    </row>
    <row r="48" spans="1:17" s="242" customFormat="1" ht="15.75" x14ac:dyDescent="0.25">
      <c r="A48" s="874"/>
      <c r="B48" s="892"/>
      <c r="C48" s="893"/>
      <c r="D48" s="894"/>
      <c r="E48" s="895"/>
      <c r="F48" s="893"/>
      <c r="G48" s="896"/>
      <c r="H48" s="891"/>
      <c r="K48" s="897"/>
      <c r="L48" s="897"/>
      <c r="M48" s="898"/>
      <c r="N48" s="899"/>
      <c r="O48" s="900"/>
      <c r="P48" s="901"/>
      <c r="Q48" s="135"/>
    </row>
    <row r="49" spans="1:17" s="242" customFormat="1" ht="15.75" x14ac:dyDescent="0.25">
      <c r="A49" s="874"/>
      <c r="B49" s="892"/>
      <c r="C49" s="893"/>
      <c r="D49" s="894"/>
      <c r="E49" s="895"/>
      <c r="F49" s="893"/>
      <c r="G49" s="896"/>
      <c r="H49" s="891"/>
      <c r="K49" s="897"/>
      <c r="L49" s="897"/>
      <c r="M49" s="898"/>
      <c r="N49" s="899"/>
      <c r="O49" s="900"/>
      <c r="P49" s="901"/>
      <c r="Q49" s="135"/>
    </row>
    <row r="50" spans="1:17" s="139" customFormat="1" x14ac:dyDescent="0.25">
      <c r="D50" s="525"/>
      <c r="E50" s="309"/>
      <c r="G50" s="310"/>
      <c r="H50" s="902"/>
      <c r="I50" s="311"/>
      <c r="K50" s="312"/>
      <c r="L50" s="312"/>
      <c r="M50" s="313"/>
      <c r="O50" s="314"/>
    </row>
    <row r="51" spans="1:17" s="139" customFormat="1" ht="15.75" x14ac:dyDescent="0.25">
      <c r="B51" s="1096" t="s">
        <v>28</v>
      </c>
      <c r="C51" s="1096" t="s">
        <v>27</v>
      </c>
      <c r="D51" s="1098" t="s">
        <v>34</v>
      </c>
      <c r="E51" s="1098"/>
      <c r="G51" s="310"/>
      <c r="H51" s="902"/>
      <c r="I51" s="311"/>
      <c r="K51" s="312"/>
      <c r="L51" s="312"/>
      <c r="M51" s="313"/>
      <c r="O51" s="314"/>
    </row>
    <row r="52" spans="1:17" s="139" customFormat="1" ht="15.75" x14ac:dyDescent="0.25">
      <c r="B52" s="1097"/>
      <c r="C52" s="1097"/>
      <c r="D52" s="853" t="s">
        <v>23</v>
      </c>
      <c r="E52" s="315" t="s">
        <v>24</v>
      </c>
      <c r="G52" s="310"/>
      <c r="H52" s="902"/>
      <c r="I52" s="311"/>
      <c r="K52" s="312"/>
      <c r="L52" s="312"/>
      <c r="M52" s="313"/>
      <c r="O52" s="314"/>
    </row>
    <row r="53" spans="1:17" s="139" customFormat="1" ht="15.75" x14ac:dyDescent="0.25">
      <c r="B53" s="142" t="s">
        <v>21</v>
      </c>
      <c r="C53" s="143">
        <f>+K47</f>
        <v>27.08</v>
      </c>
      <c r="D53" s="214"/>
      <c r="E53" s="316" t="s">
        <v>292</v>
      </c>
      <c r="F53" s="986" t="s">
        <v>1812</v>
      </c>
      <c r="G53" s="317"/>
      <c r="H53" s="903"/>
      <c r="I53" s="318"/>
      <c r="J53" s="145"/>
      <c r="K53" s="319"/>
      <c r="L53" s="319"/>
      <c r="M53" s="321"/>
      <c r="O53" s="314"/>
    </row>
    <row r="54" spans="1:17" s="139" customFormat="1" ht="15.75" x14ac:dyDescent="0.25">
      <c r="B54" s="142" t="s">
        <v>25</v>
      </c>
      <c r="C54" s="143">
        <f>+M47</f>
        <v>3198</v>
      </c>
      <c r="D54" s="214"/>
      <c r="E54" s="316" t="s">
        <v>292</v>
      </c>
      <c r="G54" s="310"/>
      <c r="H54" s="902"/>
      <c r="I54" s="311"/>
      <c r="K54" s="312"/>
      <c r="L54" s="312"/>
      <c r="M54" s="313"/>
      <c r="O54" s="314"/>
    </row>
    <row r="55" spans="1:17" s="139" customFormat="1" x14ac:dyDescent="0.25">
      <c r="B55" s="146"/>
      <c r="C55" s="1099"/>
      <c r="D55" s="1099"/>
      <c r="E55" s="1099"/>
      <c r="F55" s="1099"/>
      <c r="G55" s="1099"/>
      <c r="H55" s="1099"/>
      <c r="I55" s="1099"/>
      <c r="J55" s="1099"/>
      <c r="K55" s="1099"/>
      <c r="L55" s="1099"/>
      <c r="M55" s="1099"/>
      <c r="N55" s="1099"/>
      <c r="O55" s="314"/>
    </row>
    <row r="56" spans="1:17" ht="15.75" thickBot="1" x14ac:dyDescent="0.3"/>
    <row r="57" spans="1:17" ht="16.5" thickBot="1" x14ac:dyDescent="0.3">
      <c r="B57" s="1100" t="s">
        <v>90</v>
      </c>
      <c r="C57" s="1100"/>
      <c r="D57" s="1100"/>
      <c r="E57" s="1100"/>
      <c r="F57" s="1100"/>
      <c r="G57" s="1100"/>
      <c r="H57" s="1100"/>
      <c r="I57" s="1100"/>
      <c r="J57" s="1100"/>
      <c r="K57" s="1100"/>
      <c r="L57" s="1100"/>
      <c r="M57" s="1100"/>
      <c r="N57" s="1100"/>
    </row>
    <row r="60" spans="1:17" ht="409.5" x14ac:dyDescent="0.25">
      <c r="B60" s="117" t="s">
        <v>138</v>
      </c>
      <c r="C60" s="147" t="s">
        <v>2</v>
      </c>
      <c r="D60" s="147" t="s">
        <v>92</v>
      </c>
      <c r="E60" s="322" t="s">
        <v>91</v>
      </c>
      <c r="F60" s="147" t="s">
        <v>93</v>
      </c>
      <c r="G60" s="323" t="s">
        <v>94</v>
      </c>
      <c r="H60" s="904" t="s">
        <v>95</v>
      </c>
      <c r="I60" s="324" t="s">
        <v>96</v>
      </c>
      <c r="J60" s="147" t="s">
        <v>97</v>
      </c>
      <c r="K60" s="325" t="s">
        <v>98</v>
      </c>
      <c r="L60" s="325" t="s">
        <v>99</v>
      </c>
      <c r="M60" s="326" t="s">
        <v>100</v>
      </c>
      <c r="N60" s="148" t="s">
        <v>101</v>
      </c>
      <c r="O60" s="1086" t="s">
        <v>3</v>
      </c>
      <c r="P60" s="1088"/>
      <c r="Q60" s="147" t="s">
        <v>18</v>
      </c>
    </row>
    <row r="61" spans="1:17" ht="110.25" customHeight="1" x14ac:dyDescent="0.2">
      <c r="B61" s="149"/>
      <c r="C61" s="149" t="s">
        <v>427</v>
      </c>
      <c r="D61" s="154" t="s">
        <v>1484</v>
      </c>
      <c r="E61" s="327" t="s">
        <v>476</v>
      </c>
      <c r="F61" s="249" t="s">
        <v>476</v>
      </c>
      <c r="G61" s="328" t="s">
        <v>476</v>
      </c>
      <c r="H61" s="520" t="s">
        <v>476</v>
      </c>
      <c r="I61" s="329" t="s">
        <v>125</v>
      </c>
      <c r="J61" s="151" t="s">
        <v>476</v>
      </c>
      <c r="K61" s="330" t="s">
        <v>476</v>
      </c>
      <c r="L61" s="330" t="s">
        <v>476</v>
      </c>
      <c r="M61" s="332" t="s">
        <v>476</v>
      </c>
      <c r="N61" s="118" t="s">
        <v>476</v>
      </c>
      <c r="O61" s="1101"/>
      <c r="P61" s="1102"/>
      <c r="Q61" s="118"/>
    </row>
    <row r="62" spans="1:17" x14ac:dyDescent="0.2">
      <c r="B62" s="149"/>
      <c r="C62" s="149"/>
      <c r="D62" s="154"/>
      <c r="E62" s="327"/>
      <c r="F62" s="249"/>
      <c r="G62" s="328"/>
      <c r="H62" s="520"/>
      <c r="I62" s="329"/>
      <c r="J62" s="151"/>
      <c r="K62" s="330"/>
      <c r="L62" s="330"/>
      <c r="M62" s="332"/>
      <c r="N62" s="118"/>
      <c r="O62" s="1101"/>
      <c r="P62" s="1102"/>
      <c r="Q62" s="118"/>
    </row>
    <row r="63" spans="1:17" x14ac:dyDescent="0.25">
      <c r="B63" s="86" t="s">
        <v>1</v>
      </c>
    </row>
    <row r="64" spans="1:17" x14ac:dyDescent="0.25">
      <c r="B64" s="86" t="s">
        <v>37</v>
      </c>
    </row>
    <row r="65" spans="2:17" x14ac:dyDescent="0.25">
      <c r="B65" s="86" t="s">
        <v>62</v>
      </c>
    </row>
    <row r="67" spans="2:17" ht="15.75" thickBot="1" x14ac:dyDescent="0.3"/>
    <row r="68" spans="2:17" ht="16.5" thickBot="1" x14ac:dyDescent="0.3">
      <c r="B68" s="1083" t="s">
        <v>38</v>
      </c>
      <c r="C68" s="1084"/>
      <c r="D68" s="1084"/>
      <c r="E68" s="1084"/>
      <c r="F68" s="1084"/>
      <c r="G68" s="1084"/>
      <c r="H68" s="1084"/>
      <c r="I68" s="1084"/>
      <c r="J68" s="1084"/>
      <c r="K68" s="1084"/>
      <c r="L68" s="1084"/>
      <c r="M68" s="1084"/>
      <c r="N68" s="1085"/>
    </row>
    <row r="70" spans="2:17" ht="110.25" x14ac:dyDescent="0.25">
      <c r="B70" s="117" t="s">
        <v>0</v>
      </c>
      <c r="C70" s="117" t="s">
        <v>39</v>
      </c>
      <c r="D70" s="117" t="s">
        <v>40</v>
      </c>
      <c r="E70" s="334" t="s">
        <v>102</v>
      </c>
      <c r="F70" s="117" t="s">
        <v>104</v>
      </c>
      <c r="G70" s="335" t="s">
        <v>105</v>
      </c>
      <c r="H70" s="905" t="s">
        <v>106</v>
      </c>
      <c r="I70" s="336" t="s">
        <v>103</v>
      </c>
      <c r="J70" s="1086" t="s">
        <v>107</v>
      </c>
      <c r="K70" s="1087"/>
      <c r="L70" s="1088"/>
      <c r="M70" s="337" t="s">
        <v>111</v>
      </c>
      <c r="N70" s="117" t="s">
        <v>139</v>
      </c>
      <c r="O70" s="338" t="s">
        <v>140</v>
      </c>
      <c r="P70" s="1086" t="s">
        <v>3</v>
      </c>
      <c r="Q70" s="1088"/>
    </row>
    <row r="71" spans="2:17" ht="15.75" x14ac:dyDescent="0.25">
      <c r="B71" s="163"/>
      <c r="C71" s="163"/>
      <c r="D71" s="163"/>
      <c r="E71" s="906"/>
      <c r="F71" s="163"/>
      <c r="G71" s="395"/>
      <c r="H71" s="907"/>
      <c r="I71" s="908"/>
      <c r="J71" s="163"/>
      <c r="K71" s="163"/>
      <c r="L71" s="163"/>
      <c r="M71" s="909"/>
      <c r="N71" s="163"/>
      <c r="O71" s="910"/>
      <c r="P71" s="163"/>
      <c r="Q71" s="163"/>
    </row>
    <row r="72" spans="2:17" ht="51" customHeight="1" x14ac:dyDescent="0.2">
      <c r="B72" s="152" t="s">
        <v>43</v>
      </c>
      <c r="C72" s="152">
        <v>6</v>
      </c>
      <c r="D72" s="412" t="s">
        <v>1485</v>
      </c>
      <c r="E72" s="149">
        <v>49719518</v>
      </c>
      <c r="F72" s="152" t="s">
        <v>1486</v>
      </c>
      <c r="G72" s="152" t="s">
        <v>1487</v>
      </c>
      <c r="H72" s="911">
        <v>40157</v>
      </c>
      <c r="I72" s="150" t="s">
        <v>237</v>
      </c>
      <c r="J72" s="152" t="s">
        <v>1211</v>
      </c>
      <c r="K72" s="215" t="s">
        <v>1488</v>
      </c>
      <c r="L72" s="154" t="s">
        <v>1489</v>
      </c>
      <c r="M72" s="118" t="s">
        <v>125</v>
      </c>
      <c r="N72" s="118" t="s">
        <v>125</v>
      </c>
      <c r="O72" s="118" t="s">
        <v>125</v>
      </c>
      <c r="P72" s="234"/>
      <c r="Q72" s="234"/>
    </row>
    <row r="73" spans="2:17" ht="45" customHeight="1" x14ac:dyDescent="0.2">
      <c r="B73" s="152" t="s">
        <v>43</v>
      </c>
      <c r="C73" s="152">
        <v>6</v>
      </c>
      <c r="D73" s="412" t="s">
        <v>1490</v>
      </c>
      <c r="E73" s="149">
        <v>32866586</v>
      </c>
      <c r="F73" s="152" t="s">
        <v>1491</v>
      </c>
      <c r="G73" s="152" t="s">
        <v>1015</v>
      </c>
      <c r="H73" s="911">
        <v>40888</v>
      </c>
      <c r="I73" s="150" t="s">
        <v>237</v>
      </c>
      <c r="J73" s="152" t="s">
        <v>1492</v>
      </c>
      <c r="K73" s="154" t="s">
        <v>1493</v>
      </c>
      <c r="L73" s="154" t="s">
        <v>1494</v>
      </c>
      <c r="M73" s="118" t="s">
        <v>125</v>
      </c>
      <c r="N73" s="118" t="s">
        <v>125</v>
      </c>
      <c r="O73" s="118" t="s">
        <v>125</v>
      </c>
      <c r="P73" s="234"/>
      <c r="Q73" s="234"/>
    </row>
    <row r="74" spans="2:17" ht="42" customHeight="1" x14ac:dyDescent="0.2">
      <c r="B74" s="152" t="s">
        <v>43</v>
      </c>
      <c r="C74" s="152">
        <v>6</v>
      </c>
      <c r="D74" s="412" t="s">
        <v>1495</v>
      </c>
      <c r="E74" s="149">
        <v>49723159</v>
      </c>
      <c r="F74" s="152" t="s">
        <v>209</v>
      </c>
      <c r="G74" s="152" t="s">
        <v>907</v>
      </c>
      <c r="H74" s="911">
        <v>41628</v>
      </c>
      <c r="I74" s="150">
        <v>240455</v>
      </c>
      <c r="J74" s="152" t="s">
        <v>1192</v>
      </c>
      <c r="K74" s="154" t="s">
        <v>1496</v>
      </c>
      <c r="L74" s="154" t="s">
        <v>1497</v>
      </c>
      <c r="M74" s="118" t="s">
        <v>125</v>
      </c>
      <c r="N74" s="543" t="s">
        <v>125</v>
      </c>
      <c r="O74" s="118" t="s">
        <v>125</v>
      </c>
      <c r="P74" s="234"/>
      <c r="Q74" s="234"/>
    </row>
    <row r="75" spans="2:17" ht="42" customHeight="1" x14ac:dyDescent="0.2">
      <c r="B75" s="152"/>
      <c r="C75" s="152"/>
      <c r="D75" s="412" t="s">
        <v>1495</v>
      </c>
      <c r="E75" s="149">
        <v>49723159</v>
      </c>
      <c r="F75" s="152" t="s">
        <v>209</v>
      </c>
      <c r="G75" s="152" t="s">
        <v>907</v>
      </c>
      <c r="H75" s="911">
        <v>41628</v>
      </c>
      <c r="I75" s="150">
        <v>240455</v>
      </c>
      <c r="J75" s="152" t="s">
        <v>1192</v>
      </c>
      <c r="K75" s="154" t="s">
        <v>1498</v>
      </c>
      <c r="L75" s="154" t="s">
        <v>1499</v>
      </c>
      <c r="M75" s="118" t="s">
        <v>125</v>
      </c>
      <c r="N75" s="543" t="s">
        <v>125</v>
      </c>
      <c r="O75" s="118" t="s">
        <v>125</v>
      </c>
      <c r="P75" s="234"/>
      <c r="Q75" s="234"/>
    </row>
    <row r="76" spans="2:17" ht="42" customHeight="1" x14ac:dyDescent="0.2">
      <c r="B76" s="152" t="s">
        <v>43</v>
      </c>
      <c r="C76" s="152">
        <v>6</v>
      </c>
      <c r="D76" s="412" t="s">
        <v>1500</v>
      </c>
      <c r="E76" s="149">
        <v>44150285</v>
      </c>
      <c r="F76" s="152" t="s">
        <v>1501</v>
      </c>
      <c r="G76" s="152" t="s">
        <v>221</v>
      </c>
      <c r="H76" s="911">
        <v>38051</v>
      </c>
      <c r="I76" s="150" t="s">
        <v>237</v>
      </c>
      <c r="J76" s="152" t="s">
        <v>1492</v>
      </c>
      <c r="K76" s="154" t="s">
        <v>1502</v>
      </c>
      <c r="L76" s="154" t="s">
        <v>1494</v>
      </c>
      <c r="M76" s="118" t="s">
        <v>125</v>
      </c>
      <c r="N76" s="118" t="s">
        <v>125</v>
      </c>
      <c r="O76" s="118" t="s">
        <v>125</v>
      </c>
      <c r="P76" s="234"/>
      <c r="Q76" s="234"/>
    </row>
    <row r="77" spans="2:17" ht="75" customHeight="1" x14ac:dyDescent="0.2">
      <c r="B77" s="152" t="s">
        <v>43</v>
      </c>
      <c r="C77" s="152">
        <v>6</v>
      </c>
      <c r="D77" s="412" t="s">
        <v>1503</v>
      </c>
      <c r="E77" s="149">
        <v>32721592</v>
      </c>
      <c r="F77" s="152" t="s">
        <v>1015</v>
      </c>
      <c r="G77" s="152" t="s">
        <v>703</v>
      </c>
      <c r="H77" s="911">
        <v>37975</v>
      </c>
      <c r="I77" s="150" t="s">
        <v>237</v>
      </c>
      <c r="J77" s="152" t="s">
        <v>1504</v>
      </c>
      <c r="K77" s="154" t="s">
        <v>1505</v>
      </c>
      <c r="L77" s="154" t="s">
        <v>590</v>
      </c>
      <c r="M77" s="118" t="s">
        <v>125</v>
      </c>
      <c r="N77" s="118" t="s">
        <v>125</v>
      </c>
      <c r="O77" s="118" t="s">
        <v>125</v>
      </c>
      <c r="P77" s="234"/>
      <c r="Q77" s="234"/>
    </row>
    <row r="78" spans="2:17" ht="39" customHeight="1" x14ac:dyDescent="0.2">
      <c r="B78" s="152" t="s">
        <v>43</v>
      </c>
      <c r="C78" s="152">
        <v>6</v>
      </c>
      <c r="D78" s="412" t="s">
        <v>1506</v>
      </c>
      <c r="E78" s="149">
        <v>77160013</v>
      </c>
      <c r="F78" s="152" t="s">
        <v>356</v>
      </c>
      <c r="G78" s="152" t="s">
        <v>1507</v>
      </c>
      <c r="H78" s="912" t="s">
        <v>1508</v>
      </c>
      <c r="I78" s="150" t="s">
        <v>237</v>
      </c>
      <c r="J78" s="152" t="s">
        <v>1509</v>
      </c>
      <c r="K78" s="154" t="s">
        <v>1510</v>
      </c>
      <c r="L78" s="154" t="s">
        <v>1511</v>
      </c>
      <c r="M78" s="118" t="s">
        <v>125</v>
      </c>
      <c r="N78" s="118" t="s">
        <v>125</v>
      </c>
      <c r="O78" s="118" t="s">
        <v>125</v>
      </c>
      <c r="P78" s="234"/>
      <c r="Q78" s="234"/>
    </row>
    <row r="79" spans="2:17" ht="36" customHeight="1" x14ac:dyDescent="0.2">
      <c r="B79" s="152" t="s">
        <v>44</v>
      </c>
      <c r="C79" s="152">
        <v>12</v>
      </c>
      <c r="D79" s="412" t="s">
        <v>1512</v>
      </c>
      <c r="E79" s="149">
        <v>1064709253</v>
      </c>
      <c r="F79" s="152" t="s">
        <v>683</v>
      </c>
      <c r="G79" s="152" t="s">
        <v>558</v>
      </c>
      <c r="H79" s="911">
        <v>40894</v>
      </c>
      <c r="I79" s="150">
        <v>130498</v>
      </c>
      <c r="J79" s="152" t="s">
        <v>1513</v>
      </c>
      <c r="K79" s="154" t="s">
        <v>1514</v>
      </c>
      <c r="L79" s="154" t="s">
        <v>1515</v>
      </c>
      <c r="M79" s="118" t="s">
        <v>125</v>
      </c>
      <c r="N79" s="118" t="s">
        <v>125</v>
      </c>
      <c r="O79" s="118" t="s">
        <v>125</v>
      </c>
      <c r="P79" s="234"/>
      <c r="Q79" s="234"/>
    </row>
    <row r="80" spans="2:17" ht="41.1" customHeight="1" x14ac:dyDescent="0.2">
      <c r="B80" s="152" t="s">
        <v>44</v>
      </c>
      <c r="C80" s="152">
        <v>12</v>
      </c>
      <c r="D80" s="412" t="s">
        <v>1516</v>
      </c>
      <c r="E80" s="149">
        <v>49697613</v>
      </c>
      <c r="F80" s="152" t="s">
        <v>683</v>
      </c>
      <c r="G80" s="152" t="s">
        <v>558</v>
      </c>
      <c r="H80" s="912" t="s">
        <v>1517</v>
      </c>
      <c r="I80" s="150">
        <v>102945</v>
      </c>
      <c r="J80" s="152" t="s">
        <v>1518</v>
      </c>
      <c r="K80" s="154" t="s">
        <v>1519</v>
      </c>
      <c r="L80" s="154" t="s">
        <v>1520</v>
      </c>
      <c r="M80" s="118" t="s">
        <v>125</v>
      </c>
      <c r="N80" s="118" t="s">
        <v>125</v>
      </c>
      <c r="O80" s="118" t="s">
        <v>125</v>
      </c>
      <c r="P80" s="234"/>
      <c r="Q80" s="234"/>
    </row>
    <row r="81" spans="2:17" ht="30.95" customHeight="1" x14ac:dyDescent="0.2">
      <c r="B81" s="152" t="s">
        <v>44</v>
      </c>
      <c r="C81" s="152">
        <v>12</v>
      </c>
      <c r="D81" s="412" t="s">
        <v>1521</v>
      </c>
      <c r="E81" s="149">
        <v>1065587366</v>
      </c>
      <c r="F81" s="152" t="s">
        <v>683</v>
      </c>
      <c r="G81" s="152" t="s">
        <v>558</v>
      </c>
      <c r="H81" s="911">
        <v>40894</v>
      </c>
      <c r="I81" s="150">
        <v>130003</v>
      </c>
      <c r="J81" s="152" t="s">
        <v>1522</v>
      </c>
      <c r="K81" s="152" t="s">
        <v>1523</v>
      </c>
      <c r="L81" s="154" t="s">
        <v>1524</v>
      </c>
      <c r="M81" s="118" t="s">
        <v>125</v>
      </c>
      <c r="N81" s="118" t="s">
        <v>125</v>
      </c>
      <c r="O81" s="118" t="s">
        <v>125</v>
      </c>
      <c r="P81" s="234"/>
      <c r="Q81" s="234"/>
    </row>
    <row r="82" spans="2:17" ht="39" customHeight="1" x14ac:dyDescent="0.2">
      <c r="B82" s="152" t="s">
        <v>44</v>
      </c>
      <c r="C82" s="152">
        <v>12</v>
      </c>
      <c r="D82" s="412" t="s">
        <v>1525</v>
      </c>
      <c r="E82" s="149">
        <v>23109505</v>
      </c>
      <c r="F82" s="152" t="s">
        <v>683</v>
      </c>
      <c r="G82" s="152" t="s">
        <v>336</v>
      </c>
      <c r="H82" s="911">
        <v>38891</v>
      </c>
      <c r="I82" s="150" t="s">
        <v>613</v>
      </c>
      <c r="J82" s="152" t="s">
        <v>1526</v>
      </c>
      <c r="K82" s="154" t="s">
        <v>1527</v>
      </c>
      <c r="L82" s="154" t="s">
        <v>1528</v>
      </c>
      <c r="M82" s="118" t="s">
        <v>125</v>
      </c>
      <c r="N82" s="118" t="s">
        <v>125</v>
      </c>
      <c r="O82" s="118" t="s">
        <v>125</v>
      </c>
      <c r="P82" s="234"/>
      <c r="Q82" s="234"/>
    </row>
    <row r="83" spans="2:17" ht="39.950000000000003" customHeight="1" x14ac:dyDescent="0.2">
      <c r="B83" s="152" t="s">
        <v>44</v>
      </c>
      <c r="C83" s="152">
        <v>12</v>
      </c>
      <c r="D83" s="412" t="s">
        <v>1529</v>
      </c>
      <c r="E83" s="149">
        <v>49755344</v>
      </c>
      <c r="F83" s="152" t="s">
        <v>648</v>
      </c>
      <c r="G83" s="152" t="s">
        <v>558</v>
      </c>
      <c r="H83" s="911">
        <v>37203</v>
      </c>
      <c r="I83" s="150">
        <v>143798</v>
      </c>
      <c r="J83" s="152" t="s">
        <v>1192</v>
      </c>
      <c r="K83" s="154" t="s">
        <v>1530</v>
      </c>
      <c r="L83" s="154" t="s">
        <v>1531</v>
      </c>
      <c r="M83" s="118" t="s">
        <v>125</v>
      </c>
      <c r="N83" s="118" t="s">
        <v>125</v>
      </c>
      <c r="O83" s="118" t="s">
        <v>125</v>
      </c>
      <c r="P83" s="234"/>
      <c r="Q83" s="234"/>
    </row>
    <row r="84" spans="2:17" ht="36.950000000000003" customHeight="1" x14ac:dyDescent="0.2">
      <c r="B84" s="152" t="s">
        <v>44</v>
      </c>
      <c r="C84" s="152">
        <v>12</v>
      </c>
      <c r="D84" s="412" t="s">
        <v>1532</v>
      </c>
      <c r="E84" s="149">
        <v>1052965311</v>
      </c>
      <c r="F84" s="152" t="s">
        <v>1533</v>
      </c>
      <c r="G84" s="152" t="s">
        <v>558</v>
      </c>
      <c r="H84" s="912"/>
      <c r="I84" s="150">
        <v>139348</v>
      </c>
      <c r="J84" s="152" t="s">
        <v>1534</v>
      </c>
      <c r="K84" s="154" t="s">
        <v>1535</v>
      </c>
      <c r="L84" s="155" t="s">
        <v>1536</v>
      </c>
      <c r="M84" s="118" t="s">
        <v>125</v>
      </c>
      <c r="N84" s="118" t="s">
        <v>125</v>
      </c>
      <c r="O84" s="118" t="s">
        <v>125</v>
      </c>
      <c r="P84" s="234"/>
      <c r="Q84" s="234"/>
    </row>
    <row r="85" spans="2:17" ht="45" x14ac:dyDescent="0.2">
      <c r="B85" s="152" t="s">
        <v>44</v>
      </c>
      <c r="C85" s="152">
        <v>12</v>
      </c>
      <c r="D85" s="412" t="s">
        <v>1537</v>
      </c>
      <c r="E85" s="149">
        <v>1010196466</v>
      </c>
      <c r="F85" s="152" t="s">
        <v>1538</v>
      </c>
      <c r="G85" s="152" t="s">
        <v>558</v>
      </c>
      <c r="H85" s="913" t="s">
        <v>1539</v>
      </c>
      <c r="I85" s="150">
        <v>127888</v>
      </c>
      <c r="J85" s="152" t="s">
        <v>1396</v>
      </c>
      <c r="K85" s="548"/>
      <c r="L85" s="154" t="s">
        <v>1540</v>
      </c>
      <c r="M85" s="118" t="s">
        <v>125</v>
      </c>
      <c r="N85" s="543" t="s">
        <v>125</v>
      </c>
      <c r="O85" s="118" t="s">
        <v>125</v>
      </c>
      <c r="P85" s="234"/>
      <c r="Q85" s="234"/>
    </row>
    <row r="86" spans="2:17" ht="39" customHeight="1" x14ac:dyDescent="0.2">
      <c r="B86" s="152" t="s">
        <v>44</v>
      </c>
      <c r="C86" s="152">
        <v>12</v>
      </c>
      <c r="D86" s="412" t="s">
        <v>1541</v>
      </c>
      <c r="E86" s="149">
        <v>1065573734</v>
      </c>
      <c r="F86" s="152" t="s">
        <v>683</v>
      </c>
      <c r="G86" s="152" t="s">
        <v>558</v>
      </c>
      <c r="H86" s="911">
        <v>40530</v>
      </c>
      <c r="I86" s="150">
        <v>123285</v>
      </c>
      <c r="J86" s="152" t="s">
        <v>1542</v>
      </c>
      <c r="K86" s="154" t="s">
        <v>1543</v>
      </c>
      <c r="L86" s="154" t="s">
        <v>1544</v>
      </c>
      <c r="M86" s="118" t="s">
        <v>125</v>
      </c>
      <c r="N86" s="118" t="s">
        <v>125</v>
      </c>
      <c r="O86" s="118" t="s">
        <v>125</v>
      </c>
      <c r="P86" s="234"/>
      <c r="Q86" s="234"/>
    </row>
    <row r="87" spans="2:17" ht="74.099999999999994" customHeight="1" x14ac:dyDescent="0.2">
      <c r="B87" s="152" t="s">
        <v>44</v>
      </c>
      <c r="C87" s="152">
        <v>12</v>
      </c>
      <c r="D87" s="412" t="s">
        <v>1545</v>
      </c>
      <c r="E87" s="149">
        <v>1098633252</v>
      </c>
      <c r="F87" s="152" t="s">
        <v>1546</v>
      </c>
      <c r="G87" s="152" t="s">
        <v>239</v>
      </c>
      <c r="H87" s="912">
        <v>2010</v>
      </c>
      <c r="I87" s="150" t="s">
        <v>1547</v>
      </c>
      <c r="J87" s="152" t="s">
        <v>1059</v>
      </c>
      <c r="K87" s="154" t="s">
        <v>1548</v>
      </c>
      <c r="L87" s="154" t="s">
        <v>1549</v>
      </c>
      <c r="M87" s="118" t="s">
        <v>125</v>
      </c>
      <c r="N87" s="543" t="s">
        <v>125</v>
      </c>
      <c r="O87" s="118" t="s">
        <v>125</v>
      </c>
      <c r="P87" s="234"/>
      <c r="Q87" s="234"/>
    </row>
    <row r="88" spans="2:17" ht="36.950000000000003" customHeight="1" x14ac:dyDescent="0.2">
      <c r="B88" s="152" t="s">
        <v>44</v>
      </c>
      <c r="C88" s="152">
        <v>12</v>
      </c>
      <c r="D88" s="412" t="s">
        <v>1550</v>
      </c>
      <c r="E88" s="149">
        <v>22581122</v>
      </c>
      <c r="F88" s="152" t="s">
        <v>1142</v>
      </c>
      <c r="G88" s="152" t="s">
        <v>336</v>
      </c>
      <c r="H88" s="911">
        <v>34712</v>
      </c>
      <c r="I88" s="150">
        <v>114316</v>
      </c>
      <c r="J88" s="152" t="s">
        <v>1059</v>
      </c>
      <c r="K88" s="154" t="s">
        <v>1551</v>
      </c>
      <c r="L88" s="154" t="s">
        <v>1552</v>
      </c>
      <c r="M88" s="118" t="s">
        <v>125</v>
      </c>
      <c r="N88" s="118" t="s">
        <v>125</v>
      </c>
      <c r="O88" s="118" t="s">
        <v>125</v>
      </c>
      <c r="P88" s="234"/>
      <c r="Q88" s="234"/>
    </row>
    <row r="89" spans="2:17" ht="36.950000000000003" customHeight="1" x14ac:dyDescent="0.2">
      <c r="B89" s="152" t="s">
        <v>44</v>
      </c>
      <c r="C89" s="152">
        <v>12</v>
      </c>
      <c r="D89" s="412" t="s">
        <v>1553</v>
      </c>
      <c r="E89" s="149">
        <v>49717153</v>
      </c>
      <c r="F89" s="152" t="s">
        <v>683</v>
      </c>
      <c r="G89" s="152" t="s">
        <v>558</v>
      </c>
      <c r="H89" s="911">
        <v>41810</v>
      </c>
      <c r="I89" s="150" t="s">
        <v>613</v>
      </c>
      <c r="J89" s="152" t="s">
        <v>1554</v>
      </c>
      <c r="K89" s="152" t="s">
        <v>1555</v>
      </c>
      <c r="L89" s="154" t="s">
        <v>1556</v>
      </c>
      <c r="M89" s="118" t="s">
        <v>125</v>
      </c>
      <c r="N89" s="118" t="s">
        <v>125</v>
      </c>
      <c r="O89" s="118" t="s">
        <v>125</v>
      </c>
      <c r="P89" s="234"/>
      <c r="Q89" s="234"/>
    </row>
    <row r="90" spans="2:17" ht="35.1" customHeight="1" x14ac:dyDescent="0.2">
      <c r="B90" s="152" t="s">
        <v>44</v>
      </c>
      <c r="C90" s="152">
        <v>12</v>
      </c>
      <c r="D90" s="412" t="s">
        <v>1557</v>
      </c>
      <c r="E90" s="149">
        <v>1065235354</v>
      </c>
      <c r="F90" s="152" t="s">
        <v>167</v>
      </c>
      <c r="G90" s="152" t="s">
        <v>166</v>
      </c>
      <c r="H90" s="911">
        <v>41390</v>
      </c>
      <c r="I90" s="150">
        <v>133563</v>
      </c>
      <c r="J90" s="152" t="s">
        <v>1059</v>
      </c>
      <c r="K90" s="154" t="s">
        <v>1551</v>
      </c>
      <c r="L90" s="154" t="s">
        <v>1558</v>
      </c>
      <c r="M90" s="118"/>
      <c r="N90" s="118"/>
      <c r="O90" s="118" t="s">
        <v>125</v>
      </c>
      <c r="P90" s="234"/>
      <c r="Q90" s="234"/>
    </row>
    <row r="91" spans="2:17" ht="15.75" thickBot="1" x14ac:dyDescent="0.3"/>
    <row r="92" spans="2:17" ht="16.5" thickBot="1" x14ac:dyDescent="0.3">
      <c r="B92" s="1083" t="s">
        <v>46</v>
      </c>
      <c r="C92" s="1084"/>
      <c r="D92" s="1084"/>
      <c r="E92" s="1084"/>
      <c r="F92" s="1084"/>
      <c r="G92" s="1084"/>
      <c r="H92" s="1084"/>
      <c r="I92" s="1084"/>
      <c r="J92" s="1084"/>
      <c r="K92" s="1084"/>
      <c r="L92" s="1084"/>
      <c r="M92" s="1084"/>
      <c r="N92" s="1085"/>
    </row>
    <row r="94" spans="2:17" ht="31.5" x14ac:dyDescent="0.25">
      <c r="B94" s="147" t="s">
        <v>33</v>
      </c>
      <c r="C94" s="147" t="s">
        <v>18</v>
      </c>
      <c r="D94" s="1086" t="s">
        <v>3</v>
      </c>
      <c r="E94" s="1088"/>
    </row>
    <row r="95" spans="2:17" ht="95.25" customHeight="1" x14ac:dyDescent="0.25">
      <c r="B95" s="155" t="s">
        <v>112</v>
      </c>
      <c r="C95" s="234" t="s">
        <v>126</v>
      </c>
      <c r="D95" s="1108" t="s">
        <v>1812</v>
      </c>
      <c r="E95" s="1109"/>
    </row>
    <row r="97" spans="1:26" ht="15.75" x14ac:dyDescent="0.25">
      <c r="B97" s="1074" t="s">
        <v>64</v>
      </c>
      <c r="C97" s="1075"/>
      <c r="D97" s="1075"/>
      <c r="E97" s="1075"/>
      <c r="F97" s="1075"/>
      <c r="G97" s="1075"/>
      <c r="H97" s="1075"/>
      <c r="I97" s="1075"/>
      <c r="J97" s="1075"/>
      <c r="K97" s="1075"/>
      <c r="L97" s="1075"/>
      <c r="M97" s="1075"/>
      <c r="N97" s="1075"/>
      <c r="O97" s="1075"/>
      <c r="P97" s="1075"/>
    </row>
    <row r="98" spans="1:26" ht="15.75" thickBot="1" x14ac:dyDescent="0.3"/>
    <row r="99" spans="1:26" ht="16.5" thickBot="1" x14ac:dyDescent="0.3">
      <c r="B99" s="1083" t="s">
        <v>54</v>
      </c>
      <c r="C99" s="1084"/>
      <c r="D99" s="1084"/>
      <c r="E99" s="1084"/>
      <c r="F99" s="1084"/>
      <c r="G99" s="1084"/>
      <c r="H99" s="1084"/>
      <c r="I99" s="1084"/>
      <c r="J99" s="1084"/>
      <c r="K99" s="1084"/>
      <c r="L99" s="1084"/>
      <c r="M99" s="1084"/>
      <c r="N99" s="1085"/>
    </row>
    <row r="100" spans="1:26" ht="15.75" thickBot="1" x14ac:dyDescent="0.3"/>
    <row r="101" spans="1:26" s="93" customFormat="1" ht="189" x14ac:dyDescent="0.25">
      <c r="B101" s="483" t="s">
        <v>134</v>
      </c>
      <c r="C101" s="483" t="s">
        <v>135</v>
      </c>
      <c r="D101" s="483" t="s">
        <v>136</v>
      </c>
      <c r="E101" s="840" t="s">
        <v>45</v>
      </c>
      <c r="F101" s="483" t="s">
        <v>22</v>
      </c>
      <c r="G101" s="841" t="s">
        <v>89</v>
      </c>
      <c r="H101" s="873" t="s">
        <v>17</v>
      </c>
      <c r="I101" s="842" t="s">
        <v>10</v>
      </c>
      <c r="J101" s="483" t="s">
        <v>31</v>
      </c>
      <c r="K101" s="843" t="s">
        <v>61</v>
      </c>
      <c r="L101" s="843" t="s">
        <v>20</v>
      </c>
      <c r="M101" s="844" t="s">
        <v>26</v>
      </c>
      <c r="N101" s="483" t="s">
        <v>137</v>
      </c>
      <c r="O101" s="845" t="s">
        <v>36</v>
      </c>
      <c r="P101" s="245" t="s">
        <v>11</v>
      </c>
      <c r="Q101" s="245" t="s">
        <v>19</v>
      </c>
    </row>
    <row r="102" spans="1:26" s="242" customFormat="1" ht="45" x14ac:dyDescent="0.25">
      <c r="A102" s="125" t="e">
        <f>+#REF!+1</f>
        <v>#REF!</v>
      </c>
      <c r="B102" s="892" t="s">
        <v>1415</v>
      </c>
      <c r="C102" s="127"/>
      <c r="D102" s="126" t="s">
        <v>160</v>
      </c>
      <c r="E102" s="171">
        <v>243</v>
      </c>
      <c r="F102" s="127" t="s">
        <v>125</v>
      </c>
      <c r="G102" s="128">
        <v>0</v>
      </c>
      <c r="H102" s="914">
        <v>40197</v>
      </c>
      <c r="I102" s="130">
        <v>11688</v>
      </c>
      <c r="J102" s="131" t="s">
        <v>126</v>
      </c>
      <c r="K102" s="255">
        <v>0</v>
      </c>
      <c r="L102" s="255">
        <v>11.4</v>
      </c>
      <c r="M102" s="302">
        <v>100</v>
      </c>
      <c r="N102" s="132">
        <v>100</v>
      </c>
      <c r="O102" s="304"/>
      <c r="P102" s="133"/>
      <c r="Q102" s="134" t="s">
        <v>1559</v>
      </c>
      <c r="R102" s="135"/>
      <c r="S102" s="135"/>
      <c r="T102" s="135"/>
      <c r="U102" s="135"/>
      <c r="V102" s="135"/>
      <c r="W102" s="135"/>
      <c r="X102" s="135"/>
      <c r="Y102" s="135"/>
      <c r="Z102" s="135"/>
    </row>
    <row r="103" spans="1:26" s="242" customFormat="1" ht="75" x14ac:dyDescent="0.25">
      <c r="A103" s="125"/>
      <c r="B103" s="892" t="s">
        <v>1415</v>
      </c>
      <c r="C103" s="127" t="s">
        <v>1428</v>
      </c>
      <c r="D103" s="126" t="s">
        <v>1436</v>
      </c>
      <c r="E103" s="881">
        <v>2111140</v>
      </c>
      <c r="F103" s="127" t="s">
        <v>125</v>
      </c>
      <c r="G103" s="128">
        <v>0</v>
      </c>
      <c r="H103" s="914">
        <v>40745</v>
      </c>
      <c r="I103" s="130">
        <v>40919</v>
      </c>
      <c r="J103" s="131" t="s">
        <v>126</v>
      </c>
      <c r="K103" s="255">
        <v>0</v>
      </c>
      <c r="L103" s="255">
        <v>5.33</v>
      </c>
      <c r="M103" s="302">
        <v>948</v>
      </c>
      <c r="N103" s="132">
        <v>948</v>
      </c>
      <c r="O103" s="304">
        <v>640202717</v>
      </c>
      <c r="P103" s="133" t="s">
        <v>1560</v>
      </c>
      <c r="Q103" s="134" t="s">
        <v>1561</v>
      </c>
      <c r="R103" s="135"/>
      <c r="S103" s="135"/>
      <c r="T103" s="135"/>
      <c r="U103" s="135"/>
      <c r="V103" s="135"/>
      <c r="W103" s="135"/>
      <c r="X103" s="135"/>
      <c r="Y103" s="135"/>
      <c r="Z103" s="135"/>
    </row>
    <row r="104" spans="1:26" s="242" customFormat="1" ht="75" x14ac:dyDescent="0.25">
      <c r="A104" s="125" t="e">
        <f>+#REF!+1</f>
        <v>#REF!</v>
      </c>
      <c r="B104" s="892" t="s">
        <v>1415</v>
      </c>
      <c r="C104" s="127" t="s">
        <v>1428</v>
      </c>
      <c r="D104" s="126" t="s">
        <v>809</v>
      </c>
      <c r="E104" s="881">
        <v>23435</v>
      </c>
      <c r="F104" s="127" t="s">
        <v>125</v>
      </c>
      <c r="G104" s="128">
        <v>0</v>
      </c>
      <c r="H104" s="914">
        <v>40645</v>
      </c>
      <c r="I104" s="130">
        <v>40681</v>
      </c>
      <c r="J104" s="131" t="s">
        <v>126</v>
      </c>
      <c r="K104" s="255">
        <v>0</v>
      </c>
      <c r="L104" s="255">
        <v>1.2</v>
      </c>
      <c r="M104" s="302">
        <v>612</v>
      </c>
      <c r="N104" s="132">
        <v>612</v>
      </c>
      <c r="O104" s="304">
        <v>96379577</v>
      </c>
      <c r="P104" s="133" t="s">
        <v>1562</v>
      </c>
      <c r="Q104" s="134" t="s">
        <v>1561</v>
      </c>
      <c r="R104" s="135"/>
      <c r="S104" s="135"/>
      <c r="T104" s="135"/>
      <c r="U104" s="135"/>
      <c r="V104" s="135"/>
      <c r="W104" s="135"/>
      <c r="X104" s="135"/>
      <c r="Y104" s="135"/>
      <c r="Z104" s="135"/>
    </row>
    <row r="105" spans="1:26" s="242" customFormat="1" ht="15.75" x14ac:dyDescent="0.25">
      <c r="A105" s="125"/>
      <c r="B105" s="136" t="s">
        <v>16</v>
      </c>
      <c r="C105" s="127"/>
      <c r="D105" s="126"/>
      <c r="E105" s="171"/>
      <c r="F105" s="127"/>
      <c r="G105" s="128"/>
      <c r="H105" s="915"/>
      <c r="I105" s="130"/>
      <c r="J105" s="131"/>
      <c r="K105" s="305">
        <f>SUM(K102:K104)</f>
        <v>0</v>
      </c>
      <c r="L105" s="305">
        <f>SUM(L102:L104)</f>
        <v>17.93</v>
      </c>
      <c r="M105" s="307">
        <f>SUM(M102:M104)</f>
        <v>1660</v>
      </c>
      <c r="N105" s="137">
        <f>SUM(N102:N104)</f>
        <v>1660</v>
      </c>
      <c r="O105" s="304"/>
      <c r="P105" s="133"/>
      <c r="Q105" s="134"/>
    </row>
    <row r="106" spans="1:26" x14ac:dyDescent="0.25">
      <c r="B106" s="139"/>
      <c r="C106" s="139"/>
      <c r="D106" s="525"/>
      <c r="E106" s="309"/>
      <c r="F106" s="139"/>
      <c r="G106" s="310"/>
      <c r="H106" s="902"/>
      <c r="I106" s="311"/>
      <c r="J106" s="139"/>
      <c r="K106" s="312"/>
      <c r="L106" s="312"/>
      <c r="M106" s="313"/>
      <c r="N106" s="139"/>
      <c r="O106" s="314"/>
      <c r="P106" s="139"/>
    </row>
    <row r="107" spans="1:26" ht="15.75" x14ac:dyDescent="0.25">
      <c r="B107" s="142" t="s">
        <v>32</v>
      </c>
      <c r="C107" s="156">
        <f>+K105</f>
        <v>0</v>
      </c>
      <c r="H107" s="903"/>
      <c r="I107" s="318"/>
      <c r="J107" s="145"/>
      <c r="K107" s="319"/>
      <c r="L107" s="319"/>
      <c r="M107" s="321"/>
      <c r="N107" s="139"/>
      <c r="O107" s="314"/>
      <c r="P107" s="139"/>
    </row>
    <row r="108" spans="1:26" ht="15.75" thickBot="1" x14ac:dyDescent="0.3"/>
    <row r="109" spans="1:26" ht="48" thickBot="1" x14ac:dyDescent="0.3">
      <c r="B109" s="854" t="s">
        <v>49</v>
      </c>
      <c r="C109" s="855" t="s">
        <v>50</v>
      </c>
      <c r="D109" s="855" t="s">
        <v>51</v>
      </c>
      <c r="E109" s="856" t="s">
        <v>55</v>
      </c>
    </row>
    <row r="110" spans="1:26" x14ac:dyDescent="0.25">
      <c r="B110" s="159" t="s">
        <v>113</v>
      </c>
      <c r="C110" s="857">
        <v>20</v>
      </c>
      <c r="D110" s="858">
        <v>0</v>
      </c>
      <c r="E110" s="1254">
        <f>+D110+D111+D112</f>
        <v>0</v>
      </c>
    </row>
    <row r="111" spans="1:26" x14ac:dyDescent="0.25">
      <c r="B111" s="159" t="s">
        <v>114</v>
      </c>
      <c r="C111" s="251">
        <v>30</v>
      </c>
      <c r="D111" s="252">
        <v>0</v>
      </c>
      <c r="E111" s="1255"/>
    </row>
    <row r="112" spans="1:26" ht="15.75" thickBot="1" x14ac:dyDescent="0.3">
      <c r="B112" s="159" t="s">
        <v>115</v>
      </c>
      <c r="C112" s="162">
        <v>40</v>
      </c>
      <c r="D112" s="859">
        <v>0</v>
      </c>
      <c r="E112" s="1256"/>
    </row>
    <row r="113" spans="2:17" ht="15.75" thickBot="1" x14ac:dyDescent="0.3"/>
    <row r="114" spans="2:17" ht="16.5" thickBot="1" x14ac:dyDescent="0.3">
      <c r="B114" s="1083" t="s">
        <v>52</v>
      </c>
      <c r="C114" s="1084"/>
      <c r="D114" s="1084"/>
      <c r="E114" s="1084"/>
      <c r="F114" s="1084"/>
      <c r="G114" s="1084"/>
      <c r="H114" s="1084"/>
      <c r="I114" s="1084"/>
      <c r="J114" s="1084"/>
      <c r="K114" s="1084"/>
      <c r="L114" s="1084"/>
      <c r="M114" s="1084"/>
      <c r="N114" s="1085"/>
    </row>
    <row r="116" spans="2:17" ht="110.25" x14ac:dyDescent="0.25">
      <c r="B116" s="117" t="s">
        <v>0</v>
      </c>
      <c r="C116" s="117" t="s">
        <v>39</v>
      </c>
      <c r="D116" s="117" t="s">
        <v>40</v>
      </c>
      <c r="E116" s="334" t="s">
        <v>102</v>
      </c>
      <c r="F116" s="117" t="s">
        <v>104</v>
      </c>
      <c r="G116" s="335" t="s">
        <v>105</v>
      </c>
      <c r="H116" s="905" t="s">
        <v>106</v>
      </c>
      <c r="I116" s="336" t="s">
        <v>103</v>
      </c>
      <c r="J116" s="1086" t="s">
        <v>107</v>
      </c>
      <c r="K116" s="1087"/>
      <c r="L116" s="1088"/>
      <c r="M116" s="337" t="s">
        <v>111</v>
      </c>
      <c r="N116" s="117" t="s">
        <v>139</v>
      </c>
      <c r="O116" s="338" t="s">
        <v>140</v>
      </c>
      <c r="P116" s="1086" t="s">
        <v>3</v>
      </c>
      <c r="Q116" s="1088"/>
    </row>
    <row r="117" spans="2:17" ht="47.25" x14ac:dyDescent="0.25">
      <c r="C117" s="248"/>
      <c r="I117" s="377"/>
      <c r="J117" s="378" t="s">
        <v>108</v>
      </c>
      <c r="K117" s="379" t="s">
        <v>109</v>
      </c>
      <c r="L117" s="916" t="s">
        <v>110</v>
      </c>
      <c r="M117" s="380"/>
      <c r="N117" s="381"/>
      <c r="O117" s="382"/>
      <c r="P117" s="1073"/>
      <c r="Q117" s="1073"/>
    </row>
    <row r="118" spans="2:17" ht="30.95" customHeight="1" x14ac:dyDescent="0.25">
      <c r="B118" s="418" t="s">
        <v>688</v>
      </c>
      <c r="C118" s="188">
        <v>2</v>
      </c>
      <c r="D118" s="821" t="s">
        <v>1563</v>
      </c>
      <c r="E118" s="420">
        <v>39143904</v>
      </c>
      <c r="F118" s="421" t="s">
        <v>1564</v>
      </c>
      <c r="G118" s="152" t="s">
        <v>1565</v>
      </c>
      <c r="H118" s="911">
        <v>39680</v>
      </c>
      <c r="I118" s="150" t="s">
        <v>237</v>
      </c>
      <c r="J118" s="152" t="s">
        <v>1211</v>
      </c>
      <c r="K118" s="152" t="s">
        <v>1566</v>
      </c>
      <c r="L118" s="154" t="s">
        <v>1567</v>
      </c>
      <c r="M118" s="118" t="s">
        <v>125</v>
      </c>
      <c r="N118" s="118" t="s">
        <v>125</v>
      </c>
      <c r="O118" s="118" t="s">
        <v>125</v>
      </c>
      <c r="P118" s="234"/>
      <c r="Q118" s="234"/>
    </row>
    <row r="119" spans="2:17" ht="41.1" customHeight="1" x14ac:dyDescent="0.25">
      <c r="B119" s="418" t="s">
        <v>688</v>
      </c>
      <c r="C119" s="188">
        <v>2</v>
      </c>
      <c r="D119" s="366" t="s">
        <v>1568</v>
      </c>
      <c r="E119" s="420">
        <v>1065578076</v>
      </c>
      <c r="F119" s="421" t="s">
        <v>1507</v>
      </c>
      <c r="G119" s="152" t="s">
        <v>1569</v>
      </c>
      <c r="H119" s="911">
        <v>39987</v>
      </c>
      <c r="I119" s="150" t="s">
        <v>237</v>
      </c>
      <c r="J119" s="152" t="s">
        <v>1570</v>
      </c>
      <c r="K119" s="152" t="s">
        <v>1571</v>
      </c>
      <c r="L119" s="154" t="s">
        <v>1572</v>
      </c>
      <c r="M119" s="118" t="s">
        <v>125</v>
      </c>
      <c r="N119" s="118" t="s">
        <v>125</v>
      </c>
      <c r="O119" s="118" t="s">
        <v>125</v>
      </c>
      <c r="P119" s="1073"/>
      <c r="Q119" s="1073"/>
    </row>
    <row r="120" spans="2:17" ht="30.95" customHeight="1" x14ac:dyDescent="0.25">
      <c r="B120" s="418" t="s">
        <v>655</v>
      </c>
      <c r="C120" s="234">
        <v>2</v>
      </c>
      <c r="D120" s="366" t="s">
        <v>1573</v>
      </c>
      <c r="E120" s="420">
        <v>26862450</v>
      </c>
      <c r="F120" s="421" t="s">
        <v>1574</v>
      </c>
      <c r="G120" s="155" t="s">
        <v>167</v>
      </c>
      <c r="H120" s="917">
        <v>39549</v>
      </c>
      <c r="I120" s="118" t="s">
        <v>237</v>
      </c>
      <c r="J120" s="155" t="s">
        <v>1575</v>
      </c>
      <c r="K120" s="155" t="s">
        <v>1218</v>
      </c>
      <c r="L120" s="155" t="s">
        <v>1576</v>
      </c>
      <c r="M120" s="118" t="s">
        <v>125</v>
      </c>
      <c r="N120" s="118" t="s">
        <v>125</v>
      </c>
      <c r="O120" s="118" t="s">
        <v>125</v>
      </c>
      <c r="P120" s="118"/>
      <c r="Q120" s="118"/>
    </row>
    <row r="121" spans="2:17" ht="41.1" customHeight="1" x14ac:dyDescent="0.25">
      <c r="B121" s="418" t="s">
        <v>655</v>
      </c>
      <c r="C121" s="234">
        <v>2</v>
      </c>
      <c r="D121" s="679" t="s">
        <v>1577</v>
      </c>
      <c r="E121" s="118">
        <v>15648324</v>
      </c>
      <c r="F121" s="155" t="s">
        <v>1578</v>
      </c>
      <c r="G121" s="155" t="s">
        <v>1579</v>
      </c>
      <c r="H121" s="917">
        <v>40389</v>
      </c>
      <c r="I121" s="118" t="s">
        <v>237</v>
      </c>
      <c r="J121" s="155" t="s">
        <v>1570</v>
      </c>
      <c r="K121" s="155" t="s">
        <v>1580</v>
      </c>
      <c r="L121" s="155" t="s">
        <v>1581</v>
      </c>
      <c r="M121" s="118" t="s">
        <v>125</v>
      </c>
      <c r="N121" s="118" t="s">
        <v>125</v>
      </c>
      <c r="O121" s="118" t="s">
        <v>125</v>
      </c>
      <c r="P121" s="118"/>
      <c r="Q121" s="118"/>
    </row>
    <row r="122" spans="2:17" ht="45" x14ac:dyDescent="0.25">
      <c r="B122" s="118" t="s">
        <v>708</v>
      </c>
      <c r="C122" s="234">
        <v>1</v>
      </c>
      <c r="D122" s="679" t="s">
        <v>1220</v>
      </c>
      <c r="E122" s="118">
        <v>77161554</v>
      </c>
      <c r="F122" s="155" t="s">
        <v>547</v>
      </c>
      <c r="G122" s="155" t="s">
        <v>209</v>
      </c>
      <c r="H122" s="917">
        <v>38708</v>
      </c>
      <c r="I122" s="118" t="s">
        <v>480</v>
      </c>
      <c r="J122" s="155" t="s">
        <v>1192</v>
      </c>
      <c r="K122" s="155" t="s">
        <v>1221</v>
      </c>
      <c r="L122" s="155" t="s">
        <v>1222</v>
      </c>
      <c r="M122" s="118" t="s">
        <v>125</v>
      </c>
      <c r="N122" s="118" t="s">
        <v>125</v>
      </c>
      <c r="O122" s="118" t="s">
        <v>125</v>
      </c>
      <c r="P122" s="118"/>
      <c r="Q122" s="118"/>
    </row>
    <row r="123" spans="2:17" ht="15.75" thickBot="1" x14ac:dyDescent="0.3"/>
    <row r="124" spans="2:17" ht="31.5" x14ac:dyDescent="0.25">
      <c r="B124" s="119" t="s">
        <v>33</v>
      </c>
      <c r="C124" s="119" t="s">
        <v>49</v>
      </c>
      <c r="D124" s="117" t="s">
        <v>50</v>
      </c>
      <c r="E124" s="334" t="s">
        <v>51</v>
      </c>
      <c r="F124" s="855" t="s">
        <v>56</v>
      </c>
      <c r="G124" s="395"/>
    </row>
    <row r="125" spans="2:17" ht="78.75" customHeight="1" x14ac:dyDescent="0.2">
      <c r="B125" s="1076" t="s">
        <v>53</v>
      </c>
      <c r="C125" s="164" t="s">
        <v>116</v>
      </c>
      <c r="D125" s="252">
        <v>25</v>
      </c>
      <c r="E125" s="396">
        <v>0</v>
      </c>
      <c r="F125" s="1077">
        <f>+E125+E126+E127</f>
        <v>0</v>
      </c>
      <c r="G125" s="397"/>
    </row>
    <row r="126" spans="2:17" ht="30" customHeight="1" x14ac:dyDescent="0.2">
      <c r="B126" s="1076"/>
      <c r="C126" s="164" t="s">
        <v>117</v>
      </c>
      <c r="D126" s="252">
        <v>25</v>
      </c>
      <c r="E126" s="396">
        <v>0</v>
      </c>
      <c r="F126" s="1078"/>
      <c r="G126" s="397"/>
    </row>
    <row r="127" spans="2:17" ht="120" customHeight="1" x14ac:dyDescent="0.2">
      <c r="B127" s="1076"/>
      <c r="C127" s="164" t="s">
        <v>118</v>
      </c>
      <c r="D127" s="252">
        <v>10</v>
      </c>
      <c r="E127" s="396">
        <v>0</v>
      </c>
      <c r="F127" s="1079"/>
      <c r="G127" s="397"/>
    </row>
    <row r="129" spans="2:15" ht="15.75" x14ac:dyDescent="0.25">
      <c r="B129" s="116" t="s">
        <v>57</v>
      </c>
    </row>
    <row r="131" spans="2:15" ht="15.75" x14ac:dyDescent="0.25">
      <c r="B131" s="117" t="s">
        <v>33</v>
      </c>
      <c r="C131" s="117" t="s">
        <v>58</v>
      </c>
      <c r="D131" s="117" t="s">
        <v>51</v>
      </c>
      <c r="E131" s="299" t="s">
        <v>16</v>
      </c>
    </row>
    <row r="132" spans="2:15" ht="45" customHeight="1" x14ac:dyDescent="0.25">
      <c r="B132" s="120" t="s">
        <v>132</v>
      </c>
      <c r="C132" s="252">
        <v>40</v>
      </c>
      <c r="D132" s="252">
        <f>+E110</f>
        <v>0</v>
      </c>
      <c r="E132" s="1252">
        <f>+D132+D133</f>
        <v>60</v>
      </c>
      <c r="G132" s="86"/>
      <c r="I132" s="86"/>
      <c r="K132" s="86"/>
      <c r="M132" s="86"/>
      <c r="O132" s="86"/>
    </row>
    <row r="133" spans="2:15" ht="75" customHeight="1" x14ac:dyDescent="0.25">
      <c r="B133" s="120" t="s">
        <v>133</v>
      </c>
      <c r="C133" s="252">
        <v>60</v>
      </c>
      <c r="D133" s="252">
        <v>60</v>
      </c>
      <c r="E133" s="1253"/>
      <c r="G133" s="86"/>
      <c r="I133" s="86"/>
      <c r="K133" s="86"/>
      <c r="M133" s="86"/>
      <c r="O133" s="86"/>
    </row>
    <row r="135" spans="2:15" ht="135" customHeight="1" x14ac:dyDescent="0.25">
      <c r="G135" s="86"/>
      <c r="I135" s="86"/>
      <c r="K135" s="86"/>
      <c r="M135" s="86"/>
      <c r="O135" s="86"/>
    </row>
    <row r="136" spans="2:15" x14ac:dyDescent="0.25">
      <c r="G136" s="86"/>
      <c r="I136" s="86"/>
      <c r="K136" s="86"/>
      <c r="M136" s="86"/>
      <c r="O136" s="86"/>
    </row>
    <row r="137" spans="2:15" ht="15.95" customHeight="1" x14ac:dyDescent="0.25">
      <c r="G137" s="86"/>
      <c r="I137" s="86"/>
      <c r="K137" s="86"/>
      <c r="M137" s="86"/>
      <c r="O137" s="86"/>
    </row>
    <row r="138" spans="2:15" ht="12" customHeight="1" x14ac:dyDescent="0.25">
      <c r="G138" s="86"/>
      <c r="I138" s="86"/>
      <c r="K138" s="86"/>
      <c r="M138" s="86"/>
      <c r="O138" s="86"/>
    </row>
    <row r="139" spans="2:15" x14ac:dyDescent="0.2">
      <c r="F139" s="398"/>
      <c r="G139" s="86"/>
      <c r="I139" s="86"/>
      <c r="K139" s="86"/>
      <c r="M139" s="86"/>
      <c r="O139" s="86"/>
    </row>
    <row r="140" spans="2:15" x14ac:dyDescent="0.2">
      <c r="F140" s="398"/>
      <c r="G140" s="86"/>
      <c r="I140" s="86"/>
      <c r="K140" s="86"/>
      <c r="M140" s="86"/>
      <c r="O140" s="86"/>
    </row>
    <row r="141" spans="2:15" x14ac:dyDescent="0.2">
      <c r="F141" s="398"/>
      <c r="G141" s="86"/>
      <c r="I141" s="86"/>
      <c r="K141" s="86"/>
      <c r="M141" s="86"/>
      <c r="O141" s="86"/>
    </row>
    <row r="143" spans="2:15" x14ac:dyDescent="0.25">
      <c r="G143" s="86"/>
      <c r="I143" s="86"/>
      <c r="K143" s="86"/>
      <c r="M143" s="86"/>
      <c r="O143" s="86"/>
    </row>
    <row r="146" spans="5:15" x14ac:dyDescent="0.25">
      <c r="G146" s="86"/>
      <c r="I146" s="86"/>
      <c r="K146" s="86"/>
      <c r="M146" s="86"/>
      <c r="O146" s="86"/>
    </row>
    <row r="147" spans="5:15" x14ac:dyDescent="0.25">
      <c r="G147" s="86"/>
      <c r="I147" s="86"/>
      <c r="K147" s="86"/>
      <c r="M147" s="86"/>
      <c r="O147" s="86"/>
    </row>
    <row r="148" spans="5:15" x14ac:dyDescent="0.25">
      <c r="E148" s="86"/>
      <c r="G148" s="86"/>
      <c r="I148" s="86"/>
      <c r="K148" s="86"/>
      <c r="M148" s="86"/>
      <c r="O148" s="86"/>
    </row>
  </sheetData>
  <mergeCells count="35">
    <mergeCell ref="C9:N9"/>
    <mergeCell ref="B2:P2"/>
    <mergeCell ref="B4:P4"/>
    <mergeCell ref="C6:N6"/>
    <mergeCell ref="C7:N7"/>
    <mergeCell ref="C8:N8"/>
    <mergeCell ref="O60:P60"/>
    <mergeCell ref="C11:E11"/>
    <mergeCell ref="B14:C21"/>
    <mergeCell ref="B22:C22"/>
    <mergeCell ref="E37:E38"/>
    <mergeCell ref="B51:B52"/>
    <mergeCell ref="C51:C52"/>
    <mergeCell ref="D51:E51"/>
    <mergeCell ref="C55:N55"/>
    <mergeCell ref="B57:N57"/>
    <mergeCell ref="B68:N68"/>
    <mergeCell ref="J70:L70"/>
    <mergeCell ref="E110:E112"/>
    <mergeCell ref="B114:N114"/>
    <mergeCell ref="O61:P61"/>
    <mergeCell ref="O62:P62"/>
    <mergeCell ref="B125:B127"/>
    <mergeCell ref="F125:F127"/>
    <mergeCell ref="P70:Q70"/>
    <mergeCell ref="B92:N92"/>
    <mergeCell ref="D94:E94"/>
    <mergeCell ref="D95:E95"/>
    <mergeCell ref="B97:P97"/>
    <mergeCell ref="B99:N99"/>
    <mergeCell ref="E132:E133"/>
    <mergeCell ref="J116:L116"/>
    <mergeCell ref="P116:Q116"/>
    <mergeCell ref="P117:Q117"/>
    <mergeCell ref="P119:Q119"/>
  </mergeCells>
  <dataValidations count="2">
    <dataValidation type="list" allowBlank="1" showInputMessage="1" showErrorMessage="1" sqref="WVE983049 A65545 IS65545 SO65545 ACK65545 AMG65545 AWC65545 BFY65545 BPU65545 BZQ65545 CJM65545 CTI65545 DDE65545 DNA65545 DWW65545 EGS65545 EQO65545 FAK65545 FKG65545 FUC65545 GDY65545 GNU65545 GXQ65545 HHM65545 HRI65545 IBE65545 ILA65545 IUW65545 JES65545 JOO65545 JYK65545 KIG65545 KSC65545 LBY65545 LLU65545 LVQ65545 MFM65545 MPI65545 MZE65545 NJA65545 NSW65545 OCS65545 OMO65545 OWK65545 PGG65545 PQC65545 PZY65545 QJU65545 QTQ65545 RDM65545 RNI65545 RXE65545 SHA65545 SQW65545 TAS65545 TKO65545 TUK65545 UEG65545 UOC65545 UXY65545 VHU65545 VRQ65545 WBM65545 WLI65545 WVE65545 A131081 IS131081 SO131081 ACK131081 AMG131081 AWC131081 BFY131081 BPU131081 BZQ131081 CJM131081 CTI131081 DDE131081 DNA131081 DWW131081 EGS131081 EQO131081 FAK131081 FKG131081 FUC131081 GDY131081 GNU131081 GXQ131081 HHM131081 HRI131081 IBE131081 ILA131081 IUW131081 JES131081 JOO131081 JYK131081 KIG131081 KSC131081 LBY131081 LLU131081 LVQ131081 MFM131081 MPI131081 MZE131081 NJA131081 NSW131081 OCS131081 OMO131081 OWK131081 PGG131081 PQC131081 PZY131081 QJU131081 QTQ131081 RDM131081 RNI131081 RXE131081 SHA131081 SQW131081 TAS131081 TKO131081 TUK131081 UEG131081 UOC131081 UXY131081 VHU131081 VRQ131081 WBM131081 WLI131081 WVE131081 A196617 IS196617 SO196617 ACK196617 AMG196617 AWC196617 BFY196617 BPU196617 BZQ196617 CJM196617 CTI196617 DDE196617 DNA196617 DWW196617 EGS196617 EQO196617 FAK196617 FKG196617 FUC196617 GDY196617 GNU196617 GXQ196617 HHM196617 HRI196617 IBE196617 ILA196617 IUW196617 JES196617 JOO196617 JYK196617 KIG196617 KSC196617 LBY196617 LLU196617 LVQ196617 MFM196617 MPI196617 MZE196617 NJA196617 NSW196617 OCS196617 OMO196617 OWK196617 PGG196617 PQC196617 PZY196617 QJU196617 QTQ196617 RDM196617 RNI196617 RXE196617 SHA196617 SQW196617 TAS196617 TKO196617 TUK196617 UEG196617 UOC196617 UXY196617 VHU196617 VRQ196617 WBM196617 WLI196617 WVE196617 A262153 IS262153 SO262153 ACK262153 AMG262153 AWC262153 BFY262153 BPU262153 BZQ262153 CJM262153 CTI262153 DDE262153 DNA262153 DWW262153 EGS262153 EQO262153 FAK262153 FKG262153 FUC262153 GDY262153 GNU262153 GXQ262153 HHM262153 HRI262153 IBE262153 ILA262153 IUW262153 JES262153 JOO262153 JYK262153 KIG262153 KSC262153 LBY262153 LLU262153 LVQ262153 MFM262153 MPI262153 MZE262153 NJA262153 NSW262153 OCS262153 OMO262153 OWK262153 PGG262153 PQC262153 PZY262153 QJU262153 QTQ262153 RDM262153 RNI262153 RXE262153 SHA262153 SQW262153 TAS262153 TKO262153 TUK262153 UEG262153 UOC262153 UXY262153 VHU262153 VRQ262153 WBM262153 WLI262153 WVE262153 A327689 IS327689 SO327689 ACK327689 AMG327689 AWC327689 BFY327689 BPU327689 BZQ327689 CJM327689 CTI327689 DDE327689 DNA327689 DWW327689 EGS327689 EQO327689 FAK327689 FKG327689 FUC327689 GDY327689 GNU327689 GXQ327689 HHM327689 HRI327689 IBE327689 ILA327689 IUW327689 JES327689 JOO327689 JYK327689 KIG327689 KSC327689 LBY327689 LLU327689 LVQ327689 MFM327689 MPI327689 MZE327689 NJA327689 NSW327689 OCS327689 OMO327689 OWK327689 PGG327689 PQC327689 PZY327689 QJU327689 QTQ327689 RDM327689 RNI327689 RXE327689 SHA327689 SQW327689 TAS327689 TKO327689 TUK327689 UEG327689 UOC327689 UXY327689 VHU327689 VRQ327689 WBM327689 WLI327689 WVE327689 A393225 IS393225 SO393225 ACK393225 AMG393225 AWC393225 BFY393225 BPU393225 BZQ393225 CJM393225 CTI393225 DDE393225 DNA393225 DWW393225 EGS393225 EQO393225 FAK393225 FKG393225 FUC393225 GDY393225 GNU393225 GXQ393225 HHM393225 HRI393225 IBE393225 ILA393225 IUW393225 JES393225 JOO393225 JYK393225 KIG393225 KSC393225 LBY393225 LLU393225 LVQ393225 MFM393225 MPI393225 MZE393225 NJA393225 NSW393225 OCS393225 OMO393225 OWK393225 PGG393225 PQC393225 PZY393225 QJU393225 QTQ393225 RDM393225 RNI393225 RXE393225 SHA393225 SQW393225 TAS393225 TKO393225 TUK393225 UEG393225 UOC393225 UXY393225 VHU393225 VRQ393225 WBM393225 WLI393225 WVE393225 A458761 IS458761 SO458761 ACK458761 AMG458761 AWC458761 BFY458761 BPU458761 BZQ458761 CJM458761 CTI458761 DDE458761 DNA458761 DWW458761 EGS458761 EQO458761 FAK458761 FKG458761 FUC458761 GDY458761 GNU458761 GXQ458761 HHM458761 HRI458761 IBE458761 ILA458761 IUW458761 JES458761 JOO458761 JYK458761 KIG458761 KSC458761 LBY458761 LLU458761 LVQ458761 MFM458761 MPI458761 MZE458761 NJA458761 NSW458761 OCS458761 OMO458761 OWK458761 PGG458761 PQC458761 PZY458761 QJU458761 QTQ458761 RDM458761 RNI458761 RXE458761 SHA458761 SQW458761 TAS458761 TKO458761 TUK458761 UEG458761 UOC458761 UXY458761 VHU458761 VRQ458761 WBM458761 WLI458761 WVE458761 A524297 IS524297 SO524297 ACK524297 AMG524297 AWC524297 BFY524297 BPU524297 BZQ524297 CJM524297 CTI524297 DDE524297 DNA524297 DWW524297 EGS524297 EQO524297 FAK524297 FKG524297 FUC524297 GDY524297 GNU524297 GXQ524297 HHM524297 HRI524297 IBE524297 ILA524297 IUW524297 JES524297 JOO524297 JYK524297 KIG524297 KSC524297 LBY524297 LLU524297 LVQ524297 MFM524297 MPI524297 MZE524297 NJA524297 NSW524297 OCS524297 OMO524297 OWK524297 PGG524297 PQC524297 PZY524297 QJU524297 QTQ524297 RDM524297 RNI524297 RXE524297 SHA524297 SQW524297 TAS524297 TKO524297 TUK524297 UEG524297 UOC524297 UXY524297 VHU524297 VRQ524297 WBM524297 WLI524297 WVE524297 A589833 IS589833 SO589833 ACK589833 AMG589833 AWC589833 BFY589833 BPU589833 BZQ589833 CJM589833 CTI589833 DDE589833 DNA589833 DWW589833 EGS589833 EQO589833 FAK589833 FKG589833 FUC589833 GDY589833 GNU589833 GXQ589833 HHM589833 HRI589833 IBE589833 ILA589833 IUW589833 JES589833 JOO589833 JYK589833 KIG589833 KSC589833 LBY589833 LLU589833 LVQ589833 MFM589833 MPI589833 MZE589833 NJA589833 NSW589833 OCS589833 OMO589833 OWK589833 PGG589833 PQC589833 PZY589833 QJU589833 QTQ589833 RDM589833 RNI589833 RXE589833 SHA589833 SQW589833 TAS589833 TKO589833 TUK589833 UEG589833 UOC589833 UXY589833 VHU589833 VRQ589833 WBM589833 WLI589833 WVE589833 A655369 IS655369 SO655369 ACK655369 AMG655369 AWC655369 BFY655369 BPU655369 BZQ655369 CJM655369 CTI655369 DDE655369 DNA655369 DWW655369 EGS655369 EQO655369 FAK655369 FKG655369 FUC655369 GDY655369 GNU655369 GXQ655369 HHM655369 HRI655369 IBE655369 ILA655369 IUW655369 JES655369 JOO655369 JYK655369 KIG655369 KSC655369 LBY655369 LLU655369 LVQ655369 MFM655369 MPI655369 MZE655369 NJA655369 NSW655369 OCS655369 OMO655369 OWK655369 PGG655369 PQC655369 PZY655369 QJU655369 QTQ655369 RDM655369 RNI655369 RXE655369 SHA655369 SQW655369 TAS655369 TKO655369 TUK655369 UEG655369 UOC655369 UXY655369 VHU655369 VRQ655369 WBM655369 WLI655369 WVE655369 A720905 IS720905 SO720905 ACK720905 AMG720905 AWC720905 BFY720905 BPU720905 BZQ720905 CJM720905 CTI720905 DDE720905 DNA720905 DWW720905 EGS720905 EQO720905 FAK720905 FKG720905 FUC720905 GDY720905 GNU720905 GXQ720905 HHM720905 HRI720905 IBE720905 ILA720905 IUW720905 JES720905 JOO720905 JYK720905 KIG720905 KSC720905 LBY720905 LLU720905 LVQ720905 MFM720905 MPI720905 MZE720905 NJA720905 NSW720905 OCS720905 OMO720905 OWK720905 PGG720905 PQC720905 PZY720905 QJU720905 QTQ720905 RDM720905 RNI720905 RXE720905 SHA720905 SQW720905 TAS720905 TKO720905 TUK720905 UEG720905 UOC720905 UXY720905 VHU720905 VRQ720905 WBM720905 WLI720905 WVE720905 A786441 IS786441 SO786441 ACK786441 AMG786441 AWC786441 BFY786441 BPU786441 BZQ786441 CJM786441 CTI786441 DDE786441 DNA786441 DWW786441 EGS786441 EQO786441 FAK786441 FKG786441 FUC786441 GDY786441 GNU786441 GXQ786441 HHM786441 HRI786441 IBE786441 ILA786441 IUW786441 JES786441 JOO786441 JYK786441 KIG786441 KSC786441 LBY786441 LLU786441 LVQ786441 MFM786441 MPI786441 MZE786441 NJA786441 NSW786441 OCS786441 OMO786441 OWK786441 PGG786441 PQC786441 PZY786441 QJU786441 QTQ786441 RDM786441 RNI786441 RXE786441 SHA786441 SQW786441 TAS786441 TKO786441 TUK786441 UEG786441 UOC786441 UXY786441 VHU786441 VRQ786441 WBM786441 WLI786441 WVE786441 A851977 IS851977 SO851977 ACK851977 AMG851977 AWC851977 BFY851977 BPU851977 BZQ851977 CJM851977 CTI851977 DDE851977 DNA851977 DWW851977 EGS851977 EQO851977 FAK851977 FKG851977 FUC851977 GDY851977 GNU851977 GXQ851977 HHM851977 HRI851977 IBE851977 ILA851977 IUW851977 JES851977 JOO851977 JYK851977 KIG851977 KSC851977 LBY851977 LLU851977 LVQ851977 MFM851977 MPI851977 MZE851977 NJA851977 NSW851977 OCS851977 OMO851977 OWK851977 PGG851977 PQC851977 PZY851977 QJU851977 QTQ851977 RDM851977 RNI851977 RXE851977 SHA851977 SQW851977 TAS851977 TKO851977 TUK851977 UEG851977 UOC851977 UXY851977 VHU851977 VRQ851977 WBM851977 WLI851977 WVE851977 A917513 IS917513 SO917513 ACK917513 AMG917513 AWC917513 BFY917513 BPU917513 BZQ917513 CJM917513 CTI917513 DDE917513 DNA917513 DWW917513 EGS917513 EQO917513 FAK917513 FKG917513 FUC917513 GDY917513 GNU917513 GXQ917513 HHM917513 HRI917513 IBE917513 ILA917513 IUW917513 JES917513 JOO917513 JYK917513 KIG917513 KSC917513 LBY917513 LLU917513 LVQ917513 MFM917513 MPI917513 MZE917513 NJA917513 NSW917513 OCS917513 OMO917513 OWK917513 PGG917513 PQC917513 PZY917513 QJU917513 QTQ917513 RDM917513 RNI917513 RXE917513 SHA917513 SQW917513 TAS917513 TKO917513 TUK917513 UEG917513 UOC917513 UXY917513 VHU917513 VRQ917513 WBM917513 WLI917513 WVE917513 A983049 IS983049 SO983049 ACK983049 AMG983049 AWC983049 BFY983049 BPU983049 BZQ983049 CJM983049 CTI983049 DDE983049 DNA983049 DWW983049 EGS983049 EQO983049 FAK983049 FKG983049 FUC983049 GDY983049 GNU983049 GXQ983049 HHM983049 HRI983049 IBE983049 ILA983049 IUW983049 JES983049 JOO983049 JYK983049 KIG983049 KSC983049 LBY983049 LLU983049 LVQ983049 MFM983049 MPI983049 MZE983049 NJA983049 NSW983049 OCS983049 OMO983049 OWK983049 PGG983049 PQC983049 PZY983049 QJU983049 QTQ983049 RDM983049 RNI983049 RXE983049 SHA983049 SQW983049 TAS983049 TKO983049 TUK983049 UEG983049 UOC983049 UXY983049 VHU983049 VRQ983049 WBM983049 WLI983049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 type="decimal" allowBlank="1" showInputMessage="1" showErrorMessage="1" sqref="WVH983049 WLL983049 C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C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C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C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C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C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C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C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C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C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C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C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C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C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C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s>
  <pageMargins left="0.70866141732283472" right="0" top="0.74803149606299213" bottom="0.74803149606299213" header="0.31496062992125984" footer="0.31496062992125984"/>
  <pageSetup paperSize="5" scale="4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Z138"/>
  <sheetViews>
    <sheetView zoomScale="62" zoomScaleNormal="62" workbookViewId="0">
      <selection activeCell="B126" sqref="B126"/>
    </sheetView>
  </sheetViews>
  <sheetFormatPr baseColWidth="10" defaultRowHeight="15" x14ac:dyDescent="0.25"/>
  <cols>
    <col min="1" max="1" width="3.140625" style="86" bestFit="1" customWidth="1"/>
    <col min="2" max="2" width="55.28515625" style="86" customWidth="1"/>
    <col min="3" max="3" width="34.85546875" style="86" customWidth="1"/>
    <col min="4" max="4" width="26.7109375" style="384" customWidth="1"/>
    <col min="5" max="5" width="25" style="259" customWidth="1"/>
    <col min="6" max="6" width="29.7109375" style="86" customWidth="1"/>
    <col min="7" max="7" width="27.28515625" style="260" customWidth="1"/>
    <col min="8" max="8" width="16.140625" style="86" customWidth="1"/>
    <col min="9" max="9" width="24" style="261" customWidth="1"/>
    <col min="10" max="10" width="20.28515625" style="86" customWidth="1"/>
    <col min="11" max="11" width="13" style="262" customWidth="1"/>
    <col min="12" max="12" width="18.7109375" style="259" customWidth="1"/>
    <col min="13" max="13" width="11.42578125" style="263" customWidth="1"/>
    <col min="14" max="14" width="16.42578125" style="86" customWidth="1"/>
    <col min="15" max="15" width="19" style="264" customWidth="1"/>
    <col min="16" max="16" width="12.85546875" style="86" customWidth="1"/>
    <col min="17" max="17" width="46.42578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42578125" style="86" customWidth="1"/>
    <col min="268" max="268" width="20.42578125" style="86" customWidth="1"/>
    <col min="269" max="269" width="21.140625" style="86" customWidth="1"/>
    <col min="270" max="270" width="9.42578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42578125" style="86" customWidth="1"/>
    <col min="524" max="524" width="20.42578125" style="86" customWidth="1"/>
    <col min="525" max="525" width="21.140625" style="86" customWidth="1"/>
    <col min="526" max="526" width="9.42578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42578125" style="86" customWidth="1"/>
    <col min="780" max="780" width="20.42578125" style="86" customWidth="1"/>
    <col min="781" max="781" width="21.140625" style="86" customWidth="1"/>
    <col min="782" max="782" width="9.42578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42578125" style="86" customWidth="1"/>
    <col min="1036" max="1036" width="20.42578125" style="86" customWidth="1"/>
    <col min="1037" max="1037" width="21.140625" style="86" customWidth="1"/>
    <col min="1038" max="1038" width="9.42578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42578125" style="86" customWidth="1"/>
    <col min="1292" max="1292" width="20.42578125" style="86" customWidth="1"/>
    <col min="1293" max="1293" width="21.140625" style="86" customWidth="1"/>
    <col min="1294" max="1294" width="9.42578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42578125" style="86" customWidth="1"/>
    <col min="1548" max="1548" width="20.42578125" style="86" customWidth="1"/>
    <col min="1549" max="1549" width="21.140625" style="86" customWidth="1"/>
    <col min="1550" max="1550" width="9.42578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42578125" style="86" customWidth="1"/>
    <col min="1804" max="1804" width="20.42578125" style="86" customWidth="1"/>
    <col min="1805" max="1805" width="21.140625" style="86" customWidth="1"/>
    <col min="1806" max="1806" width="9.42578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42578125" style="86" customWidth="1"/>
    <col min="2060" max="2060" width="20.42578125" style="86" customWidth="1"/>
    <col min="2061" max="2061" width="21.140625" style="86" customWidth="1"/>
    <col min="2062" max="2062" width="9.42578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42578125" style="86" customWidth="1"/>
    <col min="2316" max="2316" width="20.42578125" style="86" customWidth="1"/>
    <col min="2317" max="2317" width="21.140625" style="86" customWidth="1"/>
    <col min="2318" max="2318" width="9.42578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42578125" style="86" customWidth="1"/>
    <col min="2572" max="2572" width="20.42578125" style="86" customWidth="1"/>
    <col min="2573" max="2573" width="21.140625" style="86" customWidth="1"/>
    <col min="2574" max="2574" width="9.42578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42578125" style="86" customWidth="1"/>
    <col min="2828" max="2828" width="20.42578125" style="86" customWidth="1"/>
    <col min="2829" max="2829" width="21.140625" style="86" customWidth="1"/>
    <col min="2830" max="2830" width="9.42578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42578125" style="86" customWidth="1"/>
    <col min="3084" max="3084" width="20.42578125" style="86" customWidth="1"/>
    <col min="3085" max="3085" width="21.140625" style="86" customWidth="1"/>
    <col min="3086" max="3086" width="9.42578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42578125" style="86" customWidth="1"/>
    <col min="3340" max="3340" width="20.42578125" style="86" customWidth="1"/>
    <col min="3341" max="3341" width="21.140625" style="86" customWidth="1"/>
    <col min="3342" max="3342" width="9.42578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42578125" style="86" customWidth="1"/>
    <col min="3596" max="3596" width="20.42578125" style="86" customWidth="1"/>
    <col min="3597" max="3597" width="21.140625" style="86" customWidth="1"/>
    <col min="3598" max="3598" width="9.42578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42578125" style="86" customWidth="1"/>
    <col min="3852" max="3852" width="20.42578125" style="86" customWidth="1"/>
    <col min="3853" max="3853" width="21.140625" style="86" customWidth="1"/>
    <col min="3854" max="3854" width="9.42578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42578125" style="86" customWidth="1"/>
    <col min="4108" max="4108" width="20.42578125" style="86" customWidth="1"/>
    <col min="4109" max="4109" width="21.140625" style="86" customWidth="1"/>
    <col min="4110" max="4110" width="9.42578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42578125" style="86" customWidth="1"/>
    <col min="4364" max="4364" width="20.42578125" style="86" customWidth="1"/>
    <col min="4365" max="4365" width="21.140625" style="86" customWidth="1"/>
    <col min="4366" max="4366" width="9.42578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42578125" style="86" customWidth="1"/>
    <col min="4620" max="4620" width="20.42578125" style="86" customWidth="1"/>
    <col min="4621" max="4621" width="21.140625" style="86" customWidth="1"/>
    <col min="4622" max="4622" width="9.42578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42578125" style="86" customWidth="1"/>
    <col min="4876" max="4876" width="20.42578125" style="86" customWidth="1"/>
    <col min="4877" max="4877" width="21.140625" style="86" customWidth="1"/>
    <col min="4878" max="4878" width="9.42578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42578125" style="86" customWidth="1"/>
    <col min="5132" max="5132" width="20.42578125" style="86" customWidth="1"/>
    <col min="5133" max="5133" width="21.140625" style="86" customWidth="1"/>
    <col min="5134" max="5134" width="9.42578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42578125" style="86" customWidth="1"/>
    <col min="5388" max="5388" width="20.42578125" style="86" customWidth="1"/>
    <col min="5389" max="5389" width="21.140625" style="86" customWidth="1"/>
    <col min="5390" max="5390" width="9.42578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42578125" style="86" customWidth="1"/>
    <col min="5644" max="5644" width="20.42578125" style="86" customWidth="1"/>
    <col min="5645" max="5645" width="21.140625" style="86" customWidth="1"/>
    <col min="5646" max="5646" width="9.42578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42578125" style="86" customWidth="1"/>
    <col min="5900" max="5900" width="20.42578125" style="86" customWidth="1"/>
    <col min="5901" max="5901" width="21.140625" style="86" customWidth="1"/>
    <col min="5902" max="5902" width="9.42578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42578125" style="86" customWidth="1"/>
    <col min="6156" max="6156" width="20.42578125" style="86" customWidth="1"/>
    <col min="6157" max="6157" width="21.140625" style="86" customWidth="1"/>
    <col min="6158" max="6158" width="9.42578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42578125" style="86" customWidth="1"/>
    <col min="6412" max="6412" width="20.42578125" style="86" customWidth="1"/>
    <col min="6413" max="6413" width="21.140625" style="86" customWidth="1"/>
    <col min="6414" max="6414" width="9.42578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42578125" style="86" customWidth="1"/>
    <col min="6668" max="6668" width="20.42578125" style="86" customWidth="1"/>
    <col min="6669" max="6669" width="21.140625" style="86" customWidth="1"/>
    <col min="6670" max="6670" width="9.42578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42578125" style="86" customWidth="1"/>
    <col min="6924" max="6924" width="20.42578125" style="86" customWidth="1"/>
    <col min="6925" max="6925" width="21.140625" style="86" customWidth="1"/>
    <col min="6926" max="6926" width="9.42578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42578125" style="86" customWidth="1"/>
    <col min="7180" max="7180" width="20.42578125" style="86" customWidth="1"/>
    <col min="7181" max="7181" width="21.140625" style="86" customWidth="1"/>
    <col min="7182" max="7182" width="9.42578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42578125" style="86" customWidth="1"/>
    <col min="7436" max="7436" width="20.42578125" style="86" customWidth="1"/>
    <col min="7437" max="7437" width="21.140625" style="86" customWidth="1"/>
    <col min="7438" max="7438" width="9.42578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42578125" style="86" customWidth="1"/>
    <col min="7692" max="7692" width="20.42578125" style="86" customWidth="1"/>
    <col min="7693" max="7693" width="21.140625" style="86" customWidth="1"/>
    <col min="7694" max="7694" width="9.42578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42578125" style="86" customWidth="1"/>
    <col min="7948" max="7948" width="20.42578125" style="86" customWidth="1"/>
    <col min="7949" max="7949" width="21.140625" style="86" customWidth="1"/>
    <col min="7950" max="7950" width="9.42578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42578125" style="86" customWidth="1"/>
    <col min="8204" max="8204" width="20.42578125" style="86" customWidth="1"/>
    <col min="8205" max="8205" width="21.140625" style="86" customWidth="1"/>
    <col min="8206" max="8206" width="9.42578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42578125" style="86" customWidth="1"/>
    <col min="8460" max="8460" width="20.42578125" style="86" customWidth="1"/>
    <col min="8461" max="8461" width="21.140625" style="86" customWidth="1"/>
    <col min="8462" max="8462" width="9.42578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42578125" style="86" customWidth="1"/>
    <col min="8716" max="8716" width="20.42578125" style="86" customWidth="1"/>
    <col min="8717" max="8717" width="21.140625" style="86" customWidth="1"/>
    <col min="8718" max="8718" width="9.42578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42578125" style="86" customWidth="1"/>
    <col min="8972" max="8972" width="20.42578125" style="86" customWidth="1"/>
    <col min="8973" max="8973" width="21.140625" style="86" customWidth="1"/>
    <col min="8974" max="8974" width="9.42578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42578125" style="86" customWidth="1"/>
    <col min="9228" max="9228" width="20.42578125" style="86" customWidth="1"/>
    <col min="9229" max="9229" width="21.140625" style="86" customWidth="1"/>
    <col min="9230" max="9230" width="9.42578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42578125" style="86" customWidth="1"/>
    <col min="9484" max="9484" width="20.42578125" style="86" customWidth="1"/>
    <col min="9485" max="9485" width="21.140625" style="86" customWidth="1"/>
    <col min="9486" max="9486" width="9.42578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42578125" style="86" customWidth="1"/>
    <col min="9740" max="9740" width="20.42578125" style="86" customWidth="1"/>
    <col min="9741" max="9741" width="21.140625" style="86" customWidth="1"/>
    <col min="9742" max="9742" width="9.42578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42578125" style="86" customWidth="1"/>
    <col min="9996" max="9996" width="20.42578125" style="86" customWidth="1"/>
    <col min="9997" max="9997" width="21.140625" style="86" customWidth="1"/>
    <col min="9998" max="9998" width="9.42578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42578125" style="86" customWidth="1"/>
    <col min="10252" max="10252" width="20.42578125" style="86" customWidth="1"/>
    <col min="10253" max="10253" width="21.140625" style="86" customWidth="1"/>
    <col min="10254" max="10254" width="9.42578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42578125" style="86" customWidth="1"/>
    <col min="10508" max="10508" width="20.42578125" style="86" customWidth="1"/>
    <col min="10509" max="10509" width="21.140625" style="86" customWidth="1"/>
    <col min="10510" max="10510" width="9.42578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42578125" style="86" customWidth="1"/>
    <col min="10764" max="10764" width="20.42578125" style="86" customWidth="1"/>
    <col min="10765" max="10765" width="21.140625" style="86" customWidth="1"/>
    <col min="10766" max="10766" width="9.42578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42578125" style="86" customWidth="1"/>
    <col min="11020" max="11020" width="20.42578125" style="86" customWidth="1"/>
    <col min="11021" max="11021" width="21.140625" style="86" customWidth="1"/>
    <col min="11022" max="11022" width="9.42578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42578125" style="86" customWidth="1"/>
    <col min="11276" max="11276" width="20.42578125" style="86" customWidth="1"/>
    <col min="11277" max="11277" width="21.140625" style="86" customWidth="1"/>
    <col min="11278" max="11278" width="9.42578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42578125" style="86" customWidth="1"/>
    <col min="11532" max="11532" width="20.42578125" style="86" customWidth="1"/>
    <col min="11533" max="11533" width="21.140625" style="86" customWidth="1"/>
    <col min="11534" max="11534" width="9.42578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42578125" style="86" customWidth="1"/>
    <col min="11788" max="11788" width="20.42578125" style="86" customWidth="1"/>
    <col min="11789" max="11789" width="21.140625" style="86" customWidth="1"/>
    <col min="11790" max="11790" width="9.42578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42578125" style="86" customWidth="1"/>
    <col min="12044" max="12044" width="20.42578125" style="86" customWidth="1"/>
    <col min="12045" max="12045" width="21.140625" style="86" customWidth="1"/>
    <col min="12046" max="12046" width="9.42578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42578125" style="86" customWidth="1"/>
    <col min="12300" max="12300" width="20.42578125" style="86" customWidth="1"/>
    <col min="12301" max="12301" width="21.140625" style="86" customWidth="1"/>
    <col min="12302" max="12302" width="9.42578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42578125" style="86" customWidth="1"/>
    <col min="12556" max="12556" width="20.42578125" style="86" customWidth="1"/>
    <col min="12557" max="12557" width="21.140625" style="86" customWidth="1"/>
    <col min="12558" max="12558" width="9.42578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42578125" style="86" customWidth="1"/>
    <col min="12812" max="12812" width="20.42578125" style="86" customWidth="1"/>
    <col min="12813" max="12813" width="21.140625" style="86" customWidth="1"/>
    <col min="12814" max="12814" width="9.42578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42578125" style="86" customWidth="1"/>
    <col min="13068" max="13068" width="20.42578125" style="86" customWidth="1"/>
    <col min="13069" max="13069" width="21.140625" style="86" customWidth="1"/>
    <col min="13070" max="13070" width="9.42578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42578125" style="86" customWidth="1"/>
    <col min="13324" max="13324" width="20.42578125" style="86" customWidth="1"/>
    <col min="13325" max="13325" width="21.140625" style="86" customWidth="1"/>
    <col min="13326" max="13326" width="9.42578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42578125" style="86" customWidth="1"/>
    <col min="13580" max="13580" width="20.42578125" style="86" customWidth="1"/>
    <col min="13581" max="13581" width="21.140625" style="86" customWidth="1"/>
    <col min="13582" max="13582" width="9.42578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42578125" style="86" customWidth="1"/>
    <col min="13836" max="13836" width="20.42578125" style="86" customWidth="1"/>
    <col min="13837" max="13837" width="21.140625" style="86" customWidth="1"/>
    <col min="13838" max="13838" width="9.42578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42578125" style="86" customWidth="1"/>
    <col min="14092" max="14092" width="20.42578125" style="86" customWidth="1"/>
    <col min="14093" max="14093" width="21.140625" style="86" customWidth="1"/>
    <col min="14094" max="14094" width="9.42578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42578125" style="86" customWidth="1"/>
    <col min="14348" max="14348" width="20.42578125" style="86" customWidth="1"/>
    <col min="14349" max="14349" width="21.140625" style="86" customWidth="1"/>
    <col min="14350" max="14350" width="9.42578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42578125" style="86" customWidth="1"/>
    <col min="14604" max="14604" width="20.42578125" style="86" customWidth="1"/>
    <col min="14605" max="14605" width="21.140625" style="86" customWidth="1"/>
    <col min="14606" max="14606" width="9.42578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42578125" style="86" customWidth="1"/>
    <col min="14860" max="14860" width="20.42578125" style="86" customWidth="1"/>
    <col min="14861" max="14861" width="21.140625" style="86" customWidth="1"/>
    <col min="14862" max="14862" width="9.42578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42578125" style="86" customWidth="1"/>
    <col min="15116" max="15116" width="20.42578125" style="86" customWidth="1"/>
    <col min="15117" max="15117" width="21.140625" style="86" customWidth="1"/>
    <col min="15118" max="15118" width="9.42578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42578125" style="86" customWidth="1"/>
    <col min="15372" max="15372" width="20.42578125" style="86" customWidth="1"/>
    <col min="15373" max="15373" width="21.140625" style="86" customWidth="1"/>
    <col min="15374" max="15374" width="9.42578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42578125" style="86" customWidth="1"/>
    <col min="15628" max="15628" width="20.42578125" style="86" customWidth="1"/>
    <col min="15629" max="15629" width="21.140625" style="86" customWidth="1"/>
    <col min="15630" max="15630" width="9.42578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42578125" style="86" customWidth="1"/>
    <col min="15884" max="15884" width="20.42578125" style="86" customWidth="1"/>
    <col min="15885" max="15885" width="21.140625" style="86" customWidth="1"/>
    <col min="15886" max="15886" width="9.42578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42578125" style="86" customWidth="1"/>
    <col min="16140" max="16140" width="20.42578125" style="86" customWidth="1"/>
    <col min="16141" max="16141" width="21.140625" style="86" customWidth="1"/>
    <col min="16142" max="16142" width="9.42578125" style="86" customWidth="1"/>
    <col min="16143" max="16143" width="0.42578125" style="86" customWidth="1"/>
    <col min="16144" max="16150" width="6.42578125" style="86" customWidth="1"/>
    <col min="16151" max="16371" width="11.42578125" style="86"/>
    <col min="16372" max="16384" width="11.42578125" style="86" customWidth="1"/>
  </cols>
  <sheetData>
    <row r="1" spans="1:16" x14ac:dyDescent="0.25">
      <c r="A1" s="86" t="s">
        <v>1432</v>
      </c>
    </row>
    <row r="2" spans="1:16" ht="15.75" x14ac:dyDescent="0.25">
      <c r="B2" s="1074" t="s">
        <v>63</v>
      </c>
      <c r="C2" s="1075"/>
      <c r="D2" s="1075"/>
      <c r="E2" s="1075"/>
      <c r="F2" s="1075"/>
      <c r="G2" s="1075"/>
      <c r="H2" s="1075"/>
      <c r="I2" s="1075"/>
      <c r="J2" s="1075"/>
      <c r="K2" s="1075"/>
      <c r="L2" s="1075"/>
      <c r="M2" s="1075"/>
      <c r="N2" s="1075"/>
      <c r="O2" s="1075"/>
      <c r="P2" s="1075"/>
    </row>
    <row r="4" spans="1:16" ht="15.75" x14ac:dyDescent="0.25">
      <c r="B4" s="1074" t="s">
        <v>48</v>
      </c>
      <c r="C4" s="1075"/>
      <c r="D4" s="1075"/>
      <c r="E4" s="1075"/>
      <c r="F4" s="1075"/>
      <c r="G4" s="1075"/>
      <c r="H4" s="1075"/>
      <c r="I4" s="1075"/>
      <c r="J4" s="1075"/>
      <c r="K4" s="1075"/>
      <c r="L4" s="1075"/>
      <c r="M4" s="1075"/>
      <c r="N4" s="1075"/>
      <c r="O4" s="1075"/>
      <c r="P4" s="1075"/>
    </row>
    <row r="5" spans="1:16" ht="15.75" thickBot="1" x14ac:dyDescent="0.3"/>
    <row r="6" spans="1:16" ht="16.5" thickBot="1" x14ac:dyDescent="0.3">
      <c r="B6" s="474" t="s">
        <v>4</v>
      </c>
      <c r="C6" s="1103" t="s">
        <v>1415</v>
      </c>
      <c r="D6" s="1103"/>
      <c r="E6" s="1103"/>
      <c r="F6" s="1103"/>
      <c r="G6" s="1103"/>
      <c r="H6" s="1103"/>
      <c r="I6" s="1103"/>
      <c r="J6" s="1103"/>
      <c r="K6" s="1103"/>
      <c r="L6" s="1103"/>
      <c r="M6" s="1103"/>
      <c r="N6" s="1104"/>
    </row>
    <row r="7" spans="1:16" ht="16.5" thickBot="1" x14ac:dyDescent="0.3">
      <c r="B7" s="474" t="s">
        <v>5</v>
      </c>
      <c r="C7" s="1103" t="s">
        <v>1416</v>
      </c>
      <c r="D7" s="1103"/>
      <c r="E7" s="1103"/>
      <c r="F7" s="1103"/>
      <c r="G7" s="1103"/>
      <c r="H7" s="1103"/>
      <c r="I7" s="1103"/>
      <c r="J7" s="1103"/>
      <c r="K7" s="1103"/>
      <c r="L7" s="1103"/>
      <c r="M7" s="1103"/>
      <c r="N7" s="1104"/>
    </row>
    <row r="8" spans="1:16" ht="16.5" thickBot="1" x14ac:dyDescent="0.3">
      <c r="B8" s="474" t="s">
        <v>6</v>
      </c>
      <c r="C8" s="1103" t="s">
        <v>1417</v>
      </c>
      <c r="D8" s="1103"/>
      <c r="E8" s="1103"/>
      <c r="F8" s="1103"/>
      <c r="G8" s="1103"/>
      <c r="H8" s="1103"/>
      <c r="I8" s="1103"/>
      <c r="J8" s="1103"/>
      <c r="K8" s="1103"/>
      <c r="L8" s="1103"/>
      <c r="M8" s="1103"/>
      <c r="N8" s="1104"/>
    </row>
    <row r="9" spans="1:16" ht="16.5" thickBot="1" x14ac:dyDescent="0.3">
      <c r="B9" s="474" t="s">
        <v>7</v>
      </c>
      <c r="C9" s="1103" t="s">
        <v>1418</v>
      </c>
      <c r="D9" s="1103"/>
      <c r="E9" s="1103"/>
      <c r="F9" s="1103"/>
      <c r="G9" s="1103"/>
      <c r="H9" s="1103"/>
      <c r="I9" s="1103"/>
      <c r="J9" s="1103"/>
      <c r="K9" s="1103"/>
      <c r="L9" s="1103"/>
      <c r="M9" s="1103"/>
      <c r="N9" s="1104"/>
    </row>
    <row r="10" spans="1:16" ht="16.5" thickBot="1" x14ac:dyDescent="0.3">
      <c r="B10" s="474"/>
      <c r="C10" s="510" t="s">
        <v>1419</v>
      </c>
      <c r="D10" s="826"/>
      <c r="E10" s="510"/>
      <c r="F10" s="510"/>
      <c r="G10" s="510"/>
      <c r="H10" s="510"/>
      <c r="I10" s="510"/>
      <c r="J10" s="510"/>
      <c r="K10" s="510"/>
      <c r="L10" s="510"/>
      <c r="M10" s="510"/>
      <c r="N10" s="511"/>
    </row>
    <row r="11" spans="1:16" ht="16.5" thickBot="1" x14ac:dyDescent="0.3">
      <c r="B11" s="474" t="s">
        <v>8</v>
      </c>
      <c r="C11" s="1114" t="s">
        <v>148</v>
      </c>
      <c r="D11" s="1114"/>
      <c r="E11" s="1091"/>
      <c r="F11" s="475"/>
      <c r="G11" s="827"/>
      <c r="H11" s="475"/>
      <c r="I11" s="828"/>
      <c r="J11" s="475"/>
      <c r="K11" s="829"/>
      <c r="L11" s="830"/>
      <c r="M11" s="831"/>
      <c r="N11" s="476"/>
    </row>
    <row r="12" spans="1:16" ht="16.5" thickBot="1" x14ac:dyDescent="0.3">
      <c r="B12" s="477" t="s">
        <v>9</v>
      </c>
      <c r="C12" s="832">
        <v>41975</v>
      </c>
      <c r="D12" s="521"/>
      <c r="E12" s="833"/>
      <c r="F12" s="479"/>
      <c r="G12" s="834"/>
      <c r="H12" s="479"/>
      <c r="I12" s="835"/>
      <c r="J12" s="479"/>
      <c r="K12" s="836"/>
      <c r="L12" s="833"/>
      <c r="M12" s="837"/>
      <c r="N12" s="480"/>
    </row>
    <row r="13" spans="1:16" ht="15.75" x14ac:dyDescent="0.25">
      <c r="B13" s="84"/>
      <c r="C13" s="92"/>
      <c r="D13" s="522"/>
      <c r="E13" s="265"/>
      <c r="F13" s="85"/>
      <c r="G13" s="266"/>
      <c r="H13" s="85"/>
      <c r="I13" s="267"/>
      <c r="J13" s="93"/>
      <c r="K13" s="268"/>
      <c r="L13" s="269"/>
      <c r="M13" s="270"/>
      <c r="N13" s="85"/>
    </row>
    <row r="14" spans="1:16" ht="15" customHeight="1" x14ac:dyDescent="0.25">
      <c r="I14" s="267"/>
      <c r="J14" s="93"/>
      <c r="K14" s="268"/>
      <c r="L14" s="269"/>
      <c r="M14" s="270"/>
      <c r="N14" s="94"/>
    </row>
    <row r="15" spans="1:16" ht="31.5" customHeight="1" x14ac:dyDescent="0.25">
      <c r="B15" s="1093" t="s">
        <v>87</v>
      </c>
      <c r="C15" s="1093"/>
      <c r="D15" s="240" t="s">
        <v>12</v>
      </c>
      <c r="E15" s="271" t="s">
        <v>13</v>
      </c>
      <c r="F15" s="240" t="s">
        <v>29</v>
      </c>
      <c r="G15" s="272"/>
      <c r="I15" s="273"/>
      <c r="J15" s="96"/>
      <c r="K15" s="274"/>
      <c r="L15" s="275"/>
      <c r="M15" s="276"/>
      <c r="N15" s="94"/>
    </row>
    <row r="16" spans="1:16" ht="15.75" x14ac:dyDescent="0.25">
      <c r="B16" s="1093"/>
      <c r="C16" s="1093"/>
      <c r="D16" s="240">
        <v>2</v>
      </c>
      <c r="E16" s="277">
        <v>1227909228</v>
      </c>
      <c r="F16" s="170">
        <v>588</v>
      </c>
      <c r="G16" s="278"/>
      <c r="I16" s="279"/>
      <c r="J16" s="98"/>
      <c r="K16" s="280"/>
      <c r="L16" s="281"/>
      <c r="M16" s="282"/>
      <c r="N16" s="94"/>
    </row>
    <row r="17" spans="1:14" s="86" customFormat="1" ht="15.75" x14ac:dyDescent="0.25">
      <c r="B17" s="1093"/>
      <c r="C17" s="1093"/>
      <c r="D17" s="240"/>
      <c r="E17" s="283"/>
      <c r="F17" s="167"/>
      <c r="G17" s="278"/>
      <c r="I17" s="279"/>
      <c r="J17" s="98"/>
      <c r="K17" s="280"/>
      <c r="L17" s="281"/>
      <c r="M17" s="282"/>
      <c r="N17" s="94"/>
    </row>
    <row r="18" spans="1:14" s="86" customFormat="1" ht="15.75" x14ac:dyDescent="0.25">
      <c r="B18" s="1093"/>
      <c r="C18" s="1093"/>
      <c r="D18" s="240"/>
      <c r="E18" s="283"/>
      <c r="F18" s="167"/>
      <c r="G18" s="278"/>
      <c r="I18" s="279"/>
      <c r="J18" s="98"/>
      <c r="K18" s="280"/>
      <c r="L18" s="281"/>
      <c r="M18" s="282"/>
      <c r="N18" s="94"/>
    </row>
    <row r="19" spans="1:14" s="86" customFormat="1" ht="15.75" x14ac:dyDescent="0.25">
      <c r="B19" s="1093"/>
      <c r="C19" s="1093"/>
      <c r="D19" s="240"/>
      <c r="E19" s="277"/>
      <c r="F19" s="167"/>
      <c r="G19" s="278"/>
      <c r="H19" s="100"/>
      <c r="I19" s="279"/>
      <c r="J19" s="98"/>
      <c r="K19" s="280"/>
      <c r="L19" s="281"/>
      <c r="M19" s="282"/>
      <c r="N19" s="101"/>
    </row>
    <row r="20" spans="1:14" s="86" customFormat="1" ht="15.75" x14ac:dyDescent="0.25">
      <c r="B20" s="1093"/>
      <c r="C20" s="1093"/>
      <c r="D20" s="240"/>
      <c r="E20" s="277"/>
      <c r="F20" s="167"/>
      <c r="G20" s="278"/>
      <c r="H20" s="100"/>
      <c r="I20" s="284"/>
      <c r="J20" s="102"/>
      <c r="K20" s="285"/>
      <c r="L20" s="286"/>
      <c r="M20" s="287"/>
      <c r="N20" s="101"/>
    </row>
    <row r="21" spans="1:14" s="86" customFormat="1" ht="15.75" x14ac:dyDescent="0.25">
      <c r="B21" s="1093"/>
      <c r="C21" s="1093"/>
      <c r="D21" s="240"/>
      <c r="E21" s="283"/>
      <c r="F21" s="167"/>
      <c r="G21" s="278"/>
      <c r="H21" s="100"/>
      <c r="I21" s="267"/>
      <c r="J21" s="93"/>
      <c r="K21" s="268"/>
      <c r="L21" s="269"/>
      <c r="M21" s="270"/>
      <c r="N21" s="101"/>
    </row>
    <row r="22" spans="1:14" s="86" customFormat="1" ht="15.75" x14ac:dyDescent="0.25">
      <c r="B22" s="1093"/>
      <c r="C22" s="1093"/>
      <c r="D22" s="240"/>
      <c r="E22" s="283"/>
      <c r="F22" s="167"/>
      <c r="G22" s="278"/>
      <c r="H22" s="100"/>
      <c r="I22" s="267"/>
      <c r="J22" s="93"/>
      <c r="K22" s="268"/>
      <c r="L22" s="269"/>
      <c r="M22" s="270"/>
      <c r="N22" s="101"/>
    </row>
    <row r="23" spans="1:14" s="86" customFormat="1" ht="16.5" thickBot="1" x14ac:dyDescent="0.3">
      <c r="B23" s="1094" t="s">
        <v>14</v>
      </c>
      <c r="C23" s="1095"/>
      <c r="D23" s="240"/>
      <c r="E23" s="283">
        <f>SUM(E16:E22)</f>
        <v>1227909228</v>
      </c>
      <c r="F23" s="288">
        <f>SUM(F16:F22)</f>
        <v>588</v>
      </c>
      <c r="G23" s="278"/>
      <c r="H23" s="100"/>
      <c r="I23" s="267"/>
      <c r="J23" s="93"/>
      <c r="K23" s="268"/>
      <c r="L23" s="269"/>
      <c r="M23" s="270"/>
      <c r="N23" s="101"/>
    </row>
    <row r="24" spans="1:14" s="86" customFormat="1" ht="45.75" thickBot="1" x14ac:dyDescent="0.3">
      <c r="A24" s="481"/>
      <c r="B24" s="105" t="s">
        <v>15</v>
      </c>
      <c r="C24" s="105" t="s">
        <v>88</v>
      </c>
      <c r="D24" s="384"/>
      <c r="E24" s="275"/>
      <c r="F24" s="96"/>
      <c r="G24" s="289"/>
      <c r="H24" s="96"/>
      <c r="I24" s="290"/>
      <c r="J24" s="106"/>
      <c r="K24" s="291"/>
      <c r="L24" s="292"/>
      <c r="M24" s="293"/>
    </row>
    <row r="25" spans="1:14" s="86" customFormat="1" ht="16.5" thickBot="1" x14ac:dyDescent="0.3">
      <c r="A25" s="482">
        <v>1</v>
      </c>
      <c r="C25" s="108">
        <f>F23*80%</f>
        <v>470.40000000000003</v>
      </c>
      <c r="D25" s="838"/>
      <c r="E25" s="294">
        <f>E23</f>
        <v>1227909228</v>
      </c>
      <c r="F25" s="111"/>
      <c r="G25" s="295"/>
      <c r="H25" s="111"/>
      <c r="I25" s="290"/>
      <c r="J25" s="112"/>
      <c r="K25" s="291"/>
      <c r="L25" s="292"/>
      <c r="M25" s="293"/>
    </row>
    <row r="26" spans="1:14" s="86" customFormat="1" ht="15.75" x14ac:dyDescent="0.25">
      <c r="A26" s="113"/>
      <c r="C26" s="114"/>
      <c r="D26" s="523"/>
      <c r="E26" s="296"/>
      <c r="F26" s="111"/>
      <c r="G26" s="295"/>
      <c r="H26" s="111"/>
      <c r="I26" s="290"/>
      <c r="J26" s="112"/>
      <c r="K26" s="291"/>
      <c r="L26" s="292"/>
      <c r="M26" s="293"/>
    </row>
    <row r="27" spans="1:14" s="86" customFormat="1" ht="15.75" x14ac:dyDescent="0.25">
      <c r="A27" s="113"/>
      <c r="C27" s="114"/>
      <c r="D27" s="523"/>
      <c r="E27" s="296"/>
      <c r="F27" s="111"/>
      <c r="G27" s="295"/>
      <c r="H27" s="111"/>
      <c r="I27" s="290"/>
      <c r="J27" s="112"/>
      <c r="K27" s="291"/>
      <c r="L27" s="292"/>
      <c r="M27" s="293"/>
    </row>
    <row r="28" spans="1:14" s="86" customFormat="1" ht="15.75" x14ac:dyDescent="0.2">
      <c r="A28" s="113"/>
      <c r="B28" s="116" t="s">
        <v>124</v>
      </c>
      <c r="C28" s="78"/>
      <c r="D28" s="524"/>
      <c r="E28" s="297"/>
      <c r="F28" s="78"/>
      <c r="G28" s="298"/>
      <c r="H28" s="78"/>
      <c r="I28" s="267"/>
      <c r="J28" s="93"/>
      <c r="K28" s="268"/>
      <c r="L28" s="269"/>
      <c r="M28" s="270"/>
      <c r="N28" s="94"/>
    </row>
    <row r="29" spans="1:14" s="86" customFormat="1" ht="15.75" x14ac:dyDescent="0.2">
      <c r="A29" s="113"/>
      <c r="B29" s="78"/>
      <c r="C29" s="78"/>
      <c r="D29" s="524"/>
      <c r="E29" s="297"/>
      <c r="F29" s="78"/>
      <c r="G29" s="298"/>
      <c r="H29" s="78"/>
      <c r="I29" s="267"/>
      <c r="J29" s="93"/>
      <c r="K29" s="268"/>
      <c r="L29" s="269"/>
      <c r="M29" s="270"/>
      <c r="N29" s="94"/>
    </row>
    <row r="30" spans="1:14" s="86" customFormat="1" ht="15.75" x14ac:dyDescent="0.2">
      <c r="A30" s="113"/>
      <c r="B30" s="117" t="s">
        <v>33</v>
      </c>
      <c r="C30" s="117" t="s">
        <v>125</v>
      </c>
      <c r="D30" s="117" t="s">
        <v>126</v>
      </c>
      <c r="E30" s="297"/>
      <c r="F30" s="78"/>
      <c r="G30" s="298"/>
      <c r="H30" s="78"/>
      <c r="I30" s="267"/>
      <c r="J30" s="93"/>
      <c r="K30" s="268"/>
      <c r="L30" s="269"/>
      <c r="M30" s="270"/>
      <c r="N30" s="94"/>
    </row>
    <row r="31" spans="1:14" s="86" customFormat="1" ht="15.75" x14ac:dyDescent="0.2">
      <c r="A31" s="113"/>
      <c r="B31" s="118" t="s">
        <v>127</v>
      </c>
      <c r="C31" s="399"/>
      <c r="D31" s="252" t="s">
        <v>292</v>
      </c>
      <c r="E31" s="297"/>
      <c r="F31" s="78"/>
      <c r="G31" s="298"/>
      <c r="H31" s="78"/>
      <c r="I31" s="267"/>
      <c r="J31" s="93"/>
      <c r="K31" s="268"/>
      <c r="L31" s="269"/>
      <c r="M31" s="270"/>
      <c r="N31" s="94"/>
    </row>
    <row r="32" spans="1:14" s="86" customFormat="1" ht="15.75" x14ac:dyDescent="0.2">
      <c r="A32" s="113"/>
      <c r="B32" s="118" t="s">
        <v>128</v>
      </c>
      <c r="C32" s="399"/>
      <c r="D32" s="252" t="s">
        <v>292</v>
      </c>
      <c r="E32" s="297"/>
      <c r="F32" s="78"/>
      <c r="G32" s="298"/>
      <c r="H32" s="78"/>
      <c r="I32" s="267"/>
      <c r="J32" s="93"/>
      <c r="K32" s="268"/>
      <c r="L32" s="269"/>
      <c r="M32" s="270"/>
      <c r="N32" s="94"/>
    </row>
    <row r="33" spans="1:15" ht="15.75" x14ac:dyDescent="0.2">
      <c r="A33" s="113"/>
      <c r="B33" s="118" t="s">
        <v>129</v>
      </c>
      <c r="C33" s="399"/>
      <c r="D33" s="252" t="s">
        <v>292</v>
      </c>
      <c r="E33" s="297"/>
      <c r="F33" s="78"/>
      <c r="G33" s="298"/>
      <c r="H33" s="78"/>
      <c r="I33" s="267"/>
      <c r="J33" s="93"/>
      <c r="K33" s="268"/>
      <c r="L33" s="269"/>
      <c r="M33" s="270"/>
      <c r="N33" s="94"/>
      <c r="O33" s="86"/>
    </row>
    <row r="34" spans="1:15" ht="15.75" x14ac:dyDescent="0.2">
      <c r="A34" s="113"/>
      <c r="B34" s="118" t="s">
        <v>130</v>
      </c>
      <c r="C34" s="399"/>
      <c r="D34" s="252" t="s">
        <v>292</v>
      </c>
      <c r="E34" s="297"/>
      <c r="F34" s="78"/>
      <c r="G34" s="298"/>
      <c r="H34" s="78"/>
      <c r="I34" s="267"/>
      <c r="J34" s="93"/>
      <c r="K34" s="268"/>
      <c r="L34" s="269"/>
      <c r="M34" s="270"/>
      <c r="N34" s="94"/>
      <c r="O34" s="86"/>
    </row>
    <row r="35" spans="1:15" ht="15.75" x14ac:dyDescent="0.2">
      <c r="A35" s="113"/>
      <c r="B35" s="78"/>
      <c r="C35" s="839"/>
      <c r="D35" s="524"/>
      <c r="E35" s="297"/>
      <c r="F35" s="78"/>
      <c r="G35" s="298"/>
      <c r="H35" s="78"/>
      <c r="I35" s="267"/>
      <c r="J35" s="93"/>
      <c r="K35" s="268"/>
      <c r="L35" s="269"/>
      <c r="M35" s="270"/>
      <c r="N35" s="94"/>
      <c r="O35" s="86"/>
    </row>
    <row r="36" spans="1:15" ht="15.75" x14ac:dyDescent="0.2">
      <c r="A36" s="113"/>
      <c r="B36" s="78"/>
      <c r="C36" s="78"/>
      <c r="D36" s="524"/>
      <c r="E36" s="297"/>
      <c r="F36" s="78"/>
      <c r="G36" s="298"/>
      <c r="H36" s="78"/>
      <c r="I36" s="267"/>
      <c r="J36" s="93"/>
      <c r="K36" s="268"/>
      <c r="L36" s="269"/>
      <c r="M36" s="270"/>
      <c r="N36" s="94"/>
      <c r="O36" s="86"/>
    </row>
    <row r="37" spans="1:15" ht="15.75" x14ac:dyDescent="0.2">
      <c r="A37" s="113"/>
      <c r="B37" s="116" t="s">
        <v>131</v>
      </c>
      <c r="C37" s="78"/>
      <c r="D37" s="524"/>
      <c r="E37" s="297"/>
      <c r="F37" s="78"/>
      <c r="G37" s="298"/>
      <c r="H37" s="78"/>
      <c r="I37" s="267"/>
      <c r="J37" s="93"/>
      <c r="K37" s="268"/>
      <c r="L37" s="269"/>
      <c r="M37" s="270"/>
      <c r="N37" s="94"/>
      <c r="O37" s="86"/>
    </row>
    <row r="38" spans="1:15" ht="15.75" x14ac:dyDescent="0.2">
      <c r="A38" s="113"/>
      <c r="B38" s="78"/>
      <c r="C38" s="78"/>
      <c r="D38" s="524"/>
      <c r="E38" s="297"/>
      <c r="F38" s="78"/>
      <c r="G38" s="298"/>
      <c r="H38" s="78"/>
      <c r="I38" s="267"/>
      <c r="J38" s="93"/>
      <c r="K38" s="268"/>
      <c r="L38" s="269"/>
      <c r="M38" s="270"/>
      <c r="N38" s="94"/>
      <c r="O38" s="86"/>
    </row>
    <row r="39" spans="1:15" ht="15.75" x14ac:dyDescent="0.2">
      <c r="A39" s="113"/>
      <c r="B39" s="78"/>
      <c r="C39" s="78"/>
      <c r="D39" s="524"/>
      <c r="E39" s="297"/>
      <c r="F39" s="78"/>
      <c r="G39" s="298"/>
      <c r="H39" s="78"/>
      <c r="I39" s="267"/>
      <c r="J39" s="93"/>
      <c r="K39" s="268"/>
      <c r="L39" s="269"/>
      <c r="M39" s="270"/>
      <c r="N39" s="94"/>
      <c r="O39" s="86"/>
    </row>
    <row r="40" spans="1:15" ht="15.75" x14ac:dyDescent="0.2">
      <c r="A40" s="113"/>
      <c r="B40" s="117" t="s">
        <v>33</v>
      </c>
      <c r="C40" s="117" t="s">
        <v>58</v>
      </c>
      <c r="D40" s="117" t="s">
        <v>51</v>
      </c>
      <c r="E40" s="299" t="s">
        <v>16</v>
      </c>
      <c r="F40" s="78"/>
      <c r="G40" s="298"/>
      <c r="H40" s="78"/>
      <c r="I40" s="267"/>
      <c r="J40" s="93"/>
      <c r="K40" s="268"/>
      <c r="L40" s="269"/>
      <c r="M40" s="270"/>
      <c r="N40" s="94"/>
      <c r="O40" s="86"/>
    </row>
    <row r="41" spans="1:15" ht="45" x14ac:dyDescent="0.2">
      <c r="A41" s="113"/>
      <c r="B41" s="120" t="s">
        <v>132</v>
      </c>
      <c r="C41" s="252">
        <v>40</v>
      </c>
      <c r="D41" s="252">
        <v>0</v>
      </c>
      <c r="E41" s="1252">
        <f>+D41+D42</f>
        <v>0</v>
      </c>
      <c r="F41" s="78"/>
      <c r="G41" s="298"/>
      <c r="H41" s="78"/>
      <c r="I41" s="267"/>
      <c r="J41" s="93"/>
      <c r="K41" s="268"/>
      <c r="L41" s="269"/>
      <c r="M41" s="270"/>
      <c r="N41" s="94"/>
      <c r="O41" s="86"/>
    </row>
    <row r="42" spans="1:15" ht="75" x14ac:dyDescent="0.2">
      <c r="A42" s="113"/>
      <c r="B42" s="120" t="s">
        <v>133</v>
      </c>
      <c r="C42" s="252">
        <v>60</v>
      </c>
      <c r="D42" s="252">
        <v>0</v>
      </c>
      <c r="E42" s="1253"/>
      <c r="F42" s="78"/>
      <c r="G42" s="298"/>
      <c r="H42" s="78"/>
      <c r="I42" s="267"/>
      <c r="J42" s="93"/>
      <c r="K42" s="268"/>
      <c r="L42" s="269"/>
      <c r="M42" s="270"/>
      <c r="N42" s="94"/>
      <c r="O42" s="86"/>
    </row>
    <row r="43" spans="1:15" ht="15.75" x14ac:dyDescent="0.25">
      <c r="A43" s="113"/>
      <c r="C43" s="114"/>
      <c r="D43" s="523"/>
      <c r="E43" s="296"/>
      <c r="F43" s="111"/>
      <c r="G43" s="295"/>
      <c r="H43" s="111"/>
      <c r="I43" s="290"/>
      <c r="J43" s="112"/>
      <c r="K43" s="291"/>
      <c r="L43" s="292"/>
      <c r="M43" s="293"/>
      <c r="O43" s="86"/>
    </row>
    <row r="44" spans="1:15" ht="15.75" x14ac:dyDescent="0.25">
      <c r="A44" s="113"/>
      <c r="C44" s="114"/>
      <c r="D44" s="523"/>
      <c r="E44" s="296"/>
      <c r="F44" s="111"/>
      <c r="G44" s="295"/>
      <c r="H44" s="111"/>
      <c r="I44" s="290"/>
      <c r="J44" s="112"/>
      <c r="K44" s="291"/>
      <c r="L44" s="292"/>
      <c r="M44" s="293"/>
      <c r="O44" s="86"/>
    </row>
    <row r="45" spans="1:15" ht="15.95" customHeight="1" x14ac:dyDescent="0.25">
      <c r="A45" s="113"/>
      <c r="C45" s="114"/>
      <c r="D45" s="523"/>
      <c r="E45" s="296"/>
      <c r="F45" s="111"/>
      <c r="G45" s="295"/>
      <c r="H45" s="111"/>
      <c r="I45" s="290"/>
      <c r="J45" s="112"/>
      <c r="K45" s="291"/>
      <c r="L45" s="292"/>
      <c r="M45" s="293"/>
      <c r="O45" s="86"/>
    </row>
    <row r="46" spans="1:15" ht="15.75" customHeight="1" thickBot="1" x14ac:dyDescent="0.3">
      <c r="M46" s="1107" t="s">
        <v>35</v>
      </c>
      <c r="N46" s="1107"/>
      <c r="O46" s="86"/>
    </row>
    <row r="47" spans="1:15" ht="15.75" x14ac:dyDescent="0.25">
      <c r="B47" s="116" t="s">
        <v>30</v>
      </c>
      <c r="M47" s="300"/>
      <c r="N47" s="122"/>
      <c r="O47" s="86"/>
    </row>
    <row r="48" spans="1:15" ht="15.75" thickBot="1" x14ac:dyDescent="0.3">
      <c r="M48" s="300"/>
      <c r="N48" s="122"/>
      <c r="O48" s="86"/>
    </row>
    <row r="49" spans="1:17" s="93" customFormat="1" ht="94.5" x14ac:dyDescent="0.25">
      <c r="B49" s="483" t="s">
        <v>134</v>
      </c>
      <c r="C49" s="483" t="s">
        <v>135</v>
      </c>
      <c r="D49" s="483" t="s">
        <v>136</v>
      </c>
      <c r="E49" s="840" t="s">
        <v>45</v>
      </c>
      <c r="F49" s="483" t="s">
        <v>22</v>
      </c>
      <c r="G49" s="841" t="s">
        <v>89</v>
      </c>
      <c r="H49" s="483" t="s">
        <v>17</v>
      </c>
      <c r="I49" s="842" t="s">
        <v>10</v>
      </c>
      <c r="J49" s="483" t="s">
        <v>31</v>
      </c>
      <c r="K49" s="843" t="s">
        <v>61</v>
      </c>
      <c r="L49" s="840" t="s">
        <v>20</v>
      </c>
      <c r="M49" s="844" t="s">
        <v>26</v>
      </c>
      <c r="N49" s="483" t="s">
        <v>137</v>
      </c>
      <c r="O49" s="845" t="s">
        <v>36</v>
      </c>
      <c r="P49" s="245" t="s">
        <v>11</v>
      </c>
      <c r="Q49" s="245" t="s">
        <v>19</v>
      </c>
    </row>
    <row r="50" spans="1:17" s="139" customFormat="1" ht="60" x14ac:dyDescent="0.25">
      <c r="B50" s="144" t="s">
        <v>1415</v>
      </c>
      <c r="C50" s="341" t="s">
        <v>1433</v>
      </c>
      <c r="D50" s="341" t="s">
        <v>1434</v>
      </c>
      <c r="E50" s="846">
        <v>4</v>
      </c>
      <c r="F50" s="251" t="s">
        <v>125</v>
      </c>
      <c r="G50" s="847" t="s">
        <v>1359</v>
      </c>
      <c r="H50" s="848">
        <v>41015</v>
      </c>
      <c r="I50" s="848">
        <v>41289</v>
      </c>
      <c r="J50" s="251" t="s">
        <v>126</v>
      </c>
      <c r="K50" s="849">
        <v>9</v>
      </c>
      <c r="L50" s="849">
        <v>0</v>
      </c>
      <c r="M50" s="850">
        <v>134</v>
      </c>
      <c r="N50" s="850">
        <v>134</v>
      </c>
      <c r="O50" s="851">
        <v>565812000</v>
      </c>
      <c r="P50" s="144">
        <v>312</v>
      </c>
      <c r="Q50" s="341" t="s">
        <v>1435</v>
      </c>
    </row>
    <row r="51" spans="1:17" s="139" customFormat="1" ht="60" x14ac:dyDescent="0.25">
      <c r="B51" s="144" t="s">
        <v>1415</v>
      </c>
      <c r="C51" s="341" t="s">
        <v>1428</v>
      </c>
      <c r="D51" s="341" t="s">
        <v>1436</v>
      </c>
      <c r="E51" s="846">
        <v>2120728</v>
      </c>
      <c r="F51" s="251" t="s">
        <v>125</v>
      </c>
      <c r="G51" s="847" t="s">
        <v>1359</v>
      </c>
      <c r="H51" s="848">
        <v>41003</v>
      </c>
      <c r="I51" s="848">
        <v>41174</v>
      </c>
      <c r="J51" s="251" t="s">
        <v>126</v>
      </c>
      <c r="K51" s="849">
        <v>0</v>
      </c>
      <c r="L51" s="849">
        <v>5.16</v>
      </c>
      <c r="M51" s="850">
        <v>653</v>
      </c>
      <c r="N51" s="850">
        <v>653</v>
      </c>
      <c r="O51" s="851">
        <v>399320122</v>
      </c>
      <c r="P51" s="144">
        <v>315</v>
      </c>
      <c r="Q51" s="341" t="s">
        <v>1437</v>
      </c>
    </row>
    <row r="52" spans="1:17" s="139" customFormat="1" ht="45" x14ac:dyDescent="0.25">
      <c r="B52" s="144" t="s">
        <v>1415</v>
      </c>
      <c r="C52" s="341" t="s">
        <v>1418</v>
      </c>
      <c r="D52" s="341" t="s">
        <v>1425</v>
      </c>
      <c r="E52" s="846">
        <v>25</v>
      </c>
      <c r="F52" s="251" t="s">
        <v>125</v>
      </c>
      <c r="G52" s="847" t="s">
        <v>1359</v>
      </c>
      <c r="H52" s="848">
        <v>40557</v>
      </c>
      <c r="I52" s="848">
        <v>40908</v>
      </c>
      <c r="J52" s="251" t="s">
        <v>126</v>
      </c>
      <c r="K52" s="849">
        <v>11.56</v>
      </c>
      <c r="L52" s="849">
        <v>0</v>
      </c>
      <c r="M52" s="850">
        <v>900</v>
      </c>
      <c r="N52" s="850">
        <v>900</v>
      </c>
      <c r="O52" s="851">
        <v>543257437</v>
      </c>
      <c r="P52" s="144">
        <v>314</v>
      </c>
      <c r="Q52" s="144"/>
    </row>
    <row r="53" spans="1:17" s="242" customFormat="1" ht="15.75" x14ac:dyDescent="0.25">
      <c r="A53" s="125"/>
      <c r="B53" s="136" t="s">
        <v>16</v>
      </c>
      <c r="C53" s="127"/>
      <c r="D53" s="126"/>
      <c r="E53" s="171"/>
      <c r="F53" s="127"/>
      <c r="G53" s="128"/>
      <c r="K53" s="305">
        <f>SUM(K50:K52)</f>
        <v>20.560000000000002</v>
      </c>
      <c r="L53" s="305">
        <f t="shared" ref="L53:O53" si="0">SUM(L50:L52)</f>
        <v>5.16</v>
      </c>
      <c r="M53" s="307">
        <f t="shared" si="0"/>
        <v>1687</v>
      </c>
      <c r="N53" s="307">
        <f t="shared" si="0"/>
        <v>1687</v>
      </c>
      <c r="O53" s="852">
        <f t="shared" si="0"/>
        <v>1508389559</v>
      </c>
      <c r="P53" s="133"/>
      <c r="Q53" s="134"/>
    </row>
    <row r="54" spans="1:17" s="139" customFormat="1" x14ac:dyDescent="0.25">
      <c r="D54" s="525"/>
      <c r="E54" s="309"/>
      <c r="G54" s="310"/>
      <c r="I54" s="311"/>
      <c r="K54" s="312"/>
      <c r="L54" s="309"/>
      <c r="M54" s="313"/>
      <c r="O54" s="314"/>
    </row>
    <row r="55" spans="1:17" s="139" customFormat="1" ht="15.75" x14ac:dyDescent="0.25">
      <c r="B55" s="1096" t="s">
        <v>28</v>
      </c>
      <c r="C55" s="1096" t="s">
        <v>27</v>
      </c>
      <c r="D55" s="1098" t="s">
        <v>34</v>
      </c>
      <c r="E55" s="1098"/>
      <c r="G55" s="310"/>
      <c r="I55" s="311"/>
      <c r="K55" s="312"/>
      <c r="L55" s="309"/>
      <c r="M55" s="313"/>
      <c r="O55" s="314"/>
    </row>
    <row r="56" spans="1:17" s="139" customFormat="1" ht="15.75" x14ac:dyDescent="0.25">
      <c r="B56" s="1097"/>
      <c r="C56" s="1097"/>
      <c r="D56" s="853" t="s">
        <v>23</v>
      </c>
      <c r="E56" s="315" t="s">
        <v>24</v>
      </c>
      <c r="G56" s="310"/>
      <c r="I56" s="311"/>
      <c r="K56" s="312"/>
      <c r="L56" s="309"/>
      <c r="M56" s="313"/>
      <c r="O56" s="314"/>
    </row>
    <row r="57" spans="1:17" s="139" customFormat="1" ht="15.75" x14ac:dyDescent="0.25">
      <c r="B57" s="142" t="s">
        <v>21</v>
      </c>
      <c r="C57" s="985">
        <f>+K53</f>
        <v>20.560000000000002</v>
      </c>
      <c r="D57" s="341"/>
      <c r="E57" s="846" t="s">
        <v>292</v>
      </c>
      <c r="F57" s="145"/>
      <c r="G57" s="317"/>
      <c r="H57" s="145"/>
      <c r="I57" s="318"/>
      <c r="J57" s="145"/>
      <c r="K57" s="319"/>
      <c r="L57" s="320"/>
      <c r="M57" s="321"/>
      <c r="O57" s="314"/>
    </row>
    <row r="58" spans="1:17" s="139" customFormat="1" ht="15.75" x14ac:dyDescent="0.25">
      <c r="B58" s="142" t="s">
        <v>25</v>
      </c>
      <c r="C58" s="143">
        <f>+M53</f>
        <v>1687</v>
      </c>
      <c r="D58" s="214"/>
      <c r="E58" s="846" t="s">
        <v>292</v>
      </c>
      <c r="G58" s="310"/>
      <c r="I58" s="311"/>
      <c r="K58" s="312"/>
      <c r="L58" s="309"/>
      <c r="M58" s="313"/>
      <c r="O58" s="314"/>
    </row>
    <row r="59" spans="1:17" s="139" customFormat="1" x14ac:dyDescent="0.25">
      <c r="B59" s="146"/>
      <c r="C59" s="1099"/>
      <c r="D59" s="1099"/>
      <c r="E59" s="1099"/>
      <c r="F59" s="1099"/>
      <c r="G59" s="1099"/>
      <c r="H59" s="1099"/>
      <c r="I59" s="1099"/>
      <c r="J59" s="1099"/>
      <c r="K59" s="1099"/>
      <c r="L59" s="1099"/>
      <c r="M59" s="1099"/>
      <c r="N59" s="1099"/>
      <c r="O59" s="314"/>
    </row>
    <row r="60" spans="1:17" ht="15.75" thickBot="1" x14ac:dyDescent="0.3"/>
    <row r="61" spans="1:17" ht="16.5" thickBot="1" x14ac:dyDescent="0.3">
      <c r="B61" s="1100" t="s">
        <v>90</v>
      </c>
      <c r="C61" s="1100"/>
      <c r="D61" s="1100"/>
      <c r="E61" s="1100"/>
      <c r="F61" s="1100"/>
      <c r="G61" s="1100"/>
      <c r="H61" s="1100"/>
      <c r="I61" s="1100"/>
      <c r="J61" s="1100"/>
      <c r="K61" s="1100"/>
      <c r="L61" s="1100"/>
      <c r="M61" s="1100"/>
      <c r="N61" s="1100"/>
    </row>
    <row r="64" spans="1:17" ht="189" x14ac:dyDescent="0.25">
      <c r="B64" s="117" t="s">
        <v>138</v>
      </c>
      <c r="C64" s="147" t="s">
        <v>2</v>
      </c>
      <c r="D64" s="147" t="s">
        <v>92</v>
      </c>
      <c r="E64" s="322" t="s">
        <v>91</v>
      </c>
      <c r="F64" s="147" t="s">
        <v>93</v>
      </c>
      <c r="G64" s="323" t="s">
        <v>94</v>
      </c>
      <c r="H64" s="147" t="s">
        <v>95</v>
      </c>
      <c r="I64" s="324" t="s">
        <v>96</v>
      </c>
      <c r="J64" s="147" t="s">
        <v>97</v>
      </c>
      <c r="K64" s="325" t="s">
        <v>98</v>
      </c>
      <c r="L64" s="322" t="s">
        <v>99</v>
      </c>
      <c r="M64" s="326" t="s">
        <v>100</v>
      </c>
      <c r="N64" s="148" t="s">
        <v>101</v>
      </c>
      <c r="O64" s="1086" t="s">
        <v>3</v>
      </c>
      <c r="P64" s="1088"/>
      <c r="Q64" s="147" t="s">
        <v>18</v>
      </c>
    </row>
    <row r="65" spans="2:17" x14ac:dyDescent="0.2">
      <c r="B65" s="149"/>
      <c r="C65" s="149" t="s">
        <v>427</v>
      </c>
      <c r="D65" s="154" t="s">
        <v>288</v>
      </c>
      <c r="E65" s="327" t="s">
        <v>476</v>
      </c>
      <c r="F65" s="249" t="s">
        <v>476</v>
      </c>
      <c r="G65" s="328" t="s">
        <v>476</v>
      </c>
      <c r="H65" s="249" t="s">
        <v>476</v>
      </c>
      <c r="I65" s="329" t="s">
        <v>125</v>
      </c>
      <c r="J65" s="151" t="s">
        <v>476</v>
      </c>
      <c r="K65" s="330" t="s">
        <v>476</v>
      </c>
      <c r="L65" s="331" t="s">
        <v>476</v>
      </c>
      <c r="M65" s="332" t="s">
        <v>476</v>
      </c>
      <c r="N65" s="118" t="s">
        <v>476</v>
      </c>
      <c r="O65" s="1101"/>
      <c r="P65" s="1102"/>
      <c r="Q65" s="118"/>
    </row>
    <row r="66" spans="2:17" x14ac:dyDescent="0.2">
      <c r="B66" s="149"/>
      <c r="C66" s="149"/>
      <c r="D66" s="154"/>
      <c r="E66" s="327"/>
      <c r="F66" s="249"/>
      <c r="G66" s="328"/>
      <c r="H66" s="249"/>
      <c r="I66" s="329"/>
      <c r="J66" s="151"/>
      <c r="K66" s="330"/>
      <c r="L66" s="331"/>
      <c r="M66" s="332"/>
      <c r="N66" s="118"/>
      <c r="O66" s="1101"/>
      <c r="P66" s="1102"/>
      <c r="Q66" s="118"/>
    </row>
    <row r="67" spans="2:17" x14ac:dyDescent="0.25">
      <c r="B67" s="118"/>
      <c r="C67" s="118"/>
      <c r="D67" s="155"/>
      <c r="E67" s="331"/>
      <c r="F67" s="118"/>
      <c r="G67" s="333"/>
      <c r="H67" s="118"/>
      <c r="I67" s="184"/>
      <c r="J67" s="118"/>
      <c r="K67" s="330"/>
      <c r="L67" s="331"/>
      <c r="M67" s="332"/>
      <c r="N67" s="118"/>
      <c r="O67" s="1101"/>
      <c r="P67" s="1102"/>
      <c r="Q67" s="118"/>
    </row>
    <row r="68" spans="2:17" x14ac:dyDescent="0.25">
      <c r="B68" s="86" t="s">
        <v>1</v>
      </c>
    </row>
    <row r="69" spans="2:17" x14ac:dyDescent="0.25">
      <c r="B69" s="86" t="s">
        <v>37</v>
      </c>
    </row>
    <row r="70" spans="2:17" x14ac:dyDescent="0.25">
      <c r="B70" s="86" t="s">
        <v>62</v>
      </c>
    </row>
    <row r="72" spans="2:17" ht="15.75" thickBot="1" x14ac:dyDescent="0.3"/>
    <row r="73" spans="2:17" ht="16.5" thickBot="1" x14ac:dyDescent="0.3">
      <c r="B73" s="1083" t="s">
        <v>38</v>
      </c>
      <c r="C73" s="1084"/>
      <c r="D73" s="1084"/>
      <c r="E73" s="1084"/>
      <c r="F73" s="1084"/>
      <c r="G73" s="1084"/>
      <c r="H73" s="1084"/>
      <c r="I73" s="1084"/>
      <c r="J73" s="1084"/>
      <c r="K73" s="1084"/>
      <c r="L73" s="1084"/>
      <c r="M73" s="1084"/>
      <c r="N73" s="1085"/>
    </row>
    <row r="75" spans="2:17" ht="173.25" x14ac:dyDescent="0.25">
      <c r="B75" s="117" t="s">
        <v>0</v>
      </c>
      <c r="C75" s="117" t="s">
        <v>39</v>
      </c>
      <c r="D75" s="117" t="s">
        <v>40</v>
      </c>
      <c r="E75" s="334" t="s">
        <v>102</v>
      </c>
      <c r="F75" s="117" t="s">
        <v>104</v>
      </c>
      <c r="G75" s="335" t="s">
        <v>105</v>
      </c>
      <c r="H75" s="117" t="s">
        <v>106</v>
      </c>
      <c r="I75" s="336" t="s">
        <v>103</v>
      </c>
      <c r="J75" s="1086" t="s">
        <v>107</v>
      </c>
      <c r="K75" s="1087"/>
      <c r="L75" s="1088"/>
      <c r="M75" s="337" t="s">
        <v>111</v>
      </c>
      <c r="N75" s="117" t="s">
        <v>139</v>
      </c>
      <c r="O75" s="338" t="s">
        <v>140</v>
      </c>
      <c r="P75" s="1086" t="s">
        <v>3</v>
      </c>
      <c r="Q75" s="1088"/>
    </row>
    <row r="76" spans="2:17" s="342" customFormat="1" ht="29.1" customHeight="1" x14ac:dyDescent="0.2">
      <c r="B76" s="353" t="s">
        <v>43</v>
      </c>
      <c r="C76" s="353">
        <v>2</v>
      </c>
      <c r="D76" s="412" t="s">
        <v>1438</v>
      </c>
      <c r="E76" s="354">
        <v>85153289</v>
      </c>
      <c r="F76" s="353" t="s">
        <v>1439</v>
      </c>
      <c r="G76" s="353" t="s">
        <v>198</v>
      </c>
      <c r="H76" s="355">
        <v>39578</v>
      </c>
      <c r="I76" s="367" t="s">
        <v>237</v>
      </c>
      <c r="J76" s="353" t="s">
        <v>1440</v>
      </c>
      <c r="K76" s="796" t="s">
        <v>1441</v>
      </c>
      <c r="L76" s="356" t="s">
        <v>1442</v>
      </c>
      <c r="M76" s="257" t="s">
        <v>125</v>
      </c>
      <c r="N76" s="257" t="s">
        <v>125</v>
      </c>
      <c r="O76" s="257"/>
      <c r="P76" s="420"/>
      <c r="Q76" s="420"/>
    </row>
    <row r="77" spans="2:17" s="342" customFormat="1" ht="32.1" customHeight="1" x14ac:dyDescent="0.2">
      <c r="B77" s="353" t="s">
        <v>43</v>
      </c>
      <c r="C77" s="353"/>
      <c r="D77" s="412" t="s">
        <v>1443</v>
      </c>
      <c r="E77" s="354">
        <v>1115725498</v>
      </c>
      <c r="F77" s="353" t="s">
        <v>868</v>
      </c>
      <c r="G77" s="353" t="s">
        <v>167</v>
      </c>
      <c r="H77" s="355">
        <v>40445</v>
      </c>
      <c r="I77" s="367" t="s">
        <v>237</v>
      </c>
      <c r="J77" s="353" t="s">
        <v>1444</v>
      </c>
      <c r="K77" s="356" t="s">
        <v>1445</v>
      </c>
      <c r="L77" s="356" t="s">
        <v>1446</v>
      </c>
      <c r="M77" s="257" t="s">
        <v>125</v>
      </c>
      <c r="N77" s="257" t="s">
        <v>125</v>
      </c>
      <c r="O77" s="257"/>
      <c r="P77" s="420"/>
      <c r="Q77" s="420"/>
    </row>
    <row r="78" spans="2:17" s="342" customFormat="1" ht="41.1" customHeight="1" x14ac:dyDescent="0.2">
      <c r="B78" s="353" t="s">
        <v>44</v>
      </c>
      <c r="C78" s="353">
        <v>3</v>
      </c>
      <c r="D78" s="412" t="s">
        <v>1447</v>
      </c>
      <c r="E78" s="354">
        <v>56084758</v>
      </c>
      <c r="F78" s="353" t="s">
        <v>1448</v>
      </c>
      <c r="G78" s="353" t="s">
        <v>403</v>
      </c>
      <c r="H78" s="355">
        <v>39430</v>
      </c>
      <c r="I78" s="367" t="s">
        <v>1449</v>
      </c>
      <c r="J78" s="353" t="s">
        <v>1450</v>
      </c>
      <c r="K78" s="796" t="s">
        <v>1451</v>
      </c>
      <c r="L78" s="356" t="s">
        <v>1452</v>
      </c>
      <c r="M78" s="257" t="s">
        <v>125</v>
      </c>
      <c r="N78" s="257" t="s">
        <v>125</v>
      </c>
      <c r="O78" s="257"/>
      <c r="P78" s="420"/>
      <c r="Q78" s="420"/>
    </row>
    <row r="79" spans="2:17" s="342" customFormat="1" ht="36.950000000000003" customHeight="1" x14ac:dyDescent="0.2">
      <c r="B79" s="353" t="s">
        <v>44</v>
      </c>
      <c r="C79" s="353"/>
      <c r="D79" s="412" t="s">
        <v>1453</v>
      </c>
      <c r="E79" s="354">
        <v>42404071</v>
      </c>
      <c r="F79" s="353" t="s">
        <v>558</v>
      </c>
      <c r="G79" s="353" t="s">
        <v>1454</v>
      </c>
      <c r="H79" s="355">
        <v>40165</v>
      </c>
      <c r="I79" s="367">
        <v>118449</v>
      </c>
      <c r="J79" s="353" t="s">
        <v>1455</v>
      </c>
      <c r="K79" s="356" t="s">
        <v>1456</v>
      </c>
      <c r="L79" s="356" t="s">
        <v>1457</v>
      </c>
      <c r="M79" s="257" t="s">
        <v>125</v>
      </c>
      <c r="N79" s="257" t="s">
        <v>125</v>
      </c>
      <c r="O79" s="257"/>
      <c r="P79" s="420"/>
      <c r="Q79" s="420"/>
    </row>
    <row r="80" spans="2:17" s="342" customFormat="1" ht="42.75" x14ac:dyDescent="0.2">
      <c r="B80" s="353" t="s">
        <v>44</v>
      </c>
      <c r="C80" s="353"/>
      <c r="D80" s="412" t="s">
        <v>1458</v>
      </c>
      <c r="E80" s="354">
        <v>1065866307</v>
      </c>
      <c r="F80" s="353" t="s">
        <v>558</v>
      </c>
      <c r="G80" s="353" t="s">
        <v>1454</v>
      </c>
      <c r="H80" s="355">
        <v>40893</v>
      </c>
      <c r="I80" s="367">
        <v>126591</v>
      </c>
      <c r="J80" s="353" t="s">
        <v>1459</v>
      </c>
      <c r="K80" s="356" t="s">
        <v>1460</v>
      </c>
      <c r="L80" s="356" t="s">
        <v>1461</v>
      </c>
      <c r="M80" s="257" t="s">
        <v>125</v>
      </c>
      <c r="N80" s="257" t="s">
        <v>125</v>
      </c>
      <c r="O80" s="257"/>
      <c r="P80" s="420"/>
      <c r="Q80" s="420"/>
    </row>
    <row r="81" spans="1:26" ht="15.75" thickBot="1" x14ac:dyDescent="0.3"/>
    <row r="82" spans="1:26" ht="16.5" thickBot="1" x14ac:dyDescent="0.3">
      <c r="B82" s="1083" t="s">
        <v>46</v>
      </c>
      <c r="C82" s="1084"/>
      <c r="D82" s="1084"/>
      <c r="E82" s="1084"/>
      <c r="F82" s="1084"/>
      <c r="G82" s="1084"/>
      <c r="H82" s="1084"/>
      <c r="I82" s="1084"/>
      <c r="J82" s="1084"/>
      <c r="K82" s="1084"/>
      <c r="L82" s="1084"/>
      <c r="M82" s="1084"/>
      <c r="N82" s="1085"/>
    </row>
    <row r="85" spans="1:26" ht="31.5" x14ac:dyDescent="0.25">
      <c r="B85" s="147" t="s">
        <v>33</v>
      </c>
      <c r="C85" s="147" t="s">
        <v>18</v>
      </c>
      <c r="D85" s="1086" t="s">
        <v>3</v>
      </c>
      <c r="E85" s="1088"/>
    </row>
    <row r="86" spans="1:26" ht="30" x14ac:dyDescent="0.25">
      <c r="B86" s="155" t="s">
        <v>112</v>
      </c>
      <c r="C86" s="234" t="s">
        <v>126</v>
      </c>
      <c r="D86" s="1101"/>
      <c r="E86" s="1102"/>
    </row>
    <row r="88" spans="1:26" ht="15.75" x14ac:dyDescent="0.25">
      <c r="B88" s="1074" t="s">
        <v>64</v>
      </c>
      <c r="C88" s="1075"/>
      <c r="D88" s="1075"/>
      <c r="E88" s="1075"/>
      <c r="F88" s="1075"/>
      <c r="G88" s="1075"/>
      <c r="H88" s="1075"/>
      <c r="I88" s="1075"/>
      <c r="J88" s="1075"/>
      <c r="K88" s="1075"/>
      <c r="L88" s="1075"/>
      <c r="M88" s="1075"/>
      <c r="N88" s="1075"/>
      <c r="O88" s="1075"/>
      <c r="P88" s="1075"/>
    </row>
    <row r="89" spans="1:26" ht="15.75" thickBot="1" x14ac:dyDescent="0.3"/>
    <row r="90" spans="1:26" ht="16.5" thickBot="1" x14ac:dyDescent="0.3">
      <c r="B90" s="1083" t="s">
        <v>54</v>
      </c>
      <c r="C90" s="1084"/>
      <c r="D90" s="1084"/>
      <c r="E90" s="1084"/>
      <c r="F90" s="1084"/>
      <c r="G90" s="1084"/>
      <c r="H90" s="1084"/>
      <c r="I90" s="1084"/>
      <c r="J90" s="1084"/>
      <c r="K90" s="1084"/>
      <c r="L90" s="1084"/>
      <c r="M90" s="1084"/>
      <c r="N90" s="1085"/>
    </row>
    <row r="91" spans="1:26" ht="15.75" thickBot="1" x14ac:dyDescent="0.3"/>
    <row r="92" spans="1:26" s="93" customFormat="1" ht="94.5" x14ac:dyDescent="0.25">
      <c r="B92" s="483" t="s">
        <v>134</v>
      </c>
      <c r="C92" s="483" t="s">
        <v>135</v>
      </c>
      <c r="D92" s="483" t="s">
        <v>136</v>
      </c>
      <c r="E92" s="840" t="s">
        <v>45</v>
      </c>
      <c r="F92" s="483" t="s">
        <v>22</v>
      </c>
      <c r="G92" s="841" t="s">
        <v>89</v>
      </c>
      <c r="H92" s="483" t="s">
        <v>17</v>
      </c>
      <c r="I92" s="842" t="s">
        <v>10</v>
      </c>
      <c r="J92" s="483" t="s">
        <v>31</v>
      </c>
      <c r="K92" s="843" t="s">
        <v>61</v>
      </c>
      <c r="L92" s="840" t="s">
        <v>20</v>
      </c>
      <c r="M92" s="844" t="s">
        <v>26</v>
      </c>
      <c r="N92" s="483" t="s">
        <v>137</v>
      </c>
      <c r="O92" s="845" t="s">
        <v>36</v>
      </c>
      <c r="P92" s="245" t="s">
        <v>11</v>
      </c>
      <c r="Q92" s="245" t="s">
        <v>19</v>
      </c>
    </row>
    <row r="93" spans="1:26" s="242" customFormat="1" ht="30" x14ac:dyDescent="0.25">
      <c r="A93" s="125" t="e">
        <f>+#REF!+1</f>
        <v>#REF!</v>
      </c>
      <c r="B93" s="126" t="s">
        <v>1415</v>
      </c>
      <c r="C93" s="127" t="s">
        <v>1417</v>
      </c>
      <c r="D93" s="126" t="s">
        <v>1462</v>
      </c>
      <c r="E93" s="171">
        <v>326</v>
      </c>
      <c r="F93" s="127" t="s">
        <v>125</v>
      </c>
      <c r="G93" s="128" t="s">
        <v>1359</v>
      </c>
      <c r="H93" s="130">
        <v>39843</v>
      </c>
      <c r="I93" s="130">
        <v>40178</v>
      </c>
      <c r="J93" s="131" t="s">
        <v>126</v>
      </c>
      <c r="K93" s="255">
        <v>11</v>
      </c>
      <c r="L93" s="171">
        <v>0</v>
      </c>
      <c r="M93" s="302">
        <v>90</v>
      </c>
      <c r="N93" s="171">
        <v>90</v>
      </c>
      <c r="O93" s="304">
        <v>34705479</v>
      </c>
      <c r="P93" s="133">
        <v>333</v>
      </c>
      <c r="Q93" s="134"/>
      <c r="R93" s="135"/>
      <c r="S93" s="135"/>
      <c r="T93" s="135"/>
      <c r="U93" s="135"/>
      <c r="V93" s="135"/>
      <c r="W93" s="135"/>
      <c r="X93" s="135"/>
      <c r="Y93" s="135"/>
      <c r="Z93" s="135"/>
    </row>
    <row r="94" spans="1:26" s="242" customFormat="1" ht="45" x14ac:dyDescent="0.25">
      <c r="A94" s="125" t="e">
        <f>+#REF!+1</f>
        <v>#REF!</v>
      </c>
      <c r="B94" s="126" t="s">
        <v>1415</v>
      </c>
      <c r="C94" s="127" t="s">
        <v>1463</v>
      </c>
      <c r="D94" s="126" t="s">
        <v>1464</v>
      </c>
      <c r="E94" s="171">
        <v>68</v>
      </c>
      <c r="F94" s="127" t="s">
        <v>125</v>
      </c>
      <c r="G94" s="128" t="s">
        <v>1359</v>
      </c>
      <c r="H94" s="130">
        <v>41437</v>
      </c>
      <c r="I94" s="130">
        <v>41638</v>
      </c>
      <c r="J94" s="131" t="s">
        <v>126</v>
      </c>
      <c r="K94" s="255">
        <v>0</v>
      </c>
      <c r="L94" s="171">
        <v>6.6</v>
      </c>
      <c r="M94" s="302">
        <v>333</v>
      </c>
      <c r="N94" s="171">
        <v>333</v>
      </c>
      <c r="O94" s="304">
        <v>313361513</v>
      </c>
      <c r="P94" s="133">
        <v>336</v>
      </c>
      <c r="Q94" s="134" t="s">
        <v>1465</v>
      </c>
      <c r="R94" s="135"/>
      <c r="S94" s="135"/>
      <c r="T94" s="135"/>
      <c r="U94" s="135"/>
      <c r="V94" s="135"/>
      <c r="W94" s="135"/>
      <c r="X94" s="135"/>
      <c r="Y94" s="135"/>
      <c r="Z94" s="135"/>
    </row>
    <row r="95" spans="1:26" s="242" customFormat="1" ht="45" x14ac:dyDescent="0.25">
      <c r="A95" s="125" t="e">
        <f>+#REF!+1</f>
        <v>#REF!</v>
      </c>
      <c r="B95" s="126" t="s">
        <v>1415</v>
      </c>
      <c r="C95" s="127" t="s">
        <v>1418</v>
      </c>
      <c r="D95" s="126" t="s">
        <v>1425</v>
      </c>
      <c r="E95" s="171">
        <v>63</v>
      </c>
      <c r="F95" s="127" t="s">
        <v>125</v>
      </c>
      <c r="G95" s="128" t="s">
        <v>1359</v>
      </c>
      <c r="H95" s="130">
        <v>41298</v>
      </c>
      <c r="I95" s="130">
        <v>41639</v>
      </c>
      <c r="J95" s="131" t="s">
        <v>126</v>
      </c>
      <c r="K95" s="255">
        <v>11.23</v>
      </c>
      <c r="L95" s="171">
        <v>0</v>
      </c>
      <c r="M95" s="302">
        <v>900</v>
      </c>
      <c r="N95" s="171">
        <v>900</v>
      </c>
      <c r="O95" s="304">
        <v>849357510</v>
      </c>
      <c r="P95" s="133">
        <v>338</v>
      </c>
      <c r="Q95" s="134"/>
      <c r="R95" s="135"/>
      <c r="S95" s="135"/>
      <c r="T95" s="135"/>
      <c r="U95" s="135"/>
      <c r="V95" s="135"/>
      <c r="W95" s="135"/>
      <c r="X95" s="135"/>
      <c r="Y95" s="135"/>
      <c r="Z95" s="135"/>
    </row>
    <row r="96" spans="1:26" s="242" customFormat="1" x14ac:dyDescent="0.25">
      <c r="A96" s="125" t="e">
        <f>+#REF!+1</f>
        <v>#REF!</v>
      </c>
      <c r="B96" s="126"/>
      <c r="C96" s="127"/>
      <c r="D96" s="126"/>
      <c r="E96" s="171"/>
      <c r="F96" s="127"/>
      <c r="G96" s="128"/>
      <c r="H96" s="127"/>
      <c r="I96" s="130"/>
      <c r="J96" s="131"/>
      <c r="K96" s="255"/>
      <c r="L96" s="171"/>
      <c r="M96" s="302"/>
      <c r="N96" s="171"/>
      <c r="O96" s="304"/>
      <c r="P96" s="133"/>
      <c r="Q96" s="134"/>
      <c r="R96" s="135"/>
      <c r="S96" s="135"/>
      <c r="T96" s="135"/>
      <c r="U96" s="135"/>
      <c r="V96" s="135"/>
      <c r="W96" s="135"/>
      <c r="X96" s="135"/>
      <c r="Y96" s="135"/>
      <c r="Z96" s="135"/>
    </row>
    <row r="97" spans="1:17" s="242" customFormat="1" ht="15.75" x14ac:dyDescent="0.25">
      <c r="A97" s="125"/>
      <c r="B97" s="136" t="s">
        <v>16</v>
      </c>
      <c r="C97" s="127"/>
      <c r="D97" s="126"/>
      <c r="E97" s="171"/>
      <c r="F97" s="127"/>
      <c r="G97" s="128"/>
      <c r="H97" s="127"/>
      <c r="I97" s="130"/>
      <c r="J97" s="131"/>
      <c r="K97" s="305">
        <f>SUM(K93:K96)</f>
        <v>22.23</v>
      </c>
      <c r="L97" s="305">
        <f t="shared" ref="L97:O97" si="1">SUM(L93:L96)</f>
        <v>6.6</v>
      </c>
      <c r="M97" s="306">
        <f t="shared" si="1"/>
        <v>1323</v>
      </c>
      <c r="N97" s="306">
        <f t="shared" si="1"/>
        <v>1323</v>
      </c>
      <c r="O97" s="852">
        <f t="shared" si="1"/>
        <v>1197424502</v>
      </c>
      <c r="P97" s="133"/>
      <c r="Q97" s="134"/>
    </row>
    <row r="98" spans="1:17" x14ac:dyDescent="0.25">
      <c r="B98" s="139"/>
      <c r="C98" s="139"/>
      <c r="D98" s="525"/>
      <c r="E98" s="309"/>
      <c r="F98" s="139"/>
      <c r="G98" s="310"/>
      <c r="H98" s="139"/>
      <c r="I98" s="311"/>
      <c r="J98" s="139"/>
      <c r="K98" s="312"/>
      <c r="L98" s="309"/>
      <c r="M98" s="313"/>
      <c r="N98" s="139"/>
      <c r="O98" s="314"/>
      <c r="P98" s="139"/>
    </row>
    <row r="99" spans="1:17" ht="15.75" x14ac:dyDescent="0.25">
      <c r="B99" s="142" t="s">
        <v>32</v>
      </c>
      <c r="C99" s="156">
        <f>+K97</f>
        <v>22.23</v>
      </c>
      <c r="H99" s="145"/>
      <c r="I99" s="318"/>
      <c r="J99" s="145"/>
      <c r="K99" s="319"/>
      <c r="L99" s="320"/>
      <c r="M99" s="321"/>
      <c r="N99" s="139"/>
      <c r="O99" s="314"/>
      <c r="P99" s="139"/>
    </row>
    <row r="100" spans="1:17" ht="15.75" thickBot="1" x14ac:dyDescent="0.3"/>
    <row r="101" spans="1:17" ht="32.25" thickBot="1" x14ac:dyDescent="0.3">
      <c r="B101" s="854" t="s">
        <v>49</v>
      </c>
      <c r="C101" s="855" t="s">
        <v>50</v>
      </c>
      <c r="D101" s="855" t="s">
        <v>51</v>
      </c>
      <c r="E101" s="856" t="s">
        <v>55</v>
      </c>
    </row>
    <row r="102" spans="1:17" x14ac:dyDescent="0.25">
      <c r="B102" s="159" t="s">
        <v>113</v>
      </c>
      <c r="C102" s="857">
        <v>20</v>
      </c>
      <c r="D102" s="858">
        <v>0</v>
      </c>
      <c r="E102" s="1254">
        <f>+D102+D103+D104</f>
        <v>0</v>
      </c>
    </row>
    <row r="103" spans="1:17" x14ac:dyDescent="0.25">
      <c r="B103" s="159" t="s">
        <v>114</v>
      </c>
      <c r="C103" s="251">
        <v>30</v>
      </c>
      <c r="D103" s="252">
        <v>0</v>
      </c>
      <c r="E103" s="1255"/>
    </row>
    <row r="104" spans="1:17" ht="15.75" thickBot="1" x14ac:dyDescent="0.3">
      <c r="B104" s="159" t="s">
        <v>115</v>
      </c>
      <c r="C104" s="162">
        <v>40</v>
      </c>
      <c r="D104" s="859">
        <v>0</v>
      </c>
      <c r="E104" s="1256"/>
    </row>
    <row r="105" spans="1:17" ht="15.75" thickBot="1" x14ac:dyDescent="0.3"/>
    <row r="106" spans="1:17" ht="16.5" thickBot="1" x14ac:dyDescent="0.3">
      <c r="B106" s="1083" t="s">
        <v>52</v>
      </c>
      <c r="C106" s="1084"/>
      <c r="D106" s="1084"/>
      <c r="E106" s="1084"/>
      <c r="F106" s="1084"/>
      <c r="G106" s="1084"/>
      <c r="H106" s="1084"/>
      <c r="I106" s="1084"/>
      <c r="J106" s="1084"/>
      <c r="K106" s="1084"/>
      <c r="L106" s="1084"/>
      <c r="M106" s="1084"/>
      <c r="N106" s="1085"/>
    </row>
    <row r="108" spans="1:17" ht="173.25" x14ac:dyDescent="0.25">
      <c r="B108" s="117" t="s">
        <v>0</v>
      </c>
      <c r="C108" s="117" t="s">
        <v>39</v>
      </c>
      <c r="D108" s="117" t="s">
        <v>40</v>
      </c>
      <c r="E108" s="334" t="s">
        <v>102</v>
      </c>
      <c r="F108" s="117" t="s">
        <v>104</v>
      </c>
      <c r="G108" s="335" t="s">
        <v>105</v>
      </c>
      <c r="H108" s="117" t="s">
        <v>106</v>
      </c>
      <c r="I108" s="336" t="s">
        <v>103</v>
      </c>
      <c r="J108" s="1086" t="s">
        <v>107</v>
      </c>
      <c r="K108" s="1087"/>
      <c r="L108" s="1088"/>
      <c r="M108" s="337" t="s">
        <v>111</v>
      </c>
      <c r="N108" s="117" t="s">
        <v>139</v>
      </c>
      <c r="O108" s="338" t="s">
        <v>140</v>
      </c>
      <c r="P108" s="1086" t="s">
        <v>3</v>
      </c>
      <c r="Q108" s="1088"/>
    </row>
    <row r="109" spans="1:17" s="342" customFormat="1" ht="30" x14ac:dyDescent="0.25">
      <c r="B109" s="820" t="s">
        <v>1466</v>
      </c>
      <c r="C109" s="353">
        <v>1</v>
      </c>
      <c r="D109" s="821" t="s">
        <v>1467</v>
      </c>
      <c r="E109" s="420">
        <v>32770784</v>
      </c>
      <c r="F109" s="353" t="s">
        <v>1468</v>
      </c>
      <c r="G109" s="822" t="s">
        <v>1469</v>
      </c>
      <c r="H109" s="355">
        <v>35657</v>
      </c>
      <c r="I109" s="367" t="s">
        <v>237</v>
      </c>
      <c r="J109" s="353" t="s">
        <v>1470</v>
      </c>
      <c r="K109" s="353" t="s">
        <v>1471</v>
      </c>
      <c r="L109" s="356" t="s">
        <v>1472</v>
      </c>
      <c r="M109" s="257" t="s">
        <v>125</v>
      </c>
      <c r="N109" s="257" t="s">
        <v>125</v>
      </c>
      <c r="O109" s="257"/>
      <c r="P109" s="420"/>
      <c r="Q109" s="420"/>
    </row>
    <row r="110" spans="1:17" s="342" customFormat="1" ht="45.95" customHeight="1" x14ac:dyDescent="0.2">
      <c r="B110" s="860" t="s">
        <v>655</v>
      </c>
      <c r="C110" s="353">
        <v>1</v>
      </c>
      <c r="D110" s="412" t="s">
        <v>1473</v>
      </c>
      <c r="E110" s="420">
        <v>15174254</v>
      </c>
      <c r="F110" s="861" t="s">
        <v>1474</v>
      </c>
      <c r="G110" s="353" t="s">
        <v>209</v>
      </c>
      <c r="H110" s="355">
        <v>41453</v>
      </c>
      <c r="I110" s="367" t="s">
        <v>237</v>
      </c>
      <c r="J110" s="353" t="s">
        <v>1475</v>
      </c>
      <c r="K110" s="685" t="s">
        <v>1476</v>
      </c>
      <c r="L110" s="356" t="s">
        <v>1477</v>
      </c>
      <c r="M110" s="257" t="s">
        <v>125</v>
      </c>
      <c r="N110" s="257" t="s">
        <v>126</v>
      </c>
      <c r="O110" s="257"/>
      <c r="P110" s="1233" t="s">
        <v>1478</v>
      </c>
      <c r="Q110" s="1233"/>
    </row>
    <row r="111" spans="1:17" s="342" customFormat="1" ht="29.25" x14ac:dyDescent="0.25">
      <c r="B111" s="820" t="s">
        <v>708</v>
      </c>
      <c r="C111" s="342">
        <v>1</v>
      </c>
      <c r="D111" s="366" t="s">
        <v>1220</v>
      </c>
      <c r="E111" s="420">
        <v>77161554</v>
      </c>
      <c r="F111" s="822" t="s">
        <v>547</v>
      </c>
      <c r="G111" s="552" t="s">
        <v>209</v>
      </c>
      <c r="H111" s="707">
        <v>38708</v>
      </c>
      <c r="I111" s="342" t="s">
        <v>480</v>
      </c>
      <c r="J111" s="552" t="s">
        <v>1192</v>
      </c>
      <c r="K111" s="552" t="s">
        <v>1221</v>
      </c>
      <c r="L111" s="552" t="s">
        <v>1222</v>
      </c>
      <c r="M111" s="342" t="s">
        <v>125</v>
      </c>
      <c r="N111" s="342" t="s">
        <v>125</v>
      </c>
    </row>
    <row r="112" spans="1:17" x14ac:dyDescent="0.2">
      <c r="D112" s="392"/>
      <c r="E112" s="393"/>
      <c r="F112" s="394"/>
    </row>
    <row r="113" spans="2:15" ht="15.75" thickBot="1" x14ac:dyDescent="0.3"/>
    <row r="114" spans="2:15" ht="31.5" x14ac:dyDescent="0.25">
      <c r="B114" s="119" t="s">
        <v>33</v>
      </c>
      <c r="C114" s="119" t="s">
        <v>49</v>
      </c>
      <c r="D114" s="117" t="s">
        <v>50</v>
      </c>
      <c r="E114" s="299" t="s">
        <v>51</v>
      </c>
      <c r="F114" s="855" t="s">
        <v>56</v>
      </c>
      <c r="G114" s="395"/>
    </row>
    <row r="115" spans="2:15" ht="165" x14ac:dyDescent="0.2">
      <c r="B115" s="1076" t="s">
        <v>53</v>
      </c>
      <c r="C115" s="164" t="s">
        <v>116</v>
      </c>
      <c r="D115" s="252">
        <v>25</v>
      </c>
      <c r="E115" s="396">
        <v>0</v>
      </c>
      <c r="F115" s="1077">
        <f>+E115+E116+E117</f>
        <v>0</v>
      </c>
      <c r="G115" s="397"/>
    </row>
    <row r="116" spans="2:15" ht="120" x14ac:dyDescent="0.2">
      <c r="B116" s="1076"/>
      <c r="C116" s="164" t="s">
        <v>117</v>
      </c>
      <c r="D116" s="252">
        <v>25</v>
      </c>
      <c r="E116" s="862">
        <v>0</v>
      </c>
      <c r="F116" s="1078"/>
      <c r="G116" s="397"/>
    </row>
    <row r="117" spans="2:15" ht="105" x14ac:dyDescent="0.2">
      <c r="B117" s="1076"/>
      <c r="C117" s="164" t="s">
        <v>118</v>
      </c>
      <c r="D117" s="252">
        <v>10</v>
      </c>
      <c r="E117" s="396">
        <v>0</v>
      </c>
      <c r="F117" s="1079"/>
      <c r="G117" s="397"/>
    </row>
    <row r="118" spans="2:15" x14ac:dyDescent="0.2">
      <c r="C118" s="78"/>
    </row>
    <row r="119" spans="2:15" ht="15.75" x14ac:dyDescent="0.25">
      <c r="B119" s="116" t="s">
        <v>57</v>
      </c>
    </row>
    <row r="121" spans="2:15" ht="15.75" x14ac:dyDescent="0.25">
      <c r="B121" s="117" t="s">
        <v>33</v>
      </c>
      <c r="C121" s="117" t="s">
        <v>58</v>
      </c>
      <c r="D121" s="117" t="s">
        <v>51</v>
      </c>
      <c r="E121" s="299" t="s">
        <v>16</v>
      </c>
    </row>
    <row r="122" spans="2:15" ht="45" x14ac:dyDescent="0.25">
      <c r="B122" s="120" t="s">
        <v>132</v>
      </c>
      <c r="C122" s="252">
        <v>40</v>
      </c>
      <c r="D122" s="252">
        <f>+E102</f>
        <v>0</v>
      </c>
      <c r="E122" s="1252">
        <f>+D122+D123</f>
        <v>35</v>
      </c>
      <c r="G122" s="86"/>
      <c r="I122" s="86"/>
      <c r="K122" s="86"/>
      <c r="L122" s="86"/>
      <c r="M122" s="86"/>
      <c r="O122" s="86"/>
    </row>
    <row r="123" spans="2:15" ht="75" x14ac:dyDescent="0.25">
      <c r="B123" s="120" t="s">
        <v>133</v>
      </c>
      <c r="C123" s="252">
        <v>60</v>
      </c>
      <c r="D123" s="194">
        <v>35</v>
      </c>
      <c r="E123" s="1253"/>
      <c r="G123" s="86"/>
      <c r="I123" s="86"/>
      <c r="K123" s="86"/>
      <c r="L123" s="86"/>
      <c r="M123" s="86"/>
      <c r="O123" s="86"/>
    </row>
    <row r="125" spans="2:15" x14ac:dyDescent="0.25">
      <c r="G125" s="86"/>
      <c r="I125" s="86"/>
      <c r="K125" s="86"/>
      <c r="L125" s="86"/>
      <c r="M125" s="86"/>
      <c r="O125" s="86"/>
    </row>
    <row r="126" spans="2:15" x14ac:dyDescent="0.25">
      <c r="G126" s="86"/>
      <c r="I126" s="86"/>
      <c r="K126" s="86"/>
      <c r="L126" s="86"/>
      <c r="M126" s="86"/>
      <c r="O126" s="86"/>
    </row>
    <row r="127" spans="2:15" x14ac:dyDescent="0.25">
      <c r="G127" s="86"/>
      <c r="I127" s="86"/>
      <c r="K127" s="86"/>
      <c r="L127" s="86"/>
      <c r="M127" s="86"/>
      <c r="O127" s="86"/>
    </row>
    <row r="128" spans="2:15" x14ac:dyDescent="0.25">
      <c r="G128" s="86"/>
      <c r="I128" s="86"/>
      <c r="K128" s="86"/>
      <c r="L128" s="86"/>
      <c r="M128" s="86"/>
      <c r="O128" s="86"/>
    </row>
    <row r="129" spans="5:15" x14ac:dyDescent="0.2">
      <c r="F129" s="398"/>
      <c r="G129" s="86"/>
      <c r="I129" s="86"/>
      <c r="K129" s="86"/>
      <c r="L129" s="86"/>
      <c r="M129" s="86"/>
      <c r="O129" s="86"/>
    </row>
    <row r="130" spans="5:15" x14ac:dyDescent="0.2">
      <c r="F130" s="398"/>
      <c r="G130" s="86"/>
      <c r="I130" s="86"/>
      <c r="K130" s="86"/>
      <c r="L130" s="86"/>
      <c r="M130" s="86"/>
      <c r="O130" s="86"/>
    </row>
    <row r="131" spans="5:15" x14ac:dyDescent="0.2">
      <c r="F131" s="398"/>
      <c r="G131" s="86"/>
      <c r="I131" s="86"/>
      <c r="K131" s="86"/>
      <c r="L131" s="86"/>
      <c r="M131" s="86"/>
      <c r="O131" s="86"/>
    </row>
    <row r="133" spans="5:15" x14ac:dyDescent="0.25">
      <c r="G133" s="86"/>
      <c r="I133" s="86"/>
      <c r="K133" s="86"/>
      <c r="L133" s="86"/>
      <c r="M133" s="86"/>
      <c r="O133" s="86"/>
    </row>
    <row r="136" spans="5:15" x14ac:dyDescent="0.25">
      <c r="G136" s="86"/>
      <c r="I136" s="86"/>
      <c r="K136" s="86"/>
      <c r="L136" s="86"/>
      <c r="M136" s="86"/>
      <c r="O136" s="86"/>
    </row>
    <row r="137" spans="5:15" x14ac:dyDescent="0.25">
      <c r="G137" s="86"/>
      <c r="I137" s="86"/>
      <c r="K137" s="86"/>
      <c r="L137" s="86"/>
      <c r="M137" s="86"/>
      <c r="O137" s="86"/>
    </row>
    <row r="138" spans="5:15" x14ac:dyDescent="0.25">
      <c r="E138" s="86"/>
      <c r="G138" s="86"/>
      <c r="I138" s="86"/>
      <c r="K138" s="86"/>
      <c r="L138" s="86"/>
      <c r="M138" s="86"/>
      <c r="O138" s="86"/>
    </row>
  </sheetData>
  <mergeCells count="36">
    <mergeCell ref="B55:B56"/>
    <mergeCell ref="C55:C56"/>
    <mergeCell ref="D55:E55"/>
    <mergeCell ref="B2:P2"/>
    <mergeCell ref="B4:P4"/>
    <mergeCell ref="C6:N6"/>
    <mergeCell ref="C7:N7"/>
    <mergeCell ref="C8:N8"/>
    <mergeCell ref="C9:N9"/>
    <mergeCell ref="C11:E11"/>
    <mergeCell ref="B15:C22"/>
    <mergeCell ref="B23:C23"/>
    <mergeCell ref="E41:E42"/>
    <mergeCell ref="M46:N46"/>
    <mergeCell ref="C59:N59"/>
    <mergeCell ref="B61:N61"/>
    <mergeCell ref="O64:P64"/>
    <mergeCell ref="O65:P65"/>
    <mergeCell ref="O66:P66"/>
    <mergeCell ref="E102:E104"/>
    <mergeCell ref="O67:P67"/>
    <mergeCell ref="B73:N73"/>
    <mergeCell ref="J75:L75"/>
    <mergeCell ref="P75:Q75"/>
    <mergeCell ref="B82:N82"/>
    <mergeCell ref="D85:E85"/>
    <mergeCell ref="D86:E86"/>
    <mergeCell ref="B88:P88"/>
    <mergeCell ref="B90:N90"/>
    <mergeCell ref="E122:E123"/>
    <mergeCell ref="B106:N106"/>
    <mergeCell ref="J108:L108"/>
    <mergeCell ref="P108:Q108"/>
    <mergeCell ref="P110:Q110"/>
    <mergeCell ref="B115:B117"/>
    <mergeCell ref="F115:F117"/>
  </mergeCells>
  <dataValidations count="2">
    <dataValidation type="decimal" allowBlank="1" showInputMessage="1" showErrorMessage="1" sqref="WVH983039 WLL983039 C65535 IV65535 SR65535 ACN65535 AMJ65535 AWF65535 BGB65535 BPX65535 BZT65535 CJP65535 CTL65535 DDH65535 DND65535 DWZ65535 EGV65535 EQR65535 FAN65535 FKJ65535 FUF65535 GEB65535 GNX65535 GXT65535 HHP65535 HRL65535 IBH65535 ILD65535 IUZ65535 JEV65535 JOR65535 JYN65535 KIJ65535 KSF65535 LCB65535 LLX65535 LVT65535 MFP65535 MPL65535 MZH65535 NJD65535 NSZ65535 OCV65535 OMR65535 OWN65535 PGJ65535 PQF65535 QAB65535 QJX65535 QTT65535 RDP65535 RNL65535 RXH65535 SHD65535 SQZ65535 TAV65535 TKR65535 TUN65535 UEJ65535 UOF65535 UYB65535 VHX65535 VRT65535 WBP65535 WLL65535 WVH65535 C131071 IV131071 SR131071 ACN131071 AMJ131071 AWF131071 BGB131071 BPX131071 BZT131071 CJP131071 CTL131071 DDH131071 DND131071 DWZ131071 EGV131071 EQR131071 FAN131071 FKJ131071 FUF131071 GEB131071 GNX131071 GXT131071 HHP131071 HRL131071 IBH131071 ILD131071 IUZ131071 JEV131071 JOR131071 JYN131071 KIJ131071 KSF131071 LCB131071 LLX131071 LVT131071 MFP131071 MPL131071 MZH131071 NJD131071 NSZ131071 OCV131071 OMR131071 OWN131071 PGJ131071 PQF131071 QAB131071 QJX131071 QTT131071 RDP131071 RNL131071 RXH131071 SHD131071 SQZ131071 TAV131071 TKR131071 TUN131071 UEJ131071 UOF131071 UYB131071 VHX131071 VRT131071 WBP131071 WLL131071 WVH131071 C196607 IV196607 SR196607 ACN196607 AMJ196607 AWF196607 BGB196607 BPX196607 BZT196607 CJP196607 CTL196607 DDH196607 DND196607 DWZ196607 EGV196607 EQR196607 FAN196607 FKJ196607 FUF196607 GEB196607 GNX196607 GXT196607 HHP196607 HRL196607 IBH196607 ILD196607 IUZ196607 JEV196607 JOR196607 JYN196607 KIJ196607 KSF196607 LCB196607 LLX196607 LVT196607 MFP196607 MPL196607 MZH196607 NJD196607 NSZ196607 OCV196607 OMR196607 OWN196607 PGJ196607 PQF196607 QAB196607 QJX196607 QTT196607 RDP196607 RNL196607 RXH196607 SHD196607 SQZ196607 TAV196607 TKR196607 TUN196607 UEJ196607 UOF196607 UYB196607 VHX196607 VRT196607 WBP196607 WLL196607 WVH196607 C262143 IV262143 SR262143 ACN262143 AMJ262143 AWF262143 BGB262143 BPX262143 BZT262143 CJP262143 CTL262143 DDH262143 DND262143 DWZ262143 EGV262143 EQR262143 FAN262143 FKJ262143 FUF262143 GEB262143 GNX262143 GXT262143 HHP262143 HRL262143 IBH262143 ILD262143 IUZ262143 JEV262143 JOR262143 JYN262143 KIJ262143 KSF262143 LCB262143 LLX262143 LVT262143 MFP262143 MPL262143 MZH262143 NJD262143 NSZ262143 OCV262143 OMR262143 OWN262143 PGJ262143 PQF262143 QAB262143 QJX262143 QTT262143 RDP262143 RNL262143 RXH262143 SHD262143 SQZ262143 TAV262143 TKR262143 TUN262143 UEJ262143 UOF262143 UYB262143 VHX262143 VRT262143 WBP262143 WLL262143 WVH262143 C327679 IV327679 SR327679 ACN327679 AMJ327679 AWF327679 BGB327679 BPX327679 BZT327679 CJP327679 CTL327679 DDH327679 DND327679 DWZ327679 EGV327679 EQR327679 FAN327679 FKJ327679 FUF327679 GEB327679 GNX327679 GXT327679 HHP327679 HRL327679 IBH327679 ILD327679 IUZ327679 JEV327679 JOR327679 JYN327679 KIJ327679 KSF327679 LCB327679 LLX327679 LVT327679 MFP327679 MPL327679 MZH327679 NJD327679 NSZ327679 OCV327679 OMR327679 OWN327679 PGJ327679 PQF327679 QAB327679 QJX327679 QTT327679 RDP327679 RNL327679 RXH327679 SHD327679 SQZ327679 TAV327679 TKR327679 TUN327679 UEJ327679 UOF327679 UYB327679 VHX327679 VRT327679 WBP327679 WLL327679 WVH327679 C393215 IV393215 SR393215 ACN393215 AMJ393215 AWF393215 BGB393215 BPX393215 BZT393215 CJP393215 CTL393215 DDH393215 DND393215 DWZ393215 EGV393215 EQR393215 FAN393215 FKJ393215 FUF393215 GEB393215 GNX393215 GXT393215 HHP393215 HRL393215 IBH393215 ILD393215 IUZ393215 JEV393215 JOR393215 JYN393215 KIJ393215 KSF393215 LCB393215 LLX393215 LVT393215 MFP393215 MPL393215 MZH393215 NJD393215 NSZ393215 OCV393215 OMR393215 OWN393215 PGJ393215 PQF393215 QAB393215 QJX393215 QTT393215 RDP393215 RNL393215 RXH393215 SHD393215 SQZ393215 TAV393215 TKR393215 TUN393215 UEJ393215 UOF393215 UYB393215 VHX393215 VRT393215 WBP393215 WLL393215 WVH393215 C458751 IV458751 SR458751 ACN458751 AMJ458751 AWF458751 BGB458751 BPX458751 BZT458751 CJP458751 CTL458751 DDH458751 DND458751 DWZ458751 EGV458751 EQR458751 FAN458751 FKJ458751 FUF458751 GEB458751 GNX458751 GXT458751 HHP458751 HRL458751 IBH458751 ILD458751 IUZ458751 JEV458751 JOR458751 JYN458751 KIJ458751 KSF458751 LCB458751 LLX458751 LVT458751 MFP458751 MPL458751 MZH458751 NJD458751 NSZ458751 OCV458751 OMR458751 OWN458751 PGJ458751 PQF458751 QAB458751 QJX458751 QTT458751 RDP458751 RNL458751 RXH458751 SHD458751 SQZ458751 TAV458751 TKR458751 TUN458751 UEJ458751 UOF458751 UYB458751 VHX458751 VRT458751 WBP458751 WLL458751 WVH458751 C524287 IV524287 SR524287 ACN524287 AMJ524287 AWF524287 BGB524287 BPX524287 BZT524287 CJP524287 CTL524287 DDH524287 DND524287 DWZ524287 EGV524287 EQR524287 FAN524287 FKJ524287 FUF524287 GEB524287 GNX524287 GXT524287 HHP524287 HRL524287 IBH524287 ILD524287 IUZ524287 JEV524287 JOR524287 JYN524287 KIJ524287 KSF524287 LCB524287 LLX524287 LVT524287 MFP524287 MPL524287 MZH524287 NJD524287 NSZ524287 OCV524287 OMR524287 OWN524287 PGJ524287 PQF524287 QAB524287 QJX524287 QTT524287 RDP524287 RNL524287 RXH524287 SHD524287 SQZ524287 TAV524287 TKR524287 TUN524287 UEJ524287 UOF524287 UYB524287 VHX524287 VRT524287 WBP524287 WLL524287 WVH524287 C589823 IV589823 SR589823 ACN589823 AMJ589823 AWF589823 BGB589823 BPX589823 BZT589823 CJP589823 CTL589823 DDH589823 DND589823 DWZ589823 EGV589823 EQR589823 FAN589823 FKJ589823 FUF589823 GEB589823 GNX589823 GXT589823 HHP589823 HRL589823 IBH589823 ILD589823 IUZ589823 JEV589823 JOR589823 JYN589823 KIJ589823 KSF589823 LCB589823 LLX589823 LVT589823 MFP589823 MPL589823 MZH589823 NJD589823 NSZ589823 OCV589823 OMR589823 OWN589823 PGJ589823 PQF589823 QAB589823 QJX589823 QTT589823 RDP589823 RNL589823 RXH589823 SHD589823 SQZ589823 TAV589823 TKR589823 TUN589823 UEJ589823 UOF589823 UYB589823 VHX589823 VRT589823 WBP589823 WLL589823 WVH589823 C655359 IV655359 SR655359 ACN655359 AMJ655359 AWF655359 BGB655359 BPX655359 BZT655359 CJP655359 CTL655359 DDH655359 DND655359 DWZ655359 EGV655359 EQR655359 FAN655359 FKJ655359 FUF655359 GEB655359 GNX655359 GXT655359 HHP655359 HRL655359 IBH655359 ILD655359 IUZ655359 JEV655359 JOR655359 JYN655359 KIJ655359 KSF655359 LCB655359 LLX655359 LVT655359 MFP655359 MPL655359 MZH655359 NJD655359 NSZ655359 OCV655359 OMR655359 OWN655359 PGJ655359 PQF655359 QAB655359 QJX655359 QTT655359 RDP655359 RNL655359 RXH655359 SHD655359 SQZ655359 TAV655359 TKR655359 TUN655359 UEJ655359 UOF655359 UYB655359 VHX655359 VRT655359 WBP655359 WLL655359 WVH655359 C720895 IV720895 SR720895 ACN720895 AMJ720895 AWF720895 BGB720895 BPX720895 BZT720895 CJP720895 CTL720895 DDH720895 DND720895 DWZ720895 EGV720895 EQR720895 FAN720895 FKJ720895 FUF720895 GEB720895 GNX720895 GXT720895 HHP720895 HRL720895 IBH720895 ILD720895 IUZ720895 JEV720895 JOR720895 JYN720895 KIJ720895 KSF720895 LCB720895 LLX720895 LVT720895 MFP720895 MPL720895 MZH720895 NJD720895 NSZ720895 OCV720895 OMR720895 OWN720895 PGJ720895 PQF720895 QAB720895 QJX720895 QTT720895 RDP720895 RNL720895 RXH720895 SHD720895 SQZ720895 TAV720895 TKR720895 TUN720895 UEJ720895 UOF720895 UYB720895 VHX720895 VRT720895 WBP720895 WLL720895 WVH720895 C786431 IV786431 SR786431 ACN786431 AMJ786431 AWF786431 BGB786431 BPX786431 BZT786431 CJP786431 CTL786431 DDH786431 DND786431 DWZ786431 EGV786431 EQR786431 FAN786431 FKJ786431 FUF786431 GEB786431 GNX786431 GXT786431 HHP786431 HRL786431 IBH786431 ILD786431 IUZ786431 JEV786431 JOR786431 JYN786431 KIJ786431 KSF786431 LCB786431 LLX786431 LVT786431 MFP786431 MPL786431 MZH786431 NJD786431 NSZ786431 OCV786431 OMR786431 OWN786431 PGJ786431 PQF786431 QAB786431 QJX786431 QTT786431 RDP786431 RNL786431 RXH786431 SHD786431 SQZ786431 TAV786431 TKR786431 TUN786431 UEJ786431 UOF786431 UYB786431 VHX786431 VRT786431 WBP786431 WLL786431 WVH786431 C851967 IV851967 SR851967 ACN851967 AMJ851967 AWF851967 BGB851967 BPX851967 BZT851967 CJP851967 CTL851967 DDH851967 DND851967 DWZ851967 EGV851967 EQR851967 FAN851967 FKJ851967 FUF851967 GEB851967 GNX851967 GXT851967 HHP851967 HRL851967 IBH851967 ILD851967 IUZ851967 JEV851967 JOR851967 JYN851967 KIJ851967 KSF851967 LCB851967 LLX851967 LVT851967 MFP851967 MPL851967 MZH851967 NJD851967 NSZ851967 OCV851967 OMR851967 OWN851967 PGJ851967 PQF851967 QAB851967 QJX851967 QTT851967 RDP851967 RNL851967 RXH851967 SHD851967 SQZ851967 TAV851967 TKR851967 TUN851967 UEJ851967 UOF851967 UYB851967 VHX851967 VRT851967 WBP851967 WLL851967 WVH851967 C917503 IV917503 SR917503 ACN917503 AMJ917503 AWF917503 BGB917503 BPX917503 BZT917503 CJP917503 CTL917503 DDH917503 DND917503 DWZ917503 EGV917503 EQR917503 FAN917503 FKJ917503 FUF917503 GEB917503 GNX917503 GXT917503 HHP917503 HRL917503 IBH917503 ILD917503 IUZ917503 JEV917503 JOR917503 JYN917503 KIJ917503 KSF917503 LCB917503 LLX917503 LVT917503 MFP917503 MPL917503 MZH917503 NJD917503 NSZ917503 OCV917503 OMR917503 OWN917503 PGJ917503 PQF917503 QAB917503 QJX917503 QTT917503 RDP917503 RNL917503 RXH917503 SHD917503 SQZ917503 TAV917503 TKR917503 TUN917503 UEJ917503 UOF917503 UYB917503 VHX917503 VRT917503 WBP917503 WLL917503 WVH917503 C983039 IV983039 SR983039 ACN983039 AMJ983039 AWF983039 BGB983039 BPX983039 BZT983039 CJP983039 CTL983039 DDH983039 DND983039 DWZ983039 EGV983039 EQR983039 FAN983039 FKJ983039 FUF983039 GEB983039 GNX983039 GXT983039 HHP983039 HRL983039 IBH983039 ILD983039 IUZ983039 JEV983039 JOR983039 JYN983039 KIJ983039 KSF983039 LCB983039 LLX983039 LVT983039 MFP983039 MPL983039 MZH983039 NJD983039 NSZ983039 OCV983039 OMR983039 OWN983039 PGJ983039 PQF983039 QAB983039 QJX983039 QTT983039 RDP983039 RNL983039 RXH983039 SHD983039 SQZ983039 TAV983039 TKR983039 TUN983039 UEJ983039 UOF983039 UYB983039 VHX983039 VRT983039 WBP983039 IV25:IV45 SR25:SR45 ACN25:ACN45 AMJ25:AMJ45 AWF25:AWF45 BGB25:BGB45 BPX25:BPX45 BZT25:BZT45 CJP25:CJP45 CTL25:CTL45 DDH25:DDH45 DND25:DND45 DWZ25:DWZ45 EGV25:EGV45 EQR25:EQR45 FAN25:FAN45 FKJ25:FKJ45 FUF25:FUF45 GEB25:GEB45 GNX25:GNX45 GXT25:GXT45 HHP25:HHP45 HRL25:HRL45 IBH25:IBH45 ILD25:ILD45 IUZ25:IUZ45 JEV25:JEV45 JOR25:JOR45 JYN25:JYN45 KIJ25:KIJ45 KSF25:KSF45 LCB25:LCB45 LLX25:LLX45 LVT25:LVT45 MFP25:MFP45 MPL25:MPL45 MZH25:MZH45 NJD25:NJD45 NSZ25:NSZ45 OCV25:OCV45 OMR25:OMR45 OWN25:OWN45 PGJ25:PGJ45 PQF25:PQF45 QAB25:QAB45 QJX25:QJX45 QTT25:QTT45 RDP25:RDP45 RNL25:RNL45 RXH25:RXH45 SHD25:SHD45 SQZ25:SQZ45 TAV25:TAV45 TKR25:TKR45 TUN25:TUN45 UEJ25:UEJ45 UOF25:UOF45 UYB25:UYB45 VHX25:VHX45 VRT25:VRT45 WBP25:WBP45 WLL25:WLL45 WVH25:WVH45">
      <formula1>0</formula1>
      <formula2>1</formula2>
    </dataValidation>
    <dataValidation type="list" allowBlank="1" showInputMessage="1" showErrorMessage="1" sqref="WVE983039 A65535 IS65535 SO65535 ACK65535 AMG65535 AWC65535 BFY65535 BPU65535 BZQ65535 CJM65535 CTI65535 DDE65535 DNA65535 DWW65535 EGS65535 EQO65535 FAK65535 FKG65535 FUC65535 GDY65535 GNU65535 GXQ65535 HHM65535 HRI65535 IBE65535 ILA65535 IUW65535 JES65535 JOO65535 JYK65535 KIG65535 KSC65535 LBY65535 LLU65535 LVQ65535 MFM65535 MPI65535 MZE65535 NJA65535 NSW65535 OCS65535 OMO65535 OWK65535 PGG65535 PQC65535 PZY65535 QJU65535 QTQ65535 RDM65535 RNI65535 RXE65535 SHA65535 SQW65535 TAS65535 TKO65535 TUK65535 UEG65535 UOC65535 UXY65535 VHU65535 VRQ65535 WBM65535 WLI65535 WVE65535 A131071 IS131071 SO131071 ACK131071 AMG131071 AWC131071 BFY131071 BPU131071 BZQ131071 CJM131071 CTI131071 DDE131071 DNA131071 DWW131071 EGS131071 EQO131071 FAK131071 FKG131071 FUC131071 GDY131071 GNU131071 GXQ131071 HHM131071 HRI131071 IBE131071 ILA131071 IUW131071 JES131071 JOO131071 JYK131071 KIG131071 KSC131071 LBY131071 LLU131071 LVQ131071 MFM131071 MPI131071 MZE131071 NJA131071 NSW131071 OCS131071 OMO131071 OWK131071 PGG131071 PQC131071 PZY131071 QJU131071 QTQ131071 RDM131071 RNI131071 RXE131071 SHA131071 SQW131071 TAS131071 TKO131071 TUK131071 UEG131071 UOC131071 UXY131071 VHU131071 VRQ131071 WBM131071 WLI131071 WVE131071 A196607 IS196607 SO196607 ACK196607 AMG196607 AWC196607 BFY196607 BPU196607 BZQ196607 CJM196607 CTI196607 DDE196607 DNA196607 DWW196607 EGS196607 EQO196607 FAK196607 FKG196607 FUC196607 GDY196607 GNU196607 GXQ196607 HHM196607 HRI196607 IBE196607 ILA196607 IUW196607 JES196607 JOO196607 JYK196607 KIG196607 KSC196607 LBY196607 LLU196607 LVQ196607 MFM196607 MPI196607 MZE196607 NJA196607 NSW196607 OCS196607 OMO196607 OWK196607 PGG196607 PQC196607 PZY196607 QJU196607 QTQ196607 RDM196607 RNI196607 RXE196607 SHA196607 SQW196607 TAS196607 TKO196607 TUK196607 UEG196607 UOC196607 UXY196607 VHU196607 VRQ196607 WBM196607 WLI196607 WVE196607 A262143 IS262143 SO262143 ACK262143 AMG262143 AWC262143 BFY262143 BPU262143 BZQ262143 CJM262143 CTI262143 DDE262143 DNA262143 DWW262143 EGS262143 EQO262143 FAK262143 FKG262143 FUC262143 GDY262143 GNU262143 GXQ262143 HHM262143 HRI262143 IBE262143 ILA262143 IUW262143 JES262143 JOO262143 JYK262143 KIG262143 KSC262143 LBY262143 LLU262143 LVQ262143 MFM262143 MPI262143 MZE262143 NJA262143 NSW262143 OCS262143 OMO262143 OWK262143 PGG262143 PQC262143 PZY262143 QJU262143 QTQ262143 RDM262143 RNI262143 RXE262143 SHA262143 SQW262143 TAS262143 TKO262143 TUK262143 UEG262143 UOC262143 UXY262143 VHU262143 VRQ262143 WBM262143 WLI262143 WVE262143 A327679 IS327679 SO327679 ACK327679 AMG327679 AWC327679 BFY327679 BPU327679 BZQ327679 CJM327679 CTI327679 DDE327679 DNA327679 DWW327679 EGS327679 EQO327679 FAK327679 FKG327679 FUC327679 GDY327679 GNU327679 GXQ327679 HHM327679 HRI327679 IBE327679 ILA327679 IUW327679 JES327679 JOO327679 JYK327679 KIG327679 KSC327679 LBY327679 LLU327679 LVQ327679 MFM327679 MPI327679 MZE327679 NJA327679 NSW327679 OCS327679 OMO327679 OWK327679 PGG327679 PQC327679 PZY327679 QJU327679 QTQ327679 RDM327679 RNI327679 RXE327679 SHA327679 SQW327679 TAS327679 TKO327679 TUK327679 UEG327679 UOC327679 UXY327679 VHU327679 VRQ327679 WBM327679 WLI327679 WVE327679 A393215 IS393215 SO393215 ACK393215 AMG393215 AWC393215 BFY393215 BPU393215 BZQ393215 CJM393215 CTI393215 DDE393215 DNA393215 DWW393215 EGS393215 EQO393215 FAK393215 FKG393215 FUC393215 GDY393215 GNU393215 GXQ393215 HHM393215 HRI393215 IBE393215 ILA393215 IUW393215 JES393215 JOO393215 JYK393215 KIG393215 KSC393215 LBY393215 LLU393215 LVQ393215 MFM393215 MPI393215 MZE393215 NJA393215 NSW393215 OCS393215 OMO393215 OWK393215 PGG393215 PQC393215 PZY393215 QJU393215 QTQ393215 RDM393215 RNI393215 RXE393215 SHA393215 SQW393215 TAS393215 TKO393215 TUK393215 UEG393215 UOC393215 UXY393215 VHU393215 VRQ393215 WBM393215 WLI393215 WVE393215 A458751 IS458751 SO458751 ACK458751 AMG458751 AWC458751 BFY458751 BPU458751 BZQ458751 CJM458751 CTI458751 DDE458751 DNA458751 DWW458751 EGS458751 EQO458751 FAK458751 FKG458751 FUC458751 GDY458751 GNU458751 GXQ458751 HHM458751 HRI458751 IBE458751 ILA458751 IUW458751 JES458751 JOO458751 JYK458751 KIG458751 KSC458751 LBY458751 LLU458751 LVQ458751 MFM458751 MPI458751 MZE458751 NJA458751 NSW458751 OCS458751 OMO458751 OWK458751 PGG458751 PQC458751 PZY458751 QJU458751 QTQ458751 RDM458751 RNI458751 RXE458751 SHA458751 SQW458751 TAS458751 TKO458751 TUK458751 UEG458751 UOC458751 UXY458751 VHU458751 VRQ458751 WBM458751 WLI458751 WVE458751 A524287 IS524287 SO524287 ACK524287 AMG524287 AWC524287 BFY524287 BPU524287 BZQ524287 CJM524287 CTI524287 DDE524287 DNA524287 DWW524287 EGS524287 EQO524287 FAK524287 FKG524287 FUC524287 GDY524287 GNU524287 GXQ524287 HHM524287 HRI524287 IBE524287 ILA524287 IUW524287 JES524287 JOO524287 JYK524287 KIG524287 KSC524287 LBY524287 LLU524287 LVQ524287 MFM524287 MPI524287 MZE524287 NJA524287 NSW524287 OCS524287 OMO524287 OWK524287 PGG524287 PQC524287 PZY524287 QJU524287 QTQ524287 RDM524287 RNI524287 RXE524287 SHA524287 SQW524287 TAS524287 TKO524287 TUK524287 UEG524287 UOC524287 UXY524287 VHU524287 VRQ524287 WBM524287 WLI524287 WVE524287 A589823 IS589823 SO589823 ACK589823 AMG589823 AWC589823 BFY589823 BPU589823 BZQ589823 CJM589823 CTI589823 DDE589823 DNA589823 DWW589823 EGS589823 EQO589823 FAK589823 FKG589823 FUC589823 GDY589823 GNU589823 GXQ589823 HHM589823 HRI589823 IBE589823 ILA589823 IUW589823 JES589823 JOO589823 JYK589823 KIG589823 KSC589823 LBY589823 LLU589823 LVQ589823 MFM589823 MPI589823 MZE589823 NJA589823 NSW589823 OCS589823 OMO589823 OWK589823 PGG589823 PQC589823 PZY589823 QJU589823 QTQ589823 RDM589823 RNI589823 RXE589823 SHA589823 SQW589823 TAS589823 TKO589823 TUK589823 UEG589823 UOC589823 UXY589823 VHU589823 VRQ589823 WBM589823 WLI589823 WVE589823 A655359 IS655359 SO655359 ACK655359 AMG655359 AWC655359 BFY655359 BPU655359 BZQ655359 CJM655359 CTI655359 DDE655359 DNA655359 DWW655359 EGS655359 EQO655359 FAK655359 FKG655359 FUC655359 GDY655359 GNU655359 GXQ655359 HHM655359 HRI655359 IBE655359 ILA655359 IUW655359 JES655359 JOO655359 JYK655359 KIG655359 KSC655359 LBY655359 LLU655359 LVQ655359 MFM655359 MPI655359 MZE655359 NJA655359 NSW655359 OCS655359 OMO655359 OWK655359 PGG655359 PQC655359 PZY655359 QJU655359 QTQ655359 RDM655359 RNI655359 RXE655359 SHA655359 SQW655359 TAS655359 TKO655359 TUK655359 UEG655359 UOC655359 UXY655359 VHU655359 VRQ655359 WBM655359 WLI655359 WVE655359 A720895 IS720895 SO720895 ACK720895 AMG720895 AWC720895 BFY720895 BPU720895 BZQ720895 CJM720895 CTI720895 DDE720895 DNA720895 DWW720895 EGS720895 EQO720895 FAK720895 FKG720895 FUC720895 GDY720895 GNU720895 GXQ720895 HHM720895 HRI720895 IBE720895 ILA720895 IUW720895 JES720895 JOO720895 JYK720895 KIG720895 KSC720895 LBY720895 LLU720895 LVQ720895 MFM720895 MPI720895 MZE720895 NJA720895 NSW720895 OCS720895 OMO720895 OWK720895 PGG720895 PQC720895 PZY720895 QJU720895 QTQ720895 RDM720895 RNI720895 RXE720895 SHA720895 SQW720895 TAS720895 TKO720895 TUK720895 UEG720895 UOC720895 UXY720895 VHU720895 VRQ720895 WBM720895 WLI720895 WVE720895 A786431 IS786431 SO786431 ACK786431 AMG786431 AWC786431 BFY786431 BPU786431 BZQ786431 CJM786431 CTI786431 DDE786431 DNA786431 DWW786431 EGS786431 EQO786431 FAK786431 FKG786431 FUC786431 GDY786431 GNU786431 GXQ786431 HHM786431 HRI786431 IBE786431 ILA786431 IUW786431 JES786431 JOO786431 JYK786431 KIG786431 KSC786431 LBY786431 LLU786431 LVQ786431 MFM786431 MPI786431 MZE786431 NJA786431 NSW786431 OCS786431 OMO786431 OWK786431 PGG786431 PQC786431 PZY786431 QJU786431 QTQ786431 RDM786431 RNI786431 RXE786431 SHA786431 SQW786431 TAS786431 TKO786431 TUK786431 UEG786431 UOC786431 UXY786431 VHU786431 VRQ786431 WBM786431 WLI786431 WVE786431 A851967 IS851967 SO851967 ACK851967 AMG851967 AWC851967 BFY851967 BPU851967 BZQ851967 CJM851967 CTI851967 DDE851967 DNA851967 DWW851967 EGS851967 EQO851967 FAK851967 FKG851967 FUC851967 GDY851967 GNU851967 GXQ851967 HHM851967 HRI851967 IBE851967 ILA851967 IUW851967 JES851967 JOO851967 JYK851967 KIG851967 KSC851967 LBY851967 LLU851967 LVQ851967 MFM851967 MPI851967 MZE851967 NJA851967 NSW851967 OCS851967 OMO851967 OWK851967 PGG851967 PQC851967 PZY851967 QJU851967 QTQ851967 RDM851967 RNI851967 RXE851967 SHA851967 SQW851967 TAS851967 TKO851967 TUK851967 UEG851967 UOC851967 UXY851967 VHU851967 VRQ851967 WBM851967 WLI851967 WVE851967 A917503 IS917503 SO917503 ACK917503 AMG917503 AWC917503 BFY917503 BPU917503 BZQ917503 CJM917503 CTI917503 DDE917503 DNA917503 DWW917503 EGS917503 EQO917503 FAK917503 FKG917503 FUC917503 GDY917503 GNU917503 GXQ917503 HHM917503 HRI917503 IBE917503 ILA917503 IUW917503 JES917503 JOO917503 JYK917503 KIG917503 KSC917503 LBY917503 LLU917503 LVQ917503 MFM917503 MPI917503 MZE917503 NJA917503 NSW917503 OCS917503 OMO917503 OWK917503 PGG917503 PQC917503 PZY917503 QJU917503 QTQ917503 RDM917503 RNI917503 RXE917503 SHA917503 SQW917503 TAS917503 TKO917503 TUK917503 UEG917503 UOC917503 UXY917503 VHU917503 VRQ917503 WBM917503 WLI917503 WVE917503 A983039 IS983039 SO983039 ACK983039 AMG983039 AWC983039 BFY983039 BPU983039 BZQ983039 CJM983039 CTI983039 DDE983039 DNA983039 DWW983039 EGS983039 EQO983039 FAK983039 FKG983039 FUC983039 GDY983039 GNU983039 GXQ983039 HHM983039 HRI983039 IBE983039 ILA983039 IUW983039 JES983039 JOO983039 JYK983039 KIG983039 KSC983039 LBY983039 LLU983039 LVQ983039 MFM983039 MPI983039 MZE983039 NJA983039 NSW983039 OCS983039 OMO983039 OWK983039 PGG983039 PQC983039 PZY983039 QJU983039 QTQ983039 RDM983039 RNI983039 RXE983039 SHA983039 SQW983039 TAS983039 TKO983039 TUK983039 UEG983039 UOC983039 UXY983039 VHU983039 VRQ983039 WBM983039 WLI983039 A25:A45 IS25:IS45 SO25:SO45 ACK25:ACK45 AMG25:AMG45 AWC25:AWC45 BFY25:BFY45 BPU25:BPU45 BZQ25:BZQ45 CJM25:CJM45 CTI25:CTI45 DDE25:DDE45 DNA25:DNA45 DWW25:DWW45 EGS25:EGS45 EQO25:EQO45 FAK25:FAK45 FKG25:FKG45 FUC25:FUC45 GDY25:GDY45 GNU25:GNU45 GXQ25:GXQ45 HHM25:HHM45 HRI25:HRI45 IBE25:IBE45 ILA25:ILA45 IUW25:IUW45 JES25:JES45 JOO25:JOO45 JYK25:JYK45 KIG25:KIG45 KSC25:KSC45 LBY25:LBY45 LLU25:LLU45 LVQ25:LVQ45 MFM25:MFM45 MPI25:MPI45 MZE25:MZE45 NJA25:NJA45 NSW25:NSW45 OCS25:OCS45 OMO25:OMO45 OWK25:OWK45 PGG25:PGG45 PQC25:PQC45 PZY25:PZY45 QJU25:QJU45 QTQ25:QTQ45 RDM25:RDM45 RNI25:RNI45 RXE25:RXE45 SHA25:SHA45 SQW25:SQW45 TAS25:TAS45 TKO25:TKO45 TUK25:TUK45 UEG25:UEG45 UOC25:UOC45 UXY25:UXY45 VHU25:VHU45 VRQ25:VRQ45 WBM25:WBM45 WLI25:WLI45 WVE25:WVE45">
      <formula1>"1,2,3,4,5"</formula1>
    </dataValidation>
  </dataValidations>
  <printOptions horizontalCentered="1"/>
  <pageMargins left="0.70866141732283472" right="0.70866141732283472" top="0.74803149606299213" bottom="0.74803149606299213" header="0.31496062992125984" footer="0.31496062992125984"/>
  <pageSetup paperSize="5" scale="4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8"/>
  <sheetViews>
    <sheetView zoomScale="69" zoomScaleNormal="69" workbookViewId="0">
      <selection activeCell="B66" sqref="B66:N66"/>
    </sheetView>
  </sheetViews>
  <sheetFormatPr baseColWidth="10" defaultRowHeight="14.25" x14ac:dyDescent="0.25"/>
  <cols>
    <col min="1" max="1" width="7.140625" style="342" bestFit="1" customWidth="1"/>
    <col min="2" max="2" width="55.28515625" style="342" customWidth="1"/>
    <col min="3" max="3" width="29" style="342" customWidth="1"/>
    <col min="4" max="4" width="26.7109375" style="552" customWidth="1"/>
    <col min="5" max="5" width="25" style="551" customWidth="1"/>
    <col min="6" max="6" width="29.7109375" style="342" customWidth="1"/>
    <col min="7" max="7" width="31.140625" style="706" bestFit="1" customWidth="1"/>
    <col min="8" max="8" width="16.140625" style="342" customWidth="1"/>
    <col min="9" max="9" width="24" style="707" customWidth="1"/>
    <col min="10" max="10" width="14.7109375" style="342" customWidth="1"/>
    <col min="11" max="12" width="14.7109375" style="551" customWidth="1"/>
    <col min="13" max="13" width="14.7109375" style="554" customWidth="1"/>
    <col min="14" max="14" width="14.7109375" style="342" customWidth="1"/>
    <col min="15" max="15" width="23" style="555" customWidth="1"/>
    <col min="16" max="16" width="10.85546875" style="342" customWidth="1"/>
    <col min="17" max="17" width="31.28515625" style="342" customWidth="1"/>
    <col min="18" max="22" width="6.42578125" style="342" customWidth="1"/>
    <col min="23" max="251" width="11.42578125" style="342"/>
    <col min="252" max="252" width="1" style="342" customWidth="1"/>
    <col min="253" max="253" width="4.28515625" style="342" customWidth="1"/>
    <col min="254" max="254" width="34.7109375" style="342" customWidth="1"/>
    <col min="255" max="255" width="0" style="342" hidden="1" customWidth="1"/>
    <col min="256" max="256" width="20" style="342" customWidth="1"/>
    <col min="257" max="257" width="20.85546875" style="342" customWidth="1"/>
    <col min="258" max="258" width="25" style="342" customWidth="1"/>
    <col min="259" max="259" width="18.7109375" style="342" customWidth="1"/>
    <col min="260" max="260" width="29.7109375" style="342" customWidth="1"/>
    <col min="261" max="261" width="13.42578125" style="342" customWidth="1"/>
    <col min="262" max="262" width="13.85546875" style="342" customWidth="1"/>
    <col min="263" max="267" width="16.42578125" style="342" customWidth="1"/>
    <col min="268" max="268" width="20.42578125" style="342" customWidth="1"/>
    <col min="269" max="269" width="21.140625" style="342" customWidth="1"/>
    <col min="270" max="270" width="9.42578125" style="342" customWidth="1"/>
    <col min="271" max="271" width="0.42578125" style="342" customWidth="1"/>
    <col min="272" max="278" width="6.42578125" style="342" customWidth="1"/>
    <col min="279" max="507" width="11.42578125" style="342"/>
    <col min="508" max="508" width="1" style="342" customWidth="1"/>
    <col min="509" max="509" width="4.28515625" style="342" customWidth="1"/>
    <col min="510" max="510" width="34.7109375" style="342" customWidth="1"/>
    <col min="511" max="511" width="0" style="342" hidden="1" customWidth="1"/>
    <col min="512" max="512" width="20" style="342" customWidth="1"/>
    <col min="513" max="513" width="20.85546875" style="342" customWidth="1"/>
    <col min="514" max="514" width="25" style="342" customWidth="1"/>
    <col min="515" max="515" width="18.7109375" style="342" customWidth="1"/>
    <col min="516" max="516" width="29.7109375" style="342" customWidth="1"/>
    <col min="517" max="517" width="13.42578125" style="342" customWidth="1"/>
    <col min="518" max="518" width="13.85546875" style="342" customWidth="1"/>
    <col min="519" max="523" width="16.42578125" style="342" customWidth="1"/>
    <col min="524" max="524" width="20.42578125" style="342" customWidth="1"/>
    <col min="525" max="525" width="21.140625" style="342" customWidth="1"/>
    <col min="526" max="526" width="9.42578125" style="342" customWidth="1"/>
    <col min="527" max="527" width="0.42578125" style="342" customWidth="1"/>
    <col min="528" max="534" width="6.42578125" style="342" customWidth="1"/>
    <col min="535" max="763" width="11.42578125" style="342"/>
    <col min="764" max="764" width="1" style="342" customWidth="1"/>
    <col min="765" max="765" width="4.28515625" style="342" customWidth="1"/>
    <col min="766" max="766" width="34.7109375" style="342" customWidth="1"/>
    <col min="767" max="767" width="0" style="342" hidden="1" customWidth="1"/>
    <col min="768" max="768" width="20" style="342" customWidth="1"/>
    <col min="769" max="769" width="20.85546875" style="342" customWidth="1"/>
    <col min="770" max="770" width="25" style="342" customWidth="1"/>
    <col min="771" max="771" width="18.7109375" style="342" customWidth="1"/>
    <col min="772" max="772" width="29.7109375" style="342" customWidth="1"/>
    <col min="773" max="773" width="13.42578125" style="342" customWidth="1"/>
    <col min="774" max="774" width="13.85546875" style="342" customWidth="1"/>
    <col min="775" max="779" width="16.42578125" style="342" customWidth="1"/>
    <col min="780" max="780" width="20.42578125" style="342" customWidth="1"/>
    <col min="781" max="781" width="21.140625" style="342" customWidth="1"/>
    <col min="782" max="782" width="9.42578125" style="342" customWidth="1"/>
    <col min="783" max="783" width="0.42578125" style="342" customWidth="1"/>
    <col min="784" max="790" width="6.42578125" style="342" customWidth="1"/>
    <col min="791" max="1019" width="11.42578125" style="342"/>
    <col min="1020" max="1020" width="1" style="342" customWidth="1"/>
    <col min="1021" max="1021" width="4.28515625" style="342" customWidth="1"/>
    <col min="1022" max="1022" width="34.7109375" style="342" customWidth="1"/>
    <col min="1023" max="1023" width="0" style="342" hidden="1" customWidth="1"/>
    <col min="1024" max="1024" width="20" style="342" customWidth="1"/>
    <col min="1025" max="1025" width="20.85546875" style="342" customWidth="1"/>
    <col min="1026" max="1026" width="25" style="342" customWidth="1"/>
    <col min="1027" max="1027" width="18.7109375" style="342" customWidth="1"/>
    <col min="1028" max="1028" width="29.7109375" style="342" customWidth="1"/>
    <col min="1029" max="1029" width="13.42578125" style="342" customWidth="1"/>
    <col min="1030" max="1030" width="13.85546875" style="342" customWidth="1"/>
    <col min="1031" max="1035" width="16.42578125" style="342" customWidth="1"/>
    <col min="1036" max="1036" width="20.42578125" style="342" customWidth="1"/>
    <col min="1037" max="1037" width="21.140625" style="342" customWidth="1"/>
    <col min="1038" max="1038" width="9.42578125" style="342" customWidth="1"/>
    <col min="1039" max="1039" width="0.42578125" style="342" customWidth="1"/>
    <col min="1040" max="1046" width="6.42578125" style="342" customWidth="1"/>
    <col min="1047" max="1275" width="11.42578125" style="342"/>
    <col min="1276" max="1276" width="1" style="342" customWidth="1"/>
    <col min="1277" max="1277" width="4.28515625" style="342" customWidth="1"/>
    <col min="1278" max="1278" width="34.7109375" style="342" customWidth="1"/>
    <col min="1279" max="1279" width="0" style="342" hidden="1" customWidth="1"/>
    <col min="1280" max="1280" width="20" style="342" customWidth="1"/>
    <col min="1281" max="1281" width="20.85546875" style="342" customWidth="1"/>
    <col min="1282" max="1282" width="25" style="342" customWidth="1"/>
    <col min="1283" max="1283" width="18.7109375" style="342" customWidth="1"/>
    <col min="1284" max="1284" width="29.7109375" style="342" customWidth="1"/>
    <col min="1285" max="1285" width="13.42578125" style="342" customWidth="1"/>
    <col min="1286" max="1286" width="13.85546875" style="342" customWidth="1"/>
    <col min="1287" max="1291" width="16.42578125" style="342" customWidth="1"/>
    <col min="1292" max="1292" width="20.42578125" style="342" customWidth="1"/>
    <col min="1293" max="1293" width="21.140625" style="342" customWidth="1"/>
    <col min="1294" max="1294" width="9.42578125" style="342" customWidth="1"/>
    <col min="1295" max="1295" width="0.42578125" style="342" customWidth="1"/>
    <col min="1296" max="1302" width="6.42578125" style="342" customWidth="1"/>
    <col min="1303" max="1531" width="11.42578125" style="342"/>
    <col min="1532" max="1532" width="1" style="342" customWidth="1"/>
    <col min="1533" max="1533" width="4.28515625" style="342" customWidth="1"/>
    <col min="1534" max="1534" width="34.7109375" style="342" customWidth="1"/>
    <col min="1535" max="1535" width="0" style="342" hidden="1" customWidth="1"/>
    <col min="1536" max="1536" width="20" style="342" customWidth="1"/>
    <col min="1537" max="1537" width="20.85546875" style="342" customWidth="1"/>
    <col min="1538" max="1538" width="25" style="342" customWidth="1"/>
    <col min="1539" max="1539" width="18.7109375" style="342" customWidth="1"/>
    <col min="1540" max="1540" width="29.7109375" style="342" customWidth="1"/>
    <col min="1541" max="1541" width="13.42578125" style="342" customWidth="1"/>
    <col min="1542" max="1542" width="13.85546875" style="342" customWidth="1"/>
    <col min="1543" max="1547" width="16.42578125" style="342" customWidth="1"/>
    <col min="1548" max="1548" width="20.42578125" style="342" customWidth="1"/>
    <col min="1549" max="1549" width="21.140625" style="342" customWidth="1"/>
    <col min="1550" max="1550" width="9.42578125" style="342" customWidth="1"/>
    <col min="1551" max="1551" width="0.42578125" style="342" customWidth="1"/>
    <col min="1552" max="1558" width="6.42578125" style="342" customWidth="1"/>
    <col min="1559" max="1787" width="11.42578125" style="342"/>
    <col min="1788" max="1788" width="1" style="342" customWidth="1"/>
    <col min="1789" max="1789" width="4.28515625" style="342" customWidth="1"/>
    <col min="1790" max="1790" width="34.7109375" style="342" customWidth="1"/>
    <col min="1791" max="1791" width="0" style="342" hidden="1" customWidth="1"/>
    <col min="1792" max="1792" width="20" style="342" customWidth="1"/>
    <col min="1793" max="1793" width="20.85546875" style="342" customWidth="1"/>
    <col min="1794" max="1794" width="25" style="342" customWidth="1"/>
    <col min="1795" max="1795" width="18.7109375" style="342" customWidth="1"/>
    <col min="1796" max="1796" width="29.7109375" style="342" customWidth="1"/>
    <col min="1797" max="1797" width="13.42578125" style="342" customWidth="1"/>
    <col min="1798" max="1798" width="13.85546875" style="342" customWidth="1"/>
    <col min="1799" max="1803" width="16.42578125" style="342" customWidth="1"/>
    <col min="1804" max="1804" width="20.42578125" style="342" customWidth="1"/>
    <col min="1805" max="1805" width="21.140625" style="342" customWidth="1"/>
    <col min="1806" max="1806" width="9.42578125" style="342" customWidth="1"/>
    <col min="1807" max="1807" width="0.42578125" style="342" customWidth="1"/>
    <col min="1808" max="1814" width="6.42578125" style="342" customWidth="1"/>
    <col min="1815" max="2043" width="11.42578125" style="342"/>
    <col min="2044" max="2044" width="1" style="342" customWidth="1"/>
    <col min="2045" max="2045" width="4.28515625" style="342" customWidth="1"/>
    <col min="2046" max="2046" width="34.7109375" style="342" customWidth="1"/>
    <col min="2047" max="2047" width="0" style="342" hidden="1" customWidth="1"/>
    <col min="2048" max="2048" width="20" style="342" customWidth="1"/>
    <col min="2049" max="2049" width="20.85546875" style="342" customWidth="1"/>
    <col min="2050" max="2050" width="25" style="342" customWidth="1"/>
    <col min="2051" max="2051" width="18.7109375" style="342" customWidth="1"/>
    <col min="2052" max="2052" width="29.7109375" style="342" customWidth="1"/>
    <col min="2053" max="2053" width="13.42578125" style="342" customWidth="1"/>
    <col min="2054" max="2054" width="13.85546875" style="342" customWidth="1"/>
    <col min="2055" max="2059" width="16.42578125" style="342" customWidth="1"/>
    <col min="2060" max="2060" width="20.42578125" style="342" customWidth="1"/>
    <col min="2061" max="2061" width="21.140625" style="342" customWidth="1"/>
    <col min="2062" max="2062" width="9.42578125" style="342" customWidth="1"/>
    <col min="2063" max="2063" width="0.42578125" style="342" customWidth="1"/>
    <col min="2064" max="2070" width="6.42578125" style="342" customWidth="1"/>
    <col min="2071" max="2299" width="11.42578125" style="342"/>
    <col min="2300" max="2300" width="1" style="342" customWidth="1"/>
    <col min="2301" max="2301" width="4.28515625" style="342" customWidth="1"/>
    <col min="2302" max="2302" width="34.7109375" style="342" customWidth="1"/>
    <col min="2303" max="2303" width="0" style="342" hidden="1" customWidth="1"/>
    <col min="2304" max="2304" width="20" style="342" customWidth="1"/>
    <col min="2305" max="2305" width="20.85546875" style="342" customWidth="1"/>
    <col min="2306" max="2306" width="25" style="342" customWidth="1"/>
    <col min="2307" max="2307" width="18.7109375" style="342" customWidth="1"/>
    <col min="2308" max="2308" width="29.7109375" style="342" customWidth="1"/>
    <col min="2309" max="2309" width="13.42578125" style="342" customWidth="1"/>
    <col min="2310" max="2310" width="13.85546875" style="342" customWidth="1"/>
    <col min="2311" max="2315" width="16.42578125" style="342" customWidth="1"/>
    <col min="2316" max="2316" width="20.42578125" style="342" customWidth="1"/>
    <col min="2317" max="2317" width="21.140625" style="342" customWidth="1"/>
    <col min="2318" max="2318" width="9.42578125" style="342" customWidth="1"/>
    <col min="2319" max="2319" width="0.42578125" style="342" customWidth="1"/>
    <col min="2320" max="2326" width="6.42578125" style="342" customWidth="1"/>
    <col min="2327" max="2555" width="11.42578125" style="342"/>
    <col min="2556" max="2556" width="1" style="342" customWidth="1"/>
    <col min="2557" max="2557" width="4.28515625" style="342" customWidth="1"/>
    <col min="2558" max="2558" width="34.7109375" style="342" customWidth="1"/>
    <col min="2559" max="2559" width="0" style="342" hidden="1" customWidth="1"/>
    <col min="2560" max="2560" width="20" style="342" customWidth="1"/>
    <col min="2561" max="2561" width="20.85546875" style="342" customWidth="1"/>
    <col min="2562" max="2562" width="25" style="342" customWidth="1"/>
    <col min="2563" max="2563" width="18.7109375" style="342" customWidth="1"/>
    <col min="2564" max="2564" width="29.7109375" style="342" customWidth="1"/>
    <col min="2565" max="2565" width="13.42578125" style="342" customWidth="1"/>
    <col min="2566" max="2566" width="13.85546875" style="342" customWidth="1"/>
    <col min="2567" max="2571" width="16.42578125" style="342" customWidth="1"/>
    <col min="2572" max="2572" width="20.42578125" style="342" customWidth="1"/>
    <col min="2573" max="2573" width="21.140625" style="342" customWidth="1"/>
    <col min="2574" max="2574" width="9.42578125" style="342" customWidth="1"/>
    <col min="2575" max="2575" width="0.42578125" style="342" customWidth="1"/>
    <col min="2576" max="2582" width="6.42578125" style="342" customWidth="1"/>
    <col min="2583" max="2811" width="11.42578125" style="342"/>
    <col min="2812" max="2812" width="1" style="342" customWidth="1"/>
    <col min="2813" max="2813" width="4.28515625" style="342" customWidth="1"/>
    <col min="2814" max="2814" width="34.7109375" style="342" customWidth="1"/>
    <col min="2815" max="2815" width="0" style="342" hidden="1" customWidth="1"/>
    <col min="2816" max="2816" width="20" style="342" customWidth="1"/>
    <col min="2817" max="2817" width="20.85546875" style="342" customWidth="1"/>
    <col min="2818" max="2818" width="25" style="342" customWidth="1"/>
    <col min="2819" max="2819" width="18.7109375" style="342" customWidth="1"/>
    <col min="2820" max="2820" width="29.7109375" style="342" customWidth="1"/>
    <col min="2821" max="2821" width="13.42578125" style="342" customWidth="1"/>
    <col min="2822" max="2822" width="13.85546875" style="342" customWidth="1"/>
    <col min="2823" max="2827" width="16.42578125" style="342" customWidth="1"/>
    <col min="2828" max="2828" width="20.42578125" style="342" customWidth="1"/>
    <col min="2829" max="2829" width="21.140625" style="342" customWidth="1"/>
    <col min="2830" max="2830" width="9.42578125" style="342" customWidth="1"/>
    <col min="2831" max="2831" width="0.42578125" style="342" customWidth="1"/>
    <col min="2832" max="2838" width="6.42578125" style="342" customWidth="1"/>
    <col min="2839" max="3067" width="11.42578125" style="342"/>
    <col min="3068" max="3068" width="1" style="342" customWidth="1"/>
    <col min="3069" max="3069" width="4.28515625" style="342" customWidth="1"/>
    <col min="3070" max="3070" width="34.7109375" style="342" customWidth="1"/>
    <col min="3071" max="3071" width="0" style="342" hidden="1" customWidth="1"/>
    <col min="3072" max="3072" width="20" style="342" customWidth="1"/>
    <col min="3073" max="3073" width="20.85546875" style="342" customWidth="1"/>
    <col min="3074" max="3074" width="25" style="342" customWidth="1"/>
    <col min="3075" max="3075" width="18.7109375" style="342" customWidth="1"/>
    <col min="3076" max="3076" width="29.7109375" style="342" customWidth="1"/>
    <col min="3077" max="3077" width="13.42578125" style="342" customWidth="1"/>
    <col min="3078" max="3078" width="13.85546875" style="342" customWidth="1"/>
    <col min="3079" max="3083" width="16.42578125" style="342" customWidth="1"/>
    <col min="3084" max="3084" width="20.42578125" style="342" customWidth="1"/>
    <col min="3085" max="3085" width="21.140625" style="342" customWidth="1"/>
    <col min="3086" max="3086" width="9.42578125" style="342" customWidth="1"/>
    <col min="3087" max="3087" width="0.42578125" style="342" customWidth="1"/>
    <col min="3088" max="3094" width="6.42578125" style="342" customWidth="1"/>
    <col min="3095" max="3323" width="11.42578125" style="342"/>
    <col min="3324" max="3324" width="1" style="342" customWidth="1"/>
    <col min="3325" max="3325" width="4.28515625" style="342" customWidth="1"/>
    <col min="3326" max="3326" width="34.7109375" style="342" customWidth="1"/>
    <col min="3327" max="3327" width="0" style="342" hidden="1" customWidth="1"/>
    <col min="3328" max="3328" width="20" style="342" customWidth="1"/>
    <col min="3329" max="3329" width="20.85546875" style="342" customWidth="1"/>
    <col min="3330" max="3330" width="25" style="342" customWidth="1"/>
    <col min="3331" max="3331" width="18.7109375" style="342" customWidth="1"/>
    <col min="3332" max="3332" width="29.7109375" style="342" customWidth="1"/>
    <col min="3333" max="3333" width="13.42578125" style="342" customWidth="1"/>
    <col min="3334" max="3334" width="13.85546875" style="342" customWidth="1"/>
    <col min="3335" max="3339" width="16.42578125" style="342" customWidth="1"/>
    <col min="3340" max="3340" width="20.42578125" style="342" customWidth="1"/>
    <col min="3341" max="3341" width="21.140625" style="342" customWidth="1"/>
    <col min="3342" max="3342" width="9.42578125" style="342" customWidth="1"/>
    <col min="3343" max="3343" width="0.42578125" style="342" customWidth="1"/>
    <col min="3344" max="3350" width="6.42578125" style="342" customWidth="1"/>
    <col min="3351" max="3579" width="11.42578125" style="342"/>
    <col min="3580" max="3580" width="1" style="342" customWidth="1"/>
    <col min="3581" max="3581" width="4.28515625" style="342" customWidth="1"/>
    <col min="3582" max="3582" width="34.7109375" style="342" customWidth="1"/>
    <col min="3583" max="3583" width="0" style="342" hidden="1" customWidth="1"/>
    <col min="3584" max="3584" width="20" style="342" customWidth="1"/>
    <col min="3585" max="3585" width="20.85546875" style="342" customWidth="1"/>
    <col min="3586" max="3586" width="25" style="342" customWidth="1"/>
    <col min="3587" max="3587" width="18.7109375" style="342" customWidth="1"/>
    <col min="3588" max="3588" width="29.7109375" style="342" customWidth="1"/>
    <col min="3589" max="3589" width="13.42578125" style="342" customWidth="1"/>
    <col min="3590" max="3590" width="13.85546875" style="342" customWidth="1"/>
    <col min="3591" max="3595" width="16.42578125" style="342" customWidth="1"/>
    <col min="3596" max="3596" width="20.42578125" style="342" customWidth="1"/>
    <col min="3597" max="3597" width="21.140625" style="342" customWidth="1"/>
    <col min="3598" max="3598" width="9.42578125" style="342" customWidth="1"/>
    <col min="3599" max="3599" width="0.42578125" style="342" customWidth="1"/>
    <col min="3600" max="3606" width="6.42578125" style="342" customWidth="1"/>
    <col min="3607" max="3835" width="11.42578125" style="342"/>
    <col min="3836" max="3836" width="1" style="342" customWidth="1"/>
    <col min="3837" max="3837" width="4.28515625" style="342" customWidth="1"/>
    <col min="3838" max="3838" width="34.7109375" style="342" customWidth="1"/>
    <col min="3839" max="3839" width="0" style="342" hidden="1" customWidth="1"/>
    <col min="3840" max="3840" width="20" style="342" customWidth="1"/>
    <col min="3841" max="3841" width="20.85546875" style="342" customWidth="1"/>
    <col min="3842" max="3842" width="25" style="342" customWidth="1"/>
    <col min="3843" max="3843" width="18.7109375" style="342" customWidth="1"/>
    <col min="3844" max="3844" width="29.7109375" style="342" customWidth="1"/>
    <col min="3845" max="3845" width="13.42578125" style="342" customWidth="1"/>
    <col min="3846" max="3846" width="13.85546875" style="342" customWidth="1"/>
    <col min="3847" max="3851" width="16.42578125" style="342" customWidth="1"/>
    <col min="3852" max="3852" width="20.42578125" style="342" customWidth="1"/>
    <col min="3853" max="3853" width="21.140625" style="342" customWidth="1"/>
    <col min="3854" max="3854" width="9.42578125" style="342" customWidth="1"/>
    <col min="3855" max="3855" width="0.42578125" style="342" customWidth="1"/>
    <col min="3856" max="3862" width="6.42578125" style="342" customWidth="1"/>
    <col min="3863" max="4091" width="11.42578125" style="342"/>
    <col min="4092" max="4092" width="1" style="342" customWidth="1"/>
    <col min="4093" max="4093" width="4.28515625" style="342" customWidth="1"/>
    <col min="4094" max="4094" width="34.7109375" style="342" customWidth="1"/>
    <col min="4095" max="4095" width="0" style="342" hidden="1" customWidth="1"/>
    <col min="4096" max="4096" width="20" style="342" customWidth="1"/>
    <col min="4097" max="4097" width="20.85546875" style="342" customWidth="1"/>
    <col min="4098" max="4098" width="25" style="342" customWidth="1"/>
    <col min="4099" max="4099" width="18.7109375" style="342" customWidth="1"/>
    <col min="4100" max="4100" width="29.7109375" style="342" customWidth="1"/>
    <col min="4101" max="4101" width="13.42578125" style="342" customWidth="1"/>
    <col min="4102" max="4102" width="13.85546875" style="342" customWidth="1"/>
    <col min="4103" max="4107" width="16.42578125" style="342" customWidth="1"/>
    <col min="4108" max="4108" width="20.42578125" style="342" customWidth="1"/>
    <col min="4109" max="4109" width="21.140625" style="342" customWidth="1"/>
    <col min="4110" max="4110" width="9.42578125" style="342" customWidth="1"/>
    <col min="4111" max="4111" width="0.42578125" style="342" customWidth="1"/>
    <col min="4112" max="4118" width="6.42578125" style="342" customWidth="1"/>
    <col min="4119" max="4347" width="11.42578125" style="342"/>
    <col min="4348" max="4348" width="1" style="342" customWidth="1"/>
    <col min="4349" max="4349" width="4.28515625" style="342" customWidth="1"/>
    <col min="4350" max="4350" width="34.7109375" style="342" customWidth="1"/>
    <col min="4351" max="4351" width="0" style="342" hidden="1" customWidth="1"/>
    <col min="4352" max="4352" width="20" style="342" customWidth="1"/>
    <col min="4353" max="4353" width="20.85546875" style="342" customWidth="1"/>
    <col min="4354" max="4354" width="25" style="342" customWidth="1"/>
    <col min="4355" max="4355" width="18.7109375" style="342" customWidth="1"/>
    <col min="4356" max="4356" width="29.7109375" style="342" customWidth="1"/>
    <col min="4357" max="4357" width="13.42578125" style="342" customWidth="1"/>
    <col min="4358" max="4358" width="13.85546875" style="342" customWidth="1"/>
    <col min="4359" max="4363" width="16.42578125" style="342" customWidth="1"/>
    <col min="4364" max="4364" width="20.42578125" style="342" customWidth="1"/>
    <col min="4365" max="4365" width="21.140625" style="342" customWidth="1"/>
    <col min="4366" max="4366" width="9.42578125" style="342" customWidth="1"/>
    <col min="4367" max="4367" width="0.42578125" style="342" customWidth="1"/>
    <col min="4368" max="4374" width="6.42578125" style="342" customWidth="1"/>
    <col min="4375" max="4603" width="11.42578125" style="342"/>
    <col min="4604" max="4604" width="1" style="342" customWidth="1"/>
    <col min="4605" max="4605" width="4.28515625" style="342" customWidth="1"/>
    <col min="4606" max="4606" width="34.7109375" style="342" customWidth="1"/>
    <col min="4607" max="4607" width="0" style="342" hidden="1" customWidth="1"/>
    <col min="4608" max="4608" width="20" style="342" customWidth="1"/>
    <col min="4609" max="4609" width="20.85546875" style="342" customWidth="1"/>
    <col min="4610" max="4610" width="25" style="342" customWidth="1"/>
    <col min="4611" max="4611" width="18.7109375" style="342" customWidth="1"/>
    <col min="4612" max="4612" width="29.7109375" style="342" customWidth="1"/>
    <col min="4613" max="4613" width="13.42578125" style="342" customWidth="1"/>
    <col min="4614" max="4614" width="13.85546875" style="342" customWidth="1"/>
    <col min="4615" max="4619" width="16.42578125" style="342" customWidth="1"/>
    <col min="4620" max="4620" width="20.42578125" style="342" customWidth="1"/>
    <col min="4621" max="4621" width="21.140625" style="342" customWidth="1"/>
    <col min="4622" max="4622" width="9.42578125" style="342" customWidth="1"/>
    <col min="4623" max="4623" width="0.42578125" style="342" customWidth="1"/>
    <col min="4624" max="4630" width="6.42578125" style="342" customWidth="1"/>
    <col min="4631" max="4859" width="11.42578125" style="342"/>
    <col min="4860" max="4860" width="1" style="342" customWidth="1"/>
    <col min="4861" max="4861" width="4.28515625" style="342" customWidth="1"/>
    <col min="4862" max="4862" width="34.7109375" style="342" customWidth="1"/>
    <col min="4863" max="4863" width="0" style="342" hidden="1" customWidth="1"/>
    <col min="4864" max="4864" width="20" style="342" customWidth="1"/>
    <col min="4865" max="4865" width="20.85546875" style="342" customWidth="1"/>
    <col min="4866" max="4866" width="25" style="342" customWidth="1"/>
    <col min="4867" max="4867" width="18.7109375" style="342" customWidth="1"/>
    <col min="4868" max="4868" width="29.7109375" style="342" customWidth="1"/>
    <col min="4869" max="4869" width="13.42578125" style="342" customWidth="1"/>
    <col min="4870" max="4870" width="13.85546875" style="342" customWidth="1"/>
    <col min="4871" max="4875" width="16.42578125" style="342" customWidth="1"/>
    <col min="4876" max="4876" width="20.42578125" style="342" customWidth="1"/>
    <col min="4877" max="4877" width="21.140625" style="342" customWidth="1"/>
    <col min="4878" max="4878" width="9.42578125" style="342" customWidth="1"/>
    <col min="4879" max="4879" width="0.42578125" style="342" customWidth="1"/>
    <col min="4880" max="4886" width="6.42578125" style="342" customWidth="1"/>
    <col min="4887" max="5115" width="11.42578125" style="342"/>
    <col min="5116" max="5116" width="1" style="342" customWidth="1"/>
    <col min="5117" max="5117" width="4.28515625" style="342" customWidth="1"/>
    <col min="5118" max="5118" width="34.7109375" style="342" customWidth="1"/>
    <col min="5119" max="5119" width="0" style="342" hidden="1" customWidth="1"/>
    <col min="5120" max="5120" width="20" style="342" customWidth="1"/>
    <col min="5121" max="5121" width="20.85546875" style="342" customWidth="1"/>
    <col min="5122" max="5122" width="25" style="342" customWidth="1"/>
    <col min="5123" max="5123" width="18.7109375" style="342" customWidth="1"/>
    <col min="5124" max="5124" width="29.7109375" style="342" customWidth="1"/>
    <col min="5125" max="5125" width="13.42578125" style="342" customWidth="1"/>
    <col min="5126" max="5126" width="13.85546875" style="342" customWidth="1"/>
    <col min="5127" max="5131" width="16.42578125" style="342" customWidth="1"/>
    <col min="5132" max="5132" width="20.42578125" style="342" customWidth="1"/>
    <col min="5133" max="5133" width="21.140625" style="342" customWidth="1"/>
    <col min="5134" max="5134" width="9.42578125" style="342" customWidth="1"/>
    <col min="5135" max="5135" width="0.42578125" style="342" customWidth="1"/>
    <col min="5136" max="5142" width="6.42578125" style="342" customWidth="1"/>
    <col min="5143" max="5371" width="11.42578125" style="342"/>
    <col min="5372" max="5372" width="1" style="342" customWidth="1"/>
    <col min="5373" max="5373" width="4.28515625" style="342" customWidth="1"/>
    <col min="5374" max="5374" width="34.7109375" style="342" customWidth="1"/>
    <col min="5375" max="5375" width="0" style="342" hidden="1" customWidth="1"/>
    <col min="5376" max="5376" width="20" style="342" customWidth="1"/>
    <col min="5377" max="5377" width="20.85546875" style="342" customWidth="1"/>
    <col min="5378" max="5378" width="25" style="342" customWidth="1"/>
    <col min="5379" max="5379" width="18.7109375" style="342" customWidth="1"/>
    <col min="5380" max="5380" width="29.7109375" style="342" customWidth="1"/>
    <col min="5381" max="5381" width="13.42578125" style="342" customWidth="1"/>
    <col min="5382" max="5382" width="13.85546875" style="342" customWidth="1"/>
    <col min="5383" max="5387" width="16.42578125" style="342" customWidth="1"/>
    <col min="5388" max="5388" width="20.42578125" style="342" customWidth="1"/>
    <col min="5389" max="5389" width="21.140625" style="342" customWidth="1"/>
    <col min="5390" max="5390" width="9.42578125" style="342" customWidth="1"/>
    <col min="5391" max="5391" width="0.42578125" style="342" customWidth="1"/>
    <col min="5392" max="5398" width="6.42578125" style="342" customWidth="1"/>
    <col min="5399" max="5627" width="11.42578125" style="342"/>
    <col min="5628" max="5628" width="1" style="342" customWidth="1"/>
    <col min="5629" max="5629" width="4.28515625" style="342" customWidth="1"/>
    <col min="5630" max="5630" width="34.7109375" style="342" customWidth="1"/>
    <col min="5631" max="5631" width="0" style="342" hidden="1" customWidth="1"/>
    <col min="5632" max="5632" width="20" style="342" customWidth="1"/>
    <col min="5633" max="5633" width="20.85546875" style="342" customWidth="1"/>
    <col min="5634" max="5634" width="25" style="342" customWidth="1"/>
    <col min="5635" max="5635" width="18.7109375" style="342" customWidth="1"/>
    <col min="5636" max="5636" width="29.7109375" style="342" customWidth="1"/>
    <col min="5637" max="5637" width="13.42578125" style="342" customWidth="1"/>
    <col min="5638" max="5638" width="13.85546875" style="342" customWidth="1"/>
    <col min="5639" max="5643" width="16.42578125" style="342" customWidth="1"/>
    <col min="5644" max="5644" width="20.42578125" style="342" customWidth="1"/>
    <col min="5645" max="5645" width="21.140625" style="342" customWidth="1"/>
    <col min="5646" max="5646" width="9.42578125" style="342" customWidth="1"/>
    <col min="5647" max="5647" width="0.42578125" style="342" customWidth="1"/>
    <col min="5648" max="5654" width="6.42578125" style="342" customWidth="1"/>
    <col min="5655" max="5883" width="11.42578125" style="342"/>
    <col min="5884" max="5884" width="1" style="342" customWidth="1"/>
    <col min="5885" max="5885" width="4.28515625" style="342" customWidth="1"/>
    <col min="5886" max="5886" width="34.7109375" style="342" customWidth="1"/>
    <col min="5887" max="5887" width="0" style="342" hidden="1" customWidth="1"/>
    <col min="5888" max="5888" width="20" style="342" customWidth="1"/>
    <col min="5889" max="5889" width="20.85546875" style="342" customWidth="1"/>
    <col min="5890" max="5890" width="25" style="342" customWidth="1"/>
    <col min="5891" max="5891" width="18.7109375" style="342" customWidth="1"/>
    <col min="5892" max="5892" width="29.7109375" style="342" customWidth="1"/>
    <col min="5893" max="5893" width="13.42578125" style="342" customWidth="1"/>
    <col min="5894" max="5894" width="13.85546875" style="342" customWidth="1"/>
    <col min="5895" max="5899" width="16.42578125" style="342" customWidth="1"/>
    <col min="5900" max="5900" width="20.42578125" style="342" customWidth="1"/>
    <col min="5901" max="5901" width="21.140625" style="342" customWidth="1"/>
    <col min="5902" max="5902" width="9.42578125" style="342" customWidth="1"/>
    <col min="5903" max="5903" width="0.42578125" style="342" customWidth="1"/>
    <col min="5904" max="5910" width="6.42578125" style="342" customWidth="1"/>
    <col min="5911" max="6139" width="11.42578125" style="342"/>
    <col min="6140" max="6140" width="1" style="342" customWidth="1"/>
    <col min="6141" max="6141" width="4.28515625" style="342" customWidth="1"/>
    <col min="6142" max="6142" width="34.7109375" style="342" customWidth="1"/>
    <col min="6143" max="6143" width="0" style="342" hidden="1" customWidth="1"/>
    <col min="6144" max="6144" width="20" style="342" customWidth="1"/>
    <col min="6145" max="6145" width="20.85546875" style="342" customWidth="1"/>
    <col min="6146" max="6146" width="25" style="342" customWidth="1"/>
    <col min="6147" max="6147" width="18.7109375" style="342" customWidth="1"/>
    <col min="6148" max="6148" width="29.7109375" style="342" customWidth="1"/>
    <col min="6149" max="6149" width="13.42578125" style="342" customWidth="1"/>
    <col min="6150" max="6150" width="13.85546875" style="342" customWidth="1"/>
    <col min="6151" max="6155" width="16.42578125" style="342" customWidth="1"/>
    <col min="6156" max="6156" width="20.42578125" style="342" customWidth="1"/>
    <col min="6157" max="6157" width="21.140625" style="342" customWidth="1"/>
    <col min="6158" max="6158" width="9.42578125" style="342" customWidth="1"/>
    <col min="6159" max="6159" width="0.42578125" style="342" customWidth="1"/>
    <col min="6160" max="6166" width="6.42578125" style="342" customWidth="1"/>
    <col min="6167" max="6395" width="11.42578125" style="342"/>
    <col min="6396" max="6396" width="1" style="342" customWidth="1"/>
    <col min="6397" max="6397" width="4.28515625" style="342" customWidth="1"/>
    <col min="6398" max="6398" width="34.7109375" style="342" customWidth="1"/>
    <col min="6399" max="6399" width="0" style="342" hidden="1" customWidth="1"/>
    <col min="6400" max="6400" width="20" style="342" customWidth="1"/>
    <col min="6401" max="6401" width="20.85546875" style="342" customWidth="1"/>
    <col min="6402" max="6402" width="25" style="342" customWidth="1"/>
    <col min="6403" max="6403" width="18.7109375" style="342" customWidth="1"/>
    <col min="6404" max="6404" width="29.7109375" style="342" customWidth="1"/>
    <col min="6405" max="6405" width="13.42578125" style="342" customWidth="1"/>
    <col min="6406" max="6406" width="13.85546875" style="342" customWidth="1"/>
    <col min="6407" max="6411" width="16.42578125" style="342" customWidth="1"/>
    <col min="6412" max="6412" width="20.42578125" style="342" customWidth="1"/>
    <col min="6413" max="6413" width="21.140625" style="342" customWidth="1"/>
    <col min="6414" max="6414" width="9.42578125" style="342" customWidth="1"/>
    <col min="6415" max="6415" width="0.42578125" style="342" customWidth="1"/>
    <col min="6416" max="6422" width="6.42578125" style="342" customWidth="1"/>
    <col min="6423" max="6651" width="11.42578125" style="342"/>
    <col min="6652" max="6652" width="1" style="342" customWidth="1"/>
    <col min="6653" max="6653" width="4.28515625" style="342" customWidth="1"/>
    <col min="6654" max="6654" width="34.7109375" style="342" customWidth="1"/>
    <col min="6655" max="6655" width="0" style="342" hidden="1" customWidth="1"/>
    <col min="6656" max="6656" width="20" style="342" customWidth="1"/>
    <col min="6657" max="6657" width="20.85546875" style="342" customWidth="1"/>
    <col min="6658" max="6658" width="25" style="342" customWidth="1"/>
    <col min="6659" max="6659" width="18.7109375" style="342" customWidth="1"/>
    <col min="6660" max="6660" width="29.7109375" style="342" customWidth="1"/>
    <col min="6661" max="6661" width="13.42578125" style="342" customWidth="1"/>
    <col min="6662" max="6662" width="13.85546875" style="342" customWidth="1"/>
    <col min="6663" max="6667" width="16.42578125" style="342" customWidth="1"/>
    <col min="6668" max="6668" width="20.42578125" style="342" customWidth="1"/>
    <col min="6669" max="6669" width="21.140625" style="342" customWidth="1"/>
    <col min="6670" max="6670" width="9.42578125" style="342" customWidth="1"/>
    <col min="6671" max="6671" width="0.42578125" style="342" customWidth="1"/>
    <col min="6672" max="6678" width="6.42578125" style="342" customWidth="1"/>
    <col min="6679" max="6907" width="11.42578125" style="342"/>
    <col min="6908" max="6908" width="1" style="342" customWidth="1"/>
    <col min="6909" max="6909" width="4.28515625" style="342" customWidth="1"/>
    <col min="6910" max="6910" width="34.7109375" style="342" customWidth="1"/>
    <col min="6911" max="6911" width="0" style="342" hidden="1" customWidth="1"/>
    <col min="6912" max="6912" width="20" style="342" customWidth="1"/>
    <col min="6913" max="6913" width="20.85546875" style="342" customWidth="1"/>
    <col min="6914" max="6914" width="25" style="342" customWidth="1"/>
    <col min="6915" max="6915" width="18.7109375" style="342" customWidth="1"/>
    <col min="6916" max="6916" width="29.7109375" style="342" customWidth="1"/>
    <col min="6917" max="6917" width="13.42578125" style="342" customWidth="1"/>
    <col min="6918" max="6918" width="13.85546875" style="342" customWidth="1"/>
    <col min="6919" max="6923" width="16.42578125" style="342" customWidth="1"/>
    <col min="6924" max="6924" width="20.42578125" style="342" customWidth="1"/>
    <col min="6925" max="6925" width="21.140625" style="342" customWidth="1"/>
    <col min="6926" max="6926" width="9.42578125" style="342" customWidth="1"/>
    <col min="6927" max="6927" width="0.42578125" style="342" customWidth="1"/>
    <col min="6928" max="6934" width="6.42578125" style="342" customWidth="1"/>
    <col min="6935" max="7163" width="11.42578125" style="342"/>
    <col min="7164" max="7164" width="1" style="342" customWidth="1"/>
    <col min="7165" max="7165" width="4.28515625" style="342" customWidth="1"/>
    <col min="7166" max="7166" width="34.7109375" style="342" customWidth="1"/>
    <col min="7167" max="7167" width="0" style="342" hidden="1" customWidth="1"/>
    <col min="7168" max="7168" width="20" style="342" customWidth="1"/>
    <col min="7169" max="7169" width="20.85546875" style="342" customWidth="1"/>
    <col min="7170" max="7170" width="25" style="342" customWidth="1"/>
    <col min="7171" max="7171" width="18.7109375" style="342" customWidth="1"/>
    <col min="7172" max="7172" width="29.7109375" style="342" customWidth="1"/>
    <col min="7173" max="7173" width="13.42578125" style="342" customWidth="1"/>
    <col min="7174" max="7174" width="13.85546875" style="342" customWidth="1"/>
    <col min="7175" max="7179" width="16.42578125" style="342" customWidth="1"/>
    <col min="7180" max="7180" width="20.42578125" style="342" customWidth="1"/>
    <col min="7181" max="7181" width="21.140625" style="342" customWidth="1"/>
    <col min="7182" max="7182" width="9.42578125" style="342" customWidth="1"/>
    <col min="7183" max="7183" width="0.42578125" style="342" customWidth="1"/>
    <col min="7184" max="7190" width="6.42578125" style="342" customWidth="1"/>
    <col min="7191" max="7419" width="11.42578125" style="342"/>
    <col min="7420" max="7420" width="1" style="342" customWidth="1"/>
    <col min="7421" max="7421" width="4.28515625" style="342" customWidth="1"/>
    <col min="7422" max="7422" width="34.7109375" style="342" customWidth="1"/>
    <col min="7423" max="7423" width="0" style="342" hidden="1" customWidth="1"/>
    <col min="7424" max="7424" width="20" style="342" customWidth="1"/>
    <col min="7425" max="7425" width="20.85546875" style="342" customWidth="1"/>
    <col min="7426" max="7426" width="25" style="342" customWidth="1"/>
    <col min="7427" max="7427" width="18.7109375" style="342" customWidth="1"/>
    <col min="7428" max="7428" width="29.7109375" style="342" customWidth="1"/>
    <col min="7429" max="7429" width="13.42578125" style="342" customWidth="1"/>
    <col min="7430" max="7430" width="13.85546875" style="342" customWidth="1"/>
    <col min="7431" max="7435" width="16.42578125" style="342" customWidth="1"/>
    <col min="7436" max="7436" width="20.42578125" style="342" customWidth="1"/>
    <col min="7437" max="7437" width="21.140625" style="342" customWidth="1"/>
    <col min="7438" max="7438" width="9.42578125" style="342" customWidth="1"/>
    <col min="7439" max="7439" width="0.42578125" style="342" customWidth="1"/>
    <col min="7440" max="7446" width="6.42578125" style="342" customWidth="1"/>
    <col min="7447" max="7675" width="11.42578125" style="342"/>
    <col min="7676" max="7676" width="1" style="342" customWidth="1"/>
    <col min="7677" max="7677" width="4.28515625" style="342" customWidth="1"/>
    <col min="7678" max="7678" width="34.7109375" style="342" customWidth="1"/>
    <col min="7679" max="7679" width="0" style="342" hidden="1" customWidth="1"/>
    <col min="7680" max="7680" width="20" style="342" customWidth="1"/>
    <col min="7681" max="7681" width="20.85546875" style="342" customWidth="1"/>
    <col min="7682" max="7682" width="25" style="342" customWidth="1"/>
    <col min="7683" max="7683" width="18.7109375" style="342" customWidth="1"/>
    <col min="7684" max="7684" width="29.7109375" style="342" customWidth="1"/>
    <col min="7685" max="7685" width="13.42578125" style="342" customWidth="1"/>
    <col min="7686" max="7686" width="13.85546875" style="342" customWidth="1"/>
    <col min="7687" max="7691" width="16.42578125" style="342" customWidth="1"/>
    <col min="7692" max="7692" width="20.42578125" style="342" customWidth="1"/>
    <col min="7693" max="7693" width="21.140625" style="342" customWidth="1"/>
    <col min="7694" max="7694" width="9.42578125" style="342" customWidth="1"/>
    <col min="7695" max="7695" width="0.42578125" style="342" customWidth="1"/>
    <col min="7696" max="7702" width="6.42578125" style="342" customWidth="1"/>
    <col min="7703" max="7931" width="11.42578125" style="342"/>
    <col min="7932" max="7932" width="1" style="342" customWidth="1"/>
    <col min="7933" max="7933" width="4.28515625" style="342" customWidth="1"/>
    <col min="7934" max="7934" width="34.7109375" style="342" customWidth="1"/>
    <col min="7935" max="7935" width="0" style="342" hidden="1" customWidth="1"/>
    <col min="7936" max="7936" width="20" style="342" customWidth="1"/>
    <col min="7937" max="7937" width="20.85546875" style="342" customWidth="1"/>
    <col min="7938" max="7938" width="25" style="342" customWidth="1"/>
    <col min="7939" max="7939" width="18.7109375" style="342" customWidth="1"/>
    <col min="7940" max="7940" width="29.7109375" style="342" customWidth="1"/>
    <col min="7941" max="7941" width="13.42578125" style="342" customWidth="1"/>
    <col min="7942" max="7942" width="13.85546875" style="342" customWidth="1"/>
    <col min="7943" max="7947" width="16.42578125" style="342" customWidth="1"/>
    <col min="7948" max="7948" width="20.42578125" style="342" customWidth="1"/>
    <col min="7949" max="7949" width="21.140625" style="342" customWidth="1"/>
    <col min="7950" max="7950" width="9.42578125" style="342" customWidth="1"/>
    <col min="7951" max="7951" width="0.42578125" style="342" customWidth="1"/>
    <col min="7952" max="7958" width="6.42578125" style="342" customWidth="1"/>
    <col min="7959" max="8187" width="11.42578125" style="342"/>
    <col min="8188" max="8188" width="1" style="342" customWidth="1"/>
    <col min="8189" max="8189" width="4.28515625" style="342" customWidth="1"/>
    <col min="8190" max="8190" width="34.7109375" style="342" customWidth="1"/>
    <col min="8191" max="8191" width="0" style="342" hidden="1" customWidth="1"/>
    <col min="8192" max="8192" width="20" style="342" customWidth="1"/>
    <col min="8193" max="8193" width="20.85546875" style="342" customWidth="1"/>
    <col min="8194" max="8194" width="25" style="342" customWidth="1"/>
    <col min="8195" max="8195" width="18.7109375" style="342" customWidth="1"/>
    <col min="8196" max="8196" width="29.7109375" style="342" customWidth="1"/>
    <col min="8197" max="8197" width="13.42578125" style="342" customWidth="1"/>
    <col min="8198" max="8198" width="13.85546875" style="342" customWidth="1"/>
    <col min="8199" max="8203" width="16.42578125" style="342" customWidth="1"/>
    <col min="8204" max="8204" width="20.42578125" style="342" customWidth="1"/>
    <col min="8205" max="8205" width="21.140625" style="342" customWidth="1"/>
    <col min="8206" max="8206" width="9.42578125" style="342" customWidth="1"/>
    <col min="8207" max="8207" width="0.42578125" style="342" customWidth="1"/>
    <col min="8208" max="8214" width="6.42578125" style="342" customWidth="1"/>
    <col min="8215" max="8443" width="11.42578125" style="342"/>
    <col min="8444" max="8444" width="1" style="342" customWidth="1"/>
    <col min="8445" max="8445" width="4.28515625" style="342" customWidth="1"/>
    <col min="8446" max="8446" width="34.7109375" style="342" customWidth="1"/>
    <col min="8447" max="8447" width="0" style="342" hidden="1" customWidth="1"/>
    <col min="8448" max="8448" width="20" style="342" customWidth="1"/>
    <col min="8449" max="8449" width="20.85546875" style="342" customWidth="1"/>
    <col min="8450" max="8450" width="25" style="342" customWidth="1"/>
    <col min="8451" max="8451" width="18.7109375" style="342" customWidth="1"/>
    <col min="8452" max="8452" width="29.7109375" style="342" customWidth="1"/>
    <col min="8453" max="8453" width="13.42578125" style="342" customWidth="1"/>
    <col min="8454" max="8454" width="13.85546875" style="342" customWidth="1"/>
    <col min="8455" max="8459" width="16.42578125" style="342" customWidth="1"/>
    <col min="8460" max="8460" width="20.42578125" style="342" customWidth="1"/>
    <col min="8461" max="8461" width="21.140625" style="342" customWidth="1"/>
    <col min="8462" max="8462" width="9.42578125" style="342" customWidth="1"/>
    <col min="8463" max="8463" width="0.42578125" style="342" customWidth="1"/>
    <col min="8464" max="8470" width="6.42578125" style="342" customWidth="1"/>
    <col min="8471" max="8699" width="11.42578125" style="342"/>
    <col min="8700" max="8700" width="1" style="342" customWidth="1"/>
    <col min="8701" max="8701" width="4.28515625" style="342" customWidth="1"/>
    <col min="8702" max="8702" width="34.7109375" style="342" customWidth="1"/>
    <col min="8703" max="8703" width="0" style="342" hidden="1" customWidth="1"/>
    <col min="8704" max="8704" width="20" style="342" customWidth="1"/>
    <col min="8705" max="8705" width="20.85546875" style="342" customWidth="1"/>
    <col min="8706" max="8706" width="25" style="342" customWidth="1"/>
    <col min="8707" max="8707" width="18.7109375" style="342" customWidth="1"/>
    <col min="8708" max="8708" width="29.7109375" style="342" customWidth="1"/>
    <col min="8709" max="8709" width="13.42578125" style="342" customWidth="1"/>
    <col min="8710" max="8710" width="13.85546875" style="342" customWidth="1"/>
    <col min="8711" max="8715" width="16.42578125" style="342" customWidth="1"/>
    <col min="8716" max="8716" width="20.42578125" style="342" customWidth="1"/>
    <col min="8717" max="8717" width="21.140625" style="342" customWidth="1"/>
    <col min="8718" max="8718" width="9.42578125" style="342" customWidth="1"/>
    <col min="8719" max="8719" width="0.42578125" style="342" customWidth="1"/>
    <col min="8720" max="8726" width="6.42578125" style="342" customWidth="1"/>
    <col min="8727" max="8955" width="11.42578125" style="342"/>
    <col min="8956" max="8956" width="1" style="342" customWidth="1"/>
    <col min="8957" max="8957" width="4.28515625" style="342" customWidth="1"/>
    <col min="8958" max="8958" width="34.7109375" style="342" customWidth="1"/>
    <col min="8959" max="8959" width="0" style="342" hidden="1" customWidth="1"/>
    <col min="8960" max="8960" width="20" style="342" customWidth="1"/>
    <col min="8961" max="8961" width="20.85546875" style="342" customWidth="1"/>
    <col min="8962" max="8962" width="25" style="342" customWidth="1"/>
    <col min="8963" max="8963" width="18.7109375" style="342" customWidth="1"/>
    <col min="8964" max="8964" width="29.7109375" style="342" customWidth="1"/>
    <col min="8965" max="8965" width="13.42578125" style="342" customWidth="1"/>
    <col min="8966" max="8966" width="13.85546875" style="342" customWidth="1"/>
    <col min="8967" max="8971" width="16.42578125" style="342" customWidth="1"/>
    <col min="8972" max="8972" width="20.42578125" style="342" customWidth="1"/>
    <col min="8973" max="8973" width="21.140625" style="342" customWidth="1"/>
    <col min="8974" max="8974" width="9.42578125" style="342" customWidth="1"/>
    <col min="8975" max="8975" width="0.42578125" style="342" customWidth="1"/>
    <col min="8976" max="8982" width="6.42578125" style="342" customWidth="1"/>
    <col min="8983" max="9211" width="11.42578125" style="342"/>
    <col min="9212" max="9212" width="1" style="342" customWidth="1"/>
    <col min="9213" max="9213" width="4.28515625" style="342" customWidth="1"/>
    <col min="9214" max="9214" width="34.7109375" style="342" customWidth="1"/>
    <col min="9215" max="9215" width="0" style="342" hidden="1" customWidth="1"/>
    <col min="9216" max="9216" width="20" style="342" customWidth="1"/>
    <col min="9217" max="9217" width="20.85546875" style="342" customWidth="1"/>
    <col min="9218" max="9218" width="25" style="342" customWidth="1"/>
    <col min="9219" max="9219" width="18.7109375" style="342" customWidth="1"/>
    <col min="9220" max="9220" width="29.7109375" style="342" customWidth="1"/>
    <col min="9221" max="9221" width="13.42578125" style="342" customWidth="1"/>
    <col min="9222" max="9222" width="13.85546875" style="342" customWidth="1"/>
    <col min="9223" max="9227" width="16.42578125" style="342" customWidth="1"/>
    <col min="9228" max="9228" width="20.42578125" style="342" customWidth="1"/>
    <col min="9229" max="9229" width="21.140625" style="342" customWidth="1"/>
    <col min="9230" max="9230" width="9.42578125" style="342" customWidth="1"/>
    <col min="9231" max="9231" width="0.42578125" style="342" customWidth="1"/>
    <col min="9232" max="9238" width="6.42578125" style="342" customWidth="1"/>
    <col min="9239" max="9467" width="11.42578125" style="342"/>
    <col min="9468" max="9468" width="1" style="342" customWidth="1"/>
    <col min="9469" max="9469" width="4.28515625" style="342" customWidth="1"/>
    <col min="9470" max="9470" width="34.7109375" style="342" customWidth="1"/>
    <col min="9471" max="9471" width="0" style="342" hidden="1" customWidth="1"/>
    <col min="9472" max="9472" width="20" style="342" customWidth="1"/>
    <col min="9473" max="9473" width="20.85546875" style="342" customWidth="1"/>
    <col min="9474" max="9474" width="25" style="342" customWidth="1"/>
    <col min="9475" max="9475" width="18.7109375" style="342" customWidth="1"/>
    <col min="9476" max="9476" width="29.7109375" style="342" customWidth="1"/>
    <col min="9477" max="9477" width="13.42578125" style="342" customWidth="1"/>
    <col min="9478" max="9478" width="13.85546875" style="342" customWidth="1"/>
    <col min="9479" max="9483" width="16.42578125" style="342" customWidth="1"/>
    <col min="9484" max="9484" width="20.42578125" style="342" customWidth="1"/>
    <col min="9485" max="9485" width="21.140625" style="342" customWidth="1"/>
    <col min="9486" max="9486" width="9.42578125" style="342" customWidth="1"/>
    <col min="9487" max="9487" width="0.42578125" style="342" customWidth="1"/>
    <col min="9488" max="9494" width="6.42578125" style="342" customWidth="1"/>
    <col min="9495" max="9723" width="11.42578125" style="342"/>
    <col min="9724" max="9724" width="1" style="342" customWidth="1"/>
    <col min="9725" max="9725" width="4.28515625" style="342" customWidth="1"/>
    <col min="9726" max="9726" width="34.7109375" style="342" customWidth="1"/>
    <col min="9727" max="9727" width="0" style="342" hidden="1" customWidth="1"/>
    <col min="9728" max="9728" width="20" style="342" customWidth="1"/>
    <col min="9729" max="9729" width="20.85546875" style="342" customWidth="1"/>
    <col min="9730" max="9730" width="25" style="342" customWidth="1"/>
    <col min="9731" max="9731" width="18.7109375" style="342" customWidth="1"/>
    <col min="9732" max="9732" width="29.7109375" style="342" customWidth="1"/>
    <col min="9733" max="9733" width="13.42578125" style="342" customWidth="1"/>
    <col min="9734" max="9734" width="13.85546875" style="342" customWidth="1"/>
    <col min="9735" max="9739" width="16.42578125" style="342" customWidth="1"/>
    <col min="9740" max="9740" width="20.42578125" style="342" customWidth="1"/>
    <col min="9741" max="9741" width="21.140625" style="342" customWidth="1"/>
    <col min="9742" max="9742" width="9.42578125" style="342" customWidth="1"/>
    <col min="9743" max="9743" width="0.42578125" style="342" customWidth="1"/>
    <col min="9744" max="9750" width="6.42578125" style="342" customWidth="1"/>
    <col min="9751" max="9979" width="11.42578125" style="342"/>
    <col min="9980" max="9980" width="1" style="342" customWidth="1"/>
    <col min="9981" max="9981" width="4.28515625" style="342" customWidth="1"/>
    <col min="9982" max="9982" width="34.7109375" style="342" customWidth="1"/>
    <col min="9983" max="9983" width="0" style="342" hidden="1" customWidth="1"/>
    <col min="9984" max="9984" width="20" style="342" customWidth="1"/>
    <col min="9985" max="9985" width="20.85546875" style="342" customWidth="1"/>
    <col min="9986" max="9986" width="25" style="342" customWidth="1"/>
    <col min="9987" max="9987" width="18.7109375" style="342" customWidth="1"/>
    <col min="9988" max="9988" width="29.7109375" style="342" customWidth="1"/>
    <col min="9989" max="9989" width="13.42578125" style="342" customWidth="1"/>
    <col min="9990" max="9990" width="13.85546875" style="342" customWidth="1"/>
    <col min="9991" max="9995" width="16.42578125" style="342" customWidth="1"/>
    <col min="9996" max="9996" width="20.42578125" style="342" customWidth="1"/>
    <col min="9997" max="9997" width="21.140625" style="342" customWidth="1"/>
    <col min="9998" max="9998" width="9.42578125" style="342" customWidth="1"/>
    <col min="9999" max="9999" width="0.42578125" style="342" customWidth="1"/>
    <col min="10000" max="10006" width="6.42578125" style="342" customWidth="1"/>
    <col min="10007" max="10235" width="11.42578125" style="342"/>
    <col min="10236" max="10236" width="1" style="342" customWidth="1"/>
    <col min="10237" max="10237" width="4.28515625" style="342" customWidth="1"/>
    <col min="10238" max="10238" width="34.7109375" style="342" customWidth="1"/>
    <col min="10239" max="10239" width="0" style="342" hidden="1" customWidth="1"/>
    <col min="10240" max="10240" width="20" style="342" customWidth="1"/>
    <col min="10241" max="10241" width="20.85546875" style="342" customWidth="1"/>
    <col min="10242" max="10242" width="25" style="342" customWidth="1"/>
    <col min="10243" max="10243" width="18.7109375" style="342" customWidth="1"/>
    <col min="10244" max="10244" width="29.7109375" style="342" customWidth="1"/>
    <col min="10245" max="10245" width="13.42578125" style="342" customWidth="1"/>
    <col min="10246" max="10246" width="13.85546875" style="342" customWidth="1"/>
    <col min="10247" max="10251" width="16.42578125" style="342" customWidth="1"/>
    <col min="10252" max="10252" width="20.42578125" style="342" customWidth="1"/>
    <col min="10253" max="10253" width="21.140625" style="342" customWidth="1"/>
    <col min="10254" max="10254" width="9.42578125" style="342" customWidth="1"/>
    <col min="10255" max="10255" width="0.42578125" style="342" customWidth="1"/>
    <col min="10256" max="10262" width="6.42578125" style="342" customWidth="1"/>
    <col min="10263" max="10491" width="11.42578125" style="342"/>
    <col min="10492" max="10492" width="1" style="342" customWidth="1"/>
    <col min="10493" max="10493" width="4.28515625" style="342" customWidth="1"/>
    <col min="10494" max="10494" width="34.7109375" style="342" customWidth="1"/>
    <col min="10495" max="10495" width="0" style="342" hidden="1" customWidth="1"/>
    <col min="10496" max="10496" width="20" style="342" customWidth="1"/>
    <col min="10497" max="10497" width="20.85546875" style="342" customWidth="1"/>
    <col min="10498" max="10498" width="25" style="342" customWidth="1"/>
    <col min="10499" max="10499" width="18.7109375" style="342" customWidth="1"/>
    <col min="10500" max="10500" width="29.7109375" style="342" customWidth="1"/>
    <col min="10501" max="10501" width="13.42578125" style="342" customWidth="1"/>
    <col min="10502" max="10502" width="13.85546875" style="342" customWidth="1"/>
    <col min="10503" max="10507" width="16.42578125" style="342" customWidth="1"/>
    <col min="10508" max="10508" width="20.42578125" style="342" customWidth="1"/>
    <col min="10509" max="10509" width="21.140625" style="342" customWidth="1"/>
    <col min="10510" max="10510" width="9.42578125" style="342" customWidth="1"/>
    <col min="10511" max="10511" width="0.42578125" style="342" customWidth="1"/>
    <col min="10512" max="10518" width="6.42578125" style="342" customWidth="1"/>
    <col min="10519" max="10747" width="11.42578125" style="342"/>
    <col min="10748" max="10748" width="1" style="342" customWidth="1"/>
    <col min="10749" max="10749" width="4.28515625" style="342" customWidth="1"/>
    <col min="10750" max="10750" width="34.7109375" style="342" customWidth="1"/>
    <col min="10751" max="10751" width="0" style="342" hidden="1" customWidth="1"/>
    <col min="10752" max="10752" width="20" style="342" customWidth="1"/>
    <col min="10753" max="10753" width="20.85546875" style="342" customWidth="1"/>
    <col min="10754" max="10754" width="25" style="342" customWidth="1"/>
    <col min="10755" max="10755" width="18.7109375" style="342" customWidth="1"/>
    <col min="10756" max="10756" width="29.7109375" style="342" customWidth="1"/>
    <col min="10757" max="10757" width="13.42578125" style="342" customWidth="1"/>
    <col min="10758" max="10758" width="13.85546875" style="342" customWidth="1"/>
    <col min="10759" max="10763" width="16.42578125" style="342" customWidth="1"/>
    <col min="10764" max="10764" width="20.42578125" style="342" customWidth="1"/>
    <col min="10765" max="10765" width="21.140625" style="342" customWidth="1"/>
    <col min="10766" max="10766" width="9.42578125" style="342" customWidth="1"/>
    <col min="10767" max="10767" width="0.42578125" style="342" customWidth="1"/>
    <col min="10768" max="10774" width="6.42578125" style="342" customWidth="1"/>
    <col min="10775" max="11003" width="11.42578125" style="342"/>
    <col min="11004" max="11004" width="1" style="342" customWidth="1"/>
    <col min="11005" max="11005" width="4.28515625" style="342" customWidth="1"/>
    <col min="11006" max="11006" width="34.7109375" style="342" customWidth="1"/>
    <col min="11007" max="11007" width="0" style="342" hidden="1" customWidth="1"/>
    <col min="11008" max="11008" width="20" style="342" customWidth="1"/>
    <col min="11009" max="11009" width="20.85546875" style="342" customWidth="1"/>
    <col min="11010" max="11010" width="25" style="342" customWidth="1"/>
    <col min="11011" max="11011" width="18.7109375" style="342" customWidth="1"/>
    <col min="11012" max="11012" width="29.7109375" style="342" customWidth="1"/>
    <col min="11013" max="11013" width="13.42578125" style="342" customWidth="1"/>
    <col min="11014" max="11014" width="13.85546875" style="342" customWidth="1"/>
    <col min="11015" max="11019" width="16.42578125" style="342" customWidth="1"/>
    <col min="11020" max="11020" width="20.42578125" style="342" customWidth="1"/>
    <col min="11021" max="11021" width="21.140625" style="342" customWidth="1"/>
    <col min="11022" max="11022" width="9.42578125" style="342" customWidth="1"/>
    <col min="11023" max="11023" width="0.42578125" style="342" customWidth="1"/>
    <col min="11024" max="11030" width="6.42578125" style="342" customWidth="1"/>
    <col min="11031" max="11259" width="11.42578125" style="342"/>
    <col min="11260" max="11260" width="1" style="342" customWidth="1"/>
    <col min="11261" max="11261" width="4.28515625" style="342" customWidth="1"/>
    <col min="11262" max="11262" width="34.7109375" style="342" customWidth="1"/>
    <col min="11263" max="11263" width="0" style="342" hidden="1" customWidth="1"/>
    <col min="11264" max="11264" width="20" style="342" customWidth="1"/>
    <col min="11265" max="11265" width="20.85546875" style="342" customWidth="1"/>
    <col min="11266" max="11266" width="25" style="342" customWidth="1"/>
    <col min="11267" max="11267" width="18.7109375" style="342" customWidth="1"/>
    <col min="11268" max="11268" width="29.7109375" style="342" customWidth="1"/>
    <col min="11269" max="11269" width="13.42578125" style="342" customWidth="1"/>
    <col min="11270" max="11270" width="13.85546875" style="342" customWidth="1"/>
    <col min="11271" max="11275" width="16.42578125" style="342" customWidth="1"/>
    <col min="11276" max="11276" width="20.42578125" style="342" customWidth="1"/>
    <col min="11277" max="11277" width="21.140625" style="342" customWidth="1"/>
    <col min="11278" max="11278" width="9.42578125" style="342" customWidth="1"/>
    <col min="11279" max="11279" width="0.42578125" style="342" customWidth="1"/>
    <col min="11280" max="11286" width="6.42578125" style="342" customWidth="1"/>
    <col min="11287" max="11515" width="11.42578125" style="342"/>
    <col min="11516" max="11516" width="1" style="342" customWidth="1"/>
    <col min="11517" max="11517" width="4.28515625" style="342" customWidth="1"/>
    <col min="11518" max="11518" width="34.7109375" style="342" customWidth="1"/>
    <col min="11519" max="11519" width="0" style="342" hidden="1" customWidth="1"/>
    <col min="11520" max="11520" width="20" style="342" customWidth="1"/>
    <col min="11521" max="11521" width="20.85546875" style="342" customWidth="1"/>
    <col min="11522" max="11522" width="25" style="342" customWidth="1"/>
    <col min="11523" max="11523" width="18.7109375" style="342" customWidth="1"/>
    <col min="11524" max="11524" width="29.7109375" style="342" customWidth="1"/>
    <col min="11525" max="11525" width="13.42578125" style="342" customWidth="1"/>
    <col min="11526" max="11526" width="13.85546875" style="342" customWidth="1"/>
    <col min="11527" max="11531" width="16.42578125" style="342" customWidth="1"/>
    <col min="11532" max="11532" width="20.42578125" style="342" customWidth="1"/>
    <col min="11533" max="11533" width="21.140625" style="342" customWidth="1"/>
    <col min="11534" max="11534" width="9.42578125" style="342" customWidth="1"/>
    <col min="11535" max="11535" width="0.42578125" style="342" customWidth="1"/>
    <col min="11536" max="11542" width="6.42578125" style="342" customWidth="1"/>
    <col min="11543" max="11771" width="11.42578125" style="342"/>
    <col min="11772" max="11772" width="1" style="342" customWidth="1"/>
    <col min="11773" max="11773" width="4.28515625" style="342" customWidth="1"/>
    <col min="11774" max="11774" width="34.7109375" style="342" customWidth="1"/>
    <col min="11775" max="11775" width="0" style="342" hidden="1" customWidth="1"/>
    <col min="11776" max="11776" width="20" style="342" customWidth="1"/>
    <col min="11777" max="11777" width="20.85546875" style="342" customWidth="1"/>
    <col min="11778" max="11778" width="25" style="342" customWidth="1"/>
    <col min="11779" max="11779" width="18.7109375" style="342" customWidth="1"/>
    <col min="11780" max="11780" width="29.7109375" style="342" customWidth="1"/>
    <col min="11781" max="11781" width="13.42578125" style="342" customWidth="1"/>
    <col min="11782" max="11782" width="13.85546875" style="342" customWidth="1"/>
    <col min="11783" max="11787" width="16.42578125" style="342" customWidth="1"/>
    <col min="11788" max="11788" width="20.42578125" style="342" customWidth="1"/>
    <col min="11789" max="11789" width="21.140625" style="342" customWidth="1"/>
    <col min="11790" max="11790" width="9.42578125" style="342" customWidth="1"/>
    <col min="11791" max="11791" width="0.42578125" style="342" customWidth="1"/>
    <col min="11792" max="11798" width="6.42578125" style="342" customWidth="1"/>
    <col min="11799" max="12027" width="11.42578125" style="342"/>
    <col min="12028" max="12028" width="1" style="342" customWidth="1"/>
    <col min="12029" max="12029" width="4.28515625" style="342" customWidth="1"/>
    <col min="12030" max="12030" width="34.7109375" style="342" customWidth="1"/>
    <col min="12031" max="12031" width="0" style="342" hidden="1" customWidth="1"/>
    <col min="12032" max="12032" width="20" style="342" customWidth="1"/>
    <col min="12033" max="12033" width="20.85546875" style="342" customWidth="1"/>
    <col min="12034" max="12034" width="25" style="342" customWidth="1"/>
    <col min="12035" max="12035" width="18.7109375" style="342" customWidth="1"/>
    <col min="12036" max="12036" width="29.7109375" style="342" customWidth="1"/>
    <col min="12037" max="12037" width="13.42578125" style="342" customWidth="1"/>
    <col min="12038" max="12038" width="13.85546875" style="342" customWidth="1"/>
    <col min="12039" max="12043" width="16.42578125" style="342" customWidth="1"/>
    <col min="12044" max="12044" width="20.42578125" style="342" customWidth="1"/>
    <col min="12045" max="12045" width="21.140625" style="342" customWidth="1"/>
    <col min="12046" max="12046" width="9.42578125" style="342" customWidth="1"/>
    <col min="12047" max="12047" width="0.42578125" style="342" customWidth="1"/>
    <col min="12048" max="12054" width="6.42578125" style="342" customWidth="1"/>
    <col min="12055" max="12283" width="11.42578125" style="342"/>
    <col min="12284" max="12284" width="1" style="342" customWidth="1"/>
    <col min="12285" max="12285" width="4.28515625" style="342" customWidth="1"/>
    <col min="12286" max="12286" width="34.7109375" style="342" customWidth="1"/>
    <col min="12287" max="12287" width="0" style="342" hidden="1" customWidth="1"/>
    <col min="12288" max="12288" width="20" style="342" customWidth="1"/>
    <col min="12289" max="12289" width="20.85546875" style="342" customWidth="1"/>
    <col min="12290" max="12290" width="25" style="342" customWidth="1"/>
    <col min="12291" max="12291" width="18.7109375" style="342" customWidth="1"/>
    <col min="12292" max="12292" width="29.7109375" style="342" customWidth="1"/>
    <col min="12293" max="12293" width="13.42578125" style="342" customWidth="1"/>
    <col min="12294" max="12294" width="13.85546875" style="342" customWidth="1"/>
    <col min="12295" max="12299" width="16.42578125" style="342" customWidth="1"/>
    <col min="12300" max="12300" width="20.42578125" style="342" customWidth="1"/>
    <col min="12301" max="12301" width="21.140625" style="342" customWidth="1"/>
    <col min="12302" max="12302" width="9.42578125" style="342" customWidth="1"/>
    <col min="12303" max="12303" width="0.42578125" style="342" customWidth="1"/>
    <col min="12304" max="12310" width="6.42578125" style="342" customWidth="1"/>
    <col min="12311" max="12539" width="11.42578125" style="342"/>
    <col min="12540" max="12540" width="1" style="342" customWidth="1"/>
    <col min="12541" max="12541" width="4.28515625" style="342" customWidth="1"/>
    <col min="12542" max="12542" width="34.7109375" style="342" customWidth="1"/>
    <col min="12543" max="12543" width="0" style="342" hidden="1" customWidth="1"/>
    <col min="12544" max="12544" width="20" style="342" customWidth="1"/>
    <col min="12545" max="12545" width="20.85546875" style="342" customWidth="1"/>
    <col min="12546" max="12546" width="25" style="342" customWidth="1"/>
    <col min="12547" max="12547" width="18.7109375" style="342" customWidth="1"/>
    <col min="12548" max="12548" width="29.7109375" style="342" customWidth="1"/>
    <col min="12549" max="12549" width="13.42578125" style="342" customWidth="1"/>
    <col min="12550" max="12550" width="13.85546875" style="342" customWidth="1"/>
    <col min="12551" max="12555" width="16.42578125" style="342" customWidth="1"/>
    <col min="12556" max="12556" width="20.42578125" style="342" customWidth="1"/>
    <col min="12557" max="12557" width="21.140625" style="342" customWidth="1"/>
    <col min="12558" max="12558" width="9.42578125" style="342" customWidth="1"/>
    <col min="12559" max="12559" width="0.42578125" style="342" customWidth="1"/>
    <col min="12560" max="12566" width="6.42578125" style="342" customWidth="1"/>
    <col min="12567" max="12795" width="11.42578125" style="342"/>
    <col min="12796" max="12796" width="1" style="342" customWidth="1"/>
    <col min="12797" max="12797" width="4.28515625" style="342" customWidth="1"/>
    <col min="12798" max="12798" width="34.7109375" style="342" customWidth="1"/>
    <col min="12799" max="12799" width="0" style="342" hidden="1" customWidth="1"/>
    <col min="12800" max="12800" width="20" style="342" customWidth="1"/>
    <col min="12801" max="12801" width="20.85546875" style="342" customWidth="1"/>
    <col min="12802" max="12802" width="25" style="342" customWidth="1"/>
    <col min="12803" max="12803" width="18.7109375" style="342" customWidth="1"/>
    <col min="12804" max="12804" width="29.7109375" style="342" customWidth="1"/>
    <col min="12805" max="12805" width="13.42578125" style="342" customWidth="1"/>
    <col min="12806" max="12806" width="13.85546875" style="342" customWidth="1"/>
    <col min="12807" max="12811" width="16.42578125" style="342" customWidth="1"/>
    <col min="12812" max="12812" width="20.42578125" style="342" customWidth="1"/>
    <col min="12813" max="12813" width="21.140625" style="342" customWidth="1"/>
    <col min="12814" max="12814" width="9.42578125" style="342" customWidth="1"/>
    <col min="12815" max="12815" width="0.42578125" style="342" customWidth="1"/>
    <col min="12816" max="12822" width="6.42578125" style="342" customWidth="1"/>
    <col min="12823" max="13051" width="11.42578125" style="342"/>
    <col min="13052" max="13052" width="1" style="342" customWidth="1"/>
    <col min="13053" max="13053" width="4.28515625" style="342" customWidth="1"/>
    <col min="13054" max="13054" width="34.7109375" style="342" customWidth="1"/>
    <col min="13055" max="13055" width="0" style="342" hidden="1" customWidth="1"/>
    <col min="13056" max="13056" width="20" style="342" customWidth="1"/>
    <col min="13057" max="13057" width="20.85546875" style="342" customWidth="1"/>
    <col min="13058" max="13058" width="25" style="342" customWidth="1"/>
    <col min="13059" max="13059" width="18.7109375" style="342" customWidth="1"/>
    <col min="13060" max="13060" width="29.7109375" style="342" customWidth="1"/>
    <col min="13061" max="13061" width="13.42578125" style="342" customWidth="1"/>
    <col min="13062" max="13062" width="13.85546875" style="342" customWidth="1"/>
    <col min="13063" max="13067" width="16.42578125" style="342" customWidth="1"/>
    <col min="13068" max="13068" width="20.42578125" style="342" customWidth="1"/>
    <col min="13069" max="13069" width="21.140625" style="342" customWidth="1"/>
    <col min="13070" max="13070" width="9.42578125" style="342" customWidth="1"/>
    <col min="13071" max="13071" width="0.42578125" style="342" customWidth="1"/>
    <col min="13072" max="13078" width="6.42578125" style="342" customWidth="1"/>
    <col min="13079" max="13307" width="11.42578125" style="342"/>
    <col min="13308" max="13308" width="1" style="342" customWidth="1"/>
    <col min="13309" max="13309" width="4.28515625" style="342" customWidth="1"/>
    <col min="13310" max="13310" width="34.7109375" style="342" customWidth="1"/>
    <col min="13311" max="13311" width="0" style="342" hidden="1" customWidth="1"/>
    <col min="13312" max="13312" width="20" style="342" customWidth="1"/>
    <col min="13313" max="13313" width="20.85546875" style="342" customWidth="1"/>
    <col min="13314" max="13314" width="25" style="342" customWidth="1"/>
    <col min="13315" max="13315" width="18.7109375" style="342" customWidth="1"/>
    <col min="13316" max="13316" width="29.7109375" style="342" customWidth="1"/>
    <col min="13317" max="13317" width="13.42578125" style="342" customWidth="1"/>
    <col min="13318" max="13318" width="13.85546875" style="342" customWidth="1"/>
    <col min="13319" max="13323" width="16.42578125" style="342" customWidth="1"/>
    <col min="13324" max="13324" width="20.42578125" style="342" customWidth="1"/>
    <col min="13325" max="13325" width="21.140625" style="342" customWidth="1"/>
    <col min="13326" max="13326" width="9.42578125" style="342" customWidth="1"/>
    <col min="13327" max="13327" width="0.42578125" style="342" customWidth="1"/>
    <col min="13328" max="13334" width="6.42578125" style="342" customWidth="1"/>
    <col min="13335" max="13563" width="11.42578125" style="342"/>
    <col min="13564" max="13564" width="1" style="342" customWidth="1"/>
    <col min="13565" max="13565" width="4.28515625" style="342" customWidth="1"/>
    <col min="13566" max="13566" width="34.7109375" style="342" customWidth="1"/>
    <col min="13567" max="13567" width="0" style="342" hidden="1" customWidth="1"/>
    <col min="13568" max="13568" width="20" style="342" customWidth="1"/>
    <col min="13569" max="13569" width="20.85546875" style="342" customWidth="1"/>
    <col min="13570" max="13570" width="25" style="342" customWidth="1"/>
    <col min="13571" max="13571" width="18.7109375" style="342" customWidth="1"/>
    <col min="13572" max="13572" width="29.7109375" style="342" customWidth="1"/>
    <col min="13573" max="13573" width="13.42578125" style="342" customWidth="1"/>
    <col min="13574" max="13574" width="13.85546875" style="342" customWidth="1"/>
    <col min="13575" max="13579" width="16.42578125" style="342" customWidth="1"/>
    <col min="13580" max="13580" width="20.42578125" style="342" customWidth="1"/>
    <col min="13581" max="13581" width="21.140625" style="342" customWidth="1"/>
    <col min="13582" max="13582" width="9.42578125" style="342" customWidth="1"/>
    <col min="13583" max="13583" width="0.42578125" style="342" customWidth="1"/>
    <col min="13584" max="13590" width="6.42578125" style="342" customWidth="1"/>
    <col min="13591" max="13819" width="11.42578125" style="342"/>
    <col min="13820" max="13820" width="1" style="342" customWidth="1"/>
    <col min="13821" max="13821" width="4.28515625" style="342" customWidth="1"/>
    <col min="13822" max="13822" width="34.7109375" style="342" customWidth="1"/>
    <col min="13823" max="13823" width="0" style="342" hidden="1" customWidth="1"/>
    <col min="13824" max="13824" width="20" style="342" customWidth="1"/>
    <col min="13825" max="13825" width="20.85546875" style="342" customWidth="1"/>
    <col min="13826" max="13826" width="25" style="342" customWidth="1"/>
    <col min="13827" max="13827" width="18.7109375" style="342" customWidth="1"/>
    <col min="13828" max="13828" width="29.7109375" style="342" customWidth="1"/>
    <col min="13829" max="13829" width="13.42578125" style="342" customWidth="1"/>
    <col min="13830" max="13830" width="13.85546875" style="342" customWidth="1"/>
    <col min="13831" max="13835" width="16.42578125" style="342" customWidth="1"/>
    <col min="13836" max="13836" width="20.42578125" style="342" customWidth="1"/>
    <col min="13837" max="13837" width="21.140625" style="342" customWidth="1"/>
    <col min="13838" max="13838" width="9.42578125" style="342" customWidth="1"/>
    <col min="13839" max="13839" width="0.42578125" style="342" customWidth="1"/>
    <col min="13840" max="13846" width="6.42578125" style="342" customWidth="1"/>
    <col min="13847" max="14075" width="11.42578125" style="342"/>
    <col min="14076" max="14076" width="1" style="342" customWidth="1"/>
    <col min="14077" max="14077" width="4.28515625" style="342" customWidth="1"/>
    <col min="14078" max="14078" width="34.7109375" style="342" customWidth="1"/>
    <col min="14079" max="14079" width="0" style="342" hidden="1" customWidth="1"/>
    <col min="14080" max="14080" width="20" style="342" customWidth="1"/>
    <col min="14081" max="14081" width="20.85546875" style="342" customWidth="1"/>
    <col min="14082" max="14082" width="25" style="342" customWidth="1"/>
    <col min="14083" max="14083" width="18.7109375" style="342" customWidth="1"/>
    <col min="14084" max="14084" width="29.7109375" style="342" customWidth="1"/>
    <col min="14085" max="14085" width="13.42578125" style="342" customWidth="1"/>
    <col min="14086" max="14086" width="13.85546875" style="342" customWidth="1"/>
    <col min="14087" max="14091" width="16.42578125" style="342" customWidth="1"/>
    <col min="14092" max="14092" width="20.42578125" style="342" customWidth="1"/>
    <col min="14093" max="14093" width="21.140625" style="342" customWidth="1"/>
    <col min="14094" max="14094" width="9.42578125" style="342" customWidth="1"/>
    <col min="14095" max="14095" width="0.42578125" style="342" customWidth="1"/>
    <col min="14096" max="14102" width="6.42578125" style="342" customWidth="1"/>
    <col min="14103" max="14331" width="11.42578125" style="342"/>
    <col min="14332" max="14332" width="1" style="342" customWidth="1"/>
    <col min="14333" max="14333" width="4.28515625" style="342" customWidth="1"/>
    <col min="14334" max="14334" width="34.7109375" style="342" customWidth="1"/>
    <col min="14335" max="14335" width="0" style="342" hidden="1" customWidth="1"/>
    <col min="14336" max="14336" width="20" style="342" customWidth="1"/>
    <col min="14337" max="14337" width="20.85546875" style="342" customWidth="1"/>
    <col min="14338" max="14338" width="25" style="342" customWidth="1"/>
    <col min="14339" max="14339" width="18.7109375" style="342" customWidth="1"/>
    <col min="14340" max="14340" width="29.7109375" style="342" customWidth="1"/>
    <col min="14341" max="14341" width="13.42578125" style="342" customWidth="1"/>
    <col min="14342" max="14342" width="13.85546875" style="342" customWidth="1"/>
    <col min="14343" max="14347" width="16.42578125" style="342" customWidth="1"/>
    <col min="14348" max="14348" width="20.42578125" style="342" customWidth="1"/>
    <col min="14349" max="14349" width="21.140625" style="342" customWidth="1"/>
    <col min="14350" max="14350" width="9.42578125" style="342" customWidth="1"/>
    <col min="14351" max="14351" width="0.42578125" style="342" customWidth="1"/>
    <col min="14352" max="14358" width="6.42578125" style="342" customWidth="1"/>
    <col min="14359" max="14587" width="11.42578125" style="342"/>
    <col min="14588" max="14588" width="1" style="342" customWidth="1"/>
    <col min="14589" max="14589" width="4.28515625" style="342" customWidth="1"/>
    <col min="14590" max="14590" width="34.7109375" style="342" customWidth="1"/>
    <col min="14591" max="14591" width="0" style="342" hidden="1" customWidth="1"/>
    <col min="14592" max="14592" width="20" style="342" customWidth="1"/>
    <col min="14593" max="14593" width="20.85546875" style="342" customWidth="1"/>
    <col min="14594" max="14594" width="25" style="342" customWidth="1"/>
    <col min="14595" max="14595" width="18.7109375" style="342" customWidth="1"/>
    <col min="14596" max="14596" width="29.7109375" style="342" customWidth="1"/>
    <col min="14597" max="14597" width="13.42578125" style="342" customWidth="1"/>
    <col min="14598" max="14598" width="13.85546875" style="342" customWidth="1"/>
    <col min="14599" max="14603" width="16.42578125" style="342" customWidth="1"/>
    <col min="14604" max="14604" width="20.42578125" style="342" customWidth="1"/>
    <col min="14605" max="14605" width="21.140625" style="342" customWidth="1"/>
    <col min="14606" max="14606" width="9.42578125" style="342" customWidth="1"/>
    <col min="14607" max="14607" width="0.42578125" style="342" customWidth="1"/>
    <col min="14608" max="14614" width="6.42578125" style="342" customWidth="1"/>
    <col min="14615" max="14843" width="11.42578125" style="342"/>
    <col min="14844" max="14844" width="1" style="342" customWidth="1"/>
    <col min="14845" max="14845" width="4.28515625" style="342" customWidth="1"/>
    <col min="14846" max="14846" width="34.7109375" style="342" customWidth="1"/>
    <col min="14847" max="14847" width="0" style="342" hidden="1" customWidth="1"/>
    <col min="14848" max="14848" width="20" style="342" customWidth="1"/>
    <col min="14849" max="14849" width="20.85546875" style="342" customWidth="1"/>
    <col min="14850" max="14850" width="25" style="342" customWidth="1"/>
    <col min="14851" max="14851" width="18.7109375" style="342" customWidth="1"/>
    <col min="14852" max="14852" width="29.7109375" style="342" customWidth="1"/>
    <col min="14853" max="14853" width="13.42578125" style="342" customWidth="1"/>
    <col min="14854" max="14854" width="13.85546875" style="342" customWidth="1"/>
    <col min="14855" max="14859" width="16.42578125" style="342" customWidth="1"/>
    <col min="14860" max="14860" width="20.42578125" style="342" customWidth="1"/>
    <col min="14861" max="14861" width="21.140625" style="342" customWidth="1"/>
    <col min="14862" max="14862" width="9.42578125" style="342" customWidth="1"/>
    <col min="14863" max="14863" width="0.42578125" style="342" customWidth="1"/>
    <col min="14864" max="14870" width="6.42578125" style="342" customWidth="1"/>
    <col min="14871" max="15099" width="11.42578125" style="342"/>
    <col min="15100" max="15100" width="1" style="342" customWidth="1"/>
    <col min="15101" max="15101" width="4.28515625" style="342" customWidth="1"/>
    <col min="15102" max="15102" width="34.7109375" style="342" customWidth="1"/>
    <col min="15103" max="15103" width="0" style="342" hidden="1" customWidth="1"/>
    <col min="15104" max="15104" width="20" style="342" customWidth="1"/>
    <col min="15105" max="15105" width="20.85546875" style="342" customWidth="1"/>
    <col min="15106" max="15106" width="25" style="342" customWidth="1"/>
    <col min="15107" max="15107" width="18.7109375" style="342" customWidth="1"/>
    <col min="15108" max="15108" width="29.7109375" style="342" customWidth="1"/>
    <col min="15109" max="15109" width="13.42578125" style="342" customWidth="1"/>
    <col min="15110" max="15110" width="13.85546875" style="342" customWidth="1"/>
    <col min="15111" max="15115" width="16.42578125" style="342" customWidth="1"/>
    <col min="15116" max="15116" width="20.42578125" style="342" customWidth="1"/>
    <col min="15117" max="15117" width="21.140625" style="342" customWidth="1"/>
    <col min="15118" max="15118" width="9.42578125" style="342" customWidth="1"/>
    <col min="15119" max="15119" width="0.42578125" style="342" customWidth="1"/>
    <col min="15120" max="15126" width="6.42578125" style="342" customWidth="1"/>
    <col min="15127" max="15355" width="11.42578125" style="342"/>
    <col min="15356" max="15356" width="1" style="342" customWidth="1"/>
    <col min="15357" max="15357" width="4.28515625" style="342" customWidth="1"/>
    <col min="15358" max="15358" width="34.7109375" style="342" customWidth="1"/>
    <col min="15359" max="15359" width="0" style="342" hidden="1" customWidth="1"/>
    <col min="15360" max="15360" width="20" style="342" customWidth="1"/>
    <col min="15361" max="15361" width="20.85546875" style="342" customWidth="1"/>
    <col min="15362" max="15362" width="25" style="342" customWidth="1"/>
    <col min="15363" max="15363" width="18.7109375" style="342" customWidth="1"/>
    <col min="15364" max="15364" width="29.7109375" style="342" customWidth="1"/>
    <col min="15365" max="15365" width="13.42578125" style="342" customWidth="1"/>
    <col min="15366" max="15366" width="13.85546875" style="342" customWidth="1"/>
    <col min="15367" max="15371" width="16.42578125" style="342" customWidth="1"/>
    <col min="15372" max="15372" width="20.42578125" style="342" customWidth="1"/>
    <col min="15373" max="15373" width="21.140625" style="342" customWidth="1"/>
    <col min="15374" max="15374" width="9.42578125" style="342" customWidth="1"/>
    <col min="15375" max="15375" width="0.42578125" style="342" customWidth="1"/>
    <col min="15376" max="15382" width="6.42578125" style="342" customWidth="1"/>
    <col min="15383" max="15611" width="11.42578125" style="342"/>
    <col min="15612" max="15612" width="1" style="342" customWidth="1"/>
    <col min="15613" max="15613" width="4.28515625" style="342" customWidth="1"/>
    <col min="15614" max="15614" width="34.7109375" style="342" customWidth="1"/>
    <col min="15615" max="15615" width="0" style="342" hidden="1" customWidth="1"/>
    <col min="15616" max="15616" width="20" style="342" customWidth="1"/>
    <col min="15617" max="15617" width="20.85546875" style="342" customWidth="1"/>
    <col min="15618" max="15618" width="25" style="342" customWidth="1"/>
    <col min="15619" max="15619" width="18.7109375" style="342" customWidth="1"/>
    <col min="15620" max="15620" width="29.7109375" style="342" customWidth="1"/>
    <col min="15621" max="15621" width="13.42578125" style="342" customWidth="1"/>
    <col min="15622" max="15622" width="13.85546875" style="342" customWidth="1"/>
    <col min="15623" max="15627" width="16.42578125" style="342" customWidth="1"/>
    <col min="15628" max="15628" width="20.42578125" style="342" customWidth="1"/>
    <col min="15629" max="15629" width="21.140625" style="342" customWidth="1"/>
    <col min="15630" max="15630" width="9.42578125" style="342" customWidth="1"/>
    <col min="15631" max="15631" width="0.42578125" style="342" customWidth="1"/>
    <col min="15632" max="15638" width="6.42578125" style="342" customWidth="1"/>
    <col min="15639" max="15867" width="11.42578125" style="342"/>
    <col min="15868" max="15868" width="1" style="342" customWidth="1"/>
    <col min="15869" max="15869" width="4.28515625" style="342" customWidth="1"/>
    <col min="15870" max="15870" width="34.7109375" style="342" customWidth="1"/>
    <col min="15871" max="15871" width="0" style="342" hidden="1" customWidth="1"/>
    <col min="15872" max="15872" width="20" style="342" customWidth="1"/>
    <col min="15873" max="15873" width="20.85546875" style="342" customWidth="1"/>
    <col min="15874" max="15874" width="25" style="342" customWidth="1"/>
    <col min="15875" max="15875" width="18.7109375" style="342" customWidth="1"/>
    <col min="15876" max="15876" width="29.7109375" style="342" customWidth="1"/>
    <col min="15877" max="15877" width="13.42578125" style="342" customWidth="1"/>
    <col min="15878" max="15878" width="13.85546875" style="342" customWidth="1"/>
    <col min="15879" max="15883" width="16.42578125" style="342" customWidth="1"/>
    <col min="15884" max="15884" width="20.42578125" style="342" customWidth="1"/>
    <col min="15885" max="15885" width="21.140625" style="342" customWidth="1"/>
    <col min="15886" max="15886" width="9.42578125" style="342" customWidth="1"/>
    <col min="15887" max="15887" width="0.42578125" style="342" customWidth="1"/>
    <col min="15888" max="15894" width="6.42578125" style="342" customWidth="1"/>
    <col min="15895" max="16123" width="11.42578125" style="342"/>
    <col min="16124" max="16124" width="1" style="342" customWidth="1"/>
    <col min="16125" max="16125" width="4.28515625" style="342" customWidth="1"/>
    <col min="16126" max="16126" width="34.7109375" style="342" customWidth="1"/>
    <col min="16127" max="16127" width="0" style="342" hidden="1" customWidth="1"/>
    <col min="16128" max="16128" width="20" style="342" customWidth="1"/>
    <col min="16129" max="16129" width="20.85546875" style="342" customWidth="1"/>
    <col min="16130" max="16130" width="25" style="342" customWidth="1"/>
    <col min="16131" max="16131" width="18.7109375" style="342" customWidth="1"/>
    <col min="16132" max="16132" width="29.7109375" style="342" customWidth="1"/>
    <col min="16133" max="16133" width="13.42578125" style="342" customWidth="1"/>
    <col min="16134" max="16134" width="13.85546875" style="342" customWidth="1"/>
    <col min="16135" max="16139" width="16.42578125" style="342" customWidth="1"/>
    <col min="16140" max="16140" width="20.42578125" style="342" customWidth="1"/>
    <col min="16141" max="16141" width="21.140625" style="342" customWidth="1"/>
    <col min="16142" max="16142" width="9.42578125" style="342" customWidth="1"/>
    <col min="16143" max="16143" width="0.42578125" style="342" customWidth="1"/>
    <col min="16144" max="16150" width="6.42578125" style="342" customWidth="1"/>
    <col min="16151" max="16371" width="11.42578125" style="342"/>
    <col min="16372" max="16384" width="11.42578125" style="342" customWidth="1"/>
  </cols>
  <sheetData>
    <row r="2" spans="2:16" ht="15" x14ac:dyDescent="0.25">
      <c r="B2" s="1264" t="s">
        <v>63</v>
      </c>
      <c r="C2" s="1265"/>
      <c r="D2" s="1265"/>
      <c r="E2" s="1265"/>
      <c r="F2" s="1265"/>
      <c r="G2" s="1265"/>
      <c r="H2" s="1265"/>
      <c r="I2" s="1265"/>
      <c r="J2" s="1265"/>
      <c r="K2" s="1265"/>
      <c r="L2" s="1265"/>
      <c r="M2" s="1265"/>
      <c r="N2" s="1265"/>
      <c r="O2" s="1265"/>
      <c r="P2" s="1265"/>
    </row>
    <row r="4" spans="2:16" ht="15" x14ac:dyDescent="0.25">
      <c r="B4" s="1264" t="s">
        <v>48</v>
      </c>
      <c r="C4" s="1265"/>
      <c r="D4" s="1265"/>
      <c r="E4" s="1265"/>
      <c r="F4" s="1265"/>
      <c r="G4" s="1265"/>
      <c r="H4" s="1265"/>
      <c r="I4" s="1265"/>
      <c r="J4" s="1265"/>
      <c r="K4" s="1265"/>
      <c r="L4" s="1265"/>
      <c r="M4" s="1265"/>
      <c r="N4" s="1265"/>
      <c r="O4" s="1265"/>
      <c r="P4" s="1265"/>
    </row>
    <row r="5" spans="2:16" ht="15" thickBot="1" x14ac:dyDescent="0.3"/>
    <row r="6" spans="2:16" ht="15.75" thickBot="1" x14ac:dyDescent="0.3">
      <c r="B6" s="556" t="s">
        <v>4</v>
      </c>
      <c r="C6" s="1251" t="s">
        <v>1415</v>
      </c>
      <c r="D6" s="1251"/>
      <c r="E6" s="1251"/>
      <c r="F6" s="1251"/>
      <c r="G6" s="1251"/>
      <c r="H6" s="1251"/>
      <c r="I6" s="1251"/>
      <c r="J6" s="1251"/>
      <c r="K6" s="1251"/>
      <c r="L6" s="1251"/>
      <c r="M6" s="1251"/>
      <c r="N6" s="1266"/>
    </row>
    <row r="7" spans="2:16" ht="15.75" thickBot="1" x14ac:dyDescent="0.3">
      <c r="B7" s="556" t="s">
        <v>5</v>
      </c>
      <c r="C7" s="1251" t="s">
        <v>1416</v>
      </c>
      <c r="D7" s="1251"/>
      <c r="E7" s="1251"/>
      <c r="F7" s="1251"/>
      <c r="G7" s="1251"/>
      <c r="H7" s="1251"/>
      <c r="I7" s="1251"/>
      <c r="J7" s="1251"/>
      <c r="K7" s="1251"/>
      <c r="L7" s="1251"/>
      <c r="M7" s="1251"/>
      <c r="N7" s="1266"/>
    </row>
    <row r="8" spans="2:16" ht="15.75" thickBot="1" x14ac:dyDescent="0.3">
      <c r="B8" s="556" t="s">
        <v>6</v>
      </c>
      <c r="C8" s="1251" t="s">
        <v>1417</v>
      </c>
      <c r="D8" s="1251"/>
      <c r="E8" s="1251"/>
      <c r="F8" s="1251"/>
      <c r="G8" s="1251"/>
      <c r="H8" s="1251"/>
      <c r="I8" s="1251"/>
      <c r="J8" s="1251"/>
      <c r="K8" s="1251"/>
      <c r="L8" s="1251"/>
      <c r="M8" s="1251"/>
      <c r="N8" s="1266"/>
    </row>
    <row r="9" spans="2:16" ht="15.75" thickBot="1" x14ac:dyDescent="0.3">
      <c r="B9" s="556" t="s">
        <v>7</v>
      </c>
      <c r="C9" s="1251" t="s">
        <v>1418</v>
      </c>
      <c r="D9" s="1251"/>
      <c r="E9" s="1251"/>
      <c r="F9" s="1251"/>
      <c r="G9" s="1251"/>
      <c r="H9" s="1251"/>
      <c r="I9" s="1251"/>
      <c r="J9" s="1251"/>
      <c r="K9" s="1251"/>
      <c r="L9" s="1251"/>
      <c r="M9" s="1251"/>
      <c r="N9" s="1266"/>
    </row>
    <row r="10" spans="2:16" ht="15.75" thickBot="1" x14ac:dyDescent="0.3">
      <c r="B10" s="556"/>
      <c r="C10" s="708" t="s">
        <v>1419</v>
      </c>
      <c r="D10" s="709"/>
      <c r="E10" s="708"/>
      <c r="F10" s="708"/>
      <c r="G10" s="708"/>
      <c r="H10" s="708"/>
      <c r="I10" s="708"/>
      <c r="J10" s="708"/>
      <c r="K10" s="710"/>
      <c r="L10" s="708"/>
      <c r="M10" s="708"/>
      <c r="N10" s="711"/>
    </row>
    <row r="11" spans="2:16" ht="15.75" thickBot="1" x14ac:dyDescent="0.3">
      <c r="B11" s="556" t="s">
        <v>8</v>
      </c>
      <c r="C11" s="1243" t="s">
        <v>149</v>
      </c>
      <c r="D11" s="1243"/>
      <c r="E11" s="1244"/>
      <c r="F11" s="712"/>
      <c r="G11" s="713"/>
      <c r="H11" s="712"/>
      <c r="I11" s="714"/>
      <c r="J11" s="712"/>
      <c r="K11" s="715"/>
      <c r="L11" s="715"/>
      <c r="M11" s="716"/>
      <c r="N11" s="717"/>
    </row>
    <row r="12" spans="2:16" ht="15.75" thickBot="1" x14ac:dyDescent="0.3">
      <c r="B12" s="563" t="s">
        <v>9</v>
      </c>
      <c r="C12" s="718">
        <v>41975</v>
      </c>
      <c r="D12" s="719"/>
      <c r="E12" s="720"/>
      <c r="F12" s="721"/>
      <c r="G12" s="722"/>
      <c r="H12" s="721"/>
      <c r="I12" s="723"/>
      <c r="J12" s="721"/>
      <c r="K12" s="720"/>
      <c r="L12" s="720"/>
      <c r="M12" s="724"/>
      <c r="N12" s="725"/>
    </row>
    <row r="13" spans="2:16" ht="15" x14ac:dyDescent="0.25">
      <c r="B13" s="571"/>
      <c r="C13" s="726"/>
      <c r="D13" s="727"/>
      <c r="E13" s="728"/>
      <c r="F13" s="729"/>
      <c r="G13" s="730"/>
      <c r="H13" s="729"/>
      <c r="I13" s="731"/>
      <c r="J13" s="550"/>
      <c r="K13" s="577"/>
      <c r="L13" s="577"/>
      <c r="M13" s="578"/>
      <c r="N13" s="729"/>
    </row>
    <row r="14" spans="2:16" ht="15" customHeight="1" x14ac:dyDescent="0.25">
      <c r="I14" s="731"/>
      <c r="J14" s="550"/>
      <c r="K14" s="577"/>
      <c r="L14" s="577"/>
      <c r="M14" s="578"/>
      <c r="N14" s="732"/>
    </row>
    <row r="15" spans="2:16" ht="15" x14ac:dyDescent="0.25">
      <c r="B15" s="1267" t="s">
        <v>87</v>
      </c>
      <c r="C15" s="1267"/>
      <c r="D15" s="733" t="s">
        <v>12</v>
      </c>
      <c r="E15" s="734" t="s">
        <v>13</v>
      </c>
      <c r="F15" s="733" t="s">
        <v>29</v>
      </c>
      <c r="G15" s="735"/>
      <c r="I15" s="736"/>
      <c r="J15" s="584"/>
      <c r="K15" s="585"/>
      <c r="L15" s="585"/>
      <c r="M15" s="586"/>
      <c r="N15" s="732"/>
    </row>
    <row r="16" spans="2:16" ht="15" x14ac:dyDescent="0.25">
      <c r="B16" s="1267"/>
      <c r="C16" s="1267"/>
      <c r="D16" s="733">
        <v>1</v>
      </c>
      <c r="E16" s="737">
        <v>1133936583</v>
      </c>
      <c r="F16" s="738">
        <v>543</v>
      </c>
      <c r="G16" s="739"/>
      <c r="I16" s="740"/>
      <c r="J16" s="590"/>
      <c r="K16" s="591"/>
      <c r="L16" s="591"/>
      <c r="M16" s="592"/>
      <c r="N16" s="732"/>
    </row>
    <row r="17" spans="1:14" s="342" customFormat="1" ht="15" x14ac:dyDescent="0.25">
      <c r="B17" s="1267"/>
      <c r="C17" s="1267"/>
      <c r="D17" s="733"/>
      <c r="E17" s="741"/>
      <c r="F17" s="742"/>
      <c r="G17" s="739"/>
      <c r="I17" s="740"/>
      <c r="J17" s="590"/>
      <c r="K17" s="591"/>
      <c r="L17" s="591"/>
      <c r="M17" s="592"/>
      <c r="N17" s="732"/>
    </row>
    <row r="18" spans="1:14" s="342" customFormat="1" ht="15" x14ac:dyDescent="0.25">
      <c r="B18" s="1267"/>
      <c r="C18" s="1267"/>
      <c r="D18" s="733"/>
      <c r="E18" s="741"/>
      <c r="F18" s="742"/>
      <c r="G18" s="739"/>
      <c r="I18" s="740"/>
      <c r="J18" s="590"/>
      <c r="K18" s="591"/>
      <c r="L18" s="591"/>
      <c r="M18" s="592"/>
      <c r="N18" s="732"/>
    </row>
    <row r="19" spans="1:14" s="342" customFormat="1" ht="15" x14ac:dyDescent="0.25">
      <c r="B19" s="1267"/>
      <c r="C19" s="1267"/>
      <c r="D19" s="733"/>
      <c r="E19" s="737"/>
      <c r="F19" s="742"/>
      <c r="G19" s="739"/>
      <c r="H19" s="595"/>
      <c r="I19" s="740"/>
      <c r="J19" s="590"/>
      <c r="K19" s="591"/>
      <c r="L19" s="591"/>
      <c r="M19" s="592"/>
      <c r="N19" s="743"/>
    </row>
    <row r="20" spans="1:14" s="342" customFormat="1" ht="15" x14ac:dyDescent="0.25">
      <c r="B20" s="1267"/>
      <c r="C20" s="1267"/>
      <c r="D20" s="733"/>
      <c r="E20" s="737"/>
      <c r="F20" s="742"/>
      <c r="G20" s="739"/>
      <c r="H20" s="595"/>
      <c r="I20" s="744"/>
      <c r="J20" s="596"/>
      <c r="K20" s="598"/>
      <c r="L20" s="598"/>
      <c r="M20" s="599"/>
      <c r="N20" s="743"/>
    </row>
    <row r="21" spans="1:14" s="342" customFormat="1" ht="15" x14ac:dyDescent="0.25">
      <c r="B21" s="1267"/>
      <c r="C21" s="1267"/>
      <c r="D21" s="733"/>
      <c r="E21" s="741"/>
      <c r="F21" s="742"/>
      <c r="G21" s="739"/>
      <c r="H21" s="595"/>
      <c r="I21" s="731"/>
      <c r="J21" s="550"/>
      <c r="K21" s="577"/>
      <c r="L21" s="577"/>
      <c r="M21" s="578"/>
      <c r="N21" s="743"/>
    </row>
    <row r="22" spans="1:14" s="342" customFormat="1" ht="15" x14ac:dyDescent="0.25">
      <c r="B22" s="1267"/>
      <c r="C22" s="1267"/>
      <c r="D22" s="733"/>
      <c r="E22" s="741"/>
      <c r="F22" s="742"/>
      <c r="G22" s="739"/>
      <c r="H22" s="595"/>
      <c r="I22" s="731"/>
      <c r="J22" s="550"/>
      <c r="K22" s="577"/>
      <c r="L22" s="577"/>
      <c r="M22" s="578"/>
      <c r="N22" s="743"/>
    </row>
    <row r="23" spans="1:14" s="342" customFormat="1" ht="15.75" thickBot="1" x14ac:dyDescent="0.3">
      <c r="B23" s="1268" t="s">
        <v>14</v>
      </c>
      <c r="C23" s="1269"/>
      <c r="D23" s="733"/>
      <c r="E23" s="741">
        <f>SUM(E16:E22)</f>
        <v>1133936583</v>
      </c>
      <c r="F23" s="745">
        <f>SUM(F16:F22)</f>
        <v>543</v>
      </c>
      <c r="G23" s="739"/>
      <c r="H23" s="595"/>
      <c r="I23" s="731"/>
      <c r="J23" s="550"/>
      <c r="K23" s="577"/>
      <c r="L23" s="577"/>
      <c r="M23" s="578"/>
      <c r="N23" s="743"/>
    </row>
    <row r="24" spans="1:14" s="342" customFormat="1" ht="43.5" thickBot="1" x14ac:dyDescent="0.3">
      <c r="A24" s="602"/>
      <c r="B24" s="603" t="s">
        <v>15</v>
      </c>
      <c r="C24" s="603" t="s">
        <v>88</v>
      </c>
      <c r="D24" s="552"/>
      <c r="E24" s="585"/>
      <c r="F24" s="584"/>
      <c r="G24" s="746"/>
      <c r="H24" s="584"/>
      <c r="I24" s="747"/>
      <c r="J24" s="606"/>
      <c r="K24" s="608"/>
      <c r="L24" s="608"/>
      <c r="M24" s="609"/>
    </row>
    <row r="25" spans="1:14" s="342" customFormat="1" ht="15.75" thickBot="1" x14ac:dyDescent="0.3">
      <c r="A25" s="610">
        <v>1</v>
      </c>
      <c r="C25" s="748">
        <f>F23*80%</f>
        <v>434.40000000000003</v>
      </c>
      <c r="D25" s="749"/>
      <c r="E25" s="613">
        <f>E23</f>
        <v>1133936583</v>
      </c>
      <c r="F25" s="614"/>
      <c r="G25" s="750"/>
      <c r="H25" s="614"/>
      <c r="I25" s="747"/>
      <c r="J25" s="615"/>
      <c r="K25" s="608"/>
      <c r="L25" s="608"/>
      <c r="M25" s="609"/>
    </row>
    <row r="26" spans="1:14" s="342" customFormat="1" ht="15" x14ac:dyDescent="0.25">
      <c r="A26" s="616"/>
      <c r="C26" s="751"/>
      <c r="D26" s="752"/>
      <c r="E26" s="618"/>
      <c r="F26" s="614"/>
      <c r="G26" s="750"/>
      <c r="H26" s="614"/>
      <c r="I26" s="747"/>
      <c r="J26" s="615"/>
      <c r="K26" s="608"/>
      <c r="L26" s="608"/>
      <c r="M26" s="609"/>
    </row>
    <row r="27" spans="1:14" s="342" customFormat="1" ht="15" x14ac:dyDescent="0.25">
      <c r="A27" s="616"/>
      <c r="C27" s="751"/>
      <c r="D27" s="752"/>
      <c r="E27" s="618"/>
      <c r="F27" s="614"/>
      <c r="G27" s="750"/>
      <c r="H27" s="614"/>
      <c r="I27" s="747"/>
      <c r="J27" s="615"/>
      <c r="K27" s="608"/>
      <c r="L27" s="608"/>
      <c r="M27" s="609"/>
    </row>
    <row r="28" spans="1:14" s="342" customFormat="1" ht="15" x14ac:dyDescent="0.2">
      <c r="A28" s="616"/>
      <c r="B28" s="619" t="s">
        <v>124</v>
      </c>
      <c r="C28" s="621"/>
      <c r="D28" s="623"/>
      <c r="E28" s="622"/>
      <c r="F28" s="621"/>
      <c r="G28" s="753"/>
      <c r="H28" s="621"/>
      <c r="I28" s="731"/>
      <c r="J28" s="550"/>
      <c r="K28" s="577"/>
      <c r="L28" s="577"/>
      <c r="M28" s="578"/>
      <c r="N28" s="732"/>
    </row>
    <row r="29" spans="1:14" s="342" customFormat="1" ht="15" x14ac:dyDescent="0.2">
      <c r="A29" s="616"/>
      <c r="B29" s="621"/>
      <c r="C29" s="621"/>
      <c r="D29" s="623"/>
      <c r="E29" s="622"/>
      <c r="F29" s="621"/>
      <c r="G29" s="753"/>
      <c r="H29" s="621"/>
      <c r="I29" s="731"/>
      <c r="J29" s="550"/>
      <c r="K29" s="577"/>
      <c r="L29" s="577"/>
      <c r="M29" s="578"/>
      <c r="N29" s="732"/>
    </row>
    <row r="30" spans="1:14" s="342" customFormat="1" ht="15" x14ac:dyDescent="0.2">
      <c r="A30" s="616"/>
      <c r="B30" s="77" t="s">
        <v>33</v>
      </c>
      <c r="C30" s="77" t="s">
        <v>125</v>
      </c>
      <c r="D30" s="77" t="s">
        <v>126</v>
      </c>
      <c r="E30" s="622"/>
      <c r="F30" s="621"/>
      <c r="G30" s="753"/>
      <c r="H30" s="621"/>
      <c r="I30" s="731"/>
      <c r="J30" s="550"/>
      <c r="K30" s="577"/>
      <c r="L30" s="577"/>
      <c r="M30" s="578"/>
      <c r="N30" s="732"/>
    </row>
    <row r="31" spans="1:14" s="342" customFormat="1" ht="15" x14ac:dyDescent="0.2">
      <c r="A31" s="616"/>
      <c r="B31" s="257" t="s">
        <v>127</v>
      </c>
      <c r="C31" s="420"/>
      <c r="D31" s="754" t="s">
        <v>292</v>
      </c>
      <c r="E31" s="622"/>
      <c r="F31" s="621"/>
      <c r="G31" s="753"/>
      <c r="H31" s="621"/>
      <c r="I31" s="731"/>
      <c r="J31" s="550"/>
      <c r="K31" s="577"/>
      <c r="L31" s="577"/>
      <c r="M31" s="578"/>
      <c r="N31" s="732"/>
    </row>
    <row r="32" spans="1:14" s="342" customFormat="1" ht="15" x14ac:dyDescent="0.2">
      <c r="A32" s="616"/>
      <c r="B32" s="257" t="s">
        <v>128</v>
      </c>
      <c r="C32" s="420"/>
      <c r="D32" s="754" t="s">
        <v>292</v>
      </c>
      <c r="E32" s="622"/>
      <c r="F32" s="621"/>
      <c r="G32" s="753"/>
      <c r="H32" s="621"/>
      <c r="I32" s="731"/>
      <c r="J32" s="550"/>
      <c r="K32" s="577"/>
      <c r="L32" s="577"/>
      <c r="M32" s="578"/>
      <c r="N32" s="732"/>
    </row>
    <row r="33" spans="1:17" ht="15" x14ac:dyDescent="0.2">
      <c r="A33" s="616"/>
      <c r="B33" s="257" t="s">
        <v>129</v>
      </c>
      <c r="C33" s="420"/>
      <c r="D33" s="754" t="s">
        <v>292</v>
      </c>
      <c r="E33" s="622"/>
      <c r="F33" s="621"/>
      <c r="G33" s="753"/>
      <c r="H33" s="621"/>
      <c r="I33" s="731"/>
      <c r="J33" s="550"/>
      <c r="K33" s="577"/>
      <c r="L33" s="577"/>
      <c r="M33" s="578"/>
      <c r="N33" s="732"/>
      <c r="O33" s="342"/>
    </row>
    <row r="34" spans="1:17" ht="15" x14ac:dyDescent="0.2">
      <c r="A34" s="616"/>
      <c r="B34" s="257" t="s">
        <v>130</v>
      </c>
      <c r="C34" s="420"/>
      <c r="D34" s="754" t="s">
        <v>292</v>
      </c>
      <c r="E34" s="622"/>
      <c r="F34" s="621"/>
      <c r="G34" s="753"/>
      <c r="H34" s="621"/>
      <c r="I34" s="731"/>
      <c r="J34" s="550"/>
      <c r="K34" s="577"/>
      <c r="L34" s="577"/>
      <c r="M34" s="578"/>
      <c r="N34" s="732"/>
      <c r="O34" s="342"/>
    </row>
    <row r="35" spans="1:17" ht="15" x14ac:dyDescent="0.2">
      <c r="A35" s="616"/>
      <c r="B35" s="621"/>
      <c r="C35" s="755"/>
      <c r="D35" s="623"/>
      <c r="E35" s="622"/>
      <c r="F35" s="621"/>
      <c r="G35" s="753"/>
      <c r="H35" s="621"/>
      <c r="I35" s="731"/>
      <c r="J35" s="550"/>
      <c r="K35" s="577"/>
      <c r="L35" s="577"/>
      <c r="M35" s="578"/>
      <c r="N35" s="732"/>
      <c r="O35" s="342"/>
    </row>
    <row r="36" spans="1:17" ht="15" x14ac:dyDescent="0.2">
      <c r="A36" s="616"/>
      <c r="B36" s="621"/>
      <c r="C36" s="621"/>
      <c r="D36" s="623"/>
      <c r="E36" s="622"/>
      <c r="F36" s="621"/>
      <c r="G36" s="753"/>
      <c r="H36" s="621"/>
      <c r="I36" s="731"/>
      <c r="J36" s="550"/>
      <c r="K36" s="577"/>
      <c r="L36" s="577"/>
      <c r="M36" s="578"/>
      <c r="N36" s="732"/>
      <c r="O36" s="342"/>
    </row>
    <row r="37" spans="1:17" ht="15" x14ac:dyDescent="0.2">
      <c r="A37" s="616"/>
      <c r="B37" s="619" t="s">
        <v>131</v>
      </c>
      <c r="C37" s="621"/>
      <c r="D37" s="623"/>
      <c r="E37" s="622"/>
      <c r="F37" s="621"/>
      <c r="G37" s="753"/>
      <c r="H37" s="621"/>
      <c r="I37" s="731"/>
      <c r="J37" s="550"/>
      <c r="K37" s="577"/>
      <c r="L37" s="577"/>
      <c r="M37" s="578"/>
      <c r="N37" s="732"/>
      <c r="O37" s="342"/>
    </row>
    <row r="38" spans="1:17" ht="15" x14ac:dyDescent="0.2">
      <c r="A38" s="616"/>
      <c r="B38" s="621"/>
      <c r="C38" s="621"/>
      <c r="D38" s="623"/>
      <c r="E38" s="622"/>
      <c r="F38" s="621"/>
      <c r="G38" s="753"/>
      <c r="H38" s="621"/>
      <c r="I38" s="731"/>
      <c r="J38" s="550"/>
      <c r="K38" s="577"/>
      <c r="L38" s="577"/>
      <c r="M38" s="578"/>
      <c r="N38" s="732"/>
      <c r="O38" s="342"/>
    </row>
    <row r="39" spans="1:17" ht="15" x14ac:dyDescent="0.2">
      <c r="A39" s="616"/>
      <c r="B39" s="77" t="s">
        <v>33</v>
      </c>
      <c r="C39" s="77" t="s">
        <v>58</v>
      </c>
      <c r="D39" s="77" t="s">
        <v>51</v>
      </c>
      <c r="E39" s="625" t="s">
        <v>16</v>
      </c>
      <c r="F39" s="621"/>
      <c r="G39" s="753"/>
      <c r="H39" s="621"/>
      <c r="I39" s="731"/>
      <c r="J39" s="550"/>
      <c r="K39" s="577"/>
      <c r="L39" s="577"/>
      <c r="M39" s="578"/>
      <c r="N39" s="732"/>
      <c r="O39" s="342"/>
    </row>
    <row r="40" spans="1:17" ht="42.75" x14ac:dyDescent="0.2">
      <c r="A40" s="616"/>
      <c r="B40" s="60" t="s">
        <v>132</v>
      </c>
      <c r="C40" s="61">
        <v>40</v>
      </c>
      <c r="D40" s="61">
        <v>0</v>
      </c>
      <c r="E40" s="1238">
        <f>+D40+D41</f>
        <v>0</v>
      </c>
      <c r="F40" s="621"/>
      <c r="G40" s="753"/>
      <c r="H40" s="621"/>
      <c r="I40" s="731"/>
      <c r="J40" s="550"/>
      <c r="K40" s="577"/>
      <c r="L40" s="577"/>
      <c r="M40" s="578"/>
      <c r="N40" s="732"/>
      <c r="O40" s="342"/>
    </row>
    <row r="41" spans="1:17" ht="71.25" x14ac:dyDescent="0.2">
      <c r="A41" s="616"/>
      <c r="B41" s="60" t="s">
        <v>133</v>
      </c>
      <c r="C41" s="61">
        <v>60</v>
      </c>
      <c r="D41" s="61">
        <v>0</v>
      </c>
      <c r="E41" s="1239"/>
      <c r="F41" s="621"/>
      <c r="G41" s="753"/>
      <c r="H41" s="621"/>
      <c r="I41" s="731"/>
      <c r="J41" s="550"/>
      <c r="K41" s="577"/>
      <c r="L41" s="577"/>
      <c r="M41" s="578"/>
      <c r="N41" s="732"/>
      <c r="O41" s="342"/>
    </row>
    <row r="42" spans="1:17" ht="15" thickBot="1" x14ac:dyDescent="0.3">
      <c r="M42" s="1270" t="s">
        <v>35</v>
      </c>
      <c r="N42" s="1270"/>
      <c r="O42" s="342"/>
    </row>
    <row r="43" spans="1:17" ht="15" x14ac:dyDescent="0.25">
      <c r="B43" s="619" t="s">
        <v>30</v>
      </c>
      <c r="M43" s="756"/>
      <c r="N43" s="757"/>
      <c r="O43" s="342"/>
    </row>
    <row r="44" spans="1:17" ht="15" thickBot="1" x14ac:dyDescent="0.3">
      <c r="M44" s="756"/>
      <c r="N44" s="757"/>
      <c r="O44" s="342"/>
    </row>
    <row r="45" spans="1:17" s="550" customFormat="1" ht="75" x14ac:dyDescent="0.25">
      <c r="B45" s="627" t="s">
        <v>134</v>
      </c>
      <c r="C45" s="627" t="s">
        <v>135</v>
      </c>
      <c r="D45" s="627" t="s">
        <v>136</v>
      </c>
      <c r="E45" s="628" t="s">
        <v>45</v>
      </c>
      <c r="F45" s="627" t="s">
        <v>22</v>
      </c>
      <c r="G45" s="758" t="s">
        <v>89</v>
      </c>
      <c r="H45" s="627" t="s">
        <v>17</v>
      </c>
      <c r="I45" s="759" t="s">
        <v>10</v>
      </c>
      <c r="J45" s="627" t="s">
        <v>31</v>
      </c>
      <c r="K45" s="628" t="s">
        <v>61</v>
      </c>
      <c r="L45" s="628" t="s">
        <v>20</v>
      </c>
      <c r="M45" s="629" t="s">
        <v>26</v>
      </c>
      <c r="N45" s="627" t="s">
        <v>137</v>
      </c>
      <c r="O45" s="630" t="s">
        <v>36</v>
      </c>
      <c r="P45" s="631" t="s">
        <v>11</v>
      </c>
      <c r="Q45" s="631" t="s">
        <v>19</v>
      </c>
    </row>
    <row r="46" spans="1:17" s="647" customFormat="1" ht="28.5" x14ac:dyDescent="0.25">
      <c r="B46" s="760" t="s">
        <v>1415</v>
      </c>
      <c r="C46" s="361" t="s">
        <v>1420</v>
      </c>
      <c r="D46" s="361" t="s">
        <v>1421</v>
      </c>
      <c r="E46" s="659">
        <v>76</v>
      </c>
      <c r="F46" s="760" t="s">
        <v>125</v>
      </c>
      <c r="G46" s="761" t="s">
        <v>1359</v>
      </c>
      <c r="H46" s="762">
        <v>41754</v>
      </c>
      <c r="I46" s="762">
        <v>42028</v>
      </c>
      <c r="J46" s="760" t="s">
        <v>126</v>
      </c>
      <c r="K46" s="763">
        <v>9</v>
      </c>
      <c r="L46" s="659">
        <v>0</v>
      </c>
      <c r="M46" s="764">
        <v>350</v>
      </c>
      <c r="N46" s="760">
        <v>350</v>
      </c>
      <c r="O46" s="765">
        <v>1794239000</v>
      </c>
      <c r="P46" s="658" t="s">
        <v>1422</v>
      </c>
      <c r="Q46" s="760"/>
    </row>
    <row r="47" spans="1:17" s="647" customFormat="1" ht="28.5" x14ac:dyDescent="0.25">
      <c r="B47" s="760"/>
      <c r="C47" s="361" t="s">
        <v>1417</v>
      </c>
      <c r="D47" s="361" t="s">
        <v>1423</v>
      </c>
      <c r="E47" s="659">
        <v>252</v>
      </c>
      <c r="F47" s="760" t="s">
        <v>125</v>
      </c>
      <c r="G47" s="761" t="s">
        <v>1359</v>
      </c>
      <c r="H47" s="762">
        <v>40567</v>
      </c>
      <c r="I47" s="762">
        <v>40908</v>
      </c>
      <c r="J47" s="760" t="s">
        <v>126</v>
      </c>
      <c r="K47" s="763">
        <v>11.23</v>
      </c>
      <c r="L47" s="659">
        <v>0</v>
      </c>
      <c r="M47" s="764">
        <v>95</v>
      </c>
      <c r="N47" s="760">
        <v>95</v>
      </c>
      <c r="O47" s="765">
        <v>172434985</v>
      </c>
      <c r="P47" s="658">
        <v>347</v>
      </c>
      <c r="Q47" s="760"/>
    </row>
    <row r="48" spans="1:17" s="647" customFormat="1" ht="42.75" x14ac:dyDescent="0.25">
      <c r="B48" s="760"/>
      <c r="C48" s="361" t="s">
        <v>1424</v>
      </c>
      <c r="D48" s="361" t="s">
        <v>1425</v>
      </c>
      <c r="E48" s="659">
        <v>147</v>
      </c>
      <c r="F48" s="760" t="s">
        <v>125</v>
      </c>
      <c r="G48" s="761" t="s">
        <v>1359</v>
      </c>
      <c r="H48" s="762">
        <v>41662</v>
      </c>
      <c r="I48" s="762">
        <v>41973</v>
      </c>
      <c r="J48" s="760" t="s">
        <v>126</v>
      </c>
      <c r="K48" s="763">
        <v>10.23</v>
      </c>
      <c r="L48" s="659">
        <v>0</v>
      </c>
      <c r="M48" s="764">
        <v>804</v>
      </c>
      <c r="N48" s="760">
        <v>804</v>
      </c>
      <c r="O48" s="765">
        <v>1018014054</v>
      </c>
      <c r="P48" s="658" t="s">
        <v>1426</v>
      </c>
      <c r="Q48" s="760"/>
    </row>
    <row r="49" spans="1:17" s="644" customFormat="1" ht="15" x14ac:dyDescent="0.25">
      <c r="A49" s="632"/>
      <c r="B49" s="766" t="s">
        <v>16</v>
      </c>
      <c r="C49" s="767"/>
      <c r="D49" s="768"/>
      <c r="E49" s="769"/>
      <c r="F49" s="767"/>
      <c r="G49" s="770"/>
      <c r="K49" s="771">
        <f>SUM(K46:K48)</f>
        <v>30.46</v>
      </c>
      <c r="L49" s="771">
        <f t="shared" ref="L49:O49" si="0">SUM(L46:L48)</f>
        <v>0</v>
      </c>
      <c r="M49" s="772">
        <f t="shared" si="0"/>
        <v>1249</v>
      </c>
      <c r="N49" s="772">
        <f t="shared" si="0"/>
        <v>1249</v>
      </c>
      <c r="O49" s="773">
        <f t="shared" si="0"/>
        <v>2984688039</v>
      </c>
      <c r="P49" s="774"/>
      <c r="Q49" s="775"/>
    </row>
    <row r="50" spans="1:17" s="647" customFormat="1" x14ac:dyDescent="0.25">
      <c r="D50" s="650"/>
      <c r="E50" s="649"/>
      <c r="G50" s="776"/>
      <c r="I50" s="777"/>
      <c r="K50" s="649"/>
      <c r="L50" s="649"/>
      <c r="M50" s="652"/>
      <c r="O50" s="653"/>
    </row>
    <row r="51" spans="1:17" s="647" customFormat="1" ht="15" x14ac:dyDescent="0.25">
      <c r="B51" s="1220" t="s">
        <v>28</v>
      </c>
      <c r="C51" s="1220" t="s">
        <v>27</v>
      </c>
      <c r="D51" s="1222" t="s">
        <v>34</v>
      </c>
      <c r="E51" s="1222"/>
      <c r="G51" s="776"/>
      <c r="I51" s="777"/>
      <c r="K51" s="649"/>
      <c r="L51" s="649"/>
      <c r="M51" s="652"/>
      <c r="O51" s="653"/>
    </row>
    <row r="52" spans="1:17" s="647" customFormat="1" ht="15" x14ac:dyDescent="0.25">
      <c r="B52" s="1221"/>
      <c r="C52" s="1221"/>
      <c r="D52" s="778" t="s">
        <v>23</v>
      </c>
      <c r="E52" s="655" t="s">
        <v>24</v>
      </c>
      <c r="G52" s="776"/>
      <c r="I52" s="777"/>
      <c r="K52" s="649"/>
      <c r="L52" s="649"/>
      <c r="M52" s="652"/>
      <c r="O52" s="653"/>
    </row>
    <row r="53" spans="1:17" s="647" customFormat="1" ht="15" x14ac:dyDescent="0.25">
      <c r="B53" s="656" t="s">
        <v>21</v>
      </c>
      <c r="C53" s="657">
        <f>+K49</f>
        <v>30.46</v>
      </c>
      <c r="D53" s="361"/>
      <c r="E53" s="659" t="s">
        <v>142</v>
      </c>
      <c r="F53" s="986" t="s">
        <v>1812</v>
      </c>
      <c r="G53" s="780"/>
      <c r="H53" s="779"/>
      <c r="I53" s="781"/>
      <c r="J53" s="779"/>
      <c r="K53" s="782"/>
      <c r="L53" s="782"/>
      <c r="M53" s="783"/>
      <c r="O53" s="653"/>
    </row>
    <row r="54" spans="1:17" s="647" customFormat="1" ht="15" x14ac:dyDescent="0.25">
      <c r="B54" s="656" t="s">
        <v>25</v>
      </c>
      <c r="C54" s="657">
        <f>+M49</f>
        <v>1249</v>
      </c>
      <c r="D54" s="361"/>
      <c r="E54" s="659" t="s">
        <v>142</v>
      </c>
      <c r="G54" s="776"/>
      <c r="I54" s="777"/>
      <c r="K54" s="649"/>
      <c r="L54" s="649"/>
      <c r="M54" s="652"/>
      <c r="O54" s="653"/>
    </row>
    <row r="55" spans="1:17" ht="15" thickBot="1" x14ac:dyDescent="0.3"/>
    <row r="56" spans="1:17" ht="15.75" thickBot="1" x14ac:dyDescent="0.3">
      <c r="B56" s="1263" t="s">
        <v>90</v>
      </c>
      <c r="C56" s="1263"/>
      <c r="D56" s="1263"/>
      <c r="E56" s="1263"/>
      <c r="F56" s="1263"/>
      <c r="G56" s="1263"/>
      <c r="H56" s="1263"/>
      <c r="I56" s="1263"/>
      <c r="J56" s="1263"/>
      <c r="K56" s="1263"/>
      <c r="L56" s="1263"/>
      <c r="M56" s="1263"/>
      <c r="N56" s="1263"/>
    </row>
    <row r="58" spans="1:17" ht="165" x14ac:dyDescent="0.25">
      <c r="B58" s="77" t="s">
        <v>138</v>
      </c>
      <c r="C58" s="666" t="s">
        <v>2</v>
      </c>
      <c r="D58" s="666" t="s">
        <v>92</v>
      </c>
      <c r="E58" s="667" t="s">
        <v>91</v>
      </c>
      <c r="F58" s="666" t="s">
        <v>93</v>
      </c>
      <c r="G58" s="785" t="s">
        <v>94</v>
      </c>
      <c r="H58" s="666" t="s">
        <v>95</v>
      </c>
      <c r="I58" s="786" t="s">
        <v>96</v>
      </c>
      <c r="J58" s="666" t="s">
        <v>97</v>
      </c>
      <c r="K58" s="667" t="s">
        <v>98</v>
      </c>
      <c r="L58" s="667" t="s">
        <v>99</v>
      </c>
      <c r="M58" s="668" t="s">
        <v>100</v>
      </c>
      <c r="N58" s="787" t="s">
        <v>101</v>
      </c>
      <c r="O58" s="1225" t="s">
        <v>3</v>
      </c>
      <c r="P58" s="1226"/>
      <c r="Q58" s="666" t="s">
        <v>18</v>
      </c>
    </row>
    <row r="59" spans="1:17" x14ac:dyDescent="0.2">
      <c r="B59" s="354"/>
      <c r="C59" s="354" t="s">
        <v>427</v>
      </c>
      <c r="D59" s="356" t="s">
        <v>288</v>
      </c>
      <c r="E59" s="669"/>
      <c r="F59" s="671" t="s">
        <v>476</v>
      </c>
      <c r="G59" s="788" t="s">
        <v>476</v>
      </c>
      <c r="H59" s="671" t="s">
        <v>476</v>
      </c>
      <c r="I59" s="789"/>
      <c r="J59" s="675" t="s">
        <v>476</v>
      </c>
      <c r="K59" s="677" t="s">
        <v>476</v>
      </c>
      <c r="L59" s="677" t="s">
        <v>476</v>
      </c>
      <c r="M59" s="678" t="s">
        <v>476</v>
      </c>
      <c r="N59" s="257" t="s">
        <v>476</v>
      </c>
      <c r="O59" s="1218"/>
      <c r="P59" s="1219"/>
      <c r="Q59" s="257"/>
    </row>
    <row r="60" spans="1:17" x14ac:dyDescent="0.2">
      <c r="B60" s="354"/>
      <c r="C60" s="354"/>
      <c r="D60" s="356"/>
      <c r="E60" s="669"/>
      <c r="F60" s="671"/>
      <c r="G60" s="788"/>
      <c r="H60" s="671"/>
      <c r="I60" s="789"/>
      <c r="J60" s="675"/>
      <c r="K60" s="677"/>
      <c r="L60" s="677"/>
      <c r="M60" s="678"/>
      <c r="N60" s="257"/>
      <c r="O60" s="1218"/>
      <c r="P60" s="1219"/>
      <c r="Q60" s="257"/>
    </row>
    <row r="61" spans="1:17" x14ac:dyDescent="0.25">
      <c r="B61" s="342" t="s">
        <v>1</v>
      </c>
    </row>
    <row r="62" spans="1:17" x14ac:dyDescent="0.25">
      <c r="B62" s="342" t="s">
        <v>37</v>
      </c>
    </row>
    <row r="63" spans="1:17" x14ac:dyDescent="0.25">
      <c r="B63" s="342" t="s">
        <v>62</v>
      </c>
    </row>
    <row r="65" spans="2:17" ht="15" thickBot="1" x14ac:dyDescent="0.3"/>
    <row r="66" spans="2:17" ht="15.75" thickBot="1" x14ac:dyDescent="0.3">
      <c r="B66" s="1257" t="s">
        <v>38</v>
      </c>
      <c r="C66" s="1258"/>
      <c r="D66" s="1258"/>
      <c r="E66" s="1258"/>
      <c r="F66" s="1258"/>
      <c r="G66" s="1258"/>
      <c r="H66" s="1258"/>
      <c r="I66" s="1258"/>
      <c r="J66" s="1258"/>
      <c r="K66" s="1258"/>
      <c r="L66" s="1258"/>
      <c r="M66" s="1258"/>
      <c r="N66" s="1259"/>
    </row>
    <row r="68" spans="2:17" ht="105" x14ac:dyDescent="0.25">
      <c r="B68" s="77" t="s">
        <v>0</v>
      </c>
      <c r="C68" s="77" t="s">
        <v>39</v>
      </c>
      <c r="D68" s="77" t="s">
        <v>40</v>
      </c>
      <c r="E68" s="680" t="s">
        <v>102</v>
      </c>
      <c r="F68" s="77" t="s">
        <v>104</v>
      </c>
      <c r="G68" s="792" t="s">
        <v>105</v>
      </c>
      <c r="H68" s="77" t="s">
        <v>106</v>
      </c>
      <c r="I68" s="793" t="s">
        <v>103</v>
      </c>
      <c r="J68" s="1225" t="s">
        <v>107</v>
      </c>
      <c r="K68" s="1230"/>
      <c r="L68" s="1226"/>
      <c r="M68" s="681" t="s">
        <v>111</v>
      </c>
      <c r="N68" s="77" t="s">
        <v>139</v>
      </c>
      <c r="O68" s="682" t="s">
        <v>140</v>
      </c>
      <c r="P68" s="1225" t="s">
        <v>3</v>
      </c>
      <c r="Q68" s="1226"/>
    </row>
    <row r="69" spans="2:17" ht="54.95" customHeight="1" x14ac:dyDescent="0.2">
      <c r="B69" s="353" t="s">
        <v>1189</v>
      </c>
      <c r="C69" s="353">
        <v>2</v>
      </c>
      <c r="D69" s="412" t="s">
        <v>1190</v>
      </c>
      <c r="E69" s="354">
        <v>26765326</v>
      </c>
      <c r="F69" s="353" t="s">
        <v>907</v>
      </c>
      <c r="G69" s="353" t="s">
        <v>1191</v>
      </c>
      <c r="H69" s="355">
        <v>38226</v>
      </c>
      <c r="I69" s="671">
        <v>26765326</v>
      </c>
      <c r="J69" s="353" t="s">
        <v>1192</v>
      </c>
      <c r="K69" s="794" t="s">
        <v>1427</v>
      </c>
      <c r="L69" s="356" t="s">
        <v>1193</v>
      </c>
      <c r="M69" s="257" t="s">
        <v>125</v>
      </c>
      <c r="N69" s="257" t="s">
        <v>125</v>
      </c>
      <c r="O69" s="257"/>
      <c r="P69" s="420"/>
      <c r="Q69" s="420"/>
    </row>
    <row r="70" spans="2:17" ht="54.95" customHeight="1" x14ac:dyDescent="0.2">
      <c r="B70" s="353" t="s">
        <v>1189</v>
      </c>
      <c r="C70" s="353">
        <v>2</v>
      </c>
      <c r="D70" s="412" t="s">
        <v>1194</v>
      </c>
      <c r="E70" s="354">
        <v>26862720</v>
      </c>
      <c r="F70" s="353" t="s">
        <v>1195</v>
      </c>
      <c r="G70" s="353" t="s">
        <v>1196</v>
      </c>
      <c r="H70" s="355">
        <v>40107</v>
      </c>
      <c r="I70" s="795" t="s">
        <v>1197</v>
      </c>
      <c r="J70" s="353" t="s">
        <v>1198</v>
      </c>
      <c r="K70" s="796" t="s">
        <v>1199</v>
      </c>
      <c r="L70" s="356" t="s">
        <v>1200</v>
      </c>
      <c r="M70" s="257" t="s">
        <v>125</v>
      </c>
      <c r="N70" s="257" t="s">
        <v>125</v>
      </c>
      <c r="O70" s="257"/>
      <c r="P70" s="420"/>
      <c r="Q70" s="420"/>
    </row>
    <row r="71" spans="2:17" ht="44.1" customHeight="1" x14ac:dyDescent="0.2">
      <c r="B71" s="353" t="s">
        <v>1201</v>
      </c>
      <c r="C71" s="353">
        <v>2</v>
      </c>
      <c r="D71" s="412" t="s">
        <v>1202</v>
      </c>
      <c r="E71" s="354">
        <v>1098700905</v>
      </c>
      <c r="F71" s="353" t="s">
        <v>558</v>
      </c>
      <c r="G71" s="353" t="s">
        <v>946</v>
      </c>
      <c r="H71" s="355">
        <v>41523</v>
      </c>
      <c r="I71" s="671">
        <v>138554</v>
      </c>
      <c r="J71" s="353" t="s">
        <v>159</v>
      </c>
      <c r="K71" s="796" t="s">
        <v>1203</v>
      </c>
      <c r="L71" s="356" t="s">
        <v>1204</v>
      </c>
      <c r="M71" s="257" t="s">
        <v>125</v>
      </c>
      <c r="N71" s="257" t="s">
        <v>125</v>
      </c>
      <c r="O71" s="257"/>
      <c r="P71" s="420"/>
      <c r="Q71" s="420"/>
    </row>
    <row r="72" spans="2:17" ht="30.95" customHeight="1" x14ac:dyDescent="0.2">
      <c r="B72" s="353" t="s">
        <v>1201</v>
      </c>
      <c r="C72" s="353">
        <v>2</v>
      </c>
      <c r="D72" s="412" t="s">
        <v>1205</v>
      </c>
      <c r="E72" s="354">
        <v>91488070</v>
      </c>
      <c r="F72" s="353" t="s">
        <v>558</v>
      </c>
      <c r="G72" s="353" t="s">
        <v>1206</v>
      </c>
      <c r="H72" s="355">
        <v>37826</v>
      </c>
      <c r="I72" s="671" t="s">
        <v>613</v>
      </c>
      <c r="J72" s="353" t="s">
        <v>159</v>
      </c>
      <c r="K72" s="356" t="s">
        <v>1207</v>
      </c>
      <c r="L72" s="356" t="s">
        <v>1204</v>
      </c>
      <c r="M72" s="257" t="s">
        <v>125</v>
      </c>
      <c r="N72" s="257" t="s">
        <v>125</v>
      </c>
      <c r="O72" s="257"/>
      <c r="P72" s="420"/>
      <c r="Q72" s="420"/>
    </row>
    <row r="73" spans="2:17" x14ac:dyDescent="0.2">
      <c r="B73" s="353"/>
      <c r="C73" s="353"/>
      <c r="D73" s="353"/>
      <c r="E73" s="797"/>
      <c r="F73" s="354"/>
      <c r="G73" s="798"/>
      <c r="H73" s="354"/>
      <c r="I73" s="799"/>
      <c r="J73" s="800"/>
      <c r="K73" s="686"/>
      <c r="L73" s="801"/>
      <c r="M73" s="678"/>
      <c r="N73" s="257"/>
      <c r="O73" s="802"/>
      <c r="P73" s="420"/>
      <c r="Q73" s="420"/>
    </row>
    <row r="74" spans="2:17" ht="15" thickBot="1" x14ac:dyDescent="0.3"/>
    <row r="75" spans="2:17" ht="15.75" thickBot="1" x14ac:dyDescent="0.3">
      <c r="B75" s="1257" t="s">
        <v>46</v>
      </c>
      <c r="C75" s="1258"/>
      <c r="D75" s="1258"/>
      <c r="E75" s="1258"/>
      <c r="F75" s="1258"/>
      <c r="G75" s="1258"/>
      <c r="H75" s="1258"/>
      <c r="I75" s="1258"/>
      <c r="J75" s="1258"/>
      <c r="K75" s="1258"/>
      <c r="L75" s="1258"/>
      <c r="M75" s="1258"/>
      <c r="N75" s="1259"/>
    </row>
    <row r="77" spans="2:17" ht="30" x14ac:dyDescent="0.25">
      <c r="B77" s="666" t="s">
        <v>33</v>
      </c>
      <c r="C77" s="666" t="s">
        <v>18</v>
      </c>
      <c r="D77" s="1225" t="s">
        <v>3</v>
      </c>
      <c r="E77" s="1226"/>
    </row>
    <row r="78" spans="2:17" ht="28.5" x14ac:dyDescent="0.25">
      <c r="B78" s="679" t="s">
        <v>112</v>
      </c>
      <c r="C78" s="420" t="s">
        <v>125</v>
      </c>
      <c r="D78" s="1218"/>
      <c r="E78" s="1219"/>
    </row>
    <row r="81" spans="1:26" ht="15" x14ac:dyDescent="0.25">
      <c r="B81" s="1264" t="s">
        <v>64</v>
      </c>
      <c r="C81" s="1265"/>
      <c r="D81" s="1265"/>
      <c r="E81" s="1265"/>
      <c r="F81" s="1265"/>
      <c r="G81" s="1265"/>
      <c r="H81" s="1265"/>
      <c r="I81" s="1265"/>
      <c r="J81" s="1265"/>
      <c r="K81" s="1265"/>
      <c r="L81" s="1265"/>
      <c r="M81" s="1265"/>
      <c r="N81" s="1265"/>
      <c r="O81" s="1265"/>
      <c r="P81" s="1265"/>
    </row>
    <row r="83" spans="1:26" ht="15" thickBot="1" x14ac:dyDescent="0.3"/>
    <row r="84" spans="1:26" ht="15.75" thickBot="1" x14ac:dyDescent="0.3">
      <c r="B84" s="1257" t="s">
        <v>54</v>
      </c>
      <c r="C84" s="1258"/>
      <c r="D84" s="1258"/>
      <c r="E84" s="1258"/>
      <c r="F84" s="1258"/>
      <c r="G84" s="1258"/>
      <c r="H84" s="1258"/>
      <c r="I84" s="1258"/>
      <c r="J84" s="1258"/>
      <c r="K84" s="1258"/>
      <c r="L84" s="1258"/>
      <c r="M84" s="1258"/>
      <c r="N84" s="1259"/>
    </row>
    <row r="86" spans="1:26" ht="15" thickBot="1" x14ac:dyDescent="0.3">
      <c r="M86" s="756"/>
      <c r="N86" s="757"/>
    </row>
    <row r="87" spans="1:26" s="550" customFormat="1" ht="75" x14ac:dyDescent="0.25">
      <c r="B87" s="627" t="s">
        <v>134</v>
      </c>
      <c r="C87" s="627" t="s">
        <v>135</v>
      </c>
      <c r="D87" s="627" t="s">
        <v>136</v>
      </c>
      <c r="E87" s="628" t="s">
        <v>45</v>
      </c>
      <c r="F87" s="627" t="s">
        <v>22</v>
      </c>
      <c r="G87" s="758" t="s">
        <v>89</v>
      </c>
      <c r="H87" s="627" t="s">
        <v>17</v>
      </c>
      <c r="I87" s="759" t="s">
        <v>10</v>
      </c>
      <c r="J87" s="627" t="s">
        <v>31</v>
      </c>
      <c r="K87" s="628" t="s">
        <v>61</v>
      </c>
      <c r="L87" s="628" t="s">
        <v>20</v>
      </c>
      <c r="M87" s="629" t="s">
        <v>26</v>
      </c>
      <c r="N87" s="627" t="s">
        <v>137</v>
      </c>
      <c r="O87" s="630" t="s">
        <v>36</v>
      </c>
      <c r="P87" s="631" t="s">
        <v>11</v>
      </c>
      <c r="Q87" s="631" t="s">
        <v>19</v>
      </c>
    </row>
    <row r="88" spans="1:26" s="550" customFormat="1" ht="15" x14ac:dyDescent="0.25">
      <c r="B88" s="703"/>
      <c r="C88" s="703"/>
      <c r="D88" s="703"/>
      <c r="E88" s="803"/>
      <c r="F88" s="703"/>
      <c r="G88" s="804"/>
      <c r="H88" s="703"/>
      <c r="I88" s="805"/>
      <c r="J88" s="703"/>
      <c r="K88" s="803"/>
      <c r="L88" s="803"/>
      <c r="M88" s="806"/>
      <c r="N88" s="703"/>
      <c r="O88" s="807"/>
      <c r="P88" s="703"/>
      <c r="Q88" s="703"/>
    </row>
    <row r="89" spans="1:26" ht="42.75" x14ac:dyDescent="0.25">
      <c r="B89" s="635" t="s">
        <v>1415</v>
      </c>
      <c r="C89" s="650" t="s">
        <v>1424</v>
      </c>
      <c r="D89" s="650" t="s">
        <v>1425</v>
      </c>
      <c r="E89" s="808">
        <v>49</v>
      </c>
      <c r="F89" s="648" t="s">
        <v>125</v>
      </c>
      <c r="G89" s="776"/>
      <c r="H89" s="809">
        <v>39845</v>
      </c>
      <c r="I89" s="809">
        <v>40176</v>
      </c>
      <c r="J89" s="648" t="s">
        <v>126</v>
      </c>
      <c r="K89" s="808">
        <v>11</v>
      </c>
      <c r="L89" s="808">
        <v>0</v>
      </c>
      <c r="M89" s="652">
        <v>950</v>
      </c>
      <c r="N89" s="652">
        <v>950</v>
      </c>
      <c r="O89" s="810">
        <v>485819443</v>
      </c>
      <c r="P89" s="647">
        <v>371</v>
      </c>
    </row>
    <row r="90" spans="1:26" s="644" customFormat="1" ht="128.25" x14ac:dyDescent="0.25">
      <c r="A90" s="632" t="e">
        <f>+#REF!+1</f>
        <v>#REF!</v>
      </c>
      <c r="B90" s="635" t="s">
        <v>1415</v>
      </c>
      <c r="C90" s="634" t="s">
        <v>1428</v>
      </c>
      <c r="D90" s="634" t="s">
        <v>1429</v>
      </c>
      <c r="E90" s="640">
        <v>2111139</v>
      </c>
      <c r="F90" s="634" t="s">
        <v>125</v>
      </c>
      <c r="G90" s="811"/>
      <c r="H90" s="638">
        <v>40745</v>
      </c>
      <c r="I90" s="638">
        <v>40960</v>
      </c>
      <c r="J90" s="639" t="s">
        <v>126</v>
      </c>
      <c r="K90" s="640">
        <v>0</v>
      </c>
      <c r="L90" s="640">
        <v>7</v>
      </c>
      <c r="M90" s="812">
        <v>0</v>
      </c>
      <c r="N90" s="813">
        <v>0</v>
      </c>
      <c r="O90" s="641">
        <v>487603402</v>
      </c>
      <c r="P90" s="527">
        <v>352</v>
      </c>
      <c r="Q90" s="642" t="s">
        <v>1430</v>
      </c>
      <c r="R90" s="643"/>
      <c r="S90" s="643"/>
      <c r="T90" s="643"/>
      <c r="U90" s="643"/>
      <c r="V90" s="643"/>
      <c r="W90" s="643"/>
      <c r="X90" s="643"/>
      <c r="Y90" s="643"/>
      <c r="Z90" s="643"/>
    </row>
    <row r="91" spans="1:26" s="644" customFormat="1" ht="28.5" x14ac:dyDescent="0.25">
      <c r="A91" s="632" t="e">
        <f>+#REF!+1</f>
        <v>#REF!</v>
      </c>
      <c r="B91" s="635" t="s">
        <v>1415</v>
      </c>
      <c r="C91" s="634" t="s">
        <v>1417</v>
      </c>
      <c r="D91" s="635" t="s">
        <v>1431</v>
      </c>
      <c r="E91" s="640">
        <v>261</v>
      </c>
      <c r="F91" s="634" t="s">
        <v>126</v>
      </c>
      <c r="G91" s="811"/>
      <c r="H91" s="638">
        <v>40197</v>
      </c>
      <c r="I91" s="638">
        <v>40543</v>
      </c>
      <c r="J91" s="639" t="s">
        <v>126</v>
      </c>
      <c r="K91" s="640">
        <v>11.4</v>
      </c>
      <c r="L91" s="640"/>
      <c r="M91" s="400">
        <v>208</v>
      </c>
      <c r="N91" s="813">
        <v>208</v>
      </c>
      <c r="O91" s="641">
        <v>107789632</v>
      </c>
      <c r="P91" s="527">
        <v>369</v>
      </c>
      <c r="Q91" s="642"/>
      <c r="R91" s="643"/>
      <c r="S91" s="643"/>
      <c r="T91" s="643"/>
      <c r="U91" s="643"/>
      <c r="V91" s="643"/>
      <c r="W91" s="643"/>
      <c r="X91" s="643"/>
      <c r="Y91" s="643"/>
      <c r="Z91" s="643"/>
    </row>
    <row r="92" spans="1:26" s="644" customFormat="1" ht="15" x14ac:dyDescent="0.25">
      <c r="A92" s="632"/>
      <c r="B92" s="633" t="s">
        <v>16</v>
      </c>
      <c r="C92" s="634"/>
      <c r="D92" s="633"/>
      <c r="E92" s="640"/>
      <c r="F92" s="634"/>
      <c r="G92" s="811"/>
      <c r="H92" s="634"/>
      <c r="I92" s="638"/>
      <c r="J92" s="639"/>
      <c r="K92" s="814">
        <f>SUM(K89:K91)</f>
        <v>22.4</v>
      </c>
      <c r="L92" s="815">
        <f t="shared" ref="L92:O92" si="1">SUM(L89:L91)</f>
        <v>7</v>
      </c>
      <c r="M92" s="816">
        <f t="shared" si="1"/>
        <v>1158</v>
      </c>
      <c r="N92" s="816">
        <f t="shared" si="1"/>
        <v>1158</v>
      </c>
      <c r="O92" s="817">
        <f t="shared" si="1"/>
        <v>1081212477</v>
      </c>
      <c r="P92" s="527"/>
      <c r="Q92" s="642"/>
    </row>
    <row r="93" spans="1:26" x14ac:dyDescent="0.25">
      <c r="B93" s="647"/>
      <c r="C93" s="647"/>
      <c r="D93" s="650"/>
      <c r="E93" s="649"/>
      <c r="F93" s="647"/>
      <c r="G93" s="776"/>
      <c r="H93" s="647"/>
      <c r="I93" s="777"/>
      <c r="J93" s="647"/>
      <c r="K93" s="649"/>
      <c r="L93" s="649"/>
      <c r="M93" s="652"/>
      <c r="N93" s="652"/>
      <c r="O93" s="810"/>
      <c r="P93" s="647"/>
    </row>
    <row r="94" spans="1:26" ht="15" x14ac:dyDescent="0.25">
      <c r="B94" s="656" t="s">
        <v>32</v>
      </c>
      <c r="C94" s="697">
        <f>+K92</f>
        <v>22.4</v>
      </c>
      <c r="H94" s="779"/>
      <c r="I94" s="781"/>
      <c r="J94" s="779"/>
      <c r="K94" s="782"/>
      <c r="L94" s="782"/>
      <c r="M94" s="783"/>
      <c r="N94" s="647"/>
      <c r="O94" s="653"/>
      <c r="P94" s="647"/>
    </row>
    <row r="96" spans="1:26" ht="15" thickBot="1" x14ac:dyDescent="0.3"/>
    <row r="97" spans="2:17" ht="30.75" thickBot="1" x14ac:dyDescent="0.3">
      <c r="B97" s="698" t="s">
        <v>49</v>
      </c>
      <c r="C97" s="699" t="s">
        <v>50</v>
      </c>
      <c r="D97" s="699" t="s">
        <v>51</v>
      </c>
      <c r="E97" s="700" t="s">
        <v>55</v>
      </c>
    </row>
    <row r="98" spans="2:17" x14ac:dyDescent="0.25">
      <c r="B98" s="37" t="s">
        <v>113</v>
      </c>
      <c r="C98" s="701">
        <v>20</v>
      </c>
      <c r="D98" s="818">
        <v>0</v>
      </c>
      <c r="E98" s="1240">
        <f>+D98+D99+D100</f>
        <v>0</v>
      </c>
    </row>
    <row r="99" spans="2:17" x14ac:dyDescent="0.25">
      <c r="B99" s="37" t="s">
        <v>114</v>
      </c>
      <c r="C99" s="658">
        <v>30</v>
      </c>
      <c r="D99" s="61">
        <v>0</v>
      </c>
      <c r="E99" s="1241"/>
    </row>
    <row r="100" spans="2:17" ht="15" thickBot="1" x14ac:dyDescent="0.3">
      <c r="B100" s="37" t="s">
        <v>115</v>
      </c>
      <c r="C100" s="702">
        <v>40</v>
      </c>
      <c r="D100" s="819">
        <v>0</v>
      </c>
      <c r="E100" s="1242"/>
    </row>
    <row r="102" spans="2:17" ht="15" thickBot="1" x14ac:dyDescent="0.3"/>
    <row r="103" spans="2:17" ht="15.75" thickBot="1" x14ac:dyDescent="0.3">
      <c r="B103" s="1257" t="s">
        <v>52</v>
      </c>
      <c r="C103" s="1258"/>
      <c r="D103" s="1258"/>
      <c r="E103" s="1258"/>
      <c r="F103" s="1258"/>
      <c r="G103" s="1258"/>
      <c r="H103" s="1258"/>
      <c r="I103" s="1258"/>
      <c r="J103" s="1258"/>
      <c r="K103" s="1258"/>
      <c r="L103" s="1258"/>
      <c r="M103" s="1258"/>
      <c r="N103" s="1259"/>
    </row>
    <row r="105" spans="2:17" ht="105" x14ac:dyDescent="0.25">
      <c r="B105" s="77" t="s">
        <v>0</v>
      </c>
      <c r="C105" s="77" t="s">
        <v>39</v>
      </c>
      <c r="D105" s="77" t="s">
        <v>40</v>
      </c>
      <c r="E105" s="680" t="s">
        <v>102</v>
      </c>
      <c r="F105" s="77" t="s">
        <v>104</v>
      </c>
      <c r="G105" s="792" t="s">
        <v>105</v>
      </c>
      <c r="H105" s="77" t="s">
        <v>106</v>
      </c>
      <c r="I105" s="793" t="s">
        <v>103</v>
      </c>
      <c r="J105" s="1225" t="s">
        <v>107</v>
      </c>
      <c r="K105" s="1230"/>
      <c r="L105" s="1226"/>
      <c r="M105" s="681" t="s">
        <v>111</v>
      </c>
      <c r="N105" s="77" t="s">
        <v>139</v>
      </c>
      <c r="O105" s="682" t="s">
        <v>140</v>
      </c>
      <c r="P105" s="1225" t="s">
        <v>3</v>
      </c>
      <c r="Q105" s="1226"/>
    </row>
    <row r="106" spans="2:17" ht="72" x14ac:dyDescent="0.25">
      <c r="B106" s="820" t="s">
        <v>178</v>
      </c>
      <c r="C106" s="366">
        <v>1</v>
      </c>
      <c r="D106" s="821" t="s">
        <v>1208</v>
      </c>
      <c r="E106" s="420">
        <v>51990364</v>
      </c>
      <c r="F106" s="353" t="s">
        <v>1209</v>
      </c>
      <c r="G106" s="822" t="s">
        <v>1210</v>
      </c>
      <c r="H106" s="355">
        <v>35400</v>
      </c>
      <c r="I106" s="367" t="s">
        <v>613</v>
      </c>
      <c r="J106" s="353" t="s">
        <v>1211</v>
      </c>
      <c r="K106" s="353" t="s">
        <v>1212</v>
      </c>
      <c r="L106" s="356" t="s">
        <v>1213</v>
      </c>
      <c r="M106" s="257" t="s">
        <v>125</v>
      </c>
      <c r="N106" s="257" t="s">
        <v>125</v>
      </c>
      <c r="O106" s="257"/>
      <c r="P106" s="420"/>
      <c r="Q106" s="420"/>
    </row>
    <row r="107" spans="2:17" ht="35.1" customHeight="1" x14ac:dyDescent="0.25">
      <c r="B107" s="820" t="s">
        <v>655</v>
      </c>
      <c r="C107" s="366">
        <v>1</v>
      </c>
      <c r="D107" s="366" t="s">
        <v>1214</v>
      </c>
      <c r="E107" s="420">
        <v>26862588</v>
      </c>
      <c r="F107" s="822" t="s">
        <v>1215</v>
      </c>
      <c r="G107" s="353" t="s">
        <v>1216</v>
      </c>
      <c r="H107" s="355">
        <v>38093</v>
      </c>
      <c r="I107" s="367" t="s">
        <v>237</v>
      </c>
      <c r="J107" s="353" t="s">
        <v>1217</v>
      </c>
      <c r="K107" s="353" t="s">
        <v>1218</v>
      </c>
      <c r="L107" s="356" t="s">
        <v>1219</v>
      </c>
      <c r="M107" s="257" t="s">
        <v>125</v>
      </c>
      <c r="N107" s="257" t="s">
        <v>125</v>
      </c>
      <c r="O107" s="257"/>
      <c r="P107" s="1233"/>
      <c r="Q107" s="1233"/>
    </row>
    <row r="108" spans="2:17" ht="29.25" x14ac:dyDescent="0.25">
      <c r="B108" s="820" t="s">
        <v>708</v>
      </c>
      <c r="C108" s="550">
        <v>1</v>
      </c>
      <c r="D108" s="366" t="s">
        <v>1220</v>
      </c>
      <c r="E108" s="420">
        <v>77161554</v>
      </c>
      <c r="F108" s="822" t="s">
        <v>547</v>
      </c>
      <c r="G108" s="552" t="s">
        <v>209</v>
      </c>
      <c r="H108" s="707">
        <v>38708</v>
      </c>
      <c r="I108" s="342" t="s">
        <v>480</v>
      </c>
      <c r="J108" s="552" t="s">
        <v>1192</v>
      </c>
      <c r="K108" s="552" t="s">
        <v>1221</v>
      </c>
      <c r="L108" s="552" t="s">
        <v>1222</v>
      </c>
      <c r="M108" s="342" t="s">
        <v>125</v>
      </c>
      <c r="N108" s="342" t="s">
        <v>125</v>
      </c>
      <c r="O108" s="342"/>
    </row>
    <row r="109" spans="2:17" x14ac:dyDescent="0.2">
      <c r="D109" s="392"/>
      <c r="E109" s="393"/>
      <c r="F109" s="394"/>
    </row>
    <row r="110" spans="2:17" ht="15" thickBot="1" x14ac:dyDescent="0.3"/>
    <row r="111" spans="2:17" ht="30" x14ac:dyDescent="0.25">
      <c r="B111" s="624" t="s">
        <v>33</v>
      </c>
      <c r="C111" s="624" t="s">
        <v>49</v>
      </c>
      <c r="D111" s="77" t="s">
        <v>50</v>
      </c>
      <c r="E111" s="625" t="s">
        <v>51</v>
      </c>
      <c r="F111" s="699" t="s">
        <v>56</v>
      </c>
      <c r="G111" s="804"/>
    </row>
    <row r="112" spans="2:17" ht="171" x14ac:dyDescent="0.2">
      <c r="B112" s="1234" t="s">
        <v>53</v>
      </c>
      <c r="C112" s="704" t="s">
        <v>116</v>
      </c>
      <c r="D112" s="61">
        <v>25</v>
      </c>
      <c r="E112" s="673">
        <v>0</v>
      </c>
      <c r="F112" s="1260">
        <f>+E112+E113+E114</f>
        <v>0</v>
      </c>
      <c r="G112" s="823"/>
    </row>
    <row r="113" spans="2:15" ht="128.25" x14ac:dyDescent="0.2">
      <c r="B113" s="1234"/>
      <c r="C113" s="704" t="s">
        <v>117</v>
      </c>
      <c r="D113" s="61">
        <v>25</v>
      </c>
      <c r="E113" s="673">
        <v>0</v>
      </c>
      <c r="F113" s="1261"/>
      <c r="G113" s="823"/>
    </row>
    <row r="114" spans="2:15" ht="99.75" x14ac:dyDescent="0.2">
      <c r="B114" s="1234"/>
      <c r="C114" s="704" t="s">
        <v>118</v>
      </c>
      <c r="D114" s="61">
        <v>10</v>
      </c>
      <c r="E114" s="673">
        <v>0</v>
      </c>
      <c r="F114" s="1262"/>
      <c r="G114" s="823"/>
    </row>
    <row r="115" spans="2:15" x14ac:dyDescent="0.2">
      <c r="C115" s="621"/>
    </row>
    <row r="118" spans="2:15" ht="15" x14ac:dyDescent="0.25">
      <c r="B118" s="619" t="s">
        <v>57</v>
      </c>
    </row>
    <row r="121" spans="2:15" ht="15" x14ac:dyDescent="0.25">
      <c r="B121" s="77" t="s">
        <v>33</v>
      </c>
      <c r="C121" s="77" t="s">
        <v>58</v>
      </c>
      <c r="D121" s="77" t="s">
        <v>51</v>
      </c>
      <c r="E121" s="625" t="s">
        <v>16</v>
      </c>
    </row>
    <row r="122" spans="2:15" ht="42.75" x14ac:dyDescent="0.25">
      <c r="B122" s="60" t="s">
        <v>132</v>
      </c>
      <c r="C122" s="61">
        <v>40</v>
      </c>
      <c r="D122" s="61">
        <v>0</v>
      </c>
      <c r="E122" s="1238">
        <f>+D122+D123</f>
        <v>0</v>
      </c>
      <c r="G122" s="342"/>
      <c r="I122" s="342"/>
      <c r="L122" s="342"/>
      <c r="M122" s="342"/>
      <c r="O122" s="342"/>
    </row>
    <row r="123" spans="2:15" ht="71.25" x14ac:dyDescent="0.25">
      <c r="B123" s="60" t="s">
        <v>133</v>
      </c>
      <c r="C123" s="61">
        <v>60</v>
      </c>
      <c r="D123" s="61">
        <f>+F112</f>
        <v>0</v>
      </c>
      <c r="E123" s="1239"/>
      <c r="G123" s="342"/>
      <c r="I123" s="342"/>
      <c r="L123" s="342"/>
      <c r="M123" s="342"/>
      <c r="O123" s="342"/>
    </row>
    <row r="125" spans="2:15" x14ac:dyDescent="0.25">
      <c r="G125" s="342"/>
      <c r="I125" s="342"/>
      <c r="L125" s="342"/>
      <c r="M125" s="342"/>
      <c r="O125" s="342"/>
    </row>
    <row r="126" spans="2:15" x14ac:dyDescent="0.25">
      <c r="G126" s="342"/>
      <c r="I126" s="342"/>
      <c r="L126" s="342"/>
      <c r="M126" s="342"/>
      <c r="O126" s="342"/>
    </row>
    <row r="127" spans="2:15" x14ac:dyDescent="0.25">
      <c r="G127" s="342"/>
      <c r="I127" s="342"/>
      <c r="L127" s="342"/>
      <c r="M127" s="342"/>
      <c r="O127" s="342"/>
    </row>
    <row r="128" spans="2:15" x14ac:dyDescent="0.25">
      <c r="G128" s="342"/>
      <c r="I128" s="342"/>
      <c r="L128" s="342"/>
      <c r="M128" s="342"/>
      <c r="O128" s="342"/>
    </row>
    <row r="129" spans="5:15" x14ac:dyDescent="0.2">
      <c r="F129" s="398"/>
      <c r="G129" s="342"/>
      <c r="I129" s="342"/>
      <c r="L129" s="342"/>
      <c r="M129" s="342"/>
      <c r="O129" s="342"/>
    </row>
    <row r="130" spans="5:15" x14ac:dyDescent="0.2">
      <c r="F130" s="398"/>
      <c r="G130" s="342"/>
      <c r="I130" s="342"/>
      <c r="L130" s="342"/>
      <c r="M130" s="342"/>
      <c r="O130" s="342"/>
    </row>
    <row r="131" spans="5:15" x14ac:dyDescent="0.2">
      <c r="F131" s="398"/>
      <c r="G131" s="342"/>
      <c r="I131" s="342"/>
      <c r="L131" s="342"/>
      <c r="M131" s="342"/>
      <c r="O131" s="342"/>
    </row>
    <row r="133" spans="5:15" x14ac:dyDescent="0.25">
      <c r="G133" s="342"/>
      <c r="I133" s="342"/>
      <c r="L133" s="342"/>
      <c r="M133" s="342"/>
      <c r="O133" s="342"/>
    </row>
    <row r="136" spans="5:15" x14ac:dyDescent="0.25">
      <c r="G136" s="342"/>
      <c r="I136" s="342"/>
      <c r="L136" s="342"/>
      <c r="M136" s="342"/>
      <c r="O136" s="342"/>
    </row>
    <row r="137" spans="5:15" x14ac:dyDescent="0.25">
      <c r="G137" s="342"/>
      <c r="I137" s="342"/>
      <c r="L137" s="342"/>
      <c r="M137" s="342"/>
      <c r="O137" s="342"/>
    </row>
    <row r="138" spans="5:15" x14ac:dyDescent="0.25">
      <c r="E138" s="342"/>
      <c r="G138" s="342"/>
      <c r="I138" s="342"/>
      <c r="L138" s="342"/>
      <c r="M138" s="342"/>
      <c r="O138" s="342"/>
    </row>
  </sheetData>
  <mergeCells count="34">
    <mergeCell ref="B51:B52"/>
    <mergeCell ref="C51:C52"/>
    <mergeCell ref="D51:E51"/>
    <mergeCell ref="B2:P2"/>
    <mergeCell ref="B4:P4"/>
    <mergeCell ref="C6:N6"/>
    <mergeCell ref="C7:N7"/>
    <mergeCell ref="C8:N8"/>
    <mergeCell ref="C9:N9"/>
    <mergeCell ref="C11:E11"/>
    <mergeCell ref="B15:C22"/>
    <mergeCell ref="B23:C23"/>
    <mergeCell ref="E40:E41"/>
    <mergeCell ref="M42:N42"/>
    <mergeCell ref="E98:E100"/>
    <mergeCell ref="B66:N66"/>
    <mergeCell ref="J68:L68"/>
    <mergeCell ref="P68:Q68"/>
    <mergeCell ref="B56:N56"/>
    <mergeCell ref="O58:P58"/>
    <mergeCell ref="O59:P59"/>
    <mergeCell ref="O60:P60"/>
    <mergeCell ref="B75:N75"/>
    <mergeCell ref="D77:E77"/>
    <mergeCell ref="D78:E78"/>
    <mergeCell ref="B81:P81"/>
    <mergeCell ref="B84:N84"/>
    <mergeCell ref="E122:E123"/>
    <mergeCell ref="B103:N103"/>
    <mergeCell ref="J105:L105"/>
    <mergeCell ref="P105:Q105"/>
    <mergeCell ref="P107:Q107"/>
    <mergeCell ref="B112:B114"/>
    <mergeCell ref="F112:F114"/>
  </mergeCells>
  <dataValidations count="2">
    <dataValidation type="list" allowBlank="1" showInputMessage="1" showErrorMessage="1" sqref="WVE983039 A65535 IS65535 SO65535 ACK65535 AMG65535 AWC65535 BFY65535 BPU65535 BZQ65535 CJM65535 CTI65535 DDE65535 DNA65535 DWW65535 EGS65535 EQO65535 FAK65535 FKG65535 FUC65535 GDY65535 GNU65535 GXQ65535 HHM65535 HRI65535 IBE65535 ILA65535 IUW65535 JES65535 JOO65535 JYK65535 KIG65535 KSC65535 LBY65535 LLU65535 LVQ65535 MFM65535 MPI65535 MZE65535 NJA65535 NSW65535 OCS65535 OMO65535 OWK65535 PGG65535 PQC65535 PZY65535 QJU65535 QTQ65535 RDM65535 RNI65535 RXE65535 SHA65535 SQW65535 TAS65535 TKO65535 TUK65535 UEG65535 UOC65535 UXY65535 VHU65535 VRQ65535 WBM65535 WLI65535 WVE65535 A131071 IS131071 SO131071 ACK131071 AMG131071 AWC131071 BFY131071 BPU131071 BZQ131071 CJM131071 CTI131071 DDE131071 DNA131071 DWW131071 EGS131071 EQO131071 FAK131071 FKG131071 FUC131071 GDY131071 GNU131071 GXQ131071 HHM131071 HRI131071 IBE131071 ILA131071 IUW131071 JES131071 JOO131071 JYK131071 KIG131071 KSC131071 LBY131071 LLU131071 LVQ131071 MFM131071 MPI131071 MZE131071 NJA131071 NSW131071 OCS131071 OMO131071 OWK131071 PGG131071 PQC131071 PZY131071 QJU131071 QTQ131071 RDM131071 RNI131071 RXE131071 SHA131071 SQW131071 TAS131071 TKO131071 TUK131071 UEG131071 UOC131071 UXY131071 VHU131071 VRQ131071 WBM131071 WLI131071 WVE131071 A196607 IS196607 SO196607 ACK196607 AMG196607 AWC196607 BFY196607 BPU196607 BZQ196607 CJM196607 CTI196607 DDE196607 DNA196607 DWW196607 EGS196607 EQO196607 FAK196607 FKG196607 FUC196607 GDY196607 GNU196607 GXQ196607 HHM196607 HRI196607 IBE196607 ILA196607 IUW196607 JES196607 JOO196607 JYK196607 KIG196607 KSC196607 LBY196607 LLU196607 LVQ196607 MFM196607 MPI196607 MZE196607 NJA196607 NSW196607 OCS196607 OMO196607 OWK196607 PGG196607 PQC196607 PZY196607 QJU196607 QTQ196607 RDM196607 RNI196607 RXE196607 SHA196607 SQW196607 TAS196607 TKO196607 TUK196607 UEG196607 UOC196607 UXY196607 VHU196607 VRQ196607 WBM196607 WLI196607 WVE196607 A262143 IS262143 SO262143 ACK262143 AMG262143 AWC262143 BFY262143 BPU262143 BZQ262143 CJM262143 CTI262143 DDE262143 DNA262143 DWW262143 EGS262143 EQO262143 FAK262143 FKG262143 FUC262143 GDY262143 GNU262143 GXQ262143 HHM262143 HRI262143 IBE262143 ILA262143 IUW262143 JES262143 JOO262143 JYK262143 KIG262143 KSC262143 LBY262143 LLU262143 LVQ262143 MFM262143 MPI262143 MZE262143 NJA262143 NSW262143 OCS262143 OMO262143 OWK262143 PGG262143 PQC262143 PZY262143 QJU262143 QTQ262143 RDM262143 RNI262143 RXE262143 SHA262143 SQW262143 TAS262143 TKO262143 TUK262143 UEG262143 UOC262143 UXY262143 VHU262143 VRQ262143 WBM262143 WLI262143 WVE262143 A327679 IS327679 SO327679 ACK327679 AMG327679 AWC327679 BFY327679 BPU327679 BZQ327679 CJM327679 CTI327679 DDE327679 DNA327679 DWW327679 EGS327679 EQO327679 FAK327679 FKG327679 FUC327679 GDY327679 GNU327679 GXQ327679 HHM327679 HRI327679 IBE327679 ILA327679 IUW327679 JES327679 JOO327679 JYK327679 KIG327679 KSC327679 LBY327679 LLU327679 LVQ327679 MFM327679 MPI327679 MZE327679 NJA327679 NSW327679 OCS327679 OMO327679 OWK327679 PGG327679 PQC327679 PZY327679 QJU327679 QTQ327679 RDM327679 RNI327679 RXE327679 SHA327679 SQW327679 TAS327679 TKO327679 TUK327679 UEG327679 UOC327679 UXY327679 VHU327679 VRQ327679 WBM327679 WLI327679 WVE327679 A393215 IS393215 SO393215 ACK393215 AMG393215 AWC393215 BFY393215 BPU393215 BZQ393215 CJM393215 CTI393215 DDE393215 DNA393215 DWW393215 EGS393215 EQO393215 FAK393215 FKG393215 FUC393215 GDY393215 GNU393215 GXQ393215 HHM393215 HRI393215 IBE393215 ILA393215 IUW393215 JES393215 JOO393215 JYK393215 KIG393215 KSC393215 LBY393215 LLU393215 LVQ393215 MFM393215 MPI393215 MZE393215 NJA393215 NSW393215 OCS393215 OMO393215 OWK393215 PGG393215 PQC393215 PZY393215 QJU393215 QTQ393215 RDM393215 RNI393215 RXE393215 SHA393215 SQW393215 TAS393215 TKO393215 TUK393215 UEG393215 UOC393215 UXY393215 VHU393215 VRQ393215 WBM393215 WLI393215 WVE393215 A458751 IS458751 SO458751 ACK458751 AMG458751 AWC458751 BFY458751 BPU458751 BZQ458751 CJM458751 CTI458751 DDE458751 DNA458751 DWW458751 EGS458751 EQO458751 FAK458751 FKG458751 FUC458751 GDY458751 GNU458751 GXQ458751 HHM458751 HRI458751 IBE458751 ILA458751 IUW458751 JES458751 JOO458751 JYK458751 KIG458751 KSC458751 LBY458751 LLU458751 LVQ458751 MFM458751 MPI458751 MZE458751 NJA458751 NSW458751 OCS458751 OMO458751 OWK458751 PGG458751 PQC458751 PZY458751 QJU458751 QTQ458751 RDM458751 RNI458751 RXE458751 SHA458751 SQW458751 TAS458751 TKO458751 TUK458751 UEG458751 UOC458751 UXY458751 VHU458751 VRQ458751 WBM458751 WLI458751 WVE458751 A524287 IS524287 SO524287 ACK524287 AMG524287 AWC524287 BFY524287 BPU524287 BZQ524287 CJM524287 CTI524287 DDE524287 DNA524287 DWW524287 EGS524287 EQO524287 FAK524287 FKG524287 FUC524287 GDY524287 GNU524287 GXQ524287 HHM524287 HRI524287 IBE524287 ILA524287 IUW524287 JES524287 JOO524287 JYK524287 KIG524287 KSC524287 LBY524287 LLU524287 LVQ524287 MFM524287 MPI524287 MZE524287 NJA524287 NSW524287 OCS524287 OMO524287 OWK524287 PGG524287 PQC524287 PZY524287 QJU524287 QTQ524287 RDM524287 RNI524287 RXE524287 SHA524287 SQW524287 TAS524287 TKO524287 TUK524287 UEG524287 UOC524287 UXY524287 VHU524287 VRQ524287 WBM524287 WLI524287 WVE524287 A589823 IS589823 SO589823 ACK589823 AMG589823 AWC589823 BFY589823 BPU589823 BZQ589823 CJM589823 CTI589823 DDE589823 DNA589823 DWW589823 EGS589823 EQO589823 FAK589823 FKG589823 FUC589823 GDY589823 GNU589823 GXQ589823 HHM589823 HRI589823 IBE589823 ILA589823 IUW589823 JES589823 JOO589823 JYK589823 KIG589823 KSC589823 LBY589823 LLU589823 LVQ589823 MFM589823 MPI589823 MZE589823 NJA589823 NSW589823 OCS589823 OMO589823 OWK589823 PGG589823 PQC589823 PZY589823 QJU589823 QTQ589823 RDM589823 RNI589823 RXE589823 SHA589823 SQW589823 TAS589823 TKO589823 TUK589823 UEG589823 UOC589823 UXY589823 VHU589823 VRQ589823 WBM589823 WLI589823 WVE589823 A655359 IS655359 SO655359 ACK655359 AMG655359 AWC655359 BFY655359 BPU655359 BZQ655359 CJM655359 CTI655359 DDE655359 DNA655359 DWW655359 EGS655359 EQO655359 FAK655359 FKG655359 FUC655359 GDY655359 GNU655359 GXQ655359 HHM655359 HRI655359 IBE655359 ILA655359 IUW655359 JES655359 JOO655359 JYK655359 KIG655359 KSC655359 LBY655359 LLU655359 LVQ655359 MFM655359 MPI655359 MZE655359 NJA655359 NSW655359 OCS655359 OMO655359 OWK655359 PGG655359 PQC655359 PZY655359 QJU655359 QTQ655359 RDM655359 RNI655359 RXE655359 SHA655359 SQW655359 TAS655359 TKO655359 TUK655359 UEG655359 UOC655359 UXY655359 VHU655359 VRQ655359 WBM655359 WLI655359 WVE655359 A720895 IS720895 SO720895 ACK720895 AMG720895 AWC720895 BFY720895 BPU720895 BZQ720895 CJM720895 CTI720895 DDE720895 DNA720895 DWW720895 EGS720895 EQO720895 FAK720895 FKG720895 FUC720895 GDY720895 GNU720895 GXQ720895 HHM720895 HRI720895 IBE720895 ILA720895 IUW720895 JES720895 JOO720895 JYK720895 KIG720895 KSC720895 LBY720895 LLU720895 LVQ720895 MFM720895 MPI720895 MZE720895 NJA720895 NSW720895 OCS720895 OMO720895 OWK720895 PGG720895 PQC720895 PZY720895 QJU720895 QTQ720895 RDM720895 RNI720895 RXE720895 SHA720895 SQW720895 TAS720895 TKO720895 TUK720895 UEG720895 UOC720895 UXY720895 VHU720895 VRQ720895 WBM720895 WLI720895 WVE720895 A786431 IS786431 SO786431 ACK786431 AMG786431 AWC786431 BFY786431 BPU786431 BZQ786431 CJM786431 CTI786431 DDE786431 DNA786431 DWW786431 EGS786431 EQO786431 FAK786431 FKG786431 FUC786431 GDY786431 GNU786431 GXQ786431 HHM786431 HRI786431 IBE786431 ILA786431 IUW786431 JES786431 JOO786431 JYK786431 KIG786431 KSC786431 LBY786431 LLU786431 LVQ786431 MFM786431 MPI786431 MZE786431 NJA786431 NSW786431 OCS786431 OMO786431 OWK786431 PGG786431 PQC786431 PZY786431 QJU786431 QTQ786431 RDM786431 RNI786431 RXE786431 SHA786431 SQW786431 TAS786431 TKO786431 TUK786431 UEG786431 UOC786431 UXY786431 VHU786431 VRQ786431 WBM786431 WLI786431 WVE786431 A851967 IS851967 SO851967 ACK851967 AMG851967 AWC851967 BFY851967 BPU851967 BZQ851967 CJM851967 CTI851967 DDE851967 DNA851967 DWW851967 EGS851967 EQO851967 FAK851967 FKG851967 FUC851967 GDY851967 GNU851967 GXQ851967 HHM851967 HRI851967 IBE851967 ILA851967 IUW851967 JES851967 JOO851967 JYK851967 KIG851967 KSC851967 LBY851967 LLU851967 LVQ851967 MFM851967 MPI851967 MZE851967 NJA851967 NSW851967 OCS851967 OMO851967 OWK851967 PGG851967 PQC851967 PZY851967 QJU851967 QTQ851967 RDM851967 RNI851967 RXE851967 SHA851967 SQW851967 TAS851967 TKO851967 TUK851967 UEG851967 UOC851967 UXY851967 VHU851967 VRQ851967 WBM851967 WLI851967 WVE851967 A917503 IS917503 SO917503 ACK917503 AMG917503 AWC917503 BFY917503 BPU917503 BZQ917503 CJM917503 CTI917503 DDE917503 DNA917503 DWW917503 EGS917503 EQO917503 FAK917503 FKG917503 FUC917503 GDY917503 GNU917503 GXQ917503 HHM917503 HRI917503 IBE917503 ILA917503 IUW917503 JES917503 JOO917503 JYK917503 KIG917503 KSC917503 LBY917503 LLU917503 LVQ917503 MFM917503 MPI917503 MZE917503 NJA917503 NSW917503 OCS917503 OMO917503 OWK917503 PGG917503 PQC917503 PZY917503 QJU917503 QTQ917503 RDM917503 RNI917503 RXE917503 SHA917503 SQW917503 TAS917503 TKO917503 TUK917503 UEG917503 UOC917503 UXY917503 VHU917503 VRQ917503 WBM917503 WLI917503 WVE917503 A983039 IS983039 SO983039 ACK983039 AMG983039 AWC983039 BFY983039 BPU983039 BZQ983039 CJM983039 CTI983039 DDE983039 DNA983039 DWW983039 EGS983039 EQO983039 FAK983039 FKG983039 FUC983039 GDY983039 GNU983039 GXQ983039 HHM983039 HRI983039 IBE983039 ILA983039 IUW983039 JES983039 JOO983039 JYK983039 KIG983039 KSC983039 LBY983039 LLU983039 LVQ983039 MFM983039 MPI983039 MZE983039 NJA983039 NSW983039 OCS983039 OMO983039 OWK983039 PGG983039 PQC983039 PZY983039 QJU983039 QTQ983039 RDM983039 RNI983039 RXE983039 SHA983039 SQW983039 TAS983039 TKO983039 TUK983039 UEG983039 UOC983039 UXY983039 VHU983039 VRQ983039 WBM983039 WLI983039 WVE25:WVE41 WLI25:WLI41 WBM25:WBM41 VRQ25:VRQ41 VHU25:VHU41 UXY25:UXY41 UOC25:UOC41 UEG25:UEG41 TUK25:TUK41 TKO25:TKO41 TAS25:TAS41 SQW25:SQW41 SHA25:SHA41 RXE25:RXE41 RNI25:RNI41 RDM25:RDM41 QTQ25:QTQ41 QJU25:QJU41 PZY25:PZY41 PQC25:PQC41 PGG25:PGG41 OWK25:OWK41 OMO25:OMO41 OCS25:OCS41 NSW25:NSW41 NJA25:NJA41 MZE25:MZE41 MPI25:MPI41 MFM25:MFM41 LVQ25:LVQ41 LLU25:LLU41 LBY25:LBY41 KSC25:KSC41 KIG25:KIG41 JYK25:JYK41 JOO25:JOO41 JES25:JES41 IUW25:IUW41 ILA25:ILA41 IBE25:IBE41 HRI25:HRI41 HHM25:HHM41 GXQ25:GXQ41 GNU25:GNU41 GDY25:GDY41 FUC25:FUC41 FKG25:FKG41 FAK25:FAK41 EQO25:EQO41 EGS25:EGS41 DWW25:DWW41 DNA25:DNA41 DDE25:DDE41 CTI25:CTI41 CJM25:CJM41 BZQ25:BZQ41 BPU25:BPU41 BFY25:BFY41 AWC25:AWC41 AMG25:AMG41 ACK25:ACK41 SO25:SO41 IS25:IS41 A25:A41">
      <formula1>"1,2,3,4,5"</formula1>
    </dataValidation>
    <dataValidation type="decimal" allowBlank="1" showInputMessage="1" showErrorMessage="1" sqref="WVH983039 WLL983039 C65535 IV65535 SR65535 ACN65535 AMJ65535 AWF65535 BGB65535 BPX65535 BZT65535 CJP65535 CTL65535 DDH65535 DND65535 DWZ65535 EGV65535 EQR65535 FAN65535 FKJ65535 FUF65535 GEB65535 GNX65535 GXT65535 HHP65535 HRL65535 IBH65535 ILD65535 IUZ65535 JEV65535 JOR65535 JYN65535 KIJ65535 KSF65535 LCB65535 LLX65535 LVT65535 MFP65535 MPL65535 MZH65535 NJD65535 NSZ65535 OCV65535 OMR65535 OWN65535 PGJ65535 PQF65535 QAB65535 QJX65535 QTT65535 RDP65535 RNL65535 RXH65535 SHD65535 SQZ65535 TAV65535 TKR65535 TUN65535 UEJ65535 UOF65535 UYB65535 VHX65535 VRT65535 WBP65535 WLL65535 WVH65535 C131071 IV131071 SR131071 ACN131071 AMJ131071 AWF131071 BGB131071 BPX131071 BZT131071 CJP131071 CTL131071 DDH131071 DND131071 DWZ131071 EGV131071 EQR131071 FAN131071 FKJ131071 FUF131071 GEB131071 GNX131071 GXT131071 HHP131071 HRL131071 IBH131071 ILD131071 IUZ131071 JEV131071 JOR131071 JYN131071 KIJ131071 KSF131071 LCB131071 LLX131071 LVT131071 MFP131071 MPL131071 MZH131071 NJD131071 NSZ131071 OCV131071 OMR131071 OWN131071 PGJ131071 PQF131071 QAB131071 QJX131071 QTT131071 RDP131071 RNL131071 RXH131071 SHD131071 SQZ131071 TAV131071 TKR131071 TUN131071 UEJ131071 UOF131071 UYB131071 VHX131071 VRT131071 WBP131071 WLL131071 WVH131071 C196607 IV196607 SR196607 ACN196607 AMJ196607 AWF196607 BGB196607 BPX196607 BZT196607 CJP196607 CTL196607 DDH196607 DND196607 DWZ196607 EGV196607 EQR196607 FAN196607 FKJ196607 FUF196607 GEB196607 GNX196607 GXT196607 HHP196607 HRL196607 IBH196607 ILD196607 IUZ196607 JEV196607 JOR196607 JYN196607 KIJ196607 KSF196607 LCB196607 LLX196607 LVT196607 MFP196607 MPL196607 MZH196607 NJD196607 NSZ196607 OCV196607 OMR196607 OWN196607 PGJ196607 PQF196607 QAB196607 QJX196607 QTT196607 RDP196607 RNL196607 RXH196607 SHD196607 SQZ196607 TAV196607 TKR196607 TUN196607 UEJ196607 UOF196607 UYB196607 VHX196607 VRT196607 WBP196607 WLL196607 WVH196607 C262143 IV262143 SR262143 ACN262143 AMJ262143 AWF262143 BGB262143 BPX262143 BZT262143 CJP262143 CTL262143 DDH262143 DND262143 DWZ262143 EGV262143 EQR262143 FAN262143 FKJ262143 FUF262143 GEB262143 GNX262143 GXT262143 HHP262143 HRL262143 IBH262143 ILD262143 IUZ262143 JEV262143 JOR262143 JYN262143 KIJ262143 KSF262143 LCB262143 LLX262143 LVT262143 MFP262143 MPL262143 MZH262143 NJD262143 NSZ262143 OCV262143 OMR262143 OWN262143 PGJ262143 PQF262143 QAB262143 QJX262143 QTT262143 RDP262143 RNL262143 RXH262143 SHD262143 SQZ262143 TAV262143 TKR262143 TUN262143 UEJ262143 UOF262143 UYB262143 VHX262143 VRT262143 WBP262143 WLL262143 WVH262143 C327679 IV327679 SR327679 ACN327679 AMJ327679 AWF327679 BGB327679 BPX327679 BZT327679 CJP327679 CTL327679 DDH327679 DND327679 DWZ327679 EGV327679 EQR327679 FAN327679 FKJ327679 FUF327679 GEB327679 GNX327679 GXT327679 HHP327679 HRL327679 IBH327679 ILD327679 IUZ327679 JEV327679 JOR327679 JYN327679 KIJ327679 KSF327679 LCB327679 LLX327679 LVT327679 MFP327679 MPL327679 MZH327679 NJD327679 NSZ327679 OCV327679 OMR327679 OWN327679 PGJ327679 PQF327679 QAB327679 QJX327679 QTT327679 RDP327679 RNL327679 RXH327679 SHD327679 SQZ327679 TAV327679 TKR327679 TUN327679 UEJ327679 UOF327679 UYB327679 VHX327679 VRT327679 WBP327679 WLL327679 WVH327679 C393215 IV393215 SR393215 ACN393215 AMJ393215 AWF393215 BGB393215 BPX393215 BZT393215 CJP393215 CTL393215 DDH393215 DND393215 DWZ393215 EGV393215 EQR393215 FAN393215 FKJ393215 FUF393215 GEB393215 GNX393215 GXT393215 HHP393215 HRL393215 IBH393215 ILD393215 IUZ393215 JEV393215 JOR393215 JYN393215 KIJ393215 KSF393215 LCB393215 LLX393215 LVT393215 MFP393215 MPL393215 MZH393215 NJD393215 NSZ393215 OCV393215 OMR393215 OWN393215 PGJ393215 PQF393215 QAB393215 QJX393215 QTT393215 RDP393215 RNL393215 RXH393215 SHD393215 SQZ393215 TAV393215 TKR393215 TUN393215 UEJ393215 UOF393215 UYB393215 VHX393215 VRT393215 WBP393215 WLL393215 WVH393215 C458751 IV458751 SR458751 ACN458751 AMJ458751 AWF458751 BGB458751 BPX458751 BZT458751 CJP458751 CTL458751 DDH458751 DND458751 DWZ458751 EGV458751 EQR458751 FAN458751 FKJ458751 FUF458751 GEB458751 GNX458751 GXT458751 HHP458751 HRL458751 IBH458751 ILD458751 IUZ458751 JEV458751 JOR458751 JYN458751 KIJ458751 KSF458751 LCB458751 LLX458751 LVT458751 MFP458751 MPL458751 MZH458751 NJD458751 NSZ458751 OCV458751 OMR458751 OWN458751 PGJ458751 PQF458751 QAB458751 QJX458751 QTT458751 RDP458751 RNL458751 RXH458751 SHD458751 SQZ458751 TAV458751 TKR458751 TUN458751 UEJ458751 UOF458751 UYB458751 VHX458751 VRT458751 WBP458751 WLL458751 WVH458751 C524287 IV524287 SR524287 ACN524287 AMJ524287 AWF524287 BGB524287 BPX524287 BZT524287 CJP524287 CTL524287 DDH524287 DND524287 DWZ524287 EGV524287 EQR524287 FAN524287 FKJ524287 FUF524287 GEB524287 GNX524287 GXT524287 HHP524287 HRL524287 IBH524287 ILD524287 IUZ524287 JEV524287 JOR524287 JYN524287 KIJ524287 KSF524287 LCB524287 LLX524287 LVT524287 MFP524287 MPL524287 MZH524287 NJD524287 NSZ524287 OCV524287 OMR524287 OWN524287 PGJ524287 PQF524287 QAB524287 QJX524287 QTT524287 RDP524287 RNL524287 RXH524287 SHD524287 SQZ524287 TAV524287 TKR524287 TUN524287 UEJ524287 UOF524287 UYB524287 VHX524287 VRT524287 WBP524287 WLL524287 WVH524287 C589823 IV589823 SR589823 ACN589823 AMJ589823 AWF589823 BGB589823 BPX589823 BZT589823 CJP589823 CTL589823 DDH589823 DND589823 DWZ589823 EGV589823 EQR589823 FAN589823 FKJ589823 FUF589823 GEB589823 GNX589823 GXT589823 HHP589823 HRL589823 IBH589823 ILD589823 IUZ589823 JEV589823 JOR589823 JYN589823 KIJ589823 KSF589823 LCB589823 LLX589823 LVT589823 MFP589823 MPL589823 MZH589823 NJD589823 NSZ589823 OCV589823 OMR589823 OWN589823 PGJ589823 PQF589823 QAB589823 QJX589823 QTT589823 RDP589823 RNL589823 RXH589823 SHD589823 SQZ589823 TAV589823 TKR589823 TUN589823 UEJ589823 UOF589823 UYB589823 VHX589823 VRT589823 WBP589823 WLL589823 WVH589823 C655359 IV655359 SR655359 ACN655359 AMJ655359 AWF655359 BGB655359 BPX655359 BZT655359 CJP655359 CTL655359 DDH655359 DND655359 DWZ655359 EGV655359 EQR655359 FAN655359 FKJ655359 FUF655359 GEB655359 GNX655359 GXT655359 HHP655359 HRL655359 IBH655359 ILD655359 IUZ655359 JEV655359 JOR655359 JYN655359 KIJ655359 KSF655359 LCB655359 LLX655359 LVT655359 MFP655359 MPL655359 MZH655359 NJD655359 NSZ655359 OCV655359 OMR655359 OWN655359 PGJ655359 PQF655359 QAB655359 QJX655359 QTT655359 RDP655359 RNL655359 RXH655359 SHD655359 SQZ655359 TAV655359 TKR655359 TUN655359 UEJ655359 UOF655359 UYB655359 VHX655359 VRT655359 WBP655359 WLL655359 WVH655359 C720895 IV720895 SR720895 ACN720895 AMJ720895 AWF720895 BGB720895 BPX720895 BZT720895 CJP720895 CTL720895 DDH720895 DND720895 DWZ720895 EGV720895 EQR720895 FAN720895 FKJ720895 FUF720895 GEB720895 GNX720895 GXT720895 HHP720895 HRL720895 IBH720895 ILD720895 IUZ720895 JEV720895 JOR720895 JYN720895 KIJ720895 KSF720895 LCB720895 LLX720895 LVT720895 MFP720895 MPL720895 MZH720895 NJD720895 NSZ720895 OCV720895 OMR720895 OWN720895 PGJ720895 PQF720895 QAB720895 QJX720895 QTT720895 RDP720895 RNL720895 RXH720895 SHD720895 SQZ720895 TAV720895 TKR720895 TUN720895 UEJ720895 UOF720895 UYB720895 VHX720895 VRT720895 WBP720895 WLL720895 WVH720895 C786431 IV786431 SR786431 ACN786431 AMJ786431 AWF786431 BGB786431 BPX786431 BZT786431 CJP786431 CTL786431 DDH786431 DND786431 DWZ786431 EGV786431 EQR786431 FAN786431 FKJ786431 FUF786431 GEB786431 GNX786431 GXT786431 HHP786431 HRL786431 IBH786431 ILD786431 IUZ786431 JEV786431 JOR786431 JYN786431 KIJ786431 KSF786431 LCB786431 LLX786431 LVT786431 MFP786431 MPL786431 MZH786431 NJD786431 NSZ786431 OCV786431 OMR786431 OWN786431 PGJ786431 PQF786431 QAB786431 QJX786431 QTT786431 RDP786431 RNL786431 RXH786431 SHD786431 SQZ786431 TAV786431 TKR786431 TUN786431 UEJ786431 UOF786431 UYB786431 VHX786431 VRT786431 WBP786431 WLL786431 WVH786431 C851967 IV851967 SR851967 ACN851967 AMJ851967 AWF851967 BGB851967 BPX851967 BZT851967 CJP851967 CTL851967 DDH851967 DND851967 DWZ851967 EGV851967 EQR851967 FAN851967 FKJ851967 FUF851967 GEB851967 GNX851967 GXT851967 HHP851967 HRL851967 IBH851967 ILD851967 IUZ851967 JEV851967 JOR851967 JYN851967 KIJ851967 KSF851967 LCB851967 LLX851967 LVT851967 MFP851967 MPL851967 MZH851967 NJD851967 NSZ851967 OCV851967 OMR851967 OWN851967 PGJ851967 PQF851967 QAB851967 QJX851967 QTT851967 RDP851967 RNL851967 RXH851967 SHD851967 SQZ851967 TAV851967 TKR851967 TUN851967 UEJ851967 UOF851967 UYB851967 VHX851967 VRT851967 WBP851967 WLL851967 WVH851967 C917503 IV917503 SR917503 ACN917503 AMJ917503 AWF917503 BGB917503 BPX917503 BZT917503 CJP917503 CTL917503 DDH917503 DND917503 DWZ917503 EGV917503 EQR917503 FAN917503 FKJ917503 FUF917503 GEB917503 GNX917503 GXT917503 HHP917503 HRL917503 IBH917503 ILD917503 IUZ917503 JEV917503 JOR917503 JYN917503 KIJ917503 KSF917503 LCB917503 LLX917503 LVT917503 MFP917503 MPL917503 MZH917503 NJD917503 NSZ917503 OCV917503 OMR917503 OWN917503 PGJ917503 PQF917503 QAB917503 QJX917503 QTT917503 RDP917503 RNL917503 RXH917503 SHD917503 SQZ917503 TAV917503 TKR917503 TUN917503 UEJ917503 UOF917503 UYB917503 VHX917503 VRT917503 WBP917503 WLL917503 WVH917503 C983039 IV983039 SR983039 ACN983039 AMJ983039 AWF983039 BGB983039 BPX983039 BZT983039 CJP983039 CTL983039 DDH983039 DND983039 DWZ983039 EGV983039 EQR983039 FAN983039 FKJ983039 FUF983039 GEB983039 GNX983039 GXT983039 HHP983039 HRL983039 IBH983039 ILD983039 IUZ983039 JEV983039 JOR983039 JYN983039 KIJ983039 KSF983039 LCB983039 LLX983039 LVT983039 MFP983039 MPL983039 MZH983039 NJD983039 NSZ983039 OCV983039 OMR983039 OWN983039 PGJ983039 PQF983039 QAB983039 QJX983039 QTT983039 RDP983039 RNL983039 RXH983039 SHD983039 SQZ983039 TAV983039 TKR983039 TUN983039 UEJ983039 UOF983039 UYB983039 VHX983039 VRT983039 WBP983039 WVH25:WVH41 WLL25:WLL41 WBP25:WBP41 VRT25:VRT41 VHX25:VHX41 UYB25:UYB41 UOF25:UOF41 UEJ25:UEJ41 TUN25:TUN41 TKR25:TKR41 TAV25:TAV41 SQZ25:SQZ41 SHD25:SHD41 RXH25:RXH41 RNL25:RNL41 RDP25:RDP41 QTT25:QTT41 QJX25:QJX41 QAB25:QAB41 PQF25:PQF41 PGJ25:PGJ41 OWN25:OWN41 OMR25:OMR41 OCV25:OCV41 NSZ25:NSZ41 NJD25:NJD41 MZH25:MZH41 MPL25:MPL41 MFP25:MFP41 LVT25:LVT41 LLX25:LLX41 LCB25:LCB41 KSF25:KSF41 KIJ25:KIJ41 JYN25:JYN41 JOR25:JOR41 JEV25:JEV41 IUZ25:IUZ41 ILD25:ILD41 IBH25:IBH41 HRL25:HRL41 HHP25:HHP41 GXT25:GXT41 GNX25:GNX41 GEB25:GEB41 FUF25:FUF41 FKJ25:FKJ41 FAN25:FAN41 EQR25:EQR41 EGV25:EGV41 DWZ25:DWZ41 DND25:DND41 DDH25:DDH41 CTL25:CTL41 CJP25:CJP41 BZT25:BZT41 BPX25:BPX41 BGB25:BGB41 AWF25:AWF41 AMJ25:AMJ41 ACN25:ACN41 SR25:SR41 IV25:IV41">
      <formula1>0</formula1>
      <formula2>1</formula2>
    </dataValidation>
  </dataValidations>
  <printOptions horizontalCentered="1"/>
  <pageMargins left="0.70866141732283472" right="0.70866141732283472" top="0.74803149606299213" bottom="0.74803149606299213" header="0.31496062992125984" footer="0.31496062992125984"/>
  <pageSetup paperSize="5" scale="4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52"/>
  <sheetViews>
    <sheetView zoomScale="50" zoomScaleNormal="50" workbookViewId="0">
      <selection activeCell="F34" sqref="F34"/>
    </sheetView>
  </sheetViews>
  <sheetFormatPr baseColWidth="10" defaultRowHeight="15" x14ac:dyDescent="0.25"/>
  <cols>
    <col min="1" max="1" width="3.140625" style="86" bestFit="1" customWidth="1"/>
    <col min="2" max="2" width="55.28515625" style="86" customWidth="1"/>
    <col min="3" max="3" width="34.85546875" style="86" customWidth="1"/>
    <col min="4" max="4" width="26.7109375" style="86" customWidth="1"/>
    <col min="5" max="5" width="25" style="259" customWidth="1"/>
    <col min="6" max="6" width="29.7109375" style="86" customWidth="1"/>
    <col min="7" max="7" width="31.140625" style="260" bestFit="1" customWidth="1"/>
    <col min="8" max="8" width="16.140625" style="86" customWidth="1"/>
    <col min="9" max="9" width="24" style="261" customWidth="1"/>
    <col min="10" max="10" width="20.28515625" style="86" customWidth="1"/>
    <col min="11" max="11" width="20.28515625" style="262" customWidth="1"/>
    <col min="12" max="12" width="18.7109375" style="259" customWidth="1"/>
    <col min="13" max="13" width="18.7109375" style="263" customWidth="1"/>
    <col min="14" max="14" width="16.42578125" style="86" customWidth="1"/>
    <col min="15" max="15" width="22.85546875" style="264" customWidth="1"/>
    <col min="16" max="16" width="17.7109375" style="86" customWidth="1"/>
    <col min="17" max="17" width="22.1406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42578125" style="86" customWidth="1"/>
    <col min="268" max="268" width="20.42578125" style="86" customWidth="1"/>
    <col min="269" max="269" width="21.140625" style="86" customWidth="1"/>
    <col min="270" max="270" width="9.42578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42578125" style="86" customWidth="1"/>
    <col min="524" max="524" width="20.42578125" style="86" customWidth="1"/>
    <col min="525" max="525" width="21.140625" style="86" customWidth="1"/>
    <col min="526" max="526" width="9.42578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42578125" style="86" customWidth="1"/>
    <col min="780" max="780" width="20.42578125" style="86" customWidth="1"/>
    <col min="781" max="781" width="21.140625" style="86" customWidth="1"/>
    <col min="782" max="782" width="9.42578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42578125" style="86" customWidth="1"/>
    <col min="1036" max="1036" width="20.42578125" style="86" customWidth="1"/>
    <col min="1037" max="1037" width="21.140625" style="86" customWidth="1"/>
    <col min="1038" max="1038" width="9.42578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42578125" style="86" customWidth="1"/>
    <col min="1292" max="1292" width="20.42578125" style="86" customWidth="1"/>
    <col min="1293" max="1293" width="21.140625" style="86" customWidth="1"/>
    <col min="1294" max="1294" width="9.42578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42578125" style="86" customWidth="1"/>
    <col min="1548" max="1548" width="20.42578125" style="86" customWidth="1"/>
    <col min="1549" max="1549" width="21.140625" style="86" customWidth="1"/>
    <col min="1550" max="1550" width="9.42578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42578125" style="86" customWidth="1"/>
    <col min="1804" max="1804" width="20.42578125" style="86" customWidth="1"/>
    <col min="1805" max="1805" width="21.140625" style="86" customWidth="1"/>
    <col min="1806" max="1806" width="9.42578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42578125" style="86" customWidth="1"/>
    <col min="2060" max="2060" width="20.42578125" style="86" customWidth="1"/>
    <col min="2061" max="2061" width="21.140625" style="86" customWidth="1"/>
    <col min="2062" max="2062" width="9.42578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42578125" style="86" customWidth="1"/>
    <col min="2316" max="2316" width="20.42578125" style="86" customWidth="1"/>
    <col min="2317" max="2317" width="21.140625" style="86" customWidth="1"/>
    <col min="2318" max="2318" width="9.42578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42578125" style="86" customWidth="1"/>
    <col min="2572" max="2572" width="20.42578125" style="86" customWidth="1"/>
    <col min="2573" max="2573" width="21.140625" style="86" customWidth="1"/>
    <col min="2574" max="2574" width="9.42578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42578125" style="86" customWidth="1"/>
    <col min="2828" max="2828" width="20.42578125" style="86" customWidth="1"/>
    <col min="2829" max="2829" width="21.140625" style="86" customWidth="1"/>
    <col min="2830" max="2830" width="9.42578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42578125" style="86" customWidth="1"/>
    <col min="3084" max="3084" width="20.42578125" style="86" customWidth="1"/>
    <col min="3085" max="3085" width="21.140625" style="86" customWidth="1"/>
    <col min="3086" max="3086" width="9.42578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42578125" style="86" customWidth="1"/>
    <col min="3340" max="3340" width="20.42578125" style="86" customWidth="1"/>
    <col min="3341" max="3341" width="21.140625" style="86" customWidth="1"/>
    <col min="3342" max="3342" width="9.42578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42578125" style="86" customWidth="1"/>
    <col min="3596" max="3596" width="20.42578125" style="86" customWidth="1"/>
    <col min="3597" max="3597" width="21.140625" style="86" customWidth="1"/>
    <col min="3598" max="3598" width="9.42578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42578125" style="86" customWidth="1"/>
    <col min="3852" max="3852" width="20.42578125" style="86" customWidth="1"/>
    <col min="3853" max="3853" width="21.140625" style="86" customWidth="1"/>
    <col min="3854" max="3854" width="9.42578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42578125" style="86" customWidth="1"/>
    <col min="4108" max="4108" width="20.42578125" style="86" customWidth="1"/>
    <col min="4109" max="4109" width="21.140625" style="86" customWidth="1"/>
    <col min="4110" max="4110" width="9.42578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42578125" style="86" customWidth="1"/>
    <col min="4364" max="4364" width="20.42578125" style="86" customWidth="1"/>
    <col min="4365" max="4365" width="21.140625" style="86" customWidth="1"/>
    <col min="4366" max="4366" width="9.42578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42578125" style="86" customWidth="1"/>
    <col min="4620" max="4620" width="20.42578125" style="86" customWidth="1"/>
    <col min="4621" max="4621" width="21.140625" style="86" customWidth="1"/>
    <col min="4622" max="4622" width="9.42578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42578125" style="86" customWidth="1"/>
    <col min="4876" max="4876" width="20.42578125" style="86" customWidth="1"/>
    <col min="4877" max="4877" width="21.140625" style="86" customWidth="1"/>
    <col min="4878" max="4878" width="9.42578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42578125" style="86" customWidth="1"/>
    <col min="5132" max="5132" width="20.42578125" style="86" customWidth="1"/>
    <col min="5133" max="5133" width="21.140625" style="86" customWidth="1"/>
    <col min="5134" max="5134" width="9.42578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42578125" style="86" customWidth="1"/>
    <col min="5388" max="5388" width="20.42578125" style="86" customWidth="1"/>
    <col min="5389" max="5389" width="21.140625" style="86" customWidth="1"/>
    <col min="5390" max="5390" width="9.42578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42578125" style="86" customWidth="1"/>
    <col min="5644" max="5644" width="20.42578125" style="86" customWidth="1"/>
    <col min="5645" max="5645" width="21.140625" style="86" customWidth="1"/>
    <col min="5646" max="5646" width="9.42578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42578125" style="86" customWidth="1"/>
    <col min="5900" max="5900" width="20.42578125" style="86" customWidth="1"/>
    <col min="5901" max="5901" width="21.140625" style="86" customWidth="1"/>
    <col min="5902" max="5902" width="9.42578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42578125" style="86" customWidth="1"/>
    <col min="6156" max="6156" width="20.42578125" style="86" customWidth="1"/>
    <col min="6157" max="6157" width="21.140625" style="86" customWidth="1"/>
    <col min="6158" max="6158" width="9.42578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42578125" style="86" customWidth="1"/>
    <col min="6412" max="6412" width="20.42578125" style="86" customWidth="1"/>
    <col min="6413" max="6413" width="21.140625" style="86" customWidth="1"/>
    <col min="6414" max="6414" width="9.42578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42578125" style="86" customWidth="1"/>
    <col min="6668" max="6668" width="20.42578125" style="86" customWidth="1"/>
    <col min="6669" max="6669" width="21.140625" style="86" customWidth="1"/>
    <col min="6670" max="6670" width="9.42578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42578125" style="86" customWidth="1"/>
    <col min="6924" max="6924" width="20.42578125" style="86" customWidth="1"/>
    <col min="6925" max="6925" width="21.140625" style="86" customWidth="1"/>
    <col min="6926" max="6926" width="9.42578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42578125" style="86" customWidth="1"/>
    <col min="7180" max="7180" width="20.42578125" style="86" customWidth="1"/>
    <col min="7181" max="7181" width="21.140625" style="86" customWidth="1"/>
    <col min="7182" max="7182" width="9.42578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42578125" style="86" customWidth="1"/>
    <col min="7436" max="7436" width="20.42578125" style="86" customWidth="1"/>
    <col min="7437" max="7437" width="21.140625" style="86" customWidth="1"/>
    <col min="7438" max="7438" width="9.42578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42578125" style="86" customWidth="1"/>
    <col min="7692" max="7692" width="20.42578125" style="86" customWidth="1"/>
    <col min="7693" max="7693" width="21.140625" style="86" customWidth="1"/>
    <col min="7694" max="7694" width="9.42578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42578125" style="86" customWidth="1"/>
    <col min="7948" max="7948" width="20.42578125" style="86" customWidth="1"/>
    <col min="7949" max="7949" width="21.140625" style="86" customWidth="1"/>
    <col min="7950" max="7950" width="9.42578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42578125" style="86" customWidth="1"/>
    <col min="8204" max="8204" width="20.42578125" style="86" customWidth="1"/>
    <col min="8205" max="8205" width="21.140625" style="86" customWidth="1"/>
    <col min="8206" max="8206" width="9.42578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42578125" style="86" customWidth="1"/>
    <col min="8460" max="8460" width="20.42578125" style="86" customWidth="1"/>
    <col min="8461" max="8461" width="21.140625" style="86" customWidth="1"/>
    <col min="8462" max="8462" width="9.42578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42578125" style="86" customWidth="1"/>
    <col min="8716" max="8716" width="20.42578125" style="86" customWidth="1"/>
    <col min="8717" max="8717" width="21.140625" style="86" customWidth="1"/>
    <col min="8718" max="8718" width="9.42578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42578125" style="86" customWidth="1"/>
    <col min="8972" max="8972" width="20.42578125" style="86" customWidth="1"/>
    <col min="8973" max="8973" width="21.140625" style="86" customWidth="1"/>
    <col min="8974" max="8974" width="9.42578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42578125" style="86" customWidth="1"/>
    <col min="9228" max="9228" width="20.42578125" style="86" customWidth="1"/>
    <col min="9229" max="9229" width="21.140625" style="86" customWidth="1"/>
    <col min="9230" max="9230" width="9.42578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42578125" style="86" customWidth="1"/>
    <col min="9484" max="9484" width="20.42578125" style="86" customWidth="1"/>
    <col min="9485" max="9485" width="21.140625" style="86" customWidth="1"/>
    <col min="9486" max="9486" width="9.42578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42578125" style="86" customWidth="1"/>
    <col min="9740" max="9740" width="20.42578125" style="86" customWidth="1"/>
    <col min="9741" max="9741" width="21.140625" style="86" customWidth="1"/>
    <col min="9742" max="9742" width="9.42578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42578125" style="86" customWidth="1"/>
    <col min="9996" max="9996" width="20.42578125" style="86" customWidth="1"/>
    <col min="9997" max="9997" width="21.140625" style="86" customWidth="1"/>
    <col min="9998" max="9998" width="9.42578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42578125" style="86" customWidth="1"/>
    <col min="10252" max="10252" width="20.42578125" style="86" customWidth="1"/>
    <col min="10253" max="10253" width="21.140625" style="86" customWidth="1"/>
    <col min="10254" max="10254" width="9.42578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42578125" style="86" customWidth="1"/>
    <col min="10508" max="10508" width="20.42578125" style="86" customWidth="1"/>
    <col min="10509" max="10509" width="21.140625" style="86" customWidth="1"/>
    <col min="10510" max="10510" width="9.42578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42578125" style="86" customWidth="1"/>
    <col min="10764" max="10764" width="20.42578125" style="86" customWidth="1"/>
    <col min="10765" max="10765" width="21.140625" style="86" customWidth="1"/>
    <col min="10766" max="10766" width="9.42578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42578125" style="86" customWidth="1"/>
    <col min="11020" max="11020" width="20.42578125" style="86" customWidth="1"/>
    <col min="11021" max="11021" width="21.140625" style="86" customWidth="1"/>
    <col min="11022" max="11022" width="9.42578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42578125" style="86" customWidth="1"/>
    <col min="11276" max="11276" width="20.42578125" style="86" customWidth="1"/>
    <col min="11277" max="11277" width="21.140625" style="86" customWidth="1"/>
    <col min="11278" max="11278" width="9.42578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42578125" style="86" customWidth="1"/>
    <col min="11532" max="11532" width="20.42578125" style="86" customWidth="1"/>
    <col min="11533" max="11533" width="21.140625" style="86" customWidth="1"/>
    <col min="11534" max="11534" width="9.42578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42578125" style="86" customWidth="1"/>
    <col min="11788" max="11788" width="20.42578125" style="86" customWidth="1"/>
    <col min="11789" max="11789" width="21.140625" style="86" customWidth="1"/>
    <col min="11790" max="11790" width="9.42578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42578125" style="86" customWidth="1"/>
    <col min="12044" max="12044" width="20.42578125" style="86" customWidth="1"/>
    <col min="12045" max="12045" width="21.140625" style="86" customWidth="1"/>
    <col min="12046" max="12046" width="9.42578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42578125" style="86" customWidth="1"/>
    <col min="12300" max="12300" width="20.42578125" style="86" customWidth="1"/>
    <col min="12301" max="12301" width="21.140625" style="86" customWidth="1"/>
    <col min="12302" max="12302" width="9.42578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42578125" style="86" customWidth="1"/>
    <col min="12556" max="12556" width="20.42578125" style="86" customWidth="1"/>
    <col min="12557" max="12557" width="21.140625" style="86" customWidth="1"/>
    <col min="12558" max="12558" width="9.42578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42578125" style="86" customWidth="1"/>
    <col min="12812" max="12812" width="20.42578125" style="86" customWidth="1"/>
    <col min="12813" max="12813" width="21.140625" style="86" customWidth="1"/>
    <col min="12814" max="12814" width="9.42578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42578125" style="86" customWidth="1"/>
    <col min="13068" max="13068" width="20.42578125" style="86" customWidth="1"/>
    <col min="13069" max="13069" width="21.140625" style="86" customWidth="1"/>
    <col min="13070" max="13070" width="9.42578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42578125" style="86" customWidth="1"/>
    <col min="13324" max="13324" width="20.42578125" style="86" customWidth="1"/>
    <col min="13325" max="13325" width="21.140625" style="86" customWidth="1"/>
    <col min="13326" max="13326" width="9.42578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42578125" style="86" customWidth="1"/>
    <col min="13580" max="13580" width="20.42578125" style="86" customWidth="1"/>
    <col min="13581" max="13581" width="21.140625" style="86" customWidth="1"/>
    <col min="13582" max="13582" width="9.42578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42578125" style="86" customWidth="1"/>
    <col min="13836" max="13836" width="20.42578125" style="86" customWidth="1"/>
    <col min="13837" max="13837" width="21.140625" style="86" customWidth="1"/>
    <col min="13838" max="13838" width="9.42578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42578125" style="86" customWidth="1"/>
    <col min="14092" max="14092" width="20.42578125" style="86" customWidth="1"/>
    <col min="14093" max="14093" width="21.140625" style="86" customWidth="1"/>
    <col min="14094" max="14094" width="9.42578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42578125" style="86" customWidth="1"/>
    <col min="14348" max="14348" width="20.42578125" style="86" customWidth="1"/>
    <col min="14349" max="14349" width="21.140625" style="86" customWidth="1"/>
    <col min="14350" max="14350" width="9.42578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42578125" style="86" customWidth="1"/>
    <col min="14604" max="14604" width="20.42578125" style="86" customWidth="1"/>
    <col min="14605" max="14605" width="21.140625" style="86" customWidth="1"/>
    <col min="14606" max="14606" width="9.42578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42578125" style="86" customWidth="1"/>
    <col min="14860" max="14860" width="20.42578125" style="86" customWidth="1"/>
    <col min="14861" max="14861" width="21.140625" style="86" customWidth="1"/>
    <col min="14862" max="14862" width="9.42578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42578125" style="86" customWidth="1"/>
    <col min="15116" max="15116" width="20.42578125" style="86" customWidth="1"/>
    <col min="15117" max="15117" width="21.140625" style="86" customWidth="1"/>
    <col min="15118" max="15118" width="9.42578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42578125" style="86" customWidth="1"/>
    <col min="15372" max="15372" width="20.42578125" style="86" customWidth="1"/>
    <col min="15373" max="15373" width="21.140625" style="86" customWidth="1"/>
    <col min="15374" max="15374" width="9.42578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42578125" style="86" customWidth="1"/>
    <col min="15628" max="15628" width="20.42578125" style="86" customWidth="1"/>
    <col min="15629" max="15629" width="21.140625" style="86" customWidth="1"/>
    <col min="15630" max="15630" width="9.42578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42578125" style="86" customWidth="1"/>
    <col min="15884" max="15884" width="20.42578125" style="86" customWidth="1"/>
    <col min="15885" max="15885" width="21.140625" style="86" customWidth="1"/>
    <col min="15886" max="15886" width="9.42578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42578125" style="86" customWidth="1"/>
    <col min="16140" max="16140" width="20.42578125" style="86" customWidth="1"/>
    <col min="16141" max="16141" width="21.140625" style="86" customWidth="1"/>
    <col min="16142" max="16142" width="9.42578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470</v>
      </c>
      <c r="D6" s="1103"/>
      <c r="E6" s="1103"/>
      <c r="F6" s="1103"/>
      <c r="G6" s="1103"/>
      <c r="H6" s="1103"/>
      <c r="I6" s="1103"/>
      <c r="J6" s="1103"/>
      <c r="K6" s="1103"/>
      <c r="L6" s="1103"/>
      <c r="M6" s="1103"/>
      <c r="N6" s="1104"/>
    </row>
    <row r="7" spans="2:16" ht="15.75" thickBot="1" x14ac:dyDescent="0.3">
      <c r="B7" s="474" t="s">
        <v>5</v>
      </c>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147</v>
      </c>
      <c r="D10" s="1114"/>
      <c r="E10" s="1091"/>
      <c r="F10" s="475"/>
      <c r="G10" s="827"/>
      <c r="H10" s="475"/>
      <c r="I10" s="828"/>
      <c r="J10" s="475"/>
      <c r="K10" s="829"/>
      <c r="L10" s="830"/>
      <c r="M10" s="831"/>
      <c r="N10" s="476"/>
    </row>
    <row r="11" spans="2:16" ht="16.5" thickBot="1" x14ac:dyDescent="0.3">
      <c r="B11" s="477" t="s">
        <v>9</v>
      </c>
      <c r="C11" s="832">
        <v>41974</v>
      </c>
      <c r="D11" s="479"/>
      <c r="E11" s="833"/>
      <c r="F11" s="479"/>
      <c r="G11" s="834"/>
      <c r="H11" s="479"/>
      <c r="I11" s="835"/>
      <c r="J11" s="479"/>
      <c r="K11" s="836"/>
      <c r="L11" s="833"/>
      <c r="M11" s="837"/>
      <c r="N11" s="480"/>
    </row>
    <row r="12" spans="2:16" ht="15.75" x14ac:dyDescent="0.25">
      <c r="B12" s="84"/>
      <c r="C12" s="92"/>
      <c r="D12" s="85"/>
      <c r="E12" s="265"/>
      <c r="F12" s="85"/>
      <c r="G12" s="266"/>
      <c r="H12" s="85"/>
      <c r="I12" s="267"/>
      <c r="J12" s="93"/>
      <c r="K12" s="268"/>
      <c r="L12" s="269"/>
      <c r="M12" s="270"/>
      <c r="N12" s="85"/>
    </row>
    <row r="13" spans="2:16" ht="15.75" x14ac:dyDescent="0.25">
      <c r="I13" s="267"/>
      <c r="J13" s="93"/>
      <c r="K13" s="268"/>
      <c r="L13" s="269"/>
      <c r="M13" s="270"/>
      <c r="N13" s="94"/>
    </row>
    <row r="14" spans="2:16" ht="31.5" customHeight="1" x14ac:dyDescent="0.25">
      <c r="B14" s="1093" t="s">
        <v>87</v>
      </c>
      <c r="C14" s="1093"/>
      <c r="D14" s="240" t="s">
        <v>12</v>
      </c>
      <c r="E14" s="271" t="s">
        <v>13</v>
      </c>
      <c r="F14" s="240" t="s">
        <v>29</v>
      </c>
      <c r="G14" s="272"/>
      <c r="I14" s="273"/>
      <c r="J14" s="96"/>
      <c r="K14" s="274"/>
      <c r="L14" s="275"/>
      <c r="M14" s="276"/>
      <c r="N14" s="94"/>
    </row>
    <row r="15" spans="2:16" ht="15.75" x14ac:dyDescent="0.25">
      <c r="B15" s="1093"/>
      <c r="C15" s="1093"/>
      <c r="D15" s="240">
        <v>5</v>
      </c>
      <c r="E15" s="277">
        <v>3278601170</v>
      </c>
      <c r="F15" s="170">
        <v>1570</v>
      </c>
      <c r="G15" s="278"/>
      <c r="I15" s="279"/>
      <c r="J15" s="98"/>
      <c r="K15" s="280"/>
      <c r="L15" s="281"/>
      <c r="M15" s="282"/>
      <c r="N15" s="94"/>
    </row>
    <row r="16" spans="2:16" ht="15.75" x14ac:dyDescent="0.25">
      <c r="B16" s="1093"/>
      <c r="C16" s="1093"/>
      <c r="D16" s="240"/>
      <c r="E16" s="283"/>
      <c r="F16" s="167"/>
      <c r="G16" s="278"/>
      <c r="I16" s="279"/>
      <c r="J16" s="98"/>
      <c r="K16" s="280"/>
      <c r="L16" s="281"/>
      <c r="M16" s="282"/>
      <c r="N16" s="94"/>
    </row>
    <row r="17" spans="1:14" ht="15.75" x14ac:dyDescent="0.25">
      <c r="B17" s="1093"/>
      <c r="C17" s="1093"/>
      <c r="D17" s="240"/>
      <c r="E17" s="283"/>
      <c r="F17" s="167"/>
      <c r="G17" s="278"/>
      <c r="I17" s="279"/>
      <c r="J17" s="98"/>
      <c r="K17" s="280"/>
      <c r="L17" s="281"/>
      <c r="M17" s="282"/>
      <c r="N17" s="94"/>
    </row>
    <row r="18" spans="1:14" ht="15.75" x14ac:dyDescent="0.25">
      <c r="B18" s="1093"/>
      <c r="C18" s="1093"/>
      <c r="D18" s="240"/>
      <c r="E18" s="277"/>
      <c r="F18" s="167"/>
      <c r="G18" s="278"/>
      <c r="H18" s="100"/>
      <c r="I18" s="279"/>
      <c r="J18" s="98"/>
      <c r="K18" s="280"/>
      <c r="L18" s="281"/>
      <c r="M18" s="282"/>
      <c r="N18" s="101"/>
    </row>
    <row r="19" spans="1:14" ht="15.75" x14ac:dyDescent="0.25">
      <c r="B19" s="1093"/>
      <c r="C19" s="1093"/>
      <c r="D19" s="240"/>
      <c r="E19" s="277"/>
      <c r="F19" s="167"/>
      <c r="G19" s="278"/>
      <c r="H19" s="100"/>
      <c r="I19" s="284"/>
      <c r="J19" s="102"/>
      <c r="K19" s="285"/>
      <c r="L19" s="286"/>
      <c r="M19" s="287"/>
      <c r="N19" s="101"/>
    </row>
    <row r="20" spans="1:14" ht="15.75" x14ac:dyDescent="0.25">
      <c r="B20" s="1093"/>
      <c r="C20" s="1093"/>
      <c r="D20" s="240"/>
      <c r="E20" s="283"/>
      <c r="F20" s="167"/>
      <c r="G20" s="278"/>
      <c r="H20" s="100"/>
      <c r="I20" s="267"/>
      <c r="J20" s="93"/>
      <c r="K20" s="268"/>
      <c r="L20" s="269"/>
      <c r="M20" s="270"/>
      <c r="N20" s="101"/>
    </row>
    <row r="21" spans="1:14" ht="15.75" x14ac:dyDescent="0.25">
      <c r="B21" s="1093"/>
      <c r="C21" s="1093"/>
      <c r="D21" s="240"/>
      <c r="E21" s="283"/>
      <c r="F21" s="167"/>
      <c r="G21" s="278"/>
      <c r="H21" s="100"/>
      <c r="I21" s="267"/>
      <c r="J21" s="93"/>
      <c r="K21" s="268"/>
      <c r="L21" s="269"/>
      <c r="M21" s="270"/>
      <c r="N21" s="101"/>
    </row>
    <row r="22" spans="1:14" ht="16.5" thickBot="1" x14ac:dyDescent="0.3">
      <c r="B22" s="1094" t="s">
        <v>14</v>
      </c>
      <c r="C22" s="1095"/>
      <c r="D22" s="240"/>
      <c r="E22" s="283">
        <f>SUM(E15:E21)</f>
        <v>3278601170</v>
      </c>
      <c r="F22" s="288">
        <f>SUM(F15:F21)</f>
        <v>1570</v>
      </c>
      <c r="G22" s="278"/>
      <c r="H22" s="100"/>
      <c r="I22" s="267"/>
      <c r="J22" s="93"/>
      <c r="K22" s="268"/>
      <c r="L22" s="269"/>
      <c r="M22" s="270"/>
      <c r="N22" s="101"/>
    </row>
    <row r="23" spans="1:14" ht="45.75" thickBot="1" x14ac:dyDescent="0.3">
      <c r="A23" s="481"/>
      <c r="B23" s="105" t="s">
        <v>15</v>
      </c>
      <c r="C23" s="105" t="s">
        <v>88</v>
      </c>
      <c r="E23" s="275"/>
      <c r="F23" s="96"/>
      <c r="G23" s="289"/>
      <c r="H23" s="96"/>
      <c r="I23" s="290"/>
      <c r="J23" s="106"/>
      <c r="K23" s="291"/>
      <c r="L23" s="292"/>
      <c r="M23" s="293"/>
    </row>
    <row r="24" spans="1:14" ht="16.5" thickBot="1" x14ac:dyDescent="0.3">
      <c r="A24" s="482">
        <v>1</v>
      </c>
      <c r="C24" s="108">
        <f>F22*80%</f>
        <v>1256</v>
      </c>
      <c r="D24" s="109"/>
      <c r="E24" s="294">
        <f>E22</f>
        <v>3278601170</v>
      </c>
      <c r="F24" s="111"/>
      <c r="G24" s="295"/>
      <c r="H24" s="111"/>
      <c r="I24" s="290"/>
      <c r="J24" s="112"/>
      <c r="K24" s="291"/>
      <c r="L24" s="292"/>
      <c r="M24" s="293"/>
    </row>
    <row r="25" spans="1:14" ht="15.75" x14ac:dyDescent="0.25">
      <c r="A25" s="113"/>
      <c r="C25" s="114"/>
      <c r="D25" s="98"/>
      <c r="E25" s="296"/>
      <c r="F25" s="111"/>
      <c r="G25" s="295"/>
      <c r="H25" s="111"/>
      <c r="I25" s="290"/>
      <c r="J25" s="112"/>
      <c r="K25" s="291"/>
      <c r="L25" s="292"/>
      <c r="M25" s="293"/>
    </row>
    <row r="26" spans="1:14" ht="15.75" x14ac:dyDescent="0.25">
      <c r="A26" s="113"/>
      <c r="C26" s="114"/>
      <c r="D26" s="98"/>
      <c r="E26" s="296"/>
      <c r="F26" s="111"/>
      <c r="G26" s="295"/>
      <c r="H26" s="111"/>
      <c r="I26" s="290"/>
      <c r="J26" s="112"/>
      <c r="K26" s="291"/>
      <c r="L26" s="292"/>
      <c r="M26" s="293"/>
    </row>
    <row r="27" spans="1:14" ht="15.75" x14ac:dyDescent="0.2">
      <c r="A27" s="113"/>
      <c r="B27" s="116" t="s">
        <v>124</v>
      </c>
      <c r="C27" s="78"/>
      <c r="D27" s="78"/>
      <c r="E27" s="297"/>
      <c r="F27" s="78"/>
      <c r="G27" s="298"/>
      <c r="H27" s="78"/>
      <c r="I27" s="267"/>
      <c r="J27" s="93"/>
      <c r="K27" s="268"/>
      <c r="L27" s="269"/>
      <c r="M27" s="270"/>
      <c r="N27" s="94"/>
    </row>
    <row r="28" spans="1:14" ht="15.75" x14ac:dyDescent="0.2">
      <c r="A28" s="113"/>
      <c r="B28" s="78"/>
      <c r="C28" s="78"/>
      <c r="D28" s="78"/>
      <c r="E28" s="297"/>
      <c r="F28" s="78"/>
      <c r="G28" s="298"/>
      <c r="H28" s="78"/>
      <c r="I28" s="267"/>
      <c r="J28" s="93"/>
      <c r="K28" s="268"/>
      <c r="L28" s="269"/>
      <c r="M28" s="270"/>
      <c r="N28" s="94"/>
    </row>
    <row r="29" spans="1:14" ht="15.75" x14ac:dyDescent="0.2">
      <c r="A29" s="113"/>
      <c r="B29" s="117" t="s">
        <v>33</v>
      </c>
      <c r="C29" s="117" t="s">
        <v>125</v>
      </c>
      <c r="D29" s="117" t="s">
        <v>126</v>
      </c>
      <c r="E29" s="297"/>
      <c r="F29" s="78"/>
      <c r="G29" s="298"/>
      <c r="H29" s="78"/>
      <c r="I29" s="267"/>
      <c r="J29" s="93"/>
      <c r="K29" s="268"/>
      <c r="L29" s="269"/>
      <c r="M29" s="270"/>
      <c r="N29" s="94"/>
    </row>
    <row r="30" spans="1:14" ht="15.75" x14ac:dyDescent="0.2">
      <c r="A30" s="113"/>
      <c r="B30" s="118" t="s">
        <v>127</v>
      </c>
      <c r="C30" s="399" t="s">
        <v>292</v>
      </c>
      <c r="D30" s="118"/>
      <c r="E30" s="297"/>
      <c r="F30" s="78"/>
      <c r="G30" s="298"/>
      <c r="H30" s="78"/>
      <c r="I30" s="267"/>
      <c r="J30" s="93"/>
      <c r="K30" s="268"/>
      <c r="L30" s="269"/>
      <c r="M30" s="270"/>
      <c r="N30" s="94"/>
    </row>
    <row r="31" spans="1:14" ht="15.75" x14ac:dyDescent="0.2">
      <c r="A31" s="113"/>
      <c r="B31" s="118" t="s">
        <v>128</v>
      </c>
      <c r="C31" s="399" t="s">
        <v>292</v>
      </c>
      <c r="D31" s="118"/>
      <c r="E31" s="297"/>
      <c r="F31" s="78"/>
      <c r="G31" s="298"/>
      <c r="H31" s="78"/>
      <c r="I31" s="267"/>
      <c r="J31" s="93"/>
      <c r="K31" s="268"/>
      <c r="L31" s="269"/>
      <c r="M31" s="270"/>
      <c r="N31" s="94"/>
    </row>
    <row r="32" spans="1:14" ht="15.75" x14ac:dyDescent="0.2">
      <c r="A32" s="113"/>
      <c r="B32" s="118" t="s">
        <v>129</v>
      </c>
      <c r="C32" s="399" t="s">
        <v>292</v>
      </c>
      <c r="D32" s="118"/>
      <c r="E32" s="297"/>
      <c r="F32" s="78"/>
      <c r="G32" s="298"/>
      <c r="H32" s="78"/>
      <c r="I32" s="267"/>
      <c r="J32" s="93"/>
      <c r="K32" s="268"/>
      <c r="L32" s="269"/>
      <c r="M32" s="270"/>
      <c r="N32" s="94"/>
    </row>
    <row r="33" spans="1:26" ht="15.75" x14ac:dyDescent="0.2">
      <c r="A33" s="113"/>
      <c r="B33" s="118" t="s">
        <v>130</v>
      </c>
      <c r="C33" s="399" t="s">
        <v>292</v>
      </c>
      <c r="D33" s="118"/>
      <c r="E33" s="297"/>
      <c r="F33" s="78"/>
      <c r="G33" s="298"/>
      <c r="H33" s="78"/>
      <c r="I33" s="267"/>
      <c r="J33" s="93"/>
      <c r="K33" s="268"/>
      <c r="L33" s="269"/>
      <c r="M33" s="270"/>
      <c r="N33" s="94"/>
    </row>
    <row r="34" spans="1:26" ht="15.75" x14ac:dyDescent="0.2">
      <c r="A34" s="113"/>
      <c r="B34" s="78"/>
      <c r="C34" s="78"/>
      <c r="D34" s="78"/>
      <c r="E34" s="297"/>
      <c r="F34" s="78"/>
      <c r="G34" s="298"/>
      <c r="H34" s="78"/>
      <c r="I34" s="267"/>
      <c r="J34" s="93"/>
      <c r="K34" s="268"/>
      <c r="L34" s="269"/>
      <c r="M34" s="270"/>
      <c r="N34" s="94"/>
    </row>
    <row r="35" spans="1:26" ht="15.75" x14ac:dyDescent="0.2">
      <c r="A35" s="113"/>
      <c r="B35" s="78"/>
      <c r="C35" s="78"/>
      <c r="D35" s="78"/>
      <c r="E35" s="297"/>
      <c r="F35" s="78"/>
      <c r="G35" s="298"/>
      <c r="H35" s="78"/>
      <c r="I35" s="267"/>
      <c r="J35" s="93"/>
      <c r="K35" s="268"/>
      <c r="L35" s="269"/>
      <c r="M35" s="270"/>
      <c r="N35" s="94"/>
    </row>
    <row r="36" spans="1:26" ht="15.75" x14ac:dyDescent="0.2">
      <c r="A36" s="113"/>
      <c r="B36" s="116" t="s">
        <v>131</v>
      </c>
      <c r="C36" s="78"/>
      <c r="D36" s="78"/>
      <c r="E36" s="297"/>
      <c r="F36" s="78"/>
      <c r="G36" s="298"/>
      <c r="H36" s="78"/>
      <c r="I36" s="267"/>
      <c r="J36" s="93"/>
      <c r="K36" s="268"/>
      <c r="L36" s="269"/>
      <c r="M36" s="270"/>
      <c r="N36" s="94"/>
    </row>
    <row r="37" spans="1:26" ht="15.75" x14ac:dyDescent="0.2">
      <c r="A37" s="113"/>
      <c r="B37" s="78"/>
      <c r="C37" s="78"/>
      <c r="D37" s="78"/>
      <c r="E37" s="297"/>
      <c r="F37" s="78"/>
      <c r="G37" s="298"/>
      <c r="H37" s="78"/>
      <c r="I37" s="267"/>
      <c r="J37" s="93"/>
      <c r="K37" s="268"/>
      <c r="L37" s="269"/>
      <c r="M37" s="270"/>
      <c r="N37" s="94"/>
    </row>
    <row r="38" spans="1:26" ht="15.75" x14ac:dyDescent="0.2">
      <c r="A38" s="113"/>
      <c r="B38" s="78"/>
      <c r="C38" s="78"/>
      <c r="D38" s="78"/>
      <c r="E38" s="297"/>
      <c r="F38" s="78"/>
      <c r="G38" s="298"/>
      <c r="H38" s="78"/>
      <c r="I38" s="267"/>
      <c r="J38" s="93"/>
      <c r="K38" s="268"/>
      <c r="L38" s="269"/>
      <c r="M38" s="270"/>
      <c r="N38" s="94"/>
    </row>
    <row r="39" spans="1:26" ht="15.75" x14ac:dyDescent="0.2">
      <c r="A39" s="113"/>
      <c r="B39" s="117" t="s">
        <v>33</v>
      </c>
      <c r="C39" s="117" t="s">
        <v>58</v>
      </c>
      <c r="D39" s="119" t="s">
        <v>51</v>
      </c>
      <c r="E39" s="299" t="s">
        <v>16</v>
      </c>
      <c r="F39" s="78"/>
      <c r="G39" s="298"/>
      <c r="H39" s="78"/>
      <c r="I39" s="267"/>
      <c r="J39" s="93"/>
      <c r="K39" s="268"/>
      <c r="L39" s="269"/>
      <c r="M39" s="270"/>
      <c r="N39" s="94"/>
    </row>
    <row r="40" spans="1:26" ht="45" x14ac:dyDescent="0.2">
      <c r="A40" s="113"/>
      <c r="B40" s="120" t="s">
        <v>132</v>
      </c>
      <c r="C40" s="252">
        <v>40</v>
      </c>
      <c r="D40" s="234">
        <v>0</v>
      </c>
      <c r="E40" s="1252">
        <f>+D40+D41</f>
        <v>10</v>
      </c>
      <c r="F40" s="78"/>
      <c r="G40" s="298"/>
      <c r="H40" s="78"/>
      <c r="I40" s="267"/>
      <c r="J40" s="93"/>
      <c r="K40" s="268"/>
      <c r="L40" s="269"/>
      <c r="M40" s="270"/>
      <c r="N40" s="94"/>
    </row>
    <row r="41" spans="1:26" ht="75" x14ac:dyDescent="0.2">
      <c r="A41" s="113"/>
      <c r="B41" s="120" t="s">
        <v>133</v>
      </c>
      <c r="C41" s="252">
        <v>60</v>
      </c>
      <c r="D41" s="234">
        <v>10</v>
      </c>
      <c r="E41" s="1253"/>
      <c r="F41" s="78"/>
      <c r="G41" s="298"/>
      <c r="H41" s="78"/>
      <c r="I41" s="267"/>
      <c r="J41" s="93"/>
      <c r="K41" s="268"/>
      <c r="L41" s="269"/>
      <c r="M41" s="270"/>
      <c r="N41" s="94"/>
    </row>
    <row r="42" spans="1:26" ht="15.75" customHeight="1" thickBot="1" x14ac:dyDescent="0.3">
      <c r="M42" s="1107" t="s">
        <v>35</v>
      </c>
      <c r="N42" s="1107"/>
    </row>
    <row r="43" spans="1:26" ht="15.75" x14ac:dyDescent="0.25">
      <c r="B43" s="116" t="s">
        <v>30</v>
      </c>
      <c r="M43" s="300"/>
      <c r="N43" s="122"/>
    </row>
    <row r="44" spans="1:26" ht="15.75" thickBot="1" x14ac:dyDescent="0.3">
      <c r="M44" s="300"/>
      <c r="N44" s="122"/>
    </row>
    <row r="45" spans="1:26" s="93" customFormat="1" ht="78.75" x14ac:dyDescent="0.25">
      <c r="B45" s="483" t="s">
        <v>134</v>
      </c>
      <c r="C45" s="483" t="s">
        <v>135</v>
      </c>
      <c r="D45" s="483" t="s">
        <v>136</v>
      </c>
      <c r="E45" s="840" t="s">
        <v>45</v>
      </c>
      <c r="F45" s="483" t="s">
        <v>22</v>
      </c>
      <c r="G45" s="841" t="s">
        <v>89</v>
      </c>
      <c r="H45" s="483" t="s">
        <v>17</v>
      </c>
      <c r="I45" s="842" t="s">
        <v>10</v>
      </c>
      <c r="J45" s="483" t="s">
        <v>31</v>
      </c>
      <c r="K45" s="843" t="s">
        <v>61</v>
      </c>
      <c r="L45" s="840" t="s">
        <v>20</v>
      </c>
      <c r="M45" s="844" t="s">
        <v>26</v>
      </c>
      <c r="N45" s="946" t="s">
        <v>137</v>
      </c>
      <c r="O45" s="845" t="s">
        <v>36</v>
      </c>
      <c r="P45" s="245" t="s">
        <v>11</v>
      </c>
      <c r="Q45" s="245" t="s">
        <v>19</v>
      </c>
    </row>
    <row r="46" spans="1:26" s="242" customFormat="1" ht="30" x14ac:dyDescent="0.25">
      <c r="A46" s="125">
        <v>1</v>
      </c>
      <c r="B46" s="126" t="s">
        <v>471</v>
      </c>
      <c r="C46" s="127" t="s">
        <v>472</v>
      </c>
      <c r="D46" s="126" t="s">
        <v>473</v>
      </c>
      <c r="E46" s="171">
        <v>331</v>
      </c>
      <c r="F46" s="127" t="s">
        <v>125</v>
      </c>
      <c r="G46" s="301"/>
      <c r="H46" s="130">
        <v>41547</v>
      </c>
      <c r="I46" s="130">
        <v>41988</v>
      </c>
      <c r="J46" s="131" t="s">
        <v>126</v>
      </c>
      <c r="K46" s="255">
        <v>12</v>
      </c>
      <c r="L46" s="171">
        <v>3</v>
      </c>
      <c r="M46" s="302">
        <v>1942</v>
      </c>
      <c r="N46" s="303"/>
      <c r="O46" s="304">
        <f>3549737535+1105382860+451714902</f>
        <v>5106835297</v>
      </c>
      <c r="P46" s="133">
        <v>63</v>
      </c>
      <c r="Q46" s="134"/>
      <c r="R46" s="135"/>
      <c r="S46" s="135"/>
      <c r="T46" s="135"/>
      <c r="U46" s="135"/>
      <c r="V46" s="135"/>
      <c r="W46" s="135"/>
      <c r="X46" s="135"/>
      <c r="Y46" s="135"/>
      <c r="Z46" s="135"/>
    </row>
    <row r="47" spans="1:26" s="242" customFormat="1" ht="30" x14ac:dyDescent="0.25">
      <c r="A47" s="125"/>
      <c r="B47" s="126"/>
      <c r="C47" s="127" t="s">
        <v>472</v>
      </c>
      <c r="D47" s="126" t="s">
        <v>473</v>
      </c>
      <c r="E47" s="171">
        <v>72</v>
      </c>
      <c r="F47" s="127" t="s">
        <v>125</v>
      </c>
      <c r="G47" s="301"/>
      <c r="H47" s="130">
        <v>40725</v>
      </c>
      <c r="I47" s="130">
        <v>40908</v>
      </c>
      <c r="J47" s="131" t="s">
        <v>126</v>
      </c>
      <c r="K47" s="255">
        <v>5.8</v>
      </c>
      <c r="L47" s="171">
        <v>3</v>
      </c>
      <c r="M47" s="302">
        <v>1250</v>
      </c>
      <c r="N47" s="303"/>
      <c r="O47" s="304">
        <v>434304000</v>
      </c>
      <c r="P47" s="133">
        <v>59</v>
      </c>
      <c r="Q47" s="134"/>
      <c r="R47" s="135"/>
      <c r="S47" s="135"/>
      <c r="T47" s="135"/>
      <c r="U47" s="135"/>
      <c r="V47" s="135"/>
      <c r="W47" s="135"/>
      <c r="X47" s="135"/>
      <c r="Y47" s="135"/>
      <c r="Z47" s="135"/>
    </row>
    <row r="48" spans="1:26" s="242" customFormat="1" ht="90" x14ac:dyDescent="0.25">
      <c r="A48" s="125"/>
      <c r="B48" s="126"/>
      <c r="C48" s="127" t="s">
        <v>472</v>
      </c>
      <c r="D48" s="126" t="s">
        <v>473</v>
      </c>
      <c r="E48" s="171">
        <v>256</v>
      </c>
      <c r="F48" s="127" t="s">
        <v>126</v>
      </c>
      <c r="G48" s="301"/>
      <c r="H48" s="130">
        <v>40906</v>
      </c>
      <c r="I48" s="130">
        <v>41243</v>
      </c>
      <c r="J48" s="131" t="s">
        <v>126</v>
      </c>
      <c r="K48" s="255"/>
      <c r="L48" s="171">
        <v>11</v>
      </c>
      <c r="M48" s="302">
        <v>19119</v>
      </c>
      <c r="N48" s="303">
        <v>0.32450000000000001</v>
      </c>
      <c r="O48" s="304">
        <v>3328638300</v>
      </c>
      <c r="P48" s="133">
        <v>62</v>
      </c>
      <c r="Q48" s="134" t="s">
        <v>474</v>
      </c>
      <c r="R48" s="135"/>
      <c r="S48" s="135"/>
      <c r="T48" s="135"/>
      <c r="U48" s="135"/>
      <c r="V48" s="135"/>
      <c r="W48" s="135"/>
      <c r="X48" s="135"/>
      <c r="Y48" s="135"/>
      <c r="Z48" s="135"/>
    </row>
    <row r="49" spans="1:26" s="242" customFormat="1" ht="30" x14ac:dyDescent="0.25">
      <c r="A49" s="125"/>
      <c r="B49" s="126"/>
      <c r="C49" s="127" t="s">
        <v>472</v>
      </c>
      <c r="D49" s="126" t="s">
        <v>473</v>
      </c>
      <c r="E49" s="171">
        <v>81</v>
      </c>
      <c r="F49" s="127" t="s">
        <v>125</v>
      </c>
      <c r="G49" s="301"/>
      <c r="H49" s="130">
        <v>40209</v>
      </c>
      <c r="I49" s="130">
        <v>40543</v>
      </c>
      <c r="J49" s="131" t="s">
        <v>126</v>
      </c>
      <c r="K49" s="255">
        <v>11</v>
      </c>
      <c r="L49" s="171">
        <v>0</v>
      </c>
      <c r="M49" s="302">
        <v>1250</v>
      </c>
      <c r="N49" s="303"/>
      <c r="O49" s="304">
        <v>262500000</v>
      </c>
      <c r="P49" s="133">
        <v>63</v>
      </c>
      <c r="Q49" s="134"/>
      <c r="R49" s="135"/>
      <c r="S49" s="135"/>
      <c r="T49" s="135"/>
      <c r="U49" s="135"/>
      <c r="V49" s="135"/>
      <c r="W49" s="135"/>
      <c r="X49" s="135"/>
      <c r="Y49" s="135"/>
      <c r="Z49" s="135"/>
    </row>
    <row r="50" spans="1:26" s="242" customFormat="1" ht="30" x14ac:dyDescent="0.25">
      <c r="A50" s="125">
        <f>+A46+1</f>
        <v>2</v>
      </c>
      <c r="B50" s="126"/>
      <c r="C50" s="127" t="s">
        <v>472</v>
      </c>
      <c r="D50" s="126" t="s">
        <v>473</v>
      </c>
      <c r="E50" s="171">
        <v>26</v>
      </c>
      <c r="F50" s="127" t="s">
        <v>125</v>
      </c>
      <c r="G50" s="128"/>
      <c r="H50" s="130">
        <v>39841</v>
      </c>
      <c r="I50" s="130">
        <v>40178</v>
      </c>
      <c r="J50" s="131" t="s">
        <v>126</v>
      </c>
      <c r="K50" s="255">
        <v>11.1</v>
      </c>
      <c r="L50" s="171">
        <v>0</v>
      </c>
      <c r="M50" s="302">
        <v>1250</v>
      </c>
      <c r="N50" s="303"/>
      <c r="O50" s="304">
        <v>251315000</v>
      </c>
      <c r="P50" s="133">
        <v>64</v>
      </c>
      <c r="Q50" s="134"/>
      <c r="R50" s="135"/>
      <c r="S50" s="135"/>
      <c r="T50" s="135"/>
      <c r="U50" s="135"/>
      <c r="V50" s="135"/>
      <c r="W50" s="135"/>
      <c r="X50" s="135"/>
      <c r="Y50" s="135"/>
      <c r="Z50" s="135"/>
    </row>
    <row r="51" spans="1:26" s="242" customFormat="1" ht="15.75" x14ac:dyDescent="0.25">
      <c r="A51" s="125"/>
      <c r="B51" s="136" t="s">
        <v>16</v>
      </c>
      <c r="C51" s="127"/>
      <c r="D51" s="126"/>
      <c r="E51" s="171"/>
      <c r="F51" s="127"/>
      <c r="G51" s="128"/>
      <c r="K51" s="305">
        <f>SUM(K46:K50)</f>
        <v>39.9</v>
      </c>
      <c r="L51" s="306">
        <f>SUM(L46:L50)</f>
        <v>17</v>
      </c>
      <c r="M51" s="307">
        <f>SUM(M46:M50)</f>
        <v>24811</v>
      </c>
      <c r="N51" s="308">
        <f>SUM(N46:N50)</f>
        <v>0.32450000000000001</v>
      </c>
      <c r="O51" s="947">
        <f>SUM(O46:O50)</f>
        <v>9383592597</v>
      </c>
      <c r="P51" s="133"/>
      <c r="Q51" s="134"/>
    </row>
    <row r="52" spans="1:26" s="139" customFormat="1" x14ac:dyDescent="0.25">
      <c r="E52" s="309"/>
      <c r="G52" s="310"/>
      <c r="I52" s="311"/>
      <c r="K52" s="312"/>
      <c r="L52" s="309"/>
      <c r="M52" s="313"/>
      <c r="N52" s="310"/>
      <c r="O52" s="314"/>
    </row>
    <row r="53" spans="1:26" s="139" customFormat="1" ht="15.75" x14ac:dyDescent="0.25">
      <c r="B53" s="1096" t="s">
        <v>28</v>
      </c>
      <c r="C53" s="1096" t="s">
        <v>27</v>
      </c>
      <c r="D53" s="1098" t="s">
        <v>34</v>
      </c>
      <c r="E53" s="1098"/>
      <c r="G53" s="310"/>
      <c r="I53" s="311"/>
      <c r="K53" s="312"/>
      <c r="L53" s="309"/>
      <c r="M53" s="313"/>
      <c r="O53" s="314"/>
    </row>
    <row r="54" spans="1:26" s="139" customFormat="1" ht="15.75" x14ac:dyDescent="0.25">
      <c r="B54" s="1097"/>
      <c r="C54" s="1097"/>
      <c r="D54" s="241" t="s">
        <v>23</v>
      </c>
      <c r="E54" s="315" t="s">
        <v>24</v>
      </c>
      <c r="G54" s="310"/>
      <c r="I54" s="311"/>
      <c r="K54" s="312"/>
      <c r="L54" s="309"/>
      <c r="M54" s="313"/>
      <c r="O54" s="314"/>
    </row>
    <row r="55" spans="1:26" s="139" customFormat="1" ht="15.75" x14ac:dyDescent="0.25">
      <c r="B55" s="142" t="s">
        <v>21</v>
      </c>
      <c r="C55" s="143">
        <f>+K51</f>
        <v>39.9</v>
      </c>
      <c r="D55" s="251" t="s">
        <v>292</v>
      </c>
      <c r="E55" s="316"/>
      <c r="F55" s="145"/>
      <c r="G55" s="317"/>
      <c r="H55" s="145"/>
      <c r="I55" s="318"/>
      <c r="J55" s="145"/>
      <c r="K55" s="319"/>
      <c r="L55" s="320"/>
      <c r="M55" s="321"/>
      <c r="O55" s="314"/>
    </row>
    <row r="56" spans="1:26" s="139" customFormat="1" ht="15.75" x14ac:dyDescent="0.25">
      <c r="B56" s="142" t="s">
        <v>25</v>
      </c>
      <c r="C56" s="948">
        <f>+M51</f>
        <v>24811</v>
      </c>
      <c r="D56" s="251" t="s">
        <v>292</v>
      </c>
      <c r="E56" s="316"/>
      <c r="G56" s="310"/>
      <c r="I56" s="311"/>
      <c r="K56" s="312"/>
      <c r="L56" s="309"/>
      <c r="M56" s="313"/>
      <c r="O56" s="314"/>
    </row>
    <row r="57" spans="1:26" s="139" customFormat="1" x14ac:dyDescent="0.25">
      <c r="B57" s="146"/>
      <c r="C57" s="1099"/>
      <c r="D57" s="1099"/>
      <c r="E57" s="1099"/>
      <c r="F57" s="1099"/>
      <c r="G57" s="1099"/>
      <c r="H57" s="1099"/>
      <c r="I57" s="1099"/>
      <c r="J57" s="1099"/>
      <c r="K57" s="1099"/>
      <c r="L57" s="1099"/>
      <c r="M57" s="1099"/>
      <c r="N57" s="1099"/>
      <c r="O57" s="314"/>
    </row>
    <row r="58" spans="1:26" ht="15.75" thickBot="1" x14ac:dyDescent="0.3"/>
    <row r="59" spans="1:26" ht="16.5" thickBot="1" x14ac:dyDescent="0.3">
      <c r="B59" s="1100" t="s">
        <v>90</v>
      </c>
      <c r="C59" s="1100"/>
      <c r="D59" s="1100"/>
      <c r="E59" s="1100"/>
      <c r="F59" s="1100"/>
      <c r="G59" s="1100"/>
      <c r="H59" s="1100"/>
      <c r="I59" s="1100"/>
      <c r="J59" s="1100"/>
      <c r="K59" s="1100"/>
      <c r="L59" s="1100"/>
      <c r="M59" s="1100"/>
      <c r="N59" s="1100"/>
    </row>
    <row r="62" spans="1:26" ht="173.25" x14ac:dyDescent="0.25">
      <c r="B62" s="117" t="s">
        <v>138</v>
      </c>
      <c r="C62" s="147" t="s">
        <v>2</v>
      </c>
      <c r="D62" s="147" t="s">
        <v>92</v>
      </c>
      <c r="E62" s="322" t="s">
        <v>91</v>
      </c>
      <c r="F62" s="147" t="s">
        <v>93</v>
      </c>
      <c r="G62" s="323" t="s">
        <v>94</v>
      </c>
      <c r="H62" s="147" t="s">
        <v>95</v>
      </c>
      <c r="I62" s="324" t="s">
        <v>96</v>
      </c>
      <c r="J62" s="147" t="s">
        <v>97</v>
      </c>
      <c r="K62" s="325" t="s">
        <v>98</v>
      </c>
      <c r="L62" s="322" t="s">
        <v>99</v>
      </c>
      <c r="M62" s="326" t="s">
        <v>100</v>
      </c>
      <c r="N62" s="148" t="s">
        <v>101</v>
      </c>
      <c r="O62" s="1086" t="s">
        <v>3</v>
      </c>
      <c r="P62" s="1088"/>
      <c r="Q62" s="147" t="s">
        <v>18</v>
      </c>
    </row>
    <row r="63" spans="1:26" ht="75" x14ac:dyDescent="0.2">
      <c r="B63" s="149"/>
      <c r="C63" s="149" t="s">
        <v>427</v>
      </c>
      <c r="D63" s="154" t="s">
        <v>475</v>
      </c>
      <c r="E63" s="327" t="s">
        <v>476</v>
      </c>
      <c r="F63" s="249" t="s">
        <v>476</v>
      </c>
      <c r="G63" s="328" t="s">
        <v>476</v>
      </c>
      <c r="H63" s="249" t="s">
        <v>476</v>
      </c>
      <c r="I63" s="329" t="s">
        <v>125</v>
      </c>
      <c r="J63" s="151" t="s">
        <v>476</v>
      </c>
      <c r="K63" s="330" t="s">
        <v>476</v>
      </c>
      <c r="L63" s="331" t="s">
        <v>476</v>
      </c>
      <c r="M63" s="332" t="s">
        <v>476</v>
      </c>
      <c r="N63" s="118" t="s">
        <v>476</v>
      </c>
      <c r="O63" s="1101"/>
      <c r="P63" s="1102"/>
      <c r="Q63" s="118"/>
    </row>
    <row r="64" spans="1:26" x14ac:dyDescent="0.2">
      <c r="B64" s="149"/>
      <c r="C64" s="149"/>
      <c r="D64" s="150"/>
      <c r="E64" s="327"/>
      <c r="F64" s="249"/>
      <c r="G64" s="328"/>
      <c r="H64" s="249"/>
      <c r="I64" s="329"/>
      <c r="J64" s="151"/>
      <c r="K64" s="330"/>
      <c r="L64" s="331"/>
      <c r="M64" s="332"/>
      <c r="N64" s="118"/>
      <c r="O64" s="1101"/>
      <c r="P64" s="1102"/>
      <c r="Q64" s="118"/>
    </row>
    <row r="65" spans="2:17" x14ac:dyDescent="0.25">
      <c r="B65" s="86" t="s">
        <v>1</v>
      </c>
    </row>
    <row r="66" spans="2:17" x14ac:dyDescent="0.25">
      <c r="B66" s="86" t="s">
        <v>37</v>
      </c>
    </row>
    <row r="67" spans="2:17" x14ac:dyDescent="0.25">
      <c r="B67" s="86" t="s">
        <v>62</v>
      </c>
    </row>
    <row r="69" spans="2:17" ht="15.75" thickBot="1" x14ac:dyDescent="0.3"/>
    <row r="70" spans="2:17" ht="16.5" thickBot="1" x14ac:dyDescent="0.3">
      <c r="B70" s="1083" t="s">
        <v>38</v>
      </c>
      <c r="C70" s="1084"/>
      <c r="D70" s="1084"/>
      <c r="E70" s="1084"/>
      <c r="F70" s="1084"/>
      <c r="G70" s="1084"/>
      <c r="H70" s="1084"/>
      <c r="I70" s="1084"/>
      <c r="J70" s="1084"/>
      <c r="K70" s="1084"/>
      <c r="L70" s="1084"/>
      <c r="M70" s="1084"/>
      <c r="N70" s="1085"/>
    </row>
    <row r="73" spans="2:17" ht="110.25" x14ac:dyDescent="0.25">
      <c r="B73" s="117" t="s">
        <v>0</v>
      </c>
      <c r="C73" s="117" t="s">
        <v>39</v>
      </c>
      <c r="D73" s="117" t="s">
        <v>40</v>
      </c>
      <c r="E73" s="334" t="s">
        <v>102</v>
      </c>
      <c r="F73" s="117" t="s">
        <v>104</v>
      </c>
      <c r="G73" s="335" t="s">
        <v>105</v>
      </c>
      <c r="H73" s="117" t="s">
        <v>106</v>
      </c>
      <c r="I73" s="336" t="s">
        <v>103</v>
      </c>
      <c r="J73" s="1086" t="s">
        <v>107</v>
      </c>
      <c r="K73" s="1087"/>
      <c r="L73" s="1088"/>
      <c r="M73" s="337" t="s">
        <v>111</v>
      </c>
      <c r="N73" s="117" t="s">
        <v>139</v>
      </c>
      <c r="O73" s="338" t="s">
        <v>140</v>
      </c>
      <c r="P73" s="1086" t="s">
        <v>3</v>
      </c>
      <c r="Q73" s="1088"/>
    </row>
    <row r="74" spans="2:17" s="342" customFormat="1" ht="180" x14ac:dyDescent="0.2">
      <c r="B74" s="339" t="s">
        <v>43</v>
      </c>
      <c r="C74" s="340">
        <v>6</v>
      </c>
      <c r="D74" s="152" t="s">
        <v>477</v>
      </c>
      <c r="E74" s="149">
        <v>1064838627</v>
      </c>
      <c r="F74" s="152" t="s">
        <v>478</v>
      </c>
      <c r="G74" s="152" t="s">
        <v>479</v>
      </c>
      <c r="H74" s="182">
        <v>41615</v>
      </c>
      <c r="I74" s="150" t="s">
        <v>480</v>
      </c>
      <c r="J74" s="152" t="s">
        <v>470</v>
      </c>
      <c r="K74" s="154" t="s">
        <v>481</v>
      </c>
      <c r="L74" s="341" t="s">
        <v>482</v>
      </c>
      <c r="M74" s="118" t="s">
        <v>483</v>
      </c>
      <c r="N74" s="118" t="s">
        <v>125</v>
      </c>
      <c r="O74" s="118" t="s">
        <v>125</v>
      </c>
      <c r="P74" s="1275"/>
      <c r="Q74" s="1276"/>
    </row>
    <row r="75" spans="2:17" s="342" customFormat="1" ht="300" x14ac:dyDescent="0.2">
      <c r="B75" s="339" t="s">
        <v>43</v>
      </c>
      <c r="C75" s="340">
        <v>6</v>
      </c>
      <c r="D75" s="343" t="s">
        <v>484</v>
      </c>
      <c r="E75" s="344">
        <v>26917353</v>
      </c>
      <c r="F75" s="343" t="s">
        <v>485</v>
      </c>
      <c r="G75" s="343" t="s">
        <v>486</v>
      </c>
      <c r="H75" s="345">
        <v>37554</v>
      </c>
      <c r="I75" s="346" t="s">
        <v>480</v>
      </c>
      <c r="J75" s="343" t="s">
        <v>487</v>
      </c>
      <c r="K75" s="347" t="s">
        <v>488</v>
      </c>
      <c r="L75" s="347" t="s">
        <v>489</v>
      </c>
      <c r="M75" s="348" t="s">
        <v>483</v>
      </c>
      <c r="N75" s="348" t="s">
        <v>125</v>
      </c>
      <c r="O75" s="348" t="s">
        <v>125</v>
      </c>
      <c r="P75" s="349"/>
      <c r="Q75" s="350"/>
    </row>
    <row r="76" spans="2:17" s="342" customFormat="1" ht="225" x14ac:dyDescent="0.2">
      <c r="B76" s="339" t="s">
        <v>43</v>
      </c>
      <c r="C76" s="340">
        <v>6</v>
      </c>
      <c r="D76" s="343" t="s">
        <v>490</v>
      </c>
      <c r="E76" s="344">
        <v>26916797</v>
      </c>
      <c r="F76" s="343" t="s">
        <v>491</v>
      </c>
      <c r="G76" s="343" t="s">
        <v>492</v>
      </c>
      <c r="H76" s="345">
        <v>37506</v>
      </c>
      <c r="I76" s="346" t="s">
        <v>480</v>
      </c>
      <c r="J76" s="343" t="s">
        <v>470</v>
      </c>
      <c r="K76" s="347" t="s">
        <v>493</v>
      </c>
      <c r="L76" s="347" t="s">
        <v>494</v>
      </c>
      <c r="M76" s="348" t="s">
        <v>483</v>
      </c>
      <c r="N76" s="348" t="s">
        <v>125</v>
      </c>
      <c r="O76" s="348" t="s">
        <v>125</v>
      </c>
      <c r="P76" s="349"/>
      <c r="Q76" s="350"/>
    </row>
    <row r="77" spans="2:17" s="342" customFormat="1" ht="225" x14ac:dyDescent="0.2">
      <c r="B77" s="339" t="s">
        <v>43</v>
      </c>
      <c r="C77" s="340">
        <v>6</v>
      </c>
      <c r="D77" s="343" t="s">
        <v>495</v>
      </c>
      <c r="E77" s="344">
        <v>37368007</v>
      </c>
      <c r="F77" s="343" t="s">
        <v>496</v>
      </c>
      <c r="G77" s="343" t="s">
        <v>301</v>
      </c>
      <c r="H77" s="345">
        <v>38030</v>
      </c>
      <c r="I77" s="346" t="s">
        <v>480</v>
      </c>
      <c r="J77" s="343" t="s">
        <v>470</v>
      </c>
      <c r="K77" s="347" t="s">
        <v>493</v>
      </c>
      <c r="L77" s="347" t="s">
        <v>497</v>
      </c>
      <c r="M77" s="348" t="s">
        <v>483</v>
      </c>
      <c r="N77" s="348" t="s">
        <v>125</v>
      </c>
      <c r="O77" s="348" t="s">
        <v>125</v>
      </c>
      <c r="P77" s="349"/>
      <c r="Q77" s="350"/>
    </row>
    <row r="78" spans="2:17" s="342" customFormat="1" ht="225" x14ac:dyDescent="0.2">
      <c r="B78" s="339" t="s">
        <v>43</v>
      </c>
      <c r="C78" s="340">
        <v>6</v>
      </c>
      <c r="D78" s="343" t="s">
        <v>498</v>
      </c>
      <c r="E78" s="344">
        <v>30504774</v>
      </c>
      <c r="F78" s="343" t="s">
        <v>499</v>
      </c>
      <c r="G78" s="343" t="s">
        <v>500</v>
      </c>
      <c r="H78" s="345">
        <v>37890</v>
      </c>
      <c r="I78" s="346" t="s">
        <v>480</v>
      </c>
      <c r="J78" s="343" t="s">
        <v>470</v>
      </c>
      <c r="K78" s="347" t="s">
        <v>493</v>
      </c>
      <c r="L78" s="347" t="s">
        <v>501</v>
      </c>
      <c r="M78" s="348" t="s">
        <v>483</v>
      </c>
      <c r="N78" s="348" t="s">
        <v>125</v>
      </c>
      <c r="O78" s="348" t="s">
        <v>125</v>
      </c>
      <c r="P78" s="1271"/>
      <c r="Q78" s="1272"/>
    </row>
    <row r="79" spans="2:17" s="342" customFormat="1" ht="225" x14ac:dyDescent="0.2">
      <c r="B79" s="339" t="s">
        <v>43</v>
      </c>
      <c r="C79" s="61">
        <v>6</v>
      </c>
      <c r="D79" s="343" t="s">
        <v>502</v>
      </c>
      <c r="E79" s="344">
        <v>56089545</v>
      </c>
      <c r="F79" s="343" t="s">
        <v>503</v>
      </c>
      <c r="G79" s="343" t="s">
        <v>504</v>
      </c>
      <c r="H79" s="345">
        <v>37192</v>
      </c>
      <c r="I79" s="346" t="s">
        <v>480</v>
      </c>
      <c r="J79" s="343" t="s">
        <v>470</v>
      </c>
      <c r="K79" s="347" t="s">
        <v>493</v>
      </c>
      <c r="L79" s="351" t="s">
        <v>501</v>
      </c>
      <c r="M79" s="348" t="s">
        <v>483</v>
      </c>
      <c r="N79" s="348" t="s">
        <v>125</v>
      </c>
      <c r="O79" s="348" t="s">
        <v>125</v>
      </c>
      <c r="P79" s="1271"/>
      <c r="Q79" s="1272"/>
    </row>
    <row r="80" spans="2:17" s="342" customFormat="1" ht="240" x14ac:dyDescent="0.2">
      <c r="B80" s="352" t="s">
        <v>44</v>
      </c>
      <c r="C80" s="61">
        <v>11</v>
      </c>
      <c r="D80" s="353" t="s">
        <v>505</v>
      </c>
      <c r="E80" s="354">
        <v>49733881</v>
      </c>
      <c r="F80" s="353" t="s">
        <v>506</v>
      </c>
      <c r="G80" s="353" t="s">
        <v>507</v>
      </c>
      <c r="H80" s="355">
        <v>37162</v>
      </c>
      <c r="I80" s="356">
        <v>100019</v>
      </c>
      <c r="J80" s="353" t="s">
        <v>508</v>
      </c>
      <c r="K80" s="347" t="s">
        <v>509</v>
      </c>
      <c r="L80" s="356" t="s">
        <v>510</v>
      </c>
      <c r="M80" s="257" t="s">
        <v>483</v>
      </c>
      <c r="N80" s="257" t="s">
        <v>125</v>
      </c>
      <c r="O80" s="257" t="s">
        <v>483</v>
      </c>
      <c r="P80" s="349"/>
      <c r="Q80" s="350"/>
    </row>
    <row r="81" spans="2:17" s="342" customFormat="1" ht="225" x14ac:dyDescent="0.2">
      <c r="B81" s="352" t="s">
        <v>44</v>
      </c>
      <c r="C81" s="61">
        <v>11</v>
      </c>
      <c r="D81" s="357" t="s">
        <v>511</v>
      </c>
      <c r="E81" s="358">
        <v>1066084349</v>
      </c>
      <c r="F81" s="358" t="s">
        <v>485</v>
      </c>
      <c r="G81" s="357" t="s">
        <v>301</v>
      </c>
      <c r="H81" s="359">
        <v>41544</v>
      </c>
      <c r="I81" s="360">
        <v>138477</v>
      </c>
      <c r="J81" s="353" t="s">
        <v>512</v>
      </c>
      <c r="K81" s="347" t="s">
        <v>493</v>
      </c>
      <c r="L81" s="356" t="s">
        <v>513</v>
      </c>
      <c r="M81" s="257" t="s">
        <v>483</v>
      </c>
      <c r="N81" s="257" t="s">
        <v>125</v>
      </c>
      <c r="O81" s="257" t="s">
        <v>125</v>
      </c>
      <c r="P81" s="349"/>
      <c r="Q81" s="350"/>
    </row>
    <row r="82" spans="2:17" s="342" customFormat="1" ht="240" x14ac:dyDescent="0.2">
      <c r="B82" s="352" t="s">
        <v>44</v>
      </c>
      <c r="C82" s="61">
        <v>11</v>
      </c>
      <c r="D82" s="353" t="s">
        <v>514</v>
      </c>
      <c r="E82" s="354">
        <v>1065599258</v>
      </c>
      <c r="F82" s="354" t="s">
        <v>485</v>
      </c>
      <c r="G82" s="353" t="s">
        <v>507</v>
      </c>
      <c r="H82" s="355">
        <v>41112</v>
      </c>
      <c r="I82" s="356">
        <v>135185</v>
      </c>
      <c r="J82" s="353" t="s">
        <v>508</v>
      </c>
      <c r="K82" s="347" t="s">
        <v>509</v>
      </c>
      <c r="L82" s="356" t="s">
        <v>510</v>
      </c>
      <c r="M82" s="361" t="s">
        <v>483</v>
      </c>
      <c r="N82" s="257" t="s">
        <v>125</v>
      </c>
      <c r="O82" s="257" t="s">
        <v>125</v>
      </c>
      <c r="P82" s="349"/>
      <c r="Q82" s="350"/>
    </row>
    <row r="83" spans="2:17" s="342" customFormat="1" ht="180" x14ac:dyDescent="0.2">
      <c r="B83" s="352" t="s">
        <v>44</v>
      </c>
      <c r="C83" s="61">
        <v>11</v>
      </c>
      <c r="D83" s="357" t="s">
        <v>515</v>
      </c>
      <c r="E83" s="358">
        <v>26918821</v>
      </c>
      <c r="F83" s="358" t="s">
        <v>166</v>
      </c>
      <c r="G83" s="357" t="s">
        <v>516</v>
      </c>
      <c r="H83" s="359">
        <v>39416</v>
      </c>
      <c r="I83" s="362">
        <v>105219</v>
      </c>
      <c r="J83" s="363" t="s">
        <v>470</v>
      </c>
      <c r="K83" s="347" t="s">
        <v>517</v>
      </c>
      <c r="L83" s="364" t="s">
        <v>513</v>
      </c>
      <c r="M83" s="365" t="s">
        <v>483</v>
      </c>
      <c r="N83" s="365" t="s">
        <v>125</v>
      </c>
      <c r="O83" s="365" t="s">
        <v>125</v>
      </c>
      <c r="P83" s="949"/>
      <c r="Q83" s="950"/>
    </row>
    <row r="84" spans="2:17" s="342" customFormat="1" ht="225" x14ac:dyDescent="0.2">
      <c r="B84" s="352" t="s">
        <v>44</v>
      </c>
      <c r="C84" s="61">
        <v>11</v>
      </c>
      <c r="D84" s="353" t="s">
        <v>518</v>
      </c>
      <c r="E84" s="354">
        <v>1065582572</v>
      </c>
      <c r="F84" s="354" t="s">
        <v>485</v>
      </c>
      <c r="G84" s="353" t="s">
        <v>519</v>
      </c>
      <c r="H84" s="355">
        <v>41987</v>
      </c>
      <c r="I84" s="356">
        <v>137138</v>
      </c>
      <c r="J84" s="363" t="s">
        <v>470</v>
      </c>
      <c r="K84" s="347" t="s">
        <v>520</v>
      </c>
      <c r="L84" s="364" t="s">
        <v>513</v>
      </c>
      <c r="M84" s="257" t="s">
        <v>483</v>
      </c>
      <c r="N84" s="363" t="s">
        <v>125</v>
      </c>
      <c r="O84" s="257" t="s">
        <v>125</v>
      </c>
      <c r="P84" s="349"/>
      <c r="Q84" s="350"/>
    </row>
    <row r="85" spans="2:17" s="342" customFormat="1" ht="195" x14ac:dyDescent="0.2">
      <c r="B85" s="352" t="s">
        <v>44</v>
      </c>
      <c r="C85" s="61">
        <v>11</v>
      </c>
      <c r="D85" s="353" t="s">
        <v>521</v>
      </c>
      <c r="E85" s="354">
        <v>49798073</v>
      </c>
      <c r="F85" s="354" t="s">
        <v>166</v>
      </c>
      <c r="G85" s="353" t="s">
        <v>240</v>
      </c>
      <c r="H85" s="355">
        <v>38968</v>
      </c>
      <c r="I85" s="356" t="s">
        <v>480</v>
      </c>
      <c r="J85" s="363" t="s">
        <v>470</v>
      </c>
      <c r="K85" s="347" t="s">
        <v>522</v>
      </c>
      <c r="L85" s="364" t="s">
        <v>513</v>
      </c>
      <c r="M85" s="257" t="s">
        <v>125</v>
      </c>
      <c r="N85" s="257" t="s">
        <v>125</v>
      </c>
      <c r="O85" s="257" t="s">
        <v>125</v>
      </c>
      <c r="P85" s="349"/>
      <c r="Q85" s="350"/>
    </row>
    <row r="86" spans="2:17" s="342" customFormat="1" ht="57.75" x14ac:dyDescent="0.25">
      <c r="B86" s="352" t="s">
        <v>44</v>
      </c>
      <c r="C86" s="61">
        <v>11</v>
      </c>
      <c r="D86" s="683" t="s">
        <v>523</v>
      </c>
      <c r="E86" s="354">
        <v>1065638958</v>
      </c>
      <c r="F86" s="354" t="s">
        <v>485</v>
      </c>
      <c r="G86" s="353" t="s">
        <v>524</v>
      </c>
      <c r="H86" s="355">
        <v>41908</v>
      </c>
      <c r="I86" s="356" t="s">
        <v>480</v>
      </c>
      <c r="J86" s="353" t="s">
        <v>470</v>
      </c>
      <c r="K86" s="356" t="s">
        <v>525</v>
      </c>
      <c r="L86" s="356" t="s">
        <v>513</v>
      </c>
      <c r="M86" s="257" t="s">
        <v>483</v>
      </c>
      <c r="N86" s="257" t="s">
        <v>125</v>
      </c>
      <c r="O86" s="257" t="s">
        <v>125</v>
      </c>
      <c r="P86" s="368"/>
      <c r="Q86" s="350"/>
    </row>
    <row r="87" spans="2:17" s="342" customFormat="1" ht="71.25" x14ac:dyDescent="0.2">
      <c r="B87" s="352"/>
      <c r="C87" s="61"/>
      <c r="D87" s="353" t="s">
        <v>523</v>
      </c>
      <c r="E87" s="354">
        <v>1065638958</v>
      </c>
      <c r="F87" s="354" t="s">
        <v>485</v>
      </c>
      <c r="G87" s="353" t="s">
        <v>524</v>
      </c>
      <c r="H87" s="355">
        <v>41908</v>
      </c>
      <c r="I87" s="356" t="s">
        <v>480</v>
      </c>
      <c r="J87" s="353" t="s">
        <v>1582</v>
      </c>
      <c r="K87" s="356" t="s">
        <v>1583</v>
      </c>
      <c r="L87" s="356" t="s">
        <v>1584</v>
      </c>
      <c r="M87" s="257" t="s">
        <v>125</v>
      </c>
      <c r="N87" s="257" t="s">
        <v>125</v>
      </c>
      <c r="O87" s="257" t="s">
        <v>125</v>
      </c>
      <c r="P87" s="368"/>
      <c r="Q87" s="350"/>
    </row>
    <row r="88" spans="2:17" s="342" customFormat="1" ht="71.25" x14ac:dyDescent="0.2">
      <c r="B88" s="352"/>
      <c r="C88" s="61"/>
      <c r="D88" s="353" t="s">
        <v>523</v>
      </c>
      <c r="E88" s="354">
        <v>1065638958</v>
      </c>
      <c r="F88" s="354" t="s">
        <v>485</v>
      </c>
      <c r="G88" s="353" t="s">
        <v>524</v>
      </c>
      <c r="H88" s="355">
        <v>41908</v>
      </c>
      <c r="I88" s="356" t="s">
        <v>480</v>
      </c>
      <c r="J88" s="353" t="s">
        <v>1585</v>
      </c>
      <c r="K88" s="356" t="s">
        <v>1586</v>
      </c>
      <c r="L88" s="356" t="s">
        <v>1587</v>
      </c>
      <c r="M88" s="257" t="s">
        <v>125</v>
      </c>
      <c r="N88" s="257" t="s">
        <v>125</v>
      </c>
      <c r="O88" s="257" t="s">
        <v>125</v>
      </c>
      <c r="P88" s="368"/>
      <c r="Q88" s="350"/>
    </row>
    <row r="89" spans="2:17" s="342" customFormat="1" ht="99.75" customHeight="1" x14ac:dyDescent="0.2">
      <c r="B89" s="352" t="s">
        <v>44</v>
      </c>
      <c r="C89" s="951">
        <v>11</v>
      </c>
      <c r="D89" s="353" t="s">
        <v>527</v>
      </c>
      <c r="E89" s="354">
        <v>63348161</v>
      </c>
      <c r="F89" s="354" t="s">
        <v>166</v>
      </c>
      <c r="G89" s="353" t="s">
        <v>528</v>
      </c>
      <c r="H89" s="355">
        <v>41201</v>
      </c>
      <c r="I89" s="356">
        <v>132304</v>
      </c>
      <c r="J89" s="353" t="s">
        <v>512</v>
      </c>
      <c r="K89" s="347" t="s">
        <v>493</v>
      </c>
      <c r="L89" s="356" t="s">
        <v>513</v>
      </c>
      <c r="M89" s="257" t="s">
        <v>483</v>
      </c>
      <c r="N89" s="257" t="s">
        <v>125</v>
      </c>
      <c r="O89" s="257" t="s">
        <v>125</v>
      </c>
      <c r="P89" s="349"/>
      <c r="Q89" s="350"/>
    </row>
    <row r="90" spans="2:17" s="342" customFormat="1" ht="99.75" x14ac:dyDescent="0.2">
      <c r="B90" s="352" t="s">
        <v>44</v>
      </c>
      <c r="C90" s="951">
        <v>11</v>
      </c>
      <c r="D90" s="353" t="s">
        <v>529</v>
      </c>
      <c r="E90" s="354">
        <v>49697613</v>
      </c>
      <c r="F90" s="354" t="s">
        <v>485</v>
      </c>
      <c r="G90" s="353" t="s">
        <v>530</v>
      </c>
      <c r="H90" s="355">
        <v>39285</v>
      </c>
      <c r="I90" s="356">
        <v>102945</v>
      </c>
      <c r="J90" s="353" t="s">
        <v>159</v>
      </c>
      <c r="K90" s="356" t="s">
        <v>531</v>
      </c>
      <c r="L90" s="356" t="s">
        <v>513</v>
      </c>
      <c r="M90" s="257" t="s">
        <v>483</v>
      </c>
      <c r="N90" s="257" t="s">
        <v>125</v>
      </c>
      <c r="O90" s="257" t="s">
        <v>125</v>
      </c>
      <c r="P90" s="368"/>
      <c r="Q90" s="369"/>
    </row>
    <row r="91" spans="2:17" s="342" customFormat="1" ht="42.75" x14ac:dyDescent="0.2">
      <c r="B91" s="352"/>
      <c r="C91" s="951"/>
      <c r="D91" s="353" t="s">
        <v>529</v>
      </c>
      <c r="E91" s="354"/>
      <c r="F91" s="354"/>
      <c r="G91" s="353"/>
      <c r="H91" s="355"/>
      <c r="I91" s="356"/>
      <c r="J91" s="353" t="s">
        <v>1588</v>
      </c>
      <c r="K91" s="356" t="s">
        <v>1589</v>
      </c>
      <c r="L91" s="356" t="s">
        <v>637</v>
      </c>
      <c r="M91" s="257" t="s">
        <v>125</v>
      </c>
      <c r="N91" s="257" t="s">
        <v>125</v>
      </c>
      <c r="O91" s="257" t="s">
        <v>125</v>
      </c>
      <c r="P91" s="368"/>
      <c r="Q91" s="369"/>
    </row>
    <row r="92" spans="2:17" s="342" customFormat="1" ht="99.75" x14ac:dyDescent="0.2">
      <c r="B92" s="352" t="s">
        <v>44</v>
      </c>
      <c r="C92" s="951">
        <v>11</v>
      </c>
      <c r="D92" s="353" t="s">
        <v>532</v>
      </c>
      <c r="E92" s="354">
        <v>1065640665</v>
      </c>
      <c r="F92" s="354" t="s">
        <v>485</v>
      </c>
      <c r="G92" s="353" t="s">
        <v>533</v>
      </c>
      <c r="H92" s="355">
        <v>41850</v>
      </c>
      <c r="I92" s="367">
        <v>146363</v>
      </c>
      <c r="J92" s="353" t="s">
        <v>159</v>
      </c>
      <c r="K92" s="356" t="s">
        <v>531</v>
      </c>
      <c r="L92" s="356" t="s">
        <v>513</v>
      </c>
      <c r="M92" s="257" t="s">
        <v>483</v>
      </c>
      <c r="N92" s="257" t="s">
        <v>125</v>
      </c>
      <c r="O92" s="257" t="s">
        <v>125</v>
      </c>
      <c r="P92" s="1273"/>
      <c r="Q92" s="1274"/>
    </row>
    <row r="93" spans="2:17" s="342" customFormat="1" ht="28.5" x14ac:dyDescent="0.2">
      <c r="B93" s="352"/>
      <c r="C93" s="951"/>
      <c r="D93" s="353" t="s">
        <v>532</v>
      </c>
      <c r="E93" s="354">
        <v>1065640665</v>
      </c>
      <c r="F93" s="354" t="s">
        <v>485</v>
      </c>
      <c r="G93" s="353" t="s">
        <v>533</v>
      </c>
      <c r="H93" s="355">
        <v>41850</v>
      </c>
      <c r="I93" s="367">
        <v>146363</v>
      </c>
      <c r="J93" s="353" t="s">
        <v>958</v>
      </c>
      <c r="K93" s="356" t="s">
        <v>1590</v>
      </c>
      <c r="L93" s="356" t="s">
        <v>1591</v>
      </c>
      <c r="M93" s="257" t="s">
        <v>125</v>
      </c>
      <c r="N93" s="257" t="s">
        <v>125</v>
      </c>
      <c r="O93" s="257" t="s">
        <v>125</v>
      </c>
      <c r="P93" s="368"/>
      <c r="Q93" s="369"/>
    </row>
    <row r="94" spans="2:17" s="342" customFormat="1" ht="57" x14ac:dyDescent="0.2">
      <c r="B94" s="352" t="s">
        <v>44</v>
      </c>
      <c r="C94" s="951">
        <v>11</v>
      </c>
      <c r="D94" s="353" t="s">
        <v>534</v>
      </c>
      <c r="E94" s="354">
        <v>1065624532</v>
      </c>
      <c r="F94" s="354" t="s">
        <v>485</v>
      </c>
      <c r="G94" s="353" t="s">
        <v>524</v>
      </c>
      <c r="H94" s="355">
        <v>41537</v>
      </c>
      <c r="I94" s="367" t="s">
        <v>480</v>
      </c>
      <c r="J94" s="353" t="s">
        <v>470</v>
      </c>
      <c r="K94" s="356" t="s">
        <v>525</v>
      </c>
      <c r="L94" s="356" t="s">
        <v>513</v>
      </c>
      <c r="M94" s="257" t="s">
        <v>483</v>
      </c>
      <c r="N94" s="257" t="s">
        <v>526</v>
      </c>
      <c r="O94" s="257" t="s">
        <v>125</v>
      </c>
      <c r="P94" s="368"/>
      <c r="Q94" s="350"/>
    </row>
    <row r="95" spans="2:17" s="342" customFormat="1" ht="135" x14ac:dyDescent="0.2">
      <c r="B95" s="370"/>
      <c r="C95" s="340"/>
      <c r="D95" s="353" t="s">
        <v>534</v>
      </c>
      <c r="E95" s="354">
        <v>1065624532</v>
      </c>
      <c r="F95" s="354" t="s">
        <v>485</v>
      </c>
      <c r="G95" s="353" t="s">
        <v>524</v>
      </c>
      <c r="H95" s="355">
        <v>41537</v>
      </c>
      <c r="I95" s="367" t="s">
        <v>480</v>
      </c>
      <c r="J95" s="152" t="s">
        <v>1592</v>
      </c>
      <c r="K95" s="371" t="s">
        <v>1593</v>
      </c>
      <c r="L95" s="154" t="s">
        <v>1594</v>
      </c>
      <c r="M95" s="118" t="s">
        <v>125</v>
      </c>
      <c r="N95" s="118" t="s">
        <v>125</v>
      </c>
      <c r="O95" s="118" t="s">
        <v>125</v>
      </c>
      <c r="P95" s="349"/>
      <c r="Q95" s="350"/>
    </row>
    <row r="96" spans="2:17" x14ac:dyDescent="0.2">
      <c r="B96" s="152"/>
      <c r="C96" s="152"/>
      <c r="D96" s="149"/>
      <c r="E96" s="372"/>
      <c r="F96" s="149"/>
      <c r="G96" s="373"/>
      <c r="H96" s="149"/>
      <c r="I96" s="374"/>
      <c r="J96" s="153"/>
      <c r="K96" s="371"/>
      <c r="L96" s="375"/>
      <c r="M96" s="332"/>
      <c r="N96" s="118"/>
      <c r="O96" s="376"/>
      <c r="P96" s="234"/>
      <c r="Q96" s="234"/>
    </row>
    <row r="97" spans="1:26" ht="15.75" thickBot="1" x14ac:dyDescent="0.3"/>
    <row r="98" spans="1:26" ht="16.5" thickBot="1" x14ac:dyDescent="0.3">
      <c r="B98" s="1083" t="s">
        <v>46</v>
      </c>
      <c r="C98" s="1084"/>
      <c r="D98" s="1084"/>
      <c r="E98" s="1084"/>
      <c r="F98" s="1084"/>
      <c r="G98" s="1084"/>
      <c r="H98" s="1084"/>
      <c r="I98" s="1084"/>
      <c r="J98" s="1084"/>
      <c r="K98" s="1084"/>
      <c r="L98" s="1084"/>
      <c r="M98" s="1084"/>
      <c r="N98" s="1085"/>
    </row>
    <row r="101" spans="1:26" ht="31.5" x14ac:dyDescent="0.25">
      <c r="B101" s="147" t="s">
        <v>33</v>
      </c>
      <c r="C101" s="147" t="s">
        <v>18</v>
      </c>
      <c r="D101" s="1086" t="s">
        <v>3</v>
      </c>
      <c r="E101" s="1088"/>
    </row>
    <row r="102" spans="1:26" ht="30" x14ac:dyDescent="0.25">
      <c r="B102" s="155" t="s">
        <v>112</v>
      </c>
      <c r="C102" s="234" t="s">
        <v>125</v>
      </c>
      <c r="D102" s="1101"/>
      <c r="E102" s="1102"/>
    </row>
    <row r="105" spans="1:26" ht="15.75" x14ac:dyDescent="0.25">
      <c r="B105" s="1074" t="s">
        <v>64</v>
      </c>
      <c r="C105" s="1075"/>
      <c r="D105" s="1075"/>
      <c r="E105" s="1075"/>
      <c r="F105" s="1075"/>
      <c r="G105" s="1075"/>
      <c r="H105" s="1075"/>
      <c r="I105" s="1075"/>
      <c r="J105" s="1075"/>
      <c r="K105" s="1075"/>
      <c r="L105" s="1075"/>
      <c r="M105" s="1075"/>
      <c r="N105" s="1075"/>
      <c r="O105" s="1075"/>
      <c r="P105" s="1075"/>
    </row>
    <row r="107" spans="1:26" ht="15.75" thickBot="1" x14ac:dyDescent="0.3"/>
    <row r="108" spans="1:26" ht="16.5" thickBot="1" x14ac:dyDescent="0.3">
      <c r="B108" s="1083" t="s">
        <v>54</v>
      </c>
      <c r="C108" s="1084"/>
      <c r="D108" s="1084"/>
      <c r="E108" s="1084"/>
      <c r="F108" s="1084"/>
      <c r="G108" s="1084"/>
      <c r="H108" s="1084"/>
      <c r="I108" s="1084"/>
      <c r="J108" s="1084"/>
      <c r="K108" s="1084"/>
      <c r="L108" s="1084"/>
      <c r="M108" s="1084"/>
      <c r="N108" s="1085"/>
    </row>
    <row r="110" spans="1:26" ht="15.75" thickBot="1" x14ac:dyDescent="0.3">
      <c r="M110" s="300"/>
      <c r="N110" s="122"/>
    </row>
    <row r="111" spans="1:26" s="93" customFormat="1" ht="78.75" x14ac:dyDescent="0.25">
      <c r="B111" s="483" t="s">
        <v>134</v>
      </c>
      <c r="C111" s="483" t="s">
        <v>135</v>
      </c>
      <c r="D111" s="483" t="s">
        <v>136</v>
      </c>
      <c r="E111" s="840" t="s">
        <v>45</v>
      </c>
      <c r="F111" s="483" t="s">
        <v>22</v>
      </c>
      <c r="G111" s="841" t="s">
        <v>89</v>
      </c>
      <c r="H111" s="483" t="s">
        <v>17</v>
      </c>
      <c r="I111" s="842" t="s">
        <v>10</v>
      </c>
      <c r="J111" s="483" t="s">
        <v>31</v>
      </c>
      <c r="K111" s="843" t="s">
        <v>61</v>
      </c>
      <c r="L111" s="840" t="s">
        <v>20</v>
      </c>
      <c r="M111" s="844" t="s">
        <v>26</v>
      </c>
      <c r="N111" s="483" t="s">
        <v>137</v>
      </c>
      <c r="O111" s="845" t="s">
        <v>36</v>
      </c>
      <c r="P111" s="245" t="s">
        <v>11</v>
      </c>
      <c r="Q111" s="245" t="s">
        <v>19</v>
      </c>
    </row>
    <row r="112" spans="1:26" s="242" customFormat="1" ht="75" x14ac:dyDescent="0.25">
      <c r="A112" s="125" t="e">
        <f>+#REF!+1</f>
        <v>#REF!</v>
      </c>
      <c r="B112" s="126"/>
      <c r="C112" s="127"/>
      <c r="D112" s="126"/>
      <c r="E112" s="171"/>
      <c r="F112" s="127"/>
      <c r="G112" s="128"/>
      <c r="H112" s="130"/>
      <c r="I112" s="130"/>
      <c r="J112" s="131"/>
      <c r="K112" s="255"/>
      <c r="L112" s="171"/>
      <c r="M112" s="302"/>
      <c r="N112" s="132"/>
      <c r="O112" s="304"/>
      <c r="P112" s="133"/>
      <c r="Q112" s="134" t="s">
        <v>1595</v>
      </c>
      <c r="R112" s="135"/>
      <c r="S112" s="135"/>
      <c r="T112" s="135"/>
      <c r="U112" s="135"/>
      <c r="V112" s="135"/>
      <c r="W112" s="135"/>
      <c r="X112" s="135"/>
      <c r="Y112" s="135"/>
      <c r="Z112" s="135"/>
    </row>
    <row r="113" spans="1:26" s="242" customFormat="1" x14ac:dyDescent="0.25">
      <c r="A113" s="125" t="e">
        <f>+#REF!+1</f>
        <v>#REF!</v>
      </c>
      <c r="B113" s="126"/>
      <c r="C113" s="127"/>
      <c r="D113" s="126"/>
      <c r="E113" s="171"/>
      <c r="F113" s="127"/>
      <c r="G113" s="128"/>
      <c r="H113" s="127"/>
      <c r="I113" s="130"/>
      <c r="J113" s="131"/>
      <c r="K113" s="255"/>
      <c r="L113" s="171"/>
      <c r="M113" s="302"/>
      <c r="N113" s="132"/>
      <c r="O113" s="304"/>
      <c r="P113" s="133"/>
      <c r="Q113" s="134"/>
      <c r="R113" s="135"/>
      <c r="S113" s="135"/>
      <c r="T113" s="135"/>
      <c r="U113" s="135"/>
      <c r="V113" s="135"/>
      <c r="W113" s="135"/>
      <c r="X113" s="135"/>
      <c r="Y113" s="135"/>
      <c r="Z113" s="135"/>
    </row>
    <row r="114" spans="1:26" s="242" customFormat="1" ht="15.75" x14ac:dyDescent="0.25">
      <c r="A114" s="125"/>
      <c r="B114" s="136" t="s">
        <v>16</v>
      </c>
      <c r="C114" s="127"/>
      <c r="D114" s="126"/>
      <c r="E114" s="171"/>
      <c r="F114" s="127"/>
      <c r="G114" s="128"/>
      <c r="H114" s="127"/>
      <c r="I114" s="130"/>
      <c r="J114" s="131"/>
      <c r="K114" s="305">
        <f>SUM(K112:K113)</f>
        <v>0</v>
      </c>
      <c r="L114" s="306">
        <f>SUM(L112:L113)</f>
        <v>0</v>
      </c>
      <c r="M114" s="307">
        <f>SUM(M112:M113)</f>
        <v>0</v>
      </c>
      <c r="N114" s="137">
        <f>SUM(N112:N113)</f>
        <v>0</v>
      </c>
      <c r="O114" s="304"/>
      <c r="P114" s="133"/>
      <c r="Q114" s="134"/>
    </row>
    <row r="115" spans="1:26" x14ac:dyDescent="0.25">
      <c r="B115" s="139"/>
      <c r="C115" s="139"/>
      <c r="D115" s="139"/>
      <c r="E115" s="309"/>
      <c r="F115" s="139"/>
      <c r="G115" s="310"/>
      <c r="H115" s="139"/>
      <c r="I115" s="311"/>
      <c r="J115" s="139"/>
      <c r="K115" s="312"/>
      <c r="L115" s="309"/>
      <c r="M115" s="313"/>
      <c r="N115" s="139"/>
      <c r="O115" s="314"/>
      <c r="P115" s="139"/>
    </row>
    <row r="116" spans="1:26" ht="15.75" x14ac:dyDescent="0.25">
      <c r="B116" s="142" t="s">
        <v>32</v>
      </c>
      <c r="C116" s="156">
        <f>+K114</f>
        <v>0</v>
      </c>
      <c r="H116" s="145"/>
      <c r="I116" s="318"/>
      <c r="J116" s="145"/>
      <c r="K116" s="319"/>
      <c r="L116" s="320"/>
      <c r="M116" s="321"/>
      <c r="N116" s="139"/>
      <c r="O116" s="314"/>
      <c r="P116" s="139"/>
    </row>
    <row r="118" spans="1:26" ht="15.75" thickBot="1" x14ac:dyDescent="0.3"/>
    <row r="119" spans="1:26" ht="32.25" thickBot="1" x14ac:dyDescent="0.3">
      <c r="B119" s="854" t="s">
        <v>49</v>
      </c>
      <c r="C119" s="855" t="s">
        <v>50</v>
      </c>
      <c r="D119" s="854" t="s">
        <v>51</v>
      </c>
      <c r="E119" s="856" t="s">
        <v>55</v>
      </c>
    </row>
    <row r="120" spans="1:26" x14ac:dyDescent="0.25">
      <c r="B120" s="159" t="s">
        <v>113</v>
      </c>
      <c r="C120" s="857">
        <v>20</v>
      </c>
      <c r="D120" s="857">
        <v>0</v>
      </c>
      <c r="E120" s="1254">
        <f>+D120+D121+D122</f>
        <v>0</v>
      </c>
    </row>
    <row r="121" spans="1:26" x14ac:dyDescent="0.25">
      <c r="B121" s="159" t="s">
        <v>114</v>
      </c>
      <c r="C121" s="251">
        <v>30</v>
      </c>
      <c r="D121" s="234">
        <v>0</v>
      </c>
      <c r="E121" s="1255"/>
    </row>
    <row r="122" spans="1:26" ht="15.75" thickBot="1" x14ac:dyDescent="0.3">
      <c r="B122" s="159" t="s">
        <v>115</v>
      </c>
      <c r="C122" s="162">
        <v>40</v>
      </c>
      <c r="D122" s="162">
        <v>0</v>
      </c>
      <c r="E122" s="1256"/>
    </row>
    <row r="124" spans="1:26" ht="15.75" thickBot="1" x14ac:dyDescent="0.3"/>
    <row r="125" spans="1:26" ht="16.5" thickBot="1" x14ac:dyDescent="0.3">
      <c r="B125" s="1083" t="s">
        <v>52</v>
      </c>
      <c r="C125" s="1084"/>
      <c r="D125" s="1084"/>
      <c r="E125" s="1084"/>
      <c r="F125" s="1084"/>
      <c r="G125" s="1084"/>
      <c r="H125" s="1084"/>
      <c r="I125" s="1084"/>
      <c r="J125" s="1084"/>
      <c r="K125" s="1084"/>
      <c r="L125" s="1084"/>
      <c r="M125" s="1084"/>
      <c r="N125" s="1085"/>
    </row>
    <row r="127" spans="1:26" ht="110.25" x14ac:dyDescent="0.25">
      <c r="B127" s="117" t="s">
        <v>0</v>
      </c>
      <c r="C127" s="117" t="s">
        <v>39</v>
      </c>
      <c r="D127" s="117" t="s">
        <v>40</v>
      </c>
      <c r="E127" s="334" t="s">
        <v>102</v>
      </c>
      <c r="F127" s="117" t="s">
        <v>104</v>
      </c>
      <c r="G127" s="335" t="s">
        <v>105</v>
      </c>
      <c r="H127" s="117" t="s">
        <v>106</v>
      </c>
      <c r="I127" s="336" t="s">
        <v>103</v>
      </c>
      <c r="J127" s="1086" t="s">
        <v>107</v>
      </c>
      <c r="K127" s="1087"/>
      <c r="L127" s="1088"/>
      <c r="M127" s="337" t="s">
        <v>111</v>
      </c>
      <c r="N127" s="117" t="s">
        <v>139</v>
      </c>
      <c r="O127" s="338" t="s">
        <v>140</v>
      </c>
      <c r="P127" s="1086" t="s">
        <v>3</v>
      </c>
      <c r="Q127" s="1088"/>
    </row>
    <row r="128" spans="1:26" s="342" customFormat="1" ht="57" x14ac:dyDescent="0.2">
      <c r="B128" s="403" t="s">
        <v>119</v>
      </c>
      <c r="C128" s="403">
        <v>2</v>
      </c>
      <c r="D128" s="353" t="s">
        <v>535</v>
      </c>
      <c r="E128" s="354">
        <v>49783808</v>
      </c>
      <c r="F128" s="353" t="s">
        <v>536</v>
      </c>
      <c r="G128" s="353" t="s">
        <v>537</v>
      </c>
      <c r="H128" s="355">
        <v>37215</v>
      </c>
      <c r="I128" s="367" t="s">
        <v>480</v>
      </c>
      <c r="J128" s="353" t="s">
        <v>159</v>
      </c>
      <c r="K128" s="356" t="s">
        <v>538</v>
      </c>
      <c r="L128" s="361" t="s">
        <v>539</v>
      </c>
      <c r="M128" s="257" t="s">
        <v>125</v>
      </c>
      <c r="N128" s="257" t="s">
        <v>125</v>
      </c>
      <c r="O128" s="257" t="s">
        <v>126</v>
      </c>
      <c r="P128" s="1233"/>
      <c r="Q128" s="1233"/>
    </row>
    <row r="129" spans="2:17" s="342" customFormat="1" ht="327.75" x14ac:dyDescent="0.2">
      <c r="B129" s="403" t="s">
        <v>120</v>
      </c>
      <c r="C129" s="403">
        <v>2</v>
      </c>
      <c r="D129" s="353" t="s">
        <v>540</v>
      </c>
      <c r="E129" s="354">
        <v>73242202</v>
      </c>
      <c r="F129" s="353" t="s">
        <v>541</v>
      </c>
      <c r="G129" s="353" t="s">
        <v>542</v>
      </c>
      <c r="H129" s="685">
        <v>39072</v>
      </c>
      <c r="I129" s="367" t="s">
        <v>480</v>
      </c>
      <c r="J129" s="353" t="s">
        <v>543</v>
      </c>
      <c r="K129" s="353" t="s">
        <v>544</v>
      </c>
      <c r="L129" s="356" t="s">
        <v>545</v>
      </c>
      <c r="M129" s="257" t="s">
        <v>125</v>
      </c>
      <c r="N129" s="257" t="s">
        <v>125</v>
      </c>
      <c r="O129" s="257" t="s">
        <v>126</v>
      </c>
      <c r="P129" s="824"/>
      <c r="Q129" s="825"/>
    </row>
    <row r="130" spans="2:17" s="342" customFormat="1" ht="90" x14ac:dyDescent="0.25">
      <c r="B130" s="353" t="s">
        <v>121</v>
      </c>
      <c r="C130" s="366">
        <v>1</v>
      </c>
      <c r="D130" s="530" t="s">
        <v>546</v>
      </c>
      <c r="E130" s="535">
        <v>40939398</v>
      </c>
      <c r="F130" s="535" t="s">
        <v>547</v>
      </c>
      <c r="G130" s="530" t="s">
        <v>548</v>
      </c>
      <c r="H130" s="936"/>
      <c r="I130" s="937" t="s">
        <v>549</v>
      </c>
      <c r="J130" s="530" t="s">
        <v>159</v>
      </c>
      <c r="K130" s="534" t="s">
        <v>550</v>
      </c>
      <c r="L130" s="534" t="s">
        <v>551</v>
      </c>
      <c r="M130" s="533" t="s">
        <v>125</v>
      </c>
      <c r="N130" s="533" t="s">
        <v>125</v>
      </c>
      <c r="O130" s="533" t="s">
        <v>125</v>
      </c>
      <c r="P130" s="1071"/>
      <c r="Q130" s="1072"/>
    </row>
    <row r="131" spans="2:17" ht="15.75" x14ac:dyDescent="0.25">
      <c r="C131" s="201"/>
      <c r="I131" s="387"/>
      <c r="J131" s="388"/>
      <c r="K131" s="389"/>
      <c r="L131" s="390"/>
      <c r="M131" s="293"/>
      <c r="N131" s="106"/>
      <c r="O131" s="391"/>
      <c r="P131" s="207"/>
      <c r="Q131" s="207"/>
    </row>
    <row r="132" spans="2:17" x14ac:dyDescent="0.2">
      <c r="D132" s="392"/>
      <c r="E132" s="393"/>
      <c r="F132" s="394"/>
    </row>
    <row r="133" spans="2:17" ht="15.75" thickBot="1" x14ac:dyDescent="0.3"/>
    <row r="134" spans="2:17" ht="31.5" x14ac:dyDescent="0.25">
      <c r="B134" s="119" t="s">
        <v>33</v>
      </c>
      <c r="C134" s="119" t="s">
        <v>49</v>
      </c>
      <c r="D134" s="117" t="s">
        <v>50</v>
      </c>
      <c r="E134" s="299" t="s">
        <v>51</v>
      </c>
      <c r="F134" s="855" t="s">
        <v>56</v>
      </c>
      <c r="G134" s="395"/>
    </row>
    <row r="135" spans="2:17" ht="165" x14ac:dyDescent="0.2">
      <c r="B135" s="1076" t="s">
        <v>53</v>
      </c>
      <c r="C135" s="164" t="s">
        <v>116</v>
      </c>
      <c r="D135" s="234">
        <v>25</v>
      </c>
      <c r="E135" s="396">
        <v>0</v>
      </c>
      <c r="F135" s="1077">
        <f>+E135+E136+E137</f>
        <v>10</v>
      </c>
      <c r="G135" s="397"/>
    </row>
    <row r="136" spans="2:17" ht="120" x14ac:dyDescent="0.2">
      <c r="B136" s="1076"/>
      <c r="C136" s="164" t="s">
        <v>117</v>
      </c>
      <c r="D136" s="252">
        <v>25</v>
      </c>
      <c r="E136" s="396">
        <v>0</v>
      </c>
      <c r="F136" s="1078"/>
      <c r="G136" s="397"/>
    </row>
    <row r="137" spans="2:17" ht="105" x14ac:dyDescent="0.2">
      <c r="B137" s="1076"/>
      <c r="C137" s="164" t="s">
        <v>118</v>
      </c>
      <c r="D137" s="234">
        <v>10</v>
      </c>
      <c r="E137" s="396">
        <v>10</v>
      </c>
      <c r="F137" s="1079"/>
      <c r="G137" s="397"/>
    </row>
    <row r="139" spans="2:17" ht="15.75" x14ac:dyDescent="0.25">
      <c r="B139" s="116" t="s">
        <v>57</v>
      </c>
    </row>
    <row r="142" spans="2:17" ht="15.75" x14ac:dyDescent="0.25">
      <c r="B142" s="117" t="s">
        <v>33</v>
      </c>
      <c r="C142" s="117" t="s">
        <v>58</v>
      </c>
      <c r="D142" s="119" t="s">
        <v>51</v>
      </c>
      <c r="E142" s="299" t="s">
        <v>16</v>
      </c>
    </row>
    <row r="143" spans="2:17" ht="45" x14ac:dyDescent="0.25">
      <c r="B143" s="120" t="s">
        <v>132</v>
      </c>
      <c r="C143" s="252">
        <v>40</v>
      </c>
      <c r="D143" s="234">
        <v>0</v>
      </c>
      <c r="E143" s="1252">
        <f>+D143+D144</f>
        <v>10</v>
      </c>
    </row>
    <row r="144" spans="2:17" ht="75" x14ac:dyDescent="0.25">
      <c r="B144" s="120" t="s">
        <v>133</v>
      </c>
      <c r="C144" s="252">
        <v>60</v>
      </c>
      <c r="D144" s="234">
        <v>10</v>
      </c>
      <c r="E144" s="1253"/>
    </row>
    <row r="150" spans="6:6" x14ac:dyDescent="0.2">
      <c r="F150" s="398"/>
    </row>
    <row r="151" spans="6:6" x14ac:dyDescent="0.2">
      <c r="F151" s="398"/>
    </row>
    <row r="152" spans="6:6" x14ac:dyDescent="0.2">
      <c r="F152" s="398"/>
    </row>
  </sheetData>
  <mergeCells count="39">
    <mergeCell ref="B135:B137"/>
    <mergeCell ref="F135:F137"/>
    <mergeCell ref="E143:E144"/>
    <mergeCell ref="P128:Q128"/>
    <mergeCell ref="E120:E122"/>
    <mergeCell ref="B125:N125"/>
    <mergeCell ref="J127:L127"/>
    <mergeCell ref="P127:Q127"/>
    <mergeCell ref="P130:Q130"/>
    <mergeCell ref="D102:E102"/>
    <mergeCell ref="B105:P105"/>
    <mergeCell ref="B108:N108"/>
    <mergeCell ref="D53:E53"/>
    <mergeCell ref="C57:N57"/>
    <mergeCell ref="B59:N59"/>
    <mergeCell ref="O62:P62"/>
    <mergeCell ref="O63:P63"/>
    <mergeCell ref="B53:B54"/>
    <mergeCell ref="C53:C54"/>
    <mergeCell ref="O64:P64"/>
    <mergeCell ref="B70:N70"/>
    <mergeCell ref="J73:L73"/>
    <mergeCell ref="P73:Q73"/>
    <mergeCell ref="P74:Q74"/>
    <mergeCell ref="P79:Q79"/>
    <mergeCell ref="P78:Q78"/>
    <mergeCell ref="P92:Q92"/>
    <mergeCell ref="B98:N98"/>
    <mergeCell ref="D101:E101"/>
    <mergeCell ref="C10:E10"/>
    <mergeCell ref="B14:C21"/>
    <mergeCell ref="B22:C22"/>
    <mergeCell ref="E40:E41"/>
    <mergeCell ref="M42:N42"/>
    <mergeCell ref="C9:N9"/>
    <mergeCell ref="B2:P2"/>
    <mergeCell ref="B4:P4"/>
    <mergeCell ref="C6:N6"/>
    <mergeCell ref="C8:N8"/>
  </mergeCells>
  <dataValidations count="2">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IV24:IV41 SR24:SR41 ACN24:ACN41 AMJ24:AMJ41 AWF24:AWF41 BGB24:BGB41 BPX24:BPX41 BZT24:BZT41 CJP24:CJP41 CTL24:CTL41 DDH24:DDH41 DND24:DND41 DWZ24:DWZ41 EGV24:EGV41 EQR24:EQR41 FAN24:FAN41 FKJ24:FKJ41 FUF24:FUF41 GEB24:GEB41 GNX24:GNX41 GXT24:GXT41 HHP24:HHP41 HRL24:HRL41 IBH24:IBH41 ILD24:ILD41 IUZ24:IUZ41 JEV24:JEV41 JOR24:JOR41 JYN24:JYN41 KIJ24:KIJ41 KSF24:KSF41 LCB24:LCB41 LLX24:LLX41 LVT24:LVT41 MFP24:MFP41 MPL24:MPL41 MZH24:MZH41 NJD24:NJD41 NSZ24:NSZ41 OCV24:OCV41 OMR24:OMR41 OWN24:OWN41 PGJ24:PGJ41 PQF24:PQF41 QAB24:QAB41 QJX24:QJX41 QTT24:QTT41 RDP24:RDP41 RNL24:RNL41 RXH24:RXH41 SHD24:SHD41 SQZ24:SQZ41 TAV24:TAV41 TKR24:TKR41 TUN24:TUN41 UEJ24:UEJ41 UOF24:UOF41 UYB24:UYB41 VHX24:VHX41 VRT24:VRT41 WBP24:WBP41 WLL24:WLL41 WVH24:WVH41">
      <formula1>0</formula1>
      <formula2>1</formula2>
    </dataValidation>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A24:A41 IS24:IS41 SO24:SO41 ACK24:ACK41 AMG24:AMG41 AWC24:AWC41 BFY24:BFY41 BPU24:BPU41 BZQ24:BZQ41 CJM24:CJM41 CTI24:CTI41 DDE24:DDE41 DNA24:DNA41 DWW24:DWW41 EGS24:EGS41 EQO24:EQO41 FAK24:FAK41 FKG24:FKG41 FUC24:FUC41 GDY24:GDY41 GNU24:GNU41 GXQ24:GXQ41 HHM24:HHM41 HRI24:HRI41 IBE24:IBE41 ILA24:ILA41 IUW24:IUW41 JES24:JES41 JOO24:JOO41 JYK24:JYK41 KIG24:KIG41 KSC24:KSC41 LBY24:LBY41 LLU24:LLU41 LVQ24:LVQ41 MFM24:MFM41 MPI24:MPI41 MZE24:MZE41 NJA24:NJA41 NSW24:NSW41 OCS24:OCS41 OMO24:OMO41 OWK24:OWK41 PGG24:PGG41 PQC24:PQC41 PZY24:PZY41 QJU24:QJU41 QTQ24:QTQ41 RDM24:RDM41 RNI24:RNI41 RXE24:RXE41 SHA24:SHA41 SQW24:SQW41 TAS24:TAS41 TKO24:TKO41 TUK24:TUK41 UEG24:UEG41 UOC24:UOC41 UXY24:UXY41 VHU24:VHU41 VRQ24:VRQ41 WBM24:WBM41 WLI24:WLI41 WVE24:WVE41">
      <formula1>"1,2,3,4,5"</formula1>
    </dataValidation>
  </dataValidations>
  <printOptions horizontalCentered="1"/>
  <pageMargins left="0.70866141732283472" right="0.70866141732283472" top="0.74803149606299213" bottom="0.74803149606299213" header="0.31496062992125984" footer="0.31496062992125984"/>
  <pageSetup paperSize="5" scale="3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3"/>
  <sheetViews>
    <sheetView zoomScale="60" zoomScaleNormal="60" workbookViewId="0">
      <selection activeCell="D31" sqref="D31"/>
    </sheetView>
  </sheetViews>
  <sheetFormatPr baseColWidth="10" defaultRowHeight="14.25" x14ac:dyDescent="0.25"/>
  <cols>
    <col min="1" max="1" width="7.140625" style="342" bestFit="1" customWidth="1"/>
    <col min="2" max="2" width="55.28515625" style="342" customWidth="1"/>
    <col min="3" max="3" width="34.85546875" style="342" customWidth="1"/>
    <col min="4" max="4" width="26.7109375" style="342" customWidth="1"/>
    <col min="5" max="5" width="21.85546875" style="551" customWidth="1"/>
    <col min="6" max="6" width="22.85546875" style="342" customWidth="1"/>
    <col min="7" max="7" width="31.28515625" style="706" bestFit="1" customWidth="1"/>
    <col min="8" max="8" width="16.140625" style="342" customWidth="1"/>
    <col min="9" max="9" width="24" style="707" customWidth="1"/>
    <col min="10" max="10" width="20.28515625" style="342" customWidth="1"/>
    <col min="11" max="11" width="20.28515625" style="918" customWidth="1"/>
    <col min="12" max="12" width="18.7109375" style="551" customWidth="1"/>
    <col min="13" max="13" width="18.7109375" style="554" customWidth="1"/>
    <col min="14" max="14" width="16.42578125" style="342" customWidth="1"/>
    <col min="15" max="15" width="26.140625" style="555" customWidth="1"/>
    <col min="16" max="16" width="12.85546875" style="342" customWidth="1"/>
    <col min="17" max="17" width="46.42578125" style="342" customWidth="1"/>
    <col min="18" max="22" width="6.42578125" style="342" customWidth="1"/>
    <col min="23" max="251" width="11.42578125" style="342"/>
    <col min="252" max="252" width="1" style="342" customWidth="1"/>
    <col min="253" max="253" width="4.28515625" style="342" customWidth="1"/>
    <col min="254" max="254" width="34.7109375" style="342" customWidth="1"/>
    <col min="255" max="255" width="0" style="342" hidden="1" customWidth="1"/>
    <col min="256" max="256" width="20" style="342" customWidth="1"/>
    <col min="257" max="257" width="20.85546875" style="342" customWidth="1"/>
    <col min="258" max="258" width="25" style="342" customWidth="1"/>
    <col min="259" max="259" width="18.7109375" style="342" customWidth="1"/>
    <col min="260" max="260" width="29.7109375" style="342" customWidth="1"/>
    <col min="261" max="261" width="13.42578125" style="342" customWidth="1"/>
    <col min="262" max="262" width="13.85546875" style="342" customWidth="1"/>
    <col min="263" max="267" width="16.42578125" style="342" customWidth="1"/>
    <col min="268" max="268" width="20.42578125" style="342" customWidth="1"/>
    <col min="269" max="269" width="21.140625" style="342" customWidth="1"/>
    <col min="270" max="270" width="9.42578125" style="342" customWidth="1"/>
    <col min="271" max="271" width="0.42578125" style="342" customWidth="1"/>
    <col min="272" max="278" width="6.42578125" style="342" customWidth="1"/>
    <col min="279" max="507" width="11.42578125" style="342"/>
    <col min="508" max="508" width="1" style="342" customWidth="1"/>
    <col min="509" max="509" width="4.28515625" style="342" customWidth="1"/>
    <col min="510" max="510" width="34.7109375" style="342" customWidth="1"/>
    <col min="511" max="511" width="0" style="342" hidden="1" customWidth="1"/>
    <col min="512" max="512" width="20" style="342" customWidth="1"/>
    <col min="513" max="513" width="20.85546875" style="342" customWidth="1"/>
    <col min="514" max="514" width="25" style="342" customWidth="1"/>
    <col min="515" max="515" width="18.7109375" style="342" customWidth="1"/>
    <col min="516" max="516" width="29.7109375" style="342" customWidth="1"/>
    <col min="517" max="517" width="13.42578125" style="342" customWidth="1"/>
    <col min="518" max="518" width="13.85546875" style="342" customWidth="1"/>
    <col min="519" max="523" width="16.42578125" style="342" customWidth="1"/>
    <col min="524" max="524" width="20.42578125" style="342" customWidth="1"/>
    <col min="525" max="525" width="21.140625" style="342" customWidth="1"/>
    <col min="526" max="526" width="9.42578125" style="342" customWidth="1"/>
    <col min="527" max="527" width="0.42578125" style="342" customWidth="1"/>
    <col min="528" max="534" width="6.42578125" style="342" customWidth="1"/>
    <col min="535" max="763" width="11.42578125" style="342"/>
    <col min="764" max="764" width="1" style="342" customWidth="1"/>
    <col min="765" max="765" width="4.28515625" style="342" customWidth="1"/>
    <col min="766" max="766" width="34.7109375" style="342" customWidth="1"/>
    <col min="767" max="767" width="0" style="342" hidden="1" customWidth="1"/>
    <col min="768" max="768" width="20" style="342" customWidth="1"/>
    <col min="769" max="769" width="20.85546875" style="342" customWidth="1"/>
    <col min="770" max="770" width="25" style="342" customWidth="1"/>
    <col min="771" max="771" width="18.7109375" style="342" customWidth="1"/>
    <col min="772" max="772" width="29.7109375" style="342" customWidth="1"/>
    <col min="773" max="773" width="13.42578125" style="342" customWidth="1"/>
    <col min="774" max="774" width="13.85546875" style="342" customWidth="1"/>
    <col min="775" max="779" width="16.42578125" style="342" customWidth="1"/>
    <col min="780" max="780" width="20.42578125" style="342" customWidth="1"/>
    <col min="781" max="781" width="21.140625" style="342" customWidth="1"/>
    <col min="782" max="782" width="9.42578125" style="342" customWidth="1"/>
    <col min="783" max="783" width="0.42578125" style="342" customWidth="1"/>
    <col min="784" max="790" width="6.42578125" style="342" customWidth="1"/>
    <col min="791" max="1019" width="11.42578125" style="342"/>
    <col min="1020" max="1020" width="1" style="342" customWidth="1"/>
    <col min="1021" max="1021" width="4.28515625" style="342" customWidth="1"/>
    <col min="1022" max="1022" width="34.7109375" style="342" customWidth="1"/>
    <col min="1023" max="1023" width="0" style="342" hidden="1" customWidth="1"/>
    <col min="1024" max="1024" width="20" style="342" customWidth="1"/>
    <col min="1025" max="1025" width="20.85546875" style="342" customWidth="1"/>
    <col min="1026" max="1026" width="25" style="342" customWidth="1"/>
    <col min="1027" max="1027" width="18.7109375" style="342" customWidth="1"/>
    <col min="1028" max="1028" width="29.7109375" style="342" customWidth="1"/>
    <col min="1029" max="1029" width="13.42578125" style="342" customWidth="1"/>
    <col min="1030" max="1030" width="13.85546875" style="342" customWidth="1"/>
    <col min="1031" max="1035" width="16.42578125" style="342" customWidth="1"/>
    <col min="1036" max="1036" width="20.42578125" style="342" customWidth="1"/>
    <col min="1037" max="1037" width="21.140625" style="342" customWidth="1"/>
    <col min="1038" max="1038" width="9.42578125" style="342" customWidth="1"/>
    <col min="1039" max="1039" width="0.42578125" style="342" customWidth="1"/>
    <col min="1040" max="1046" width="6.42578125" style="342" customWidth="1"/>
    <col min="1047" max="1275" width="11.42578125" style="342"/>
    <col min="1276" max="1276" width="1" style="342" customWidth="1"/>
    <col min="1277" max="1277" width="4.28515625" style="342" customWidth="1"/>
    <col min="1278" max="1278" width="34.7109375" style="342" customWidth="1"/>
    <col min="1279" max="1279" width="0" style="342" hidden="1" customWidth="1"/>
    <col min="1280" max="1280" width="20" style="342" customWidth="1"/>
    <col min="1281" max="1281" width="20.85546875" style="342" customWidth="1"/>
    <col min="1282" max="1282" width="25" style="342" customWidth="1"/>
    <col min="1283" max="1283" width="18.7109375" style="342" customWidth="1"/>
    <col min="1284" max="1284" width="29.7109375" style="342" customWidth="1"/>
    <col min="1285" max="1285" width="13.42578125" style="342" customWidth="1"/>
    <col min="1286" max="1286" width="13.85546875" style="342" customWidth="1"/>
    <col min="1287" max="1291" width="16.42578125" style="342" customWidth="1"/>
    <col min="1292" max="1292" width="20.42578125" style="342" customWidth="1"/>
    <col min="1293" max="1293" width="21.140625" style="342" customWidth="1"/>
    <col min="1294" max="1294" width="9.42578125" style="342" customWidth="1"/>
    <col min="1295" max="1295" width="0.42578125" style="342" customWidth="1"/>
    <col min="1296" max="1302" width="6.42578125" style="342" customWidth="1"/>
    <col min="1303" max="1531" width="11.42578125" style="342"/>
    <col min="1532" max="1532" width="1" style="342" customWidth="1"/>
    <col min="1533" max="1533" width="4.28515625" style="342" customWidth="1"/>
    <col min="1534" max="1534" width="34.7109375" style="342" customWidth="1"/>
    <col min="1535" max="1535" width="0" style="342" hidden="1" customWidth="1"/>
    <col min="1536" max="1536" width="20" style="342" customWidth="1"/>
    <col min="1537" max="1537" width="20.85546875" style="342" customWidth="1"/>
    <col min="1538" max="1538" width="25" style="342" customWidth="1"/>
    <col min="1539" max="1539" width="18.7109375" style="342" customWidth="1"/>
    <col min="1540" max="1540" width="29.7109375" style="342" customWidth="1"/>
    <col min="1541" max="1541" width="13.42578125" style="342" customWidth="1"/>
    <col min="1542" max="1542" width="13.85546875" style="342" customWidth="1"/>
    <col min="1543" max="1547" width="16.42578125" style="342" customWidth="1"/>
    <col min="1548" max="1548" width="20.42578125" style="342" customWidth="1"/>
    <col min="1549" max="1549" width="21.140625" style="342" customWidth="1"/>
    <col min="1550" max="1550" width="9.42578125" style="342" customWidth="1"/>
    <col min="1551" max="1551" width="0.42578125" style="342" customWidth="1"/>
    <col min="1552" max="1558" width="6.42578125" style="342" customWidth="1"/>
    <col min="1559" max="1787" width="11.42578125" style="342"/>
    <col min="1788" max="1788" width="1" style="342" customWidth="1"/>
    <col min="1789" max="1789" width="4.28515625" style="342" customWidth="1"/>
    <col min="1790" max="1790" width="34.7109375" style="342" customWidth="1"/>
    <col min="1791" max="1791" width="0" style="342" hidden="1" customWidth="1"/>
    <col min="1792" max="1792" width="20" style="342" customWidth="1"/>
    <col min="1793" max="1793" width="20.85546875" style="342" customWidth="1"/>
    <col min="1794" max="1794" width="25" style="342" customWidth="1"/>
    <col min="1795" max="1795" width="18.7109375" style="342" customWidth="1"/>
    <col min="1796" max="1796" width="29.7109375" style="342" customWidth="1"/>
    <col min="1797" max="1797" width="13.42578125" style="342" customWidth="1"/>
    <col min="1798" max="1798" width="13.85546875" style="342" customWidth="1"/>
    <col min="1799" max="1803" width="16.42578125" style="342" customWidth="1"/>
    <col min="1804" max="1804" width="20.42578125" style="342" customWidth="1"/>
    <col min="1805" max="1805" width="21.140625" style="342" customWidth="1"/>
    <col min="1806" max="1806" width="9.42578125" style="342" customWidth="1"/>
    <col min="1807" max="1807" width="0.42578125" style="342" customWidth="1"/>
    <col min="1808" max="1814" width="6.42578125" style="342" customWidth="1"/>
    <col min="1815" max="2043" width="11.42578125" style="342"/>
    <col min="2044" max="2044" width="1" style="342" customWidth="1"/>
    <col min="2045" max="2045" width="4.28515625" style="342" customWidth="1"/>
    <col min="2046" max="2046" width="34.7109375" style="342" customWidth="1"/>
    <col min="2047" max="2047" width="0" style="342" hidden="1" customWidth="1"/>
    <col min="2048" max="2048" width="20" style="342" customWidth="1"/>
    <col min="2049" max="2049" width="20.85546875" style="342" customWidth="1"/>
    <col min="2050" max="2050" width="25" style="342" customWidth="1"/>
    <col min="2051" max="2051" width="18.7109375" style="342" customWidth="1"/>
    <col min="2052" max="2052" width="29.7109375" style="342" customWidth="1"/>
    <col min="2053" max="2053" width="13.42578125" style="342" customWidth="1"/>
    <col min="2054" max="2054" width="13.85546875" style="342" customWidth="1"/>
    <col min="2055" max="2059" width="16.42578125" style="342" customWidth="1"/>
    <col min="2060" max="2060" width="20.42578125" style="342" customWidth="1"/>
    <col min="2061" max="2061" width="21.140625" style="342" customWidth="1"/>
    <col min="2062" max="2062" width="9.42578125" style="342" customWidth="1"/>
    <col min="2063" max="2063" width="0.42578125" style="342" customWidth="1"/>
    <col min="2064" max="2070" width="6.42578125" style="342" customWidth="1"/>
    <col min="2071" max="2299" width="11.42578125" style="342"/>
    <col min="2300" max="2300" width="1" style="342" customWidth="1"/>
    <col min="2301" max="2301" width="4.28515625" style="342" customWidth="1"/>
    <col min="2302" max="2302" width="34.7109375" style="342" customWidth="1"/>
    <col min="2303" max="2303" width="0" style="342" hidden="1" customWidth="1"/>
    <col min="2304" max="2304" width="20" style="342" customWidth="1"/>
    <col min="2305" max="2305" width="20.85546875" style="342" customWidth="1"/>
    <col min="2306" max="2306" width="25" style="342" customWidth="1"/>
    <col min="2307" max="2307" width="18.7109375" style="342" customWidth="1"/>
    <col min="2308" max="2308" width="29.7109375" style="342" customWidth="1"/>
    <col min="2309" max="2309" width="13.42578125" style="342" customWidth="1"/>
    <col min="2310" max="2310" width="13.85546875" style="342" customWidth="1"/>
    <col min="2311" max="2315" width="16.42578125" style="342" customWidth="1"/>
    <col min="2316" max="2316" width="20.42578125" style="342" customWidth="1"/>
    <col min="2317" max="2317" width="21.140625" style="342" customWidth="1"/>
    <col min="2318" max="2318" width="9.42578125" style="342" customWidth="1"/>
    <col min="2319" max="2319" width="0.42578125" style="342" customWidth="1"/>
    <col min="2320" max="2326" width="6.42578125" style="342" customWidth="1"/>
    <col min="2327" max="2555" width="11.42578125" style="342"/>
    <col min="2556" max="2556" width="1" style="342" customWidth="1"/>
    <col min="2557" max="2557" width="4.28515625" style="342" customWidth="1"/>
    <col min="2558" max="2558" width="34.7109375" style="342" customWidth="1"/>
    <col min="2559" max="2559" width="0" style="342" hidden="1" customWidth="1"/>
    <col min="2560" max="2560" width="20" style="342" customWidth="1"/>
    <col min="2561" max="2561" width="20.85546875" style="342" customWidth="1"/>
    <col min="2562" max="2562" width="25" style="342" customWidth="1"/>
    <col min="2563" max="2563" width="18.7109375" style="342" customWidth="1"/>
    <col min="2564" max="2564" width="29.7109375" style="342" customWidth="1"/>
    <col min="2565" max="2565" width="13.42578125" style="342" customWidth="1"/>
    <col min="2566" max="2566" width="13.85546875" style="342" customWidth="1"/>
    <col min="2567" max="2571" width="16.42578125" style="342" customWidth="1"/>
    <col min="2572" max="2572" width="20.42578125" style="342" customWidth="1"/>
    <col min="2573" max="2573" width="21.140625" style="342" customWidth="1"/>
    <col min="2574" max="2574" width="9.42578125" style="342" customWidth="1"/>
    <col min="2575" max="2575" width="0.42578125" style="342" customWidth="1"/>
    <col min="2576" max="2582" width="6.42578125" style="342" customWidth="1"/>
    <col min="2583" max="2811" width="11.42578125" style="342"/>
    <col min="2812" max="2812" width="1" style="342" customWidth="1"/>
    <col min="2813" max="2813" width="4.28515625" style="342" customWidth="1"/>
    <col min="2814" max="2814" width="34.7109375" style="342" customWidth="1"/>
    <col min="2815" max="2815" width="0" style="342" hidden="1" customWidth="1"/>
    <col min="2816" max="2816" width="20" style="342" customWidth="1"/>
    <col min="2817" max="2817" width="20.85546875" style="342" customWidth="1"/>
    <col min="2818" max="2818" width="25" style="342" customWidth="1"/>
    <col min="2819" max="2819" width="18.7109375" style="342" customWidth="1"/>
    <col min="2820" max="2820" width="29.7109375" style="342" customWidth="1"/>
    <col min="2821" max="2821" width="13.42578125" style="342" customWidth="1"/>
    <col min="2822" max="2822" width="13.85546875" style="342" customWidth="1"/>
    <col min="2823" max="2827" width="16.42578125" style="342" customWidth="1"/>
    <col min="2828" max="2828" width="20.42578125" style="342" customWidth="1"/>
    <col min="2829" max="2829" width="21.140625" style="342" customWidth="1"/>
    <col min="2830" max="2830" width="9.42578125" style="342" customWidth="1"/>
    <col min="2831" max="2831" width="0.42578125" style="342" customWidth="1"/>
    <col min="2832" max="2838" width="6.42578125" style="342" customWidth="1"/>
    <col min="2839" max="3067" width="11.42578125" style="342"/>
    <col min="3068" max="3068" width="1" style="342" customWidth="1"/>
    <col min="3069" max="3069" width="4.28515625" style="342" customWidth="1"/>
    <col min="3070" max="3070" width="34.7109375" style="342" customWidth="1"/>
    <col min="3071" max="3071" width="0" style="342" hidden="1" customWidth="1"/>
    <col min="3072" max="3072" width="20" style="342" customWidth="1"/>
    <col min="3073" max="3073" width="20.85546875" style="342" customWidth="1"/>
    <col min="3074" max="3074" width="25" style="342" customWidth="1"/>
    <col min="3075" max="3075" width="18.7109375" style="342" customWidth="1"/>
    <col min="3076" max="3076" width="29.7109375" style="342" customWidth="1"/>
    <col min="3077" max="3077" width="13.42578125" style="342" customWidth="1"/>
    <col min="3078" max="3078" width="13.85546875" style="342" customWidth="1"/>
    <col min="3079" max="3083" width="16.42578125" style="342" customWidth="1"/>
    <col min="3084" max="3084" width="20.42578125" style="342" customWidth="1"/>
    <col min="3085" max="3085" width="21.140625" style="342" customWidth="1"/>
    <col min="3086" max="3086" width="9.42578125" style="342" customWidth="1"/>
    <col min="3087" max="3087" width="0.42578125" style="342" customWidth="1"/>
    <col min="3088" max="3094" width="6.42578125" style="342" customWidth="1"/>
    <col min="3095" max="3323" width="11.42578125" style="342"/>
    <col min="3324" max="3324" width="1" style="342" customWidth="1"/>
    <col min="3325" max="3325" width="4.28515625" style="342" customWidth="1"/>
    <col min="3326" max="3326" width="34.7109375" style="342" customWidth="1"/>
    <col min="3327" max="3327" width="0" style="342" hidden="1" customWidth="1"/>
    <col min="3328" max="3328" width="20" style="342" customWidth="1"/>
    <col min="3329" max="3329" width="20.85546875" style="342" customWidth="1"/>
    <col min="3330" max="3330" width="25" style="342" customWidth="1"/>
    <col min="3331" max="3331" width="18.7109375" style="342" customWidth="1"/>
    <col min="3332" max="3332" width="29.7109375" style="342" customWidth="1"/>
    <col min="3333" max="3333" width="13.42578125" style="342" customWidth="1"/>
    <col min="3334" max="3334" width="13.85546875" style="342" customWidth="1"/>
    <col min="3335" max="3339" width="16.42578125" style="342" customWidth="1"/>
    <col min="3340" max="3340" width="20.42578125" style="342" customWidth="1"/>
    <col min="3341" max="3341" width="21.140625" style="342" customWidth="1"/>
    <col min="3342" max="3342" width="9.42578125" style="342" customWidth="1"/>
    <col min="3343" max="3343" width="0.42578125" style="342" customWidth="1"/>
    <col min="3344" max="3350" width="6.42578125" style="342" customWidth="1"/>
    <col min="3351" max="3579" width="11.42578125" style="342"/>
    <col min="3580" max="3580" width="1" style="342" customWidth="1"/>
    <col min="3581" max="3581" width="4.28515625" style="342" customWidth="1"/>
    <col min="3582" max="3582" width="34.7109375" style="342" customWidth="1"/>
    <col min="3583" max="3583" width="0" style="342" hidden="1" customWidth="1"/>
    <col min="3584" max="3584" width="20" style="342" customWidth="1"/>
    <col min="3585" max="3585" width="20.85546875" style="342" customWidth="1"/>
    <col min="3586" max="3586" width="25" style="342" customWidth="1"/>
    <col min="3587" max="3587" width="18.7109375" style="342" customWidth="1"/>
    <col min="3588" max="3588" width="29.7109375" style="342" customWidth="1"/>
    <col min="3589" max="3589" width="13.42578125" style="342" customWidth="1"/>
    <col min="3590" max="3590" width="13.85546875" style="342" customWidth="1"/>
    <col min="3591" max="3595" width="16.42578125" style="342" customWidth="1"/>
    <col min="3596" max="3596" width="20.42578125" style="342" customWidth="1"/>
    <col min="3597" max="3597" width="21.140625" style="342" customWidth="1"/>
    <col min="3598" max="3598" width="9.42578125" style="342" customWidth="1"/>
    <col min="3599" max="3599" width="0.42578125" style="342" customWidth="1"/>
    <col min="3600" max="3606" width="6.42578125" style="342" customWidth="1"/>
    <col min="3607" max="3835" width="11.42578125" style="342"/>
    <col min="3836" max="3836" width="1" style="342" customWidth="1"/>
    <col min="3837" max="3837" width="4.28515625" style="342" customWidth="1"/>
    <col min="3838" max="3838" width="34.7109375" style="342" customWidth="1"/>
    <col min="3839" max="3839" width="0" style="342" hidden="1" customWidth="1"/>
    <col min="3840" max="3840" width="20" style="342" customWidth="1"/>
    <col min="3841" max="3841" width="20.85546875" style="342" customWidth="1"/>
    <col min="3842" max="3842" width="25" style="342" customWidth="1"/>
    <col min="3843" max="3843" width="18.7109375" style="342" customWidth="1"/>
    <col min="3844" max="3844" width="29.7109375" style="342" customWidth="1"/>
    <col min="3845" max="3845" width="13.42578125" style="342" customWidth="1"/>
    <col min="3846" max="3846" width="13.85546875" style="342" customWidth="1"/>
    <col min="3847" max="3851" width="16.42578125" style="342" customWidth="1"/>
    <col min="3852" max="3852" width="20.42578125" style="342" customWidth="1"/>
    <col min="3853" max="3853" width="21.140625" style="342" customWidth="1"/>
    <col min="3854" max="3854" width="9.42578125" style="342" customWidth="1"/>
    <col min="3855" max="3855" width="0.42578125" style="342" customWidth="1"/>
    <col min="3856" max="3862" width="6.42578125" style="342" customWidth="1"/>
    <col min="3863" max="4091" width="11.42578125" style="342"/>
    <col min="4092" max="4092" width="1" style="342" customWidth="1"/>
    <col min="4093" max="4093" width="4.28515625" style="342" customWidth="1"/>
    <col min="4094" max="4094" width="34.7109375" style="342" customWidth="1"/>
    <col min="4095" max="4095" width="0" style="342" hidden="1" customWidth="1"/>
    <col min="4096" max="4096" width="20" style="342" customWidth="1"/>
    <col min="4097" max="4097" width="20.85546875" style="342" customWidth="1"/>
    <col min="4098" max="4098" width="25" style="342" customWidth="1"/>
    <col min="4099" max="4099" width="18.7109375" style="342" customWidth="1"/>
    <col min="4100" max="4100" width="29.7109375" style="342" customWidth="1"/>
    <col min="4101" max="4101" width="13.42578125" style="342" customWidth="1"/>
    <col min="4102" max="4102" width="13.85546875" style="342" customWidth="1"/>
    <col min="4103" max="4107" width="16.42578125" style="342" customWidth="1"/>
    <col min="4108" max="4108" width="20.42578125" style="342" customWidth="1"/>
    <col min="4109" max="4109" width="21.140625" style="342" customWidth="1"/>
    <col min="4110" max="4110" width="9.42578125" style="342" customWidth="1"/>
    <col min="4111" max="4111" width="0.42578125" style="342" customWidth="1"/>
    <col min="4112" max="4118" width="6.42578125" style="342" customWidth="1"/>
    <col min="4119" max="4347" width="11.42578125" style="342"/>
    <col min="4348" max="4348" width="1" style="342" customWidth="1"/>
    <col min="4349" max="4349" width="4.28515625" style="342" customWidth="1"/>
    <col min="4350" max="4350" width="34.7109375" style="342" customWidth="1"/>
    <col min="4351" max="4351" width="0" style="342" hidden="1" customWidth="1"/>
    <col min="4352" max="4352" width="20" style="342" customWidth="1"/>
    <col min="4353" max="4353" width="20.85546875" style="342" customWidth="1"/>
    <col min="4354" max="4354" width="25" style="342" customWidth="1"/>
    <col min="4355" max="4355" width="18.7109375" style="342" customWidth="1"/>
    <col min="4356" max="4356" width="29.7109375" style="342" customWidth="1"/>
    <col min="4357" max="4357" width="13.42578125" style="342" customWidth="1"/>
    <col min="4358" max="4358" width="13.85546875" style="342" customWidth="1"/>
    <col min="4359" max="4363" width="16.42578125" style="342" customWidth="1"/>
    <col min="4364" max="4364" width="20.42578125" style="342" customWidth="1"/>
    <col min="4365" max="4365" width="21.140625" style="342" customWidth="1"/>
    <col min="4366" max="4366" width="9.42578125" style="342" customWidth="1"/>
    <col min="4367" max="4367" width="0.42578125" style="342" customWidth="1"/>
    <col min="4368" max="4374" width="6.42578125" style="342" customWidth="1"/>
    <col min="4375" max="4603" width="11.42578125" style="342"/>
    <col min="4604" max="4604" width="1" style="342" customWidth="1"/>
    <col min="4605" max="4605" width="4.28515625" style="342" customWidth="1"/>
    <col min="4606" max="4606" width="34.7109375" style="342" customWidth="1"/>
    <col min="4607" max="4607" width="0" style="342" hidden="1" customWidth="1"/>
    <col min="4608" max="4608" width="20" style="342" customWidth="1"/>
    <col min="4609" max="4609" width="20.85546875" style="342" customWidth="1"/>
    <col min="4610" max="4610" width="25" style="342" customWidth="1"/>
    <col min="4611" max="4611" width="18.7109375" style="342" customWidth="1"/>
    <col min="4612" max="4612" width="29.7109375" style="342" customWidth="1"/>
    <col min="4613" max="4613" width="13.42578125" style="342" customWidth="1"/>
    <col min="4614" max="4614" width="13.85546875" style="342" customWidth="1"/>
    <col min="4615" max="4619" width="16.42578125" style="342" customWidth="1"/>
    <col min="4620" max="4620" width="20.42578125" style="342" customWidth="1"/>
    <col min="4621" max="4621" width="21.140625" style="342" customWidth="1"/>
    <col min="4622" max="4622" width="9.42578125" style="342" customWidth="1"/>
    <col min="4623" max="4623" width="0.42578125" style="342" customWidth="1"/>
    <col min="4624" max="4630" width="6.42578125" style="342" customWidth="1"/>
    <col min="4631" max="4859" width="11.42578125" style="342"/>
    <col min="4860" max="4860" width="1" style="342" customWidth="1"/>
    <col min="4861" max="4861" width="4.28515625" style="342" customWidth="1"/>
    <col min="4862" max="4862" width="34.7109375" style="342" customWidth="1"/>
    <col min="4863" max="4863" width="0" style="342" hidden="1" customWidth="1"/>
    <col min="4864" max="4864" width="20" style="342" customWidth="1"/>
    <col min="4865" max="4865" width="20.85546875" style="342" customWidth="1"/>
    <col min="4866" max="4866" width="25" style="342" customWidth="1"/>
    <col min="4867" max="4867" width="18.7109375" style="342" customWidth="1"/>
    <col min="4868" max="4868" width="29.7109375" style="342" customWidth="1"/>
    <col min="4869" max="4869" width="13.42578125" style="342" customWidth="1"/>
    <col min="4870" max="4870" width="13.85546875" style="342" customWidth="1"/>
    <col min="4871" max="4875" width="16.42578125" style="342" customWidth="1"/>
    <col min="4876" max="4876" width="20.42578125" style="342" customWidth="1"/>
    <col min="4877" max="4877" width="21.140625" style="342" customWidth="1"/>
    <col min="4878" max="4878" width="9.42578125" style="342" customWidth="1"/>
    <col min="4879" max="4879" width="0.42578125" style="342" customWidth="1"/>
    <col min="4880" max="4886" width="6.42578125" style="342" customWidth="1"/>
    <col min="4887" max="5115" width="11.42578125" style="342"/>
    <col min="5116" max="5116" width="1" style="342" customWidth="1"/>
    <col min="5117" max="5117" width="4.28515625" style="342" customWidth="1"/>
    <col min="5118" max="5118" width="34.7109375" style="342" customWidth="1"/>
    <col min="5119" max="5119" width="0" style="342" hidden="1" customWidth="1"/>
    <col min="5120" max="5120" width="20" style="342" customWidth="1"/>
    <col min="5121" max="5121" width="20.85546875" style="342" customWidth="1"/>
    <col min="5122" max="5122" width="25" style="342" customWidth="1"/>
    <col min="5123" max="5123" width="18.7109375" style="342" customWidth="1"/>
    <col min="5124" max="5124" width="29.7109375" style="342" customWidth="1"/>
    <col min="5125" max="5125" width="13.42578125" style="342" customWidth="1"/>
    <col min="5126" max="5126" width="13.85546875" style="342" customWidth="1"/>
    <col min="5127" max="5131" width="16.42578125" style="342" customWidth="1"/>
    <col min="5132" max="5132" width="20.42578125" style="342" customWidth="1"/>
    <col min="5133" max="5133" width="21.140625" style="342" customWidth="1"/>
    <col min="5134" max="5134" width="9.42578125" style="342" customWidth="1"/>
    <col min="5135" max="5135" width="0.42578125" style="342" customWidth="1"/>
    <col min="5136" max="5142" width="6.42578125" style="342" customWidth="1"/>
    <col min="5143" max="5371" width="11.42578125" style="342"/>
    <col min="5372" max="5372" width="1" style="342" customWidth="1"/>
    <col min="5373" max="5373" width="4.28515625" style="342" customWidth="1"/>
    <col min="5374" max="5374" width="34.7109375" style="342" customWidth="1"/>
    <col min="5375" max="5375" width="0" style="342" hidden="1" customWidth="1"/>
    <col min="5376" max="5376" width="20" style="342" customWidth="1"/>
    <col min="5377" max="5377" width="20.85546875" style="342" customWidth="1"/>
    <col min="5378" max="5378" width="25" style="342" customWidth="1"/>
    <col min="5379" max="5379" width="18.7109375" style="342" customWidth="1"/>
    <col min="5380" max="5380" width="29.7109375" style="342" customWidth="1"/>
    <col min="5381" max="5381" width="13.42578125" style="342" customWidth="1"/>
    <col min="5382" max="5382" width="13.85546875" style="342" customWidth="1"/>
    <col min="5383" max="5387" width="16.42578125" style="342" customWidth="1"/>
    <col min="5388" max="5388" width="20.42578125" style="342" customWidth="1"/>
    <col min="5389" max="5389" width="21.140625" style="342" customWidth="1"/>
    <col min="5390" max="5390" width="9.42578125" style="342" customWidth="1"/>
    <col min="5391" max="5391" width="0.42578125" style="342" customWidth="1"/>
    <col min="5392" max="5398" width="6.42578125" style="342" customWidth="1"/>
    <col min="5399" max="5627" width="11.42578125" style="342"/>
    <col min="5628" max="5628" width="1" style="342" customWidth="1"/>
    <col min="5629" max="5629" width="4.28515625" style="342" customWidth="1"/>
    <col min="5630" max="5630" width="34.7109375" style="342" customWidth="1"/>
    <col min="5631" max="5631" width="0" style="342" hidden="1" customWidth="1"/>
    <col min="5632" max="5632" width="20" style="342" customWidth="1"/>
    <col min="5633" max="5633" width="20.85546875" style="342" customWidth="1"/>
    <col min="5634" max="5634" width="25" style="342" customWidth="1"/>
    <col min="5635" max="5635" width="18.7109375" style="342" customWidth="1"/>
    <col min="5636" max="5636" width="29.7109375" style="342" customWidth="1"/>
    <col min="5637" max="5637" width="13.42578125" style="342" customWidth="1"/>
    <col min="5638" max="5638" width="13.85546875" style="342" customWidth="1"/>
    <col min="5639" max="5643" width="16.42578125" style="342" customWidth="1"/>
    <col min="5644" max="5644" width="20.42578125" style="342" customWidth="1"/>
    <col min="5645" max="5645" width="21.140625" style="342" customWidth="1"/>
    <col min="5646" max="5646" width="9.42578125" style="342" customWidth="1"/>
    <col min="5647" max="5647" width="0.42578125" style="342" customWidth="1"/>
    <col min="5648" max="5654" width="6.42578125" style="342" customWidth="1"/>
    <col min="5655" max="5883" width="11.42578125" style="342"/>
    <col min="5884" max="5884" width="1" style="342" customWidth="1"/>
    <col min="5885" max="5885" width="4.28515625" style="342" customWidth="1"/>
    <col min="5886" max="5886" width="34.7109375" style="342" customWidth="1"/>
    <col min="5887" max="5887" width="0" style="342" hidden="1" customWidth="1"/>
    <col min="5888" max="5888" width="20" style="342" customWidth="1"/>
    <col min="5889" max="5889" width="20.85546875" style="342" customWidth="1"/>
    <col min="5890" max="5890" width="25" style="342" customWidth="1"/>
    <col min="5891" max="5891" width="18.7109375" style="342" customWidth="1"/>
    <col min="5892" max="5892" width="29.7109375" style="342" customWidth="1"/>
    <col min="5893" max="5893" width="13.42578125" style="342" customWidth="1"/>
    <col min="5894" max="5894" width="13.85546875" style="342" customWidth="1"/>
    <col min="5895" max="5899" width="16.42578125" style="342" customWidth="1"/>
    <col min="5900" max="5900" width="20.42578125" style="342" customWidth="1"/>
    <col min="5901" max="5901" width="21.140625" style="342" customWidth="1"/>
    <col min="5902" max="5902" width="9.42578125" style="342" customWidth="1"/>
    <col min="5903" max="5903" width="0.42578125" style="342" customWidth="1"/>
    <col min="5904" max="5910" width="6.42578125" style="342" customWidth="1"/>
    <col min="5911" max="6139" width="11.42578125" style="342"/>
    <col min="6140" max="6140" width="1" style="342" customWidth="1"/>
    <col min="6141" max="6141" width="4.28515625" style="342" customWidth="1"/>
    <col min="6142" max="6142" width="34.7109375" style="342" customWidth="1"/>
    <col min="6143" max="6143" width="0" style="342" hidden="1" customWidth="1"/>
    <col min="6144" max="6144" width="20" style="342" customWidth="1"/>
    <col min="6145" max="6145" width="20.85546875" style="342" customWidth="1"/>
    <col min="6146" max="6146" width="25" style="342" customWidth="1"/>
    <col min="6147" max="6147" width="18.7109375" style="342" customWidth="1"/>
    <col min="6148" max="6148" width="29.7109375" style="342" customWidth="1"/>
    <col min="6149" max="6149" width="13.42578125" style="342" customWidth="1"/>
    <col min="6150" max="6150" width="13.85546875" style="342" customWidth="1"/>
    <col min="6151" max="6155" width="16.42578125" style="342" customWidth="1"/>
    <col min="6156" max="6156" width="20.42578125" style="342" customWidth="1"/>
    <col min="6157" max="6157" width="21.140625" style="342" customWidth="1"/>
    <col min="6158" max="6158" width="9.42578125" style="342" customWidth="1"/>
    <col min="6159" max="6159" width="0.42578125" style="342" customWidth="1"/>
    <col min="6160" max="6166" width="6.42578125" style="342" customWidth="1"/>
    <col min="6167" max="6395" width="11.42578125" style="342"/>
    <col min="6396" max="6396" width="1" style="342" customWidth="1"/>
    <col min="6397" max="6397" width="4.28515625" style="342" customWidth="1"/>
    <col min="6398" max="6398" width="34.7109375" style="342" customWidth="1"/>
    <col min="6399" max="6399" width="0" style="342" hidden="1" customWidth="1"/>
    <col min="6400" max="6400" width="20" style="342" customWidth="1"/>
    <col min="6401" max="6401" width="20.85546875" style="342" customWidth="1"/>
    <col min="6402" max="6402" width="25" style="342" customWidth="1"/>
    <col min="6403" max="6403" width="18.7109375" style="342" customWidth="1"/>
    <col min="6404" max="6404" width="29.7109375" style="342" customWidth="1"/>
    <col min="6405" max="6405" width="13.42578125" style="342" customWidth="1"/>
    <col min="6406" max="6406" width="13.85546875" style="342" customWidth="1"/>
    <col min="6407" max="6411" width="16.42578125" style="342" customWidth="1"/>
    <col min="6412" max="6412" width="20.42578125" style="342" customWidth="1"/>
    <col min="6413" max="6413" width="21.140625" style="342" customWidth="1"/>
    <col min="6414" max="6414" width="9.42578125" style="342" customWidth="1"/>
    <col min="6415" max="6415" width="0.42578125" style="342" customWidth="1"/>
    <col min="6416" max="6422" width="6.42578125" style="342" customWidth="1"/>
    <col min="6423" max="6651" width="11.42578125" style="342"/>
    <col min="6652" max="6652" width="1" style="342" customWidth="1"/>
    <col min="6653" max="6653" width="4.28515625" style="342" customWidth="1"/>
    <col min="6654" max="6654" width="34.7109375" style="342" customWidth="1"/>
    <col min="6655" max="6655" width="0" style="342" hidden="1" customWidth="1"/>
    <col min="6656" max="6656" width="20" style="342" customWidth="1"/>
    <col min="6657" max="6657" width="20.85546875" style="342" customWidth="1"/>
    <col min="6658" max="6658" width="25" style="342" customWidth="1"/>
    <col min="6659" max="6659" width="18.7109375" style="342" customWidth="1"/>
    <col min="6660" max="6660" width="29.7109375" style="342" customWidth="1"/>
    <col min="6661" max="6661" width="13.42578125" style="342" customWidth="1"/>
    <col min="6662" max="6662" width="13.85546875" style="342" customWidth="1"/>
    <col min="6663" max="6667" width="16.42578125" style="342" customWidth="1"/>
    <col min="6668" max="6668" width="20.42578125" style="342" customWidth="1"/>
    <col min="6669" max="6669" width="21.140625" style="342" customWidth="1"/>
    <col min="6670" max="6670" width="9.42578125" style="342" customWidth="1"/>
    <col min="6671" max="6671" width="0.42578125" style="342" customWidth="1"/>
    <col min="6672" max="6678" width="6.42578125" style="342" customWidth="1"/>
    <col min="6679" max="6907" width="11.42578125" style="342"/>
    <col min="6908" max="6908" width="1" style="342" customWidth="1"/>
    <col min="6909" max="6909" width="4.28515625" style="342" customWidth="1"/>
    <col min="6910" max="6910" width="34.7109375" style="342" customWidth="1"/>
    <col min="6911" max="6911" width="0" style="342" hidden="1" customWidth="1"/>
    <col min="6912" max="6912" width="20" style="342" customWidth="1"/>
    <col min="6913" max="6913" width="20.85546875" style="342" customWidth="1"/>
    <col min="6914" max="6914" width="25" style="342" customWidth="1"/>
    <col min="6915" max="6915" width="18.7109375" style="342" customWidth="1"/>
    <col min="6916" max="6916" width="29.7109375" style="342" customWidth="1"/>
    <col min="6917" max="6917" width="13.42578125" style="342" customWidth="1"/>
    <col min="6918" max="6918" width="13.85546875" style="342" customWidth="1"/>
    <col min="6919" max="6923" width="16.42578125" style="342" customWidth="1"/>
    <col min="6924" max="6924" width="20.42578125" style="342" customWidth="1"/>
    <col min="6925" max="6925" width="21.140625" style="342" customWidth="1"/>
    <col min="6926" max="6926" width="9.42578125" style="342" customWidth="1"/>
    <col min="6927" max="6927" width="0.42578125" style="342" customWidth="1"/>
    <col min="6928" max="6934" width="6.42578125" style="342" customWidth="1"/>
    <col min="6935" max="7163" width="11.42578125" style="342"/>
    <col min="7164" max="7164" width="1" style="342" customWidth="1"/>
    <col min="7165" max="7165" width="4.28515625" style="342" customWidth="1"/>
    <col min="7166" max="7166" width="34.7109375" style="342" customWidth="1"/>
    <col min="7167" max="7167" width="0" style="342" hidden="1" customWidth="1"/>
    <col min="7168" max="7168" width="20" style="342" customWidth="1"/>
    <col min="7169" max="7169" width="20.85546875" style="342" customWidth="1"/>
    <col min="7170" max="7170" width="25" style="342" customWidth="1"/>
    <col min="7171" max="7171" width="18.7109375" style="342" customWidth="1"/>
    <col min="7172" max="7172" width="29.7109375" style="342" customWidth="1"/>
    <col min="7173" max="7173" width="13.42578125" style="342" customWidth="1"/>
    <col min="7174" max="7174" width="13.85546875" style="342" customWidth="1"/>
    <col min="7175" max="7179" width="16.42578125" style="342" customWidth="1"/>
    <col min="7180" max="7180" width="20.42578125" style="342" customWidth="1"/>
    <col min="7181" max="7181" width="21.140625" style="342" customWidth="1"/>
    <col min="7182" max="7182" width="9.42578125" style="342" customWidth="1"/>
    <col min="7183" max="7183" width="0.42578125" style="342" customWidth="1"/>
    <col min="7184" max="7190" width="6.42578125" style="342" customWidth="1"/>
    <col min="7191" max="7419" width="11.42578125" style="342"/>
    <col min="7420" max="7420" width="1" style="342" customWidth="1"/>
    <col min="7421" max="7421" width="4.28515625" style="342" customWidth="1"/>
    <col min="7422" max="7422" width="34.7109375" style="342" customWidth="1"/>
    <col min="7423" max="7423" width="0" style="342" hidden="1" customWidth="1"/>
    <col min="7424" max="7424" width="20" style="342" customWidth="1"/>
    <col min="7425" max="7425" width="20.85546875" style="342" customWidth="1"/>
    <col min="7426" max="7426" width="25" style="342" customWidth="1"/>
    <col min="7427" max="7427" width="18.7109375" style="342" customWidth="1"/>
    <col min="7428" max="7428" width="29.7109375" style="342" customWidth="1"/>
    <col min="7429" max="7429" width="13.42578125" style="342" customWidth="1"/>
    <col min="7430" max="7430" width="13.85546875" style="342" customWidth="1"/>
    <col min="7431" max="7435" width="16.42578125" style="342" customWidth="1"/>
    <col min="7436" max="7436" width="20.42578125" style="342" customWidth="1"/>
    <col min="7437" max="7437" width="21.140625" style="342" customWidth="1"/>
    <col min="7438" max="7438" width="9.42578125" style="342" customWidth="1"/>
    <col min="7439" max="7439" width="0.42578125" style="342" customWidth="1"/>
    <col min="7440" max="7446" width="6.42578125" style="342" customWidth="1"/>
    <col min="7447" max="7675" width="11.42578125" style="342"/>
    <col min="7676" max="7676" width="1" style="342" customWidth="1"/>
    <col min="7677" max="7677" width="4.28515625" style="342" customWidth="1"/>
    <col min="7678" max="7678" width="34.7109375" style="342" customWidth="1"/>
    <col min="7679" max="7679" width="0" style="342" hidden="1" customWidth="1"/>
    <col min="7680" max="7680" width="20" style="342" customWidth="1"/>
    <col min="7681" max="7681" width="20.85546875" style="342" customWidth="1"/>
    <col min="7682" max="7682" width="25" style="342" customWidth="1"/>
    <col min="7683" max="7683" width="18.7109375" style="342" customWidth="1"/>
    <col min="7684" max="7684" width="29.7109375" style="342" customWidth="1"/>
    <col min="7685" max="7685" width="13.42578125" style="342" customWidth="1"/>
    <col min="7686" max="7686" width="13.85546875" style="342" customWidth="1"/>
    <col min="7687" max="7691" width="16.42578125" style="342" customWidth="1"/>
    <col min="7692" max="7692" width="20.42578125" style="342" customWidth="1"/>
    <col min="7693" max="7693" width="21.140625" style="342" customWidth="1"/>
    <col min="7694" max="7694" width="9.42578125" style="342" customWidth="1"/>
    <col min="7695" max="7695" width="0.42578125" style="342" customWidth="1"/>
    <col min="7696" max="7702" width="6.42578125" style="342" customWidth="1"/>
    <col min="7703" max="7931" width="11.42578125" style="342"/>
    <col min="7932" max="7932" width="1" style="342" customWidth="1"/>
    <col min="7933" max="7933" width="4.28515625" style="342" customWidth="1"/>
    <col min="7934" max="7934" width="34.7109375" style="342" customWidth="1"/>
    <col min="7935" max="7935" width="0" style="342" hidden="1" customWidth="1"/>
    <col min="7936" max="7936" width="20" style="342" customWidth="1"/>
    <col min="7937" max="7937" width="20.85546875" style="342" customWidth="1"/>
    <col min="7938" max="7938" width="25" style="342" customWidth="1"/>
    <col min="7939" max="7939" width="18.7109375" style="342" customWidth="1"/>
    <col min="7940" max="7940" width="29.7109375" style="342" customWidth="1"/>
    <col min="7941" max="7941" width="13.42578125" style="342" customWidth="1"/>
    <col min="7942" max="7942" width="13.85546875" style="342" customWidth="1"/>
    <col min="7943" max="7947" width="16.42578125" style="342" customWidth="1"/>
    <col min="7948" max="7948" width="20.42578125" style="342" customWidth="1"/>
    <col min="7949" max="7949" width="21.140625" style="342" customWidth="1"/>
    <col min="7950" max="7950" width="9.42578125" style="342" customWidth="1"/>
    <col min="7951" max="7951" width="0.42578125" style="342" customWidth="1"/>
    <col min="7952" max="7958" width="6.42578125" style="342" customWidth="1"/>
    <col min="7959" max="8187" width="11.42578125" style="342"/>
    <col min="8188" max="8188" width="1" style="342" customWidth="1"/>
    <col min="8189" max="8189" width="4.28515625" style="342" customWidth="1"/>
    <col min="8190" max="8190" width="34.7109375" style="342" customWidth="1"/>
    <col min="8191" max="8191" width="0" style="342" hidden="1" customWidth="1"/>
    <col min="8192" max="8192" width="20" style="342" customWidth="1"/>
    <col min="8193" max="8193" width="20.85546875" style="342" customWidth="1"/>
    <col min="8194" max="8194" width="25" style="342" customWidth="1"/>
    <col min="8195" max="8195" width="18.7109375" style="342" customWidth="1"/>
    <col min="8196" max="8196" width="29.7109375" style="342" customWidth="1"/>
    <col min="8197" max="8197" width="13.42578125" style="342" customWidth="1"/>
    <col min="8198" max="8198" width="13.85546875" style="342" customWidth="1"/>
    <col min="8199" max="8203" width="16.42578125" style="342" customWidth="1"/>
    <col min="8204" max="8204" width="20.42578125" style="342" customWidth="1"/>
    <col min="8205" max="8205" width="21.140625" style="342" customWidth="1"/>
    <col min="8206" max="8206" width="9.42578125" style="342" customWidth="1"/>
    <col min="8207" max="8207" width="0.42578125" style="342" customWidth="1"/>
    <col min="8208" max="8214" width="6.42578125" style="342" customWidth="1"/>
    <col min="8215" max="8443" width="11.42578125" style="342"/>
    <col min="8444" max="8444" width="1" style="342" customWidth="1"/>
    <col min="8445" max="8445" width="4.28515625" style="342" customWidth="1"/>
    <col min="8446" max="8446" width="34.7109375" style="342" customWidth="1"/>
    <col min="8447" max="8447" width="0" style="342" hidden="1" customWidth="1"/>
    <col min="8448" max="8448" width="20" style="342" customWidth="1"/>
    <col min="8449" max="8449" width="20.85546875" style="342" customWidth="1"/>
    <col min="8450" max="8450" width="25" style="342" customWidth="1"/>
    <col min="8451" max="8451" width="18.7109375" style="342" customWidth="1"/>
    <col min="8452" max="8452" width="29.7109375" style="342" customWidth="1"/>
    <col min="8453" max="8453" width="13.42578125" style="342" customWidth="1"/>
    <col min="8454" max="8454" width="13.85546875" style="342" customWidth="1"/>
    <col min="8455" max="8459" width="16.42578125" style="342" customWidth="1"/>
    <col min="8460" max="8460" width="20.42578125" style="342" customWidth="1"/>
    <col min="8461" max="8461" width="21.140625" style="342" customWidth="1"/>
    <col min="8462" max="8462" width="9.42578125" style="342" customWidth="1"/>
    <col min="8463" max="8463" width="0.42578125" style="342" customWidth="1"/>
    <col min="8464" max="8470" width="6.42578125" style="342" customWidth="1"/>
    <col min="8471" max="8699" width="11.42578125" style="342"/>
    <col min="8700" max="8700" width="1" style="342" customWidth="1"/>
    <col min="8701" max="8701" width="4.28515625" style="342" customWidth="1"/>
    <col min="8702" max="8702" width="34.7109375" style="342" customWidth="1"/>
    <col min="8703" max="8703" width="0" style="342" hidden="1" customWidth="1"/>
    <col min="8704" max="8704" width="20" style="342" customWidth="1"/>
    <col min="8705" max="8705" width="20.85546875" style="342" customWidth="1"/>
    <col min="8706" max="8706" width="25" style="342" customWidth="1"/>
    <col min="8707" max="8707" width="18.7109375" style="342" customWidth="1"/>
    <col min="8708" max="8708" width="29.7109375" style="342" customWidth="1"/>
    <col min="8709" max="8709" width="13.42578125" style="342" customWidth="1"/>
    <col min="8710" max="8710" width="13.85546875" style="342" customWidth="1"/>
    <col min="8711" max="8715" width="16.42578125" style="342" customWidth="1"/>
    <col min="8716" max="8716" width="20.42578125" style="342" customWidth="1"/>
    <col min="8717" max="8717" width="21.140625" style="342" customWidth="1"/>
    <col min="8718" max="8718" width="9.42578125" style="342" customWidth="1"/>
    <col min="8719" max="8719" width="0.42578125" style="342" customWidth="1"/>
    <col min="8720" max="8726" width="6.42578125" style="342" customWidth="1"/>
    <col min="8727" max="8955" width="11.42578125" style="342"/>
    <col min="8956" max="8956" width="1" style="342" customWidth="1"/>
    <col min="8957" max="8957" width="4.28515625" style="342" customWidth="1"/>
    <col min="8958" max="8958" width="34.7109375" style="342" customWidth="1"/>
    <col min="8959" max="8959" width="0" style="342" hidden="1" customWidth="1"/>
    <col min="8960" max="8960" width="20" style="342" customWidth="1"/>
    <col min="8961" max="8961" width="20.85546875" style="342" customWidth="1"/>
    <col min="8962" max="8962" width="25" style="342" customWidth="1"/>
    <col min="8963" max="8963" width="18.7109375" style="342" customWidth="1"/>
    <col min="8964" max="8964" width="29.7109375" style="342" customWidth="1"/>
    <col min="8965" max="8965" width="13.42578125" style="342" customWidth="1"/>
    <col min="8966" max="8966" width="13.85546875" style="342" customWidth="1"/>
    <col min="8967" max="8971" width="16.42578125" style="342" customWidth="1"/>
    <col min="8972" max="8972" width="20.42578125" style="342" customWidth="1"/>
    <col min="8973" max="8973" width="21.140625" style="342" customWidth="1"/>
    <col min="8974" max="8974" width="9.42578125" style="342" customWidth="1"/>
    <col min="8975" max="8975" width="0.42578125" style="342" customWidth="1"/>
    <col min="8976" max="8982" width="6.42578125" style="342" customWidth="1"/>
    <col min="8983" max="9211" width="11.42578125" style="342"/>
    <col min="9212" max="9212" width="1" style="342" customWidth="1"/>
    <col min="9213" max="9213" width="4.28515625" style="342" customWidth="1"/>
    <col min="9214" max="9214" width="34.7109375" style="342" customWidth="1"/>
    <col min="9215" max="9215" width="0" style="342" hidden="1" customWidth="1"/>
    <col min="9216" max="9216" width="20" style="342" customWidth="1"/>
    <col min="9217" max="9217" width="20.85546875" style="342" customWidth="1"/>
    <col min="9218" max="9218" width="25" style="342" customWidth="1"/>
    <col min="9219" max="9219" width="18.7109375" style="342" customWidth="1"/>
    <col min="9220" max="9220" width="29.7109375" style="342" customWidth="1"/>
    <col min="9221" max="9221" width="13.42578125" style="342" customWidth="1"/>
    <col min="9222" max="9222" width="13.85546875" style="342" customWidth="1"/>
    <col min="9223" max="9227" width="16.42578125" style="342" customWidth="1"/>
    <col min="9228" max="9228" width="20.42578125" style="342" customWidth="1"/>
    <col min="9229" max="9229" width="21.140625" style="342" customWidth="1"/>
    <col min="9230" max="9230" width="9.42578125" style="342" customWidth="1"/>
    <col min="9231" max="9231" width="0.42578125" style="342" customWidth="1"/>
    <col min="9232" max="9238" width="6.42578125" style="342" customWidth="1"/>
    <col min="9239" max="9467" width="11.42578125" style="342"/>
    <col min="9468" max="9468" width="1" style="342" customWidth="1"/>
    <col min="9469" max="9469" width="4.28515625" style="342" customWidth="1"/>
    <col min="9470" max="9470" width="34.7109375" style="342" customWidth="1"/>
    <col min="9471" max="9471" width="0" style="342" hidden="1" customWidth="1"/>
    <col min="9472" max="9472" width="20" style="342" customWidth="1"/>
    <col min="9473" max="9473" width="20.85546875" style="342" customWidth="1"/>
    <col min="9474" max="9474" width="25" style="342" customWidth="1"/>
    <col min="9475" max="9475" width="18.7109375" style="342" customWidth="1"/>
    <col min="9476" max="9476" width="29.7109375" style="342" customWidth="1"/>
    <col min="9477" max="9477" width="13.42578125" style="342" customWidth="1"/>
    <col min="9478" max="9478" width="13.85546875" style="342" customWidth="1"/>
    <col min="9479" max="9483" width="16.42578125" style="342" customWidth="1"/>
    <col min="9484" max="9484" width="20.42578125" style="342" customWidth="1"/>
    <col min="9485" max="9485" width="21.140625" style="342" customWidth="1"/>
    <col min="9486" max="9486" width="9.42578125" style="342" customWidth="1"/>
    <col min="9487" max="9487" width="0.42578125" style="342" customWidth="1"/>
    <col min="9488" max="9494" width="6.42578125" style="342" customWidth="1"/>
    <col min="9495" max="9723" width="11.42578125" style="342"/>
    <col min="9724" max="9724" width="1" style="342" customWidth="1"/>
    <col min="9725" max="9725" width="4.28515625" style="342" customWidth="1"/>
    <col min="9726" max="9726" width="34.7109375" style="342" customWidth="1"/>
    <col min="9727" max="9727" width="0" style="342" hidden="1" customWidth="1"/>
    <col min="9728" max="9728" width="20" style="342" customWidth="1"/>
    <col min="9729" max="9729" width="20.85546875" style="342" customWidth="1"/>
    <col min="9730" max="9730" width="25" style="342" customWidth="1"/>
    <col min="9731" max="9731" width="18.7109375" style="342" customWidth="1"/>
    <col min="9732" max="9732" width="29.7109375" style="342" customWidth="1"/>
    <col min="9733" max="9733" width="13.42578125" style="342" customWidth="1"/>
    <col min="9734" max="9734" width="13.85546875" style="342" customWidth="1"/>
    <col min="9735" max="9739" width="16.42578125" style="342" customWidth="1"/>
    <col min="9740" max="9740" width="20.42578125" style="342" customWidth="1"/>
    <col min="9741" max="9741" width="21.140625" style="342" customWidth="1"/>
    <col min="9742" max="9742" width="9.42578125" style="342" customWidth="1"/>
    <col min="9743" max="9743" width="0.42578125" style="342" customWidth="1"/>
    <col min="9744" max="9750" width="6.42578125" style="342" customWidth="1"/>
    <col min="9751" max="9979" width="11.42578125" style="342"/>
    <col min="9980" max="9980" width="1" style="342" customWidth="1"/>
    <col min="9981" max="9981" width="4.28515625" style="342" customWidth="1"/>
    <col min="9982" max="9982" width="34.7109375" style="342" customWidth="1"/>
    <col min="9983" max="9983" width="0" style="342" hidden="1" customWidth="1"/>
    <col min="9984" max="9984" width="20" style="342" customWidth="1"/>
    <col min="9985" max="9985" width="20.85546875" style="342" customWidth="1"/>
    <col min="9986" max="9986" width="25" style="342" customWidth="1"/>
    <col min="9987" max="9987" width="18.7109375" style="342" customWidth="1"/>
    <col min="9988" max="9988" width="29.7109375" style="342" customWidth="1"/>
    <col min="9989" max="9989" width="13.42578125" style="342" customWidth="1"/>
    <col min="9990" max="9990" width="13.85546875" style="342" customWidth="1"/>
    <col min="9991" max="9995" width="16.42578125" style="342" customWidth="1"/>
    <col min="9996" max="9996" width="20.42578125" style="342" customWidth="1"/>
    <col min="9997" max="9997" width="21.140625" style="342" customWidth="1"/>
    <col min="9998" max="9998" width="9.42578125" style="342" customWidth="1"/>
    <col min="9999" max="9999" width="0.42578125" style="342" customWidth="1"/>
    <col min="10000" max="10006" width="6.42578125" style="342" customWidth="1"/>
    <col min="10007" max="10235" width="11.42578125" style="342"/>
    <col min="10236" max="10236" width="1" style="342" customWidth="1"/>
    <col min="10237" max="10237" width="4.28515625" style="342" customWidth="1"/>
    <col min="10238" max="10238" width="34.7109375" style="342" customWidth="1"/>
    <col min="10239" max="10239" width="0" style="342" hidden="1" customWidth="1"/>
    <col min="10240" max="10240" width="20" style="342" customWidth="1"/>
    <col min="10241" max="10241" width="20.85546875" style="342" customWidth="1"/>
    <col min="10242" max="10242" width="25" style="342" customWidth="1"/>
    <col min="10243" max="10243" width="18.7109375" style="342" customWidth="1"/>
    <col min="10244" max="10244" width="29.7109375" style="342" customWidth="1"/>
    <col min="10245" max="10245" width="13.42578125" style="342" customWidth="1"/>
    <col min="10246" max="10246" width="13.85546875" style="342" customWidth="1"/>
    <col min="10247" max="10251" width="16.42578125" style="342" customWidth="1"/>
    <col min="10252" max="10252" width="20.42578125" style="342" customWidth="1"/>
    <col min="10253" max="10253" width="21.140625" style="342" customWidth="1"/>
    <col min="10254" max="10254" width="9.42578125" style="342" customWidth="1"/>
    <col min="10255" max="10255" width="0.42578125" style="342" customWidth="1"/>
    <col min="10256" max="10262" width="6.42578125" style="342" customWidth="1"/>
    <col min="10263" max="10491" width="11.42578125" style="342"/>
    <col min="10492" max="10492" width="1" style="342" customWidth="1"/>
    <col min="10493" max="10493" width="4.28515625" style="342" customWidth="1"/>
    <col min="10494" max="10494" width="34.7109375" style="342" customWidth="1"/>
    <col min="10495" max="10495" width="0" style="342" hidden="1" customWidth="1"/>
    <col min="10496" max="10496" width="20" style="342" customWidth="1"/>
    <col min="10497" max="10497" width="20.85546875" style="342" customWidth="1"/>
    <col min="10498" max="10498" width="25" style="342" customWidth="1"/>
    <col min="10499" max="10499" width="18.7109375" style="342" customWidth="1"/>
    <col min="10500" max="10500" width="29.7109375" style="342" customWidth="1"/>
    <col min="10501" max="10501" width="13.42578125" style="342" customWidth="1"/>
    <col min="10502" max="10502" width="13.85546875" style="342" customWidth="1"/>
    <col min="10503" max="10507" width="16.42578125" style="342" customWidth="1"/>
    <col min="10508" max="10508" width="20.42578125" style="342" customWidth="1"/>
    <col min="10509" max="10509" width="21.140625" style="342" customWidth="1"/>
    <col min="10510" max="10510" width="9.42578125" style="342" customWidth="1"/>
    <col min="10511" max="10511" width="0.42578125" style="342" customWidth="1"/>
    <col min="10512" max="10518" width="6.42578125" style="342" customWidth="1"/>
    <col min="10519" max="10747" width="11.42578125" style="342"/>
    <col min="10748" max="10748" width="1" style="342" customWidth="1"/>
    <col min="10749" max="10749" width="4.28515625" style="342" customWidth="1"/>
    <col min="10750" max="10750" width="34.7109375" style="342" customWidth="1"/>
    <col min="10751" max="10751" width="0" style="342" hidden="1" customWidth="1"/>
    <col min="10752" max="10752" width="20" style="342" customWidth="1"/>
    <col min="10753" max="10753" width="20.85546875" style="342" customWidth="1"/>
    <col min="10754" max="10754" width="25" style="342" customWidth="1"/>
    <col min="10755" max="10755" width="18.7109375" style="342" customWidth="1"/>
    <col min="10756" max="10756" width="29.7109375" style="342" customWidth="1"/>
    <col min="10757" max="10757" width="13.42578125" style="342" customWidth="1"/>
    <col min="10758" max="10758" width="13.85546875" style="342" customWidth="1"/>
    <col min="10759" max="10763" width="16.42578125" style="342" customWidth="1"/>
    <col min="10764" max="10764" width="20.42578125" style="342" customWidth="1"/>
    <col min="10765" max="10765" width="21.140625" style="342" customWidth="1"/>
    <col min="10766" max="10766" width="9.42578125" style="342" customWidth="1"/>
    <col min="10767" max="10767" width="0.42578125" style="342" customWidth="1"/>
    <col min="10768" max="10774" width="6.42578125" style="342" customWidth="1"/>
    <col min="10775" max="11003" width="11.42578125" style="342"/>
    <col min="11004" max="11004" width="1" style="342" customWidth="1"/>
    <col min="11005" max="11005" width="4.28515625" style="342" customWidth="1"/>
    <col min="11006" max="11006" width="34.7109375" style="342" customWidth="1"/>
    <col min="11007" max="11007" width="0" style="342" hidden="1" customWidth="1"/>
    <col min="11008" max="11008" width="20" style="342" customWidth="1"/>
    <col min="11009" max="11009" width="20.85546875" style="342" customWidth="1"/>
    <col min="11010" max="11010" width="25" style="342" customWidth="1"/>
    <col min="11011" max="11011" width="18.7109375" style="342" customWidth="1"/>
    <col min="11012" max="11012" width="29.7109375" style="342" customWidth="1"/>
    <col min="11013" max="11013" width="13.42578125" style="342" customWidth="1"/>
    <col min="11014" max="11014" width="13.85546875" style="342" customWidth="1"/>
    <col min="11015" max="11019" width="16.42578125" style="342" customWidth="1"/>
    <col min="11020" max="11020" width="20.42578125" style="342" customWidth="1"/>
    <col min="11021" max="11021" width="21.140625" style="342" customWidth="1"/>
    <col min="11022" max="11022" width="9.42578125" style="342" customWidth="1"/>
    <col min="11023" max="11023" width="0.42578125" style="342" customWidth="1"/>
    <col min="11024" max="11030" width="6.42578125" style="342" customWidth="1"/>
    <col min="11031" max="11259" width="11.42578125" style="342"/>
    <col min="11260" max="11260" width="1" style="342" customWidth="1"/>
    <col min="11261" max="11261" width="4.28515625" style="342" customWidth="1"/>
    <col min="11262" max="11262" width="34.7109375" style="342" customWidth="1"/>
    <col min="11263" max="11263" width="0" style="342" hidden="1" customWidth="1"/>
    <col min="11264" max="11264" width="20" style="342" customWidth="1"/>
    <col min="11265" max="11265" width="20.85546875" style="342" customWidth="1"/>
    <col min="11266" max="11266" width="25" style="342" customWidth="1"/>
    <col min="11267" max="11267" width="18.7109375" style="342" customWidth="1"/>
    <col min="11268" max="11268" width="29.7109375" style="342" customWidth="1"/>
    <col min="11269" max="11269" width="13.42578125" style="342" customWidth="1"/>
    <col min="11270" max="11270" width="13.85546875" style="342" customWidth="1"/>
    <col min="11271" max="11275" width="16.42578125" style="342" customWidth="1"/>
    <col min="11276" max="11276" width="20.42578125" style="342" customWidth="1"/>
    <col min="11277" max="11277" width="21.140625" style="342" customWidth="1"/>
    <col min="11278" max="11278" width="9.42578125" style="342" customWidth="1"/>
    <col min="11279" max="11279" width="0.42578125" style="342" customWidth="1"/>
    <col min="11280" max="11286" width="6.42578125" style="342" customWidth="1"/>
    <col min="11287" max="11515" width="11.42578125" style="342"/>
    <col min="11516" max="11516" width="1" style="342" customWidth="1"/>
    <col min="11517" max="11517" width="4.28515625" style="342" customWidth="1"/>
    <col min="11518" max="11518" width="34.7109375" style="342" customWidth="1"/>
    <col min="11519" max="11519" width="0" style="342" hidden="1" customWidth="1"/>
    <col min="11520" max="11520" width="20" style="342" customWidth="1"/>
    <col min="11521" max="11521" width="20.85546875" style="342" customWidth="1"/>
    <col min="11522" max="11522" width="25" style="342" customWidth="1"/>
    <col min="11523" max="11523" width="18.7109375" style="342" customWidth="1"/>
    <col min="11524" max="11524" width="29.7109375" style="342" customWidth="1"/>
    <col min="11525" max="11525" width="13.42578125" style="342" customWidth="1"/>
    <col min="11526" max="11526" width="13.85546875" style="342" customWidth="1"/>
    <col min="11527" max="11531" width="16.42578125" style="342" customWidth="1"/>
    <col min="11532" max="11532" width="20.42578125" style="342" customWidth="1"/>
    <col min="11533" max="11533" width="21.140625" style="342" customWidth="1"/>
    <col min="11534" max="11534" width="9.42578125" style="342" customWidth="1"/>
    <col min="11535" max="11535" width="0.42578125" style="342" customWidth="1"/>
    <col min="11536" max="11542" width="6.42578125" style="342" customWidth="1"/>
    <col min="11543" max="11771" width="11.42578125" style="342"/>
    <col min="11772" max="11772" width="1" style="342" customWidth="1"/>
    <col min="11773" max="11773" width="4.28515625" style="342" customWidth="1"/>
    <col min="11774" max="11774" width="34.7109375" style="342" customWidth="1"/>
    <col min="11775" max="11775" width="0" style="342" hidden="1" customWidth="1"/>
    <col min="11776" max="11776" width="20" style="342" customWidth="1"/>
    <col min="11777" max="11777" width="20.85546875" style="342" customWidth="1"/>
    <col min="11778" max="11778" width="25" style="342" customWidth="1"/>
    <col min="11779" max="11779" width="18.7109375" style="342" customWidth="1"/>
    <col min="11780" max="11780" width="29.7109375" style="342" customWidth="1"/>
    <col min="11781" max="11781" width="13.42578125" style="342" customWidth="1"/>
    <col min="11782" max="11782" width="13.85546875" style="342" customWidth="1"/>
    <col min="11783" max="11787" width="16.42578125" style="342" customWidth="1"/>
    <col min="11788" max="11788" width="20.42578125" style="342" customWidth="1"/>
    <col min="11789" max="11789" width="21.140625" style="342" customWidth="1"/>
    <col min="11790" max="11790" width="9.42578125" style="342" customWidth="1"/>
    <col min="11791" max="11791" width="0.42578125" style="342" customWidth="1"/>
    <col min="11792" max="11798" width="6.42578125" style="342" customWidth="1"/>
    <col min="11799" max="12027" width="11.42578125" style="342"/>
    <col min="12028" max="12028" width="1" style="342" customWidth="1"/>
    <col min="12029" max="12029" width="4.28515625" style="342" customWidth="1"/>
    <col min="12030" max="12030" width="34.7109375" style="342" customWidth="1"/>
    <col min="12031" max="12031" width="0" style="342" hidden="1" customWidth="1"/>
    <col min="12032" max="12032" width="20" style="342" customWidth="1"/>
    <col min="12033" max="12033" width="20.85546875" style="342" customWidth="1"/>
    <col min="12034" max="12034" width="25" style="342" customWidth="1"/>
    <col min="12035" max="12035" width="18.7109375" style="342" customWidth="1"/>
    <col min="12036" max="12036" width="29.7109375" style="342" customWidth="1"/>
    <col min="12037" max="12037" width="13.42578125" style="342" customWidth="1"/>
    <col min="12038" max="12038" width="13.85546875" style="342" customWidth="1"/>
    <col min="12039" max="12043" width="16.42578125" style="342" customWidth="1"/>
    <col min="12044" max="12044" width="20.42578125" style="342" customWidth="1"/>
    <col min="12045" max="12045" width="21.140625" style="342" customWidth="1"/>
    <col min="12046" max="12046" width="9.42578125" style="342" customWidth="1"/>
    <col min="12047" max="12047" width="0.42578125" style="342" customWidth="1"/>
    <col min="12048" max="12054" width="6.42578125" style="342" customWidth="1"/>
    <col min="12055" max="12283" width="11.42578125" style="342"/>
    <col min="12284" max="12284" width="1" style="342" customWidth="1"/>
    <col min="12285" max="12285" width="4.28515625" style="342" customWidth="1"/>
    <col min="12286" max="12286" width="34.7109375" style="342" customWidth="1"/>
    <col min="12287" max="12287" width="0" style="342" hidden="1" customWidth="1"/>
    <col min="12288" max="12288" width="20" style="342" customWidth="1"/>
    <col min="12289" max="12289" width="20.85546875" style="342" customWidth="1"/>
    <col min="12290" max="12290" width="25" style="342" customWidth="1"/>
    <col min="12291" max="12291" width="18.7109375" style="342" customWidth="1"/>
    <col min="12292" max="12292" width="29.7109375" style="342" customWidth="1"/>
    <col min="12293" max="12293" width="13.42578125" style="342" customWidth="1"/>
    <col min="12294" max="12294" width="13.85546875" style="342" customWidth="1"/>
    <col min="12295" max="12299" width="16.42578125" style="342" customWidth="1"/>
    <col min="12300" max="12300" width="20.42578125" style="342" customWidth="1"/>
    <col min="12301" max="12301" width="21.140625" style="342" customWidth="1"/>
    <col min="12302" max="12302" width="9.42578125" style="342" customWidth="1"/>
    <col min="12303" max="12303" width="0.42578125" style="342" customWidth="1"/>
    <col min="12304" max="12310" width="6.42578125" style="342" customWidth="1"/>
    <col min="12311" max="12539" width="11.42578125" style="342"/>
    <col min="12540" max="12540" width="1" style="342" customWidth="1"/>
    <col min="12541" max="12541" width="4.28515625" style="342" customWidth="1"/>
    <col min="12542" max="12542" width="34.7109375" style="342" customWidth="1"/>
    <col min="12543" max="12543" width="0" style="342" hidden="1" customWidth="1"/>
    <col min="12544" max="12544" width="20" style="342" customWidth="1"/>
    <col min="12545" max="12545" width="20.85546875" style="342" customWidth="1"/>
    <col min="12546" max="12546" width="25" style="342" customWidth="1"/>
    <col min="12547" max="12547" width="18.7109375" style="342" customWidth="1"/>
    <col min="12548" max="12548" width="29.7109375" style="342" customWidth="1"/>
    <col min="12549" max="12549" width="13.42578125" style="342" customWidth="1"/>
    <col min="12550" max="12550" width="13.85546875" style="342" customWidth="1"/>
    <col min="12551" max="12555" width="16.42578125" style="342" customWidth="1"/>
    <col min="12556" max="12556" width="20.42578125" style="342" customWidth="1"/>
    <col min="12557" max="12557" width="21.140625" style="342" customWidth="1"/>
    <col min="12558" max="12558" width="9.42578125" style="342" customWidth="1"/>
    <col min="12559" max="12559" width="0.42578125" style="342" customWidth="1"/>
    <col min="12560" max="12566" width="6.42578125" style="342" customWidth="1"/>
    <col min="12567" max="12795" width="11.42578125" style="342"/>
    <col min="12796" max="12796" width="1" style="342" customWidth="1"/>
    <col min="12797" max="12797" width="4.28515625" style="342" customWidth="1"/>
    <col min="12798" max="12798" width="34.7109375" style="342" customWidth="1"/>
    <col min="12799" max="12799" width="0" style="342" hidden="1" customWidth="1"/>
    <col min="12800" max="12800" width="20" style="342" customWidth="1"/>
    <col min="12801" max="12801" width="20.85546875" style="342" customWidth="1"/>
    <col min="12802" max="12802" width="25" style="342" customWidth="1"/>
    <col min="12803" max="12803" width="18.7109375" style="342" customWidth="1"/>
    <col min="12804" max="12804" width="29.7109375" style="342" customWidth="1"/>
    <col min="12805" max="12805" width="13.42578125" style="342" customWidth="1"/>
    <col min="12806" max="12806" width="13.85546875" style="342" customWidth="1"/>
    <col min="12807" max="12811" width="16.42578125" style="342" customWidth="1"/>
    <col min="12812" max="12812" width="20.42578125" style="342" customWidth="1"/>
    <col min="12813" max="12813" width="21.140625" style="342" customWidth="1"/>
    <col min="12814" max="12814" width="9.42578125" style="342" customWidth="1"/>
    <col min="12815" max="12815" width="0.42578125" style="342" customWidth="1"/>
    <col min="12816" max="12822" width="6.42578125" style="342" customWidth="1"/>
    <col min="12823" max="13051" width="11.42578125" style="342"/>
    <col min="13052" max="13052" width="1" style="342" customWidth="1"/>
    <col min="13053" max="13053" width="4.28515625" style="342" customWidth="1"/>
    <col min="13054" max="13054" width="34.7109375" style="342" customWidth="1"/>
    <col min="13055" max="13055" width="0" style="342" hidden="1" customWidth="1"/>
    <col min="13056" max="13056" width="20" style="342" customWidth="1"/>
    <col min="13057" max="13057" width="20.85546875" style="342" customWidth="1"/>
    <col min="13058" max="13058" width="25" style="342" customWidth="1"/>
    <col min="13059" max="13059" width="18.7109375" style="342" customWidth="1"/>
    <col min="13060" max="13060" width="29.7109375" style="342" customWidth="1"/>
    <col min="13061" max="13061" width="13.42578125" style="342" customWidth="1"/>
    <col min="13062" max="13062" width="13.85546875" style="342" customWidth="1"/>
    <col min="13063" max="13067" width="16.42578125" style="342" customWidth="1"/>
    <col min="13068" max="13068" width="20.42578125" style="342" customWidth="1"/>
    <col min="13069" max="13069" width="21.140625" style="342" customWidth="1"/>
    <col min="13070" max="13070" width="9.42578125" style="342" customWidth="1"/>
    <col min="13071" max="13071" width="0.42578125" style="342" customWidth="1"/>
    <col min="13072" max="13078" width="6.42578125" style="342" customWidth="1"/>
    <col min="13079" max="13307" width="11.42578125" style="342"/>
    <col min="13308" max="13308" width="1" style="342" customWidth="1"/>
    <col min="13309" max="13309" width="4.28515625" style="342" customWidth="1"/>
    <col min="13310" max="13310" width="34.7109375" style="342" customWidth="1"/>
    <col min="13311" max="13311" width="0" style="342" hidden="1" customWidth="1"/>
    <col min="13312" max="13312" width="20" style="342" customWidth="1"/>
    <col min="13313" max="13313" width="20.85546875" style="342" customWidth="1"/>
    <col min="13314" max="13314" width="25" style="342" customWidth="1"/>
    <col min="13315" max="13315" width="18.7109375" style="342" customWidth="1"/>
    <col min="13316" max="13316" width="29.7109375" style="342" customWidth="1"/>
    <col min="13317" max="13317" width="13.42578125" style="342" customWidth="1"/>
    <col min="13318" max="13318" width="13.85546875" style="342" customWidth="1"/>
    <col min="13319" max="13323" width="16.42578125" style="342" customWidth="1"/>
    <col min="13324" max="13324" width="20.42578125" style="342" customWidth="1"/>
    <col min="13325" max="13325" width="21.140625" style="342" customWidth="1"/>
    <col min="13326" max="13326" width="9.42578125" style="342" customWidth="1"/>
    <col min="13327" max="13327" width="0.42578125" style="342" customWidth="1"/>
    <col min="13328" max="13334" width="6.42578125" style="342" customWidth="1"/>
    <col min="13335" max="13563" width="11.42578125" style="342"/>
    <col min="13564" max="13564" width="1" style="342" customWidth="1"/>
    <col min="13565" max="13565" width="4.28515625" style="342" customWidth="1"/>
    <col min="13566" max="13566" width="34.7109375" style="342" customWidth="1"/>
    <col min="13567" max="13567" width="0" style="342" hidden="1" customWidth="1"/>
    <col min="13568" max="13568" width="20" style="342" customWidth="1"/>
    <col min="13569" max="13569" width="20.85546875" style="342" customWidth="1"/>
    <col min="13570" max="13570" width="25" style="342" customWidth="1"/>
    <col min="13571" max="13571" width="18.7109375" style="342" customWidth="1"/>
    <col min="13572" max="13572" width="29.7109375" style="342" customWidth="1"/>
    <col min="13573" max="13573" width="13.42578125" style="342" customWidth="1"/>
    <col min="13574" max="13574" width="13.85546875" style="342" customWidth="1"/>
    <col min="13575" max="13579" width="16.42578125" style="342" customWidth="1"/>
    <col min="13580" max="13580" width="20.42578125" style="342" customWidth="1"/>
    <col min="13581" max="13581" width="21.140625" style="342" customWidth="1"/>
    <col min="13582" max="13582" width="9.42578125" style="342" customWidth="1"/>
    <col min="13583" max="13583" width="0.42578125" style="342" customWidth="1"/>
    <col min="13584" max="13590" width="6.42578125" style="342" customWidth="1"/>
    <col min="13591" max="13819" width="11.42578125" style="342"/>
    <col min="13820" max="13820" width="1" style="342" customWidth="1"/>
    <col min="13821" max="13821" width="4.28515625" style="342" customWidth="1"/>
    <col min="13822" max="13822" width="34.7109375" style="342" customWidth="1"/>
    <col min="13823" max="13823" width="0" style="342" hidden="1" customWidth="1"/>
    <col min="13824" max="13824" width="20" style="342" customWidth="1"/>
    <col min="13825" max="13825" width="20.85546875" style="342" customWidth="1"/>
    <col min="13826" max="13826" width="25" style="342" customWidth="1"/>
    <col min="13827" max="13827" width="18.7109375" style="342" customWidth="1"/>
    <col min="13828" max="13828" width="29.7109375" style="342" customWidth="1"/>
    <col min="13829" max="13829" width="13.42578125" style="342" customWidth="1"/>
    <col min="13830" max="13830" width="13.85546875" style="342" customWidth="1"/>
    <col min="13831" max="13835" width="16.42578125" style="342" customWidth="1"/>
    <col min="13836" max="13836" width="20.42578125" style="342" customWidth="1"/>
    <col min="13837" max="13837" width="21.140625" style="342" customWidth="1"/>
    <col min="13838" max="13838" width="9.42578125" style="342" customWidth="1"/>
    <col min="13839" max="13839" width="0.42578125" style="342" customWidth="1"/>
    <col min="13840" max="13846" width="6.42578125" style="342" customWidth="1"/>
    <col min="13847" max="14075" width="11.42578125" style="342"/>
    <col min="14076" max="14076" width="1" style="342" customWidth="1"/>
    <col min="14077" max="14077" width="4.28515625" style="342" customWidth="1"/>
    <col min="14078" max="14078" width="34.7109375" style="342" customWidth="1"/>
    <col min="14079" max="14079" width="0" style="342" hidden="1" customWidth="1"/>
    <col min="14080" max="14080" width="20" style="342" customWidth="1"/>
    <col min="14081" max="14081" width="20.85546875" style="342" customWidth="1"/>
    <col min="14082" max="14082" width="25" style="342" customWidth="1"/>
    <col min="14083" max="14083" width="18.7109375" style="342" customWidth="1"/>
    <col min="14084" max="14084" width="29.7109375" style="342" customWidth="1"/>
    <col min="14085" max="14085" width="13.42578125" style="342" customWidth="1"/>
    <col min="14086" max="14086" width="13.85546875" style="342" customWidth="1"/>
    <col min="14087" max="14091" width="16.42578125" style="342" customWidth="1"/>
    <col min="14092" max="14092" width="20.42578125" style="342" customWidth="1"/>
    <col min="14093" max="14093" width="21.140625" style="342" customWidth="1"/>
    <col min="14094" max="14094" width="9.42578125" style="342" customWidth="1"/>
    <col min="14095" max="14095" width="0.42578125" style="342" customWidth="1"/>
    <col min="14096" max="14102" width="6.42578125" style="342" customWidth="1"/>
    <col min="14103" max="14331" width="11.42578125" style="342"/>
    <col min="14332" max="14332" width="1" style="342" customWidth="1"/>
    <col min="14333" max="14333" width="4.28515625" style="342" customWidth="1"/>
    <col min="14334" max="14334" width="34.7109375" style="342" customWidth="1"/>
    <col min="14335" max="14335" width="0" style="342" hidden="1" customWidth="1"/>
    <col min="14336" max="14336" width="20" style="342" customWidth="1"/>
    <col min="14337" max="14337" width="20.85546875" style="342" customWidth="1"/>
    <col min="14338" max="14338" width="25" style="342" customWidth="1"/>
    <col min="14339" max="14339" width="18.7109375" style="342" customWidth="1"/>
    <col min="14340" max="14340" width="29.7109375" style="342" customWidth="1"/>
    <col min="14341" max="14341" width="13.42578125" style="342" customWidth="1"/>
    <col min="14342" max="14342" width="13.85546875" style="342" customWidth="1"/>
    <col min="14343" max="14347" width="16.42578125" style="342" customWidth="1"/>
    <col min="14348" max="14348" width="20.42578125" style="342" customWidth="1"/>
    <col min="14349" max="14349" width="21.140625" style="342" customWidth="1"/>
    <col min="14350" max="14350" width="9.42578125" style="342" customWidth="1"/>
    <col min="14351" max="14351" width="0.42578125" style="342" customWidth="1"/>
    <col min="14352" max="14358" width="6.42578125" style="342" customWidth="1"/>
    <col min="14359" max="14587" width="11.42578125" style="342"/>
    <col min="14588" max="14588" width="1" style="342" customWidth="1"/>
    <col min="14589" max="14589" width="4.28515625" style="342" customWidth="1"/>
    <col min="14590" max="14590" width="34.7109375" style="342" customWidth="1"/>
    <col min="14591" max="14591" width="0" style="342" hidden="1" customWidth="1"/>
    <col min="14592" max="14592" width="20" style="342" customWidth="1"/>
    <col min="14593" max="14593" width="20.85546875" style="342" customWidth="1"/>
    <col min="14594" max="14594" width="25" style="342" customWidth="1"/>
    <col min="14595" max="14595" width="18.7109375" style="342" customWidth="1"/>
    <col min="14596" max="14596" width="29.7109375" style="342" customWidth="1"/>
    <col min="14597" max="14597" width="13.42578125" style="342" customWidth="1"/>
    <col min="14598" max="14598" width="13.85546875" style="342" customWidth="1"/>
    <col min="14599" max="14603" width="16.42578125" style="342" customWidth="1"/>
    <col min="14604" max="14604" width="20.42578125" style="342" customWidth="1"/>
    <col min="14605" max="14605" width="21.140625" style="342" customWidth="1"/>
    <col min="14606" max="14606" width="9.42578125" style="342" customWidth="1"/>
    <col min="14607" max="14607" width="0.42578125" style="342" customWidth="1"/>
    <col min="14608" max="14614" width="6.42578125" style="342" customWidth="1"/>
    <col min="14615" max="14843" width="11.42578125" style="342"/>
    <col min="14844" max="14844" width="1" style="342" customWidth="1"/>
    <col min="14845" max="14845" width="4.28515625" style="342" customWidth="1"/>
    <col min="14846" max="14846" width="34.7109375" style="342" customWidth="1"/>
    <col min="14847" max="14847" width="0" style="342" hidden="1" customWidth="1"/>
    <col min="14848" max="14848" width="20" style="342" customWidth="1"/>
    <col min="14849" max="14849" width="20.85546875" style="342" customWidth="1"/>
    <col min="14850" max="14850" width="25" style="342" customWidth="1"/>
    <col min="14851" max="14851" width="18.7109375" style="342" customWidth="1"/>
    <col min="14852" max="14852" width="29.7109375" style="342" customWidth="1"/>
    <col min="14853" max="14853" width="13.42578125" style="342" customWidth="1"/>
    <col min="14854" max="14854" width="13.85546875" style="342" customWidth="1"/>
    <col min="14855" max="14859" width="16.42578125" style="342" customWidth="1"/>
    <col min="14860" max="14860" width="20.42578125" style="342" customWidth="1"/>
    <col min="14861" max="14861" width="21.140625" style="342" customWidth="1"/>
    <col min="14862" max="14862" width="9.42578125" style="342" customWidth="1"/>
    <col min="14863" max="14863" width="0.42578125" style="342" customWidth="1"/>
    <col min="14864" max="14870" width="6.42578125" style="342" customWidth="1"/>
    <col min="14871" max="15099" width="11.42578125" style="342"/>
    <col min="15100" max="15100" width="1" style="342" customWidth="1"/>
    <col min="15101" max="15101" width="4.28515625" style="342" customWidth="1"/>
    <col min="15102" max="15102" width="34.7109375" style="342" customWidth="1"/>
    <col min="15103" max="15103" width="0" style="342" hidden="1" customWidth="1"/>
    <col min="15104" max="15104" width="20" style="342" customWidth="1"/>
    <col min="15105" max="15105" width="20.85546875" style="342" customWidth="1"/>
    <col min="15106" max="15106" width="25" style="342" customWidth="1"/>
    <col min="15107" max="15107" width="18.7109375" style="342" customWidth="1"/>
    <col min="15108" max="15108" width="29.7109375" style="342" customWidth="1"/>
    <col min="15109" max="15109" width="13.42578125" style="342" customWidth="1"/>
    <col min="15110" max="15110" width="13.85546875" style="342" customWidth="1"/>
    <col min="15111" max="15115" width="16.42578125" style="342" customWidth="1"/>
    <col min="15116" max="15116" width="20.42578125" style="342" customWidth="1"/>
    <col min="15117" max="15117" width="21.140625" style="342" customWidth="1"/>
    <col min="15118" max="15118" width="9.42578125" style="342" customWidth="1"/>
    <col min="15119" max="15119" width="0.42578125" style="342" customWidth="1"/>
    <col min="15120" max="15126" width="6.42578125" style="342" customWidth="1"/>
    <col min="15127" max="15355" width="11.42578125" style="342"/>
    <col min="15356" max="15356" width="1" style="342" customWidth="1"/>
    <col min="15357" max="15357" width="4.28515625" style="342" customWidth="1"/>
    <col min="15358" max="15358" width="34.7109375" style="342" customWidth="1"/>
    <col min="15359" max="15359" width="0" style="342" hidden="1" customWidth="1"/>
    <col min="15360" max="15360" width="20" style="342" customWidth="1"/>
    <col min="15361" max="15361" width="20.85546875" style="342" customWidth="1"/>
    <col min="15362" max="15362" width="25" style="342" customWidth="1"/>
    <col min="15363" max="15363" width="18.7109375" style="342" customWidth="1"/>
    <col min="15364" max="15364" width="29.7109375" style="342" customWidth="1"/>
    <col min="15365" max="15365" width="13.42578125" style="342" customWidth="1"/>
    <col min="15366" max="15366" width="13.85546875" style="342" customWidth="1"/>
    <col min="15367" max="15371" width="16.42578125" style="342" customWidth="1"/>
    <col min="15372" max="15372" width="20.42578125" style="342" customWidth="1"/>
    <col min="15373" max="15373" width="21.140625" style="342" customWidth="1"/>
    <col min="15374" max="15374" width="9.42578125" style="342" customWidth="1"/>
    <col min="15375" max="15375" width="0.42578125" style="342" customWidth="1"/>
    <col min="15376" max="15382" width="6.42578125" style="342" customWidth="1"/>
    <col min="15383" max="15611" width="11.42578125" style="342"/>
    <col min="15612" max="15612" width="1" style="342" customWidth="1"/>
    <col min="15613" max="15613" width="4.28515625" style="342" customWidth="1"/>
    <col min="15614" max="15614" width="34.7109375" style="342" customWidth="1"/>
    <col min="15615" max="15615" width="0" style="342" hidden="1" customWidth="1"/>
    <col min="15616" max="15616" width="20" style="342" customWidth="1"/>
    <col min="15617" max="15617" width="20.85546875" style="342" customWidth="1"/>
    <col min="15618" max="15618" width="25" style="342" customWidth="1"/>
    <col min="15619" max="15619" width="18.7109375" style="342" customWidth="1"/>
    <col min="15620" max="15620" width="29.7109375" style="342" customWidth="1"/>
    <col min="15621" max="15621" width="13.42578125" style="342" customWidth="1"/>
    <col min="15622" max="15622" width="13.85546875" style="342" customWidth="1"/>
    <col min="15623" max="15627" width="16.42578125" style="342" customWidth="1"/>
    <col min="15628" max="15628" width="20.42578125" style="342" customWidth="1"/>
    <col min="15629" max="15629" width="21.140625" style="342" customWidth="1"/>
    <col min="15630" max="15630" width="9.42578125" style="342" customWidth="1"/>
    <col min="15631" max="15631" width="0.42578125" style="342" customWidth="1"/>
    <col min="15632" max="15638" width="6.42578125" style="342" customWidth="1"/>
    <col min="15639" max="15867" width="11.42578125" style="342"/>
    <col min="15868" max="15868" width="1" style="342" customWidth="1"/>
    <col min="15869" max="15869" width="4.28515625" style="342" customWidth="1"/>
    <col min="15870" max="15870" width="34.7109375" style="342" customWidth="1"/>
    <col min="15871" max="15871" width="0" style="342" hidden="1" customWidth="1"/>
    <col min="15872" max="15872" width="20" style="342" customWidth="1"/>
    <col min="15873" max="15873" width="20.85546875" style="342" customWidth="1"/>
    <col min="15874" max="15874" width="25" style="342" customWidth="1"/>
    <col min="15875" max="15875" width="18.7109375" style="342" customWidth="1"/>
    <col min="15876" max="15876" width="29.7109375" style="342" customWidth="1"/>
    <col min="15877" max="15877" width="13.42578125" style="342" customWidth="1"/>
    <col min="15878" max="15878" width="13.85546875" style="342" customWidth="1"/>
    <col min="15879" max="15883" width="16.42578125" style="342" customWidth="1"/>
    <col min="15884" max="15884" width="20.42578125" style="342" customWidth="1"/>
    <col min="15885" max="15885" width="21.140625" style="342" customWidth="1"/>
    <col min="15886" max="15886" width="9.42578125" style="342" customWidth="1"/>
    <col min="15887" max="15887" width="0.42578125" style="342" customWidth="1"/>
    <col min="15888" max="15894" width="6.42578125" style="342" customWidth="1"/>
    <col min="15895" max="16123" width="11.42578125" style="342"/>
    <col min="16124" max="16124" width="1" style="342" customWidth="1"/>
    <col min="16125" max="16125" width="4.28515625" style="342" customWidth="1"/>
    <col min="16126" max="16126" width="34.7109375" style="342" customWidth="1"/>
    <col min="16127" max="16127" width="0" style="342" hidden="1" customWidth="1"/>
    <col min="16128" max="16128" width="20" style="342" customWidth="1"/>
    <col min="16129" max="16129" width="20.85546875" style="342" customWidth="1"/>
    <col min="16130" max="16130" width="25" style="342" customWidth="1"/>
    <col min="16131" max="16131" width="18.7109375" style="342" customWidth="1"/>
    <col min="16132" max="16132" width="29.7109375" style="342" customWidth="1"/>
    <col min="16133" max="16133" width="13.42578125" style="342" customWidth="1"/>
    <col min="16134" max="16134" width="13.85546875" style="342" customWidth="1"/>
    <col min="16135" max="16139" width="16.42578125" style="342" customWidth="1"/>
    <col min="16140" max="16140" width="20.42578125" style="342" customWidth="1"/>
    <col min="16141" max="16141" width="21.140625" style="342" customWidth="1"/>
    <col min="16142" max="16142" width="9.42578125" style="342" customWidth="1"/>
    <col min="16143" max="16143" width="0.42578125" style="342" customWidth="1"/>
    <col min="16144" max="16150" width="6.42578125" style="342" customWidth="1"/>
    <col min="16151" max="16371" width="11.42578125" style="342"/>
    <col min="16372" max="16384" width="11.42578125" style="342" customWidth="1"/>
  </cols>
  <sheetData>
    <row r="2" spans="2:16" ht="15" x14ac:dyDescent="0.25">
      <c r="B2" s="1264" t="s">
        <v>63</v>
      </c>
      <c r="C2" s="1265"/>
      <c r="D2" s="1265"/>
      <c r="E2" s="1265"/>
      <c r="F2" s="1265"/>
      <c r="G2" s="1265"/>
      <c r="H2" s="1265"/>
      <c r="I2" s="1265"/>
      <c r="J2" s="1265"/>
      <c r="K2" s="1265"/>
      <c r="L2" s="1265"/>
      <c r="M2" s="1265"/>
      <c r="N2" s="1265"/>
      <c r="O2" s="1265"/>
      <c r="P2" s="1265"/>
    </row>
    <row r="4" spans="2:16" ht="15" x14ac:dyDescent="0.25">
      <c r="B4" s="1264" t="s">
        <v>48</v>
      </c>
      <c r="C4" s="1265"/>
      <c r="D4" s="1265"/>
      <c r="E4" s="1265"/>
      <c r="F4" s="1265"/>
      <c r="G4" s="1265"/>
      <c r="H4" s="1265"/>
      <c r="I4" s="1265"/>
      <c r="J4" s="1265"/>
      <c r="K4" s="1265"/>
      <c r="L4" s="1265"/>
      <c r="M4" s="1265"/>
      <c r="N4" s="1265"/>
      <c r="O4" s="1265"/>
      <c r="P4" s="1265"/>
    </row>
    <row r="5" spans="2:16" ht="15" thickBot="1" x14ac:dyDescent="0.3"/>
    <row r="6" spans="2:16" ht="15.75" thickBot="1" x14ac:dyDescent="0.3">
      <c r="B6" s="556" t="s">
        <v>4</v>
      </c>
      <c r="C6" s="1251" t="s">
        <v>552</v>
      </c>
      <c r="D6" s="1251"/>
      <c r="E6" s="1251"/>
      <c r="F6" s="1251"/>
      <c r="G6" s="1251"/>
      <c r="H6" s="1251"/>
      <c r="I6" s="1251"/>
      <c r="J6" s="1251"/>
      <c r="K6" s="1251"/>
      <c r="L6" s="1251"/>
      <c r="M6" s="1251"/>
      <c r="N6" s="1266"/>
    </row>
    <row r="7" spans="2:16" ht="15.75" thickBot="1" x14ac:dyDescent="0.3">
      <c r="B7" s="556" t="s">
        <v>5</v>
      </c>
      <c r="C7" s="1251" t="s">
        <v>470</v>
      </c>
      <c r="D7" s="1251"/>
      <c r="E7" s="1251"/>
      <c r="F7" s="1251"/>
      <c r="G7" s="1251"/>
      <c r="H7" s="1251"/>
      <c r="I7" s="1251"/>
      <c r="J7" s="1251"/>
      <c r="K7" s="1251"/>
      <c r="L7" s="1251"/>
      <c r="M7" s="1251"/>
      <c r="N7" s="1266"/>
    </row>
    <row r="8" spans="2:16" ht="15.75" thickBot="1" x14ac:dyDescent="0.3">
      <c r="B8" s="556" t="s">
        <v>6</v>
      </c>
      <c r="C8" s="1251" t="s">
        <v>553</v>
      </c>
      <c r="D8" s="1251"/>
      <c r="E8" s="1251"/>
      <c r="F8" s="1251"/>
      <c r="G8" s="1251"/>
      <c r="H8" s="1251"/>
      <c r="I8" s="1251"/>
      <c r="J8" s="1251"/>
      <c r="K8" s="1251"/>
      <c r="L8" s="1251"/>
      <c r="M8" s="1251"/>
      <c r="N8" s="1266"/>
    </row>
    <row r="9" spans="2:16" ht="15.75" thickBot="1" x14ac:dyDescent="0.3">
      <c r="B9" s="556" t="s">
        <v>7</v>
      </c>
      <c r="C9" s="1251"/>
      <c r="D9" s="1251"/>
      <c r="E9" s="1251"/>
      <c r="F9" s="1251"/>
      <c r="G9" s="1251"/>
      <c r="H9" s="1251"/>
      <c r="I9" s="1251"/>
      <c r="J9" s="1251"/>
      <c r="K9" s="1251"/>
      <c r="L9" s="1251"/>
      <c r="M9" s="1251"/>
      <c r="N9" s="1266"/>
    </row>
    <row r="10" spans="2:16" ht="15.75" thickBot="1" x14ac:dyDescent="0.3">
      <c r="B10" s="556" t="s">
        <v>8</v>
      </c>
      <c r="C10" s="1243" t="s">
        <v>149</v>
      </c>
      <c r="D10" s="1243"/>
      <c r="E10" s="1244"/>
      <c r="F10" s="712"/>
      <c r="G10" s="713"/>
      <c r="H10" s="712"/>
      <c r="I10" s="714"/>
      <c r="J10" s="712"/>
      <c r="K10" s="919"/>
      <c r="L10" s="715"/>
      <c r="M10" s="716"/>
      <c r="N10" s="717"/>
    </row>
    <row r="11" spans="2:16" ht="15.75" thickBot="1" x14ac:dyDescent="0.3">
      <c r="B11" s="563" t="s">
        <v>9</v>
      </c>
      <c r="C11" s="718">
        <v>41973</v>
      </c>
      <c r="D11" s="721"/>
      <c r="E11" s="720"/>
      <c r="F11" s="721"/>
      <c r="G11" s="722"/>
      <c r="H11" s="721"/>
      <c r="I11" s="723"/>
      <c r="J11" s="721"/>
      <c r="K11" s="920"/>
      <c r="L11" s="720"/>
      <c r="M11" s="724"/>
      <c r="N11" s="725"/>
    </row>
    <row r="12" spans="2:16" ht="15" x14ac:dyDescent="0.25">
      <c r="B12" s="571"/>
      <c r="C12" s="726"/>
      <c r="D12" s="729"/>
      <c r="E12" s="728"/>
      <c r="F12" s="729"/>
      <c r="G12" s="730"/>
      <c r="H12" s="729"/>
      <c r="I12" s="731"/>
      <c r="J12" s="550"/>
      <c r="K12" s="921"/>
      <c r="L12" s="577"/>
      <c r="M12" s="578"/>
      <c r="N12" s="729"/>
    </row>
    <row r="13" spans="2:16" ht="31.5" customHeight="1" x14ac:dyDescent="0.25">
      <c r="B13" s="1267" t="s">
        <v>87</v>
      </c>
      <c r="C13" s="1267"/>
      <c r="D13" s="733" t="s">
        <v>12</v>
      </c>
      <c r="E13" s="734" t="s">
        <v>13</v>
      </c>
      <c r="F13" s="733" t="s">
        <v>29</v>
      </c>
      <c r="G13" s="735"/>
      <c r="I13" s="736"/>
      <c r="J13" s="584"/>
      <c r="K13" s="922"/>
      <c r="L13" s="585"/>
      <c r="M13" s="586"/>
      <c r="N13" s="732"/>
    </row>
    <row r="14" spans="2:16" ht="15" x14ac:dyDescent="0.25">
      <c r="B14" s="1267"/>
      <c r="C14" s="1267"/>
      <c r="D14" s="733">
        <v>1</v>
      </c>
      <c r="E14" s="737">
        <v>1133936583</v>
      </c>
      <c r="F14" s="738">
        <v>543</v>
      </c>
      <c r="G14" s="739"/>
      <c r="I14" s="740"/>
      <c r="J14" s="590"/>
      <c r="K14" s="923"/>
      <c r="L14" s="591"/>
      <c r="M14" s="592"/>
      <c r="N14" s="732"/>
    </row>
    <row r="15" spans="2:16" ht="15" x14ac:dyDescent="0.25">
      <c r="B15" s="1267"/>
      <c r="C15" s="1267"/>
      <c r="D15" s="733"/>
      <c r="E15" s="741"/>
      <c r="F15" s="742"/>
      <c r="G15" s="739"/>
      <c r="I15" s="740"/>
      <c r="J15" s="590"/>
      <c r="K15" s="923"/>
      <c r="L15" s="591"/>
      <c r="M15" s="592"/>
      <c r="N15" s="732"/>
    </row>
    <row r="16" spans="2:16" ht="15" x14ac:dyDescent="0.25">
      <c r="B16" s="1267"/>
      <c r="C16" s="1267"/>
      <c r="D16" s="733"/>
      <c r="E16" s="741"/>
      <c r="F16" s="742"/>
      <c r="G16" s="739"/>
      <c r="I16" s="740"/>
      <c r="J16" s="590"/>
      <c r="K16" s="923"/>
      <c r="L16" s="591"/>
      <c r="M16" s="592"/>
      <c r="N16" s="732"/>
    </row>
    <row r="17" spans="1:14" ht="15" x14ac:dyDescent="0.25">
      <c r="B17" s="1267"/>
      <c r="C17" s="1267"/>
      <c r="D17" s="733"/>
      <c r="E17" s="737"/>
      <c r="F17" s="742"/>
      <c r="G17" s="739"/>
      <c r="H17" s="595"/>
      <c r="I17" s="740"/>
      <c r="J17" s="590"/>
      <c r="K17" s="923"/>
      <c r="L17" s="591"/>
      <c r="M17" s="592"/>
      <c r="N17" s="743"/>
    </row>
    <row r="18" spans="1:14" ht="15" x14ac:dyDescent="0.25">
      <c r="B18" s="1267"/>
      <c r="C18" s="1267"/>
      <c r="D18" s="733"/>
      <c r="E18" s="737"/>
      <c r="F18" s="742"/>
      <c r="G18" s="739"/>
      <c r="H18" s="595"/>
      <c r="I18" s="744"/>
      <c r="J18" s="596"/>
      <c r="K18" s="924"/>
      <c r="L18" s="598"/>
      <c r="M18" s="599"/>
      <c r="N18" s="743"/>
    </row>
    <row r="19" spans="1:14" ht="15" x14ac:dyDescent="0.25">
      <c r="B19" s="1267"/>
      <c r="C19" s="1267"/>
      <c r="D19" s="733"/>
      <c r="E19" s="741"/>
      <c r="F19" s="742"/>
      <c r="G19" s="739"/>
      <c r="H19" s="595"/>
      <c r="I19" s="731"/>
      <c r="J19" s="550"/>
      <c r="K19" s="921"/>
      <c r="L19" s="577"/>
      <c r="M19" s="578"/>
      <c r="N19" s="743"/>
    </row>
    <row r="20" spans="1:14" ht="15" x14ac:dyDescent="0.25">
      <c r="B20" s="1267"/>
      <c r="C20" s="1267"/>
      <c r="D20" s="733"/>
      <c r="E20" s="741"/>
      <c r="F20" s="742"/>
      <c r="G20" s="739"/>
      <c r="H20" s="595"/>
      <c r="I20" s="731"/>
      <c r="J20" s="550"/>
      <c r="K20" s="921"/>
      <c r="L20" s="577"/>
      <c r="M20" s="578"/>
      <c r="N20" s="743"/>
    </row>
    <row r="21" spans="1:14" ht="15.75" thickBot="1" x14ac:dyDescent="0.3">
      <c r="B21" s="1268" t="s">
        <v>14</v>
      </c>
      <c r="C21" s="1269"/>
      <c r="D21" s="733"/>
      <c r="E21" s="741">
        <f>SUM(E14:E20)</f>
        <v>1133936583</v>
      </c>
      <c r="F21" s="745">
        <f>SUM(F14:F20)</f>
        <v>543</v>
      </c>
      <c r="G21" s="739"/>
      <c r="H21" s="595"/>
      <c r="I21" s="731"/>
      <c r="J21" s="550"/>
      <c r="K21" s="921"/>
      <c r="L21" s="577"/>
      <c r="M21" s="578"/>
      <c r="N21" s="743"/>
    </row>
    <row r="22" spans="1:14" ht="43.5" thickBot="1" x14ac:dyDescent="0.3">
      <c r="A22" s="602"/>
      <c r="B22" s="603" t="s">
        <v>15</v>
      </c>
      <c r="C22" s="603" t="s">
        <v>88</v>
      </c>
      <c r="E22" s="585"/>
      <c r="F22" s="584"/>
      <c r="G22" s="746"/>
      <c r="H22" s="584"/>
      <c r="I22" s="747"/>
      <c r="J22" s="606"/>
      <c r="K22" s="925"/>
      <c r="L22" s="608"/>
      <c r="M22" s="609"/>
    </row>
    <row r="23" spans="1:14" ht="15.75" thickBot="1" x14ac:dyDescent="0.3">
      <c r="A23" s="610">
        <v>1</v>
      </c>
      <c r="C23" s="748">
        <f>F21*80%</f>
        <v>434.40000000000003</v>
      </c>
      <c r="D23" s="612"/>
      <c r="E23" s="613">
        <f>E21</f>
        <v>1133936583</v>
      </c>
      <c r="F23" s="614"/>
      <c r="G23" s="750"/>
      <c r="H23" s="614"/>
      <c r="I23" s="747"/>
      <c r="J23" s="615"/>
      <c r="K23" s="925"/>
      <c r="L23" s="608"/>
      <c r="M23" s="609"/>
    </row>
    <row r="24" spans="1:14" ht="15" x14ac:dyDescent="0.25">
      <c r="A24" s="616"/>
      <c r="C24" s="751"/>
      <c r="D24" s="590"/>
      <c r="E24" s="618"/>
      <c r="F24" s="614"/>
      <c r="G24" s="750"/>
      <c r="H24" s="614"/>
      <c r="I24" s="747"/>
      <c r="J24" s="615"/>
      <c r="K24" s="925"/>
      <c r="L24" s="608"/>
      <c r="M24" s="609"/>
    </row>
    <row r="25" spans="1:14" ht="15" x14ac:dyDescent="0.25">
      <c r="A25" s="616"/>
      <c r="C25" s="751"/>
      <c r="D25" s="590"/>
      <c r="E25" s="618"/>
      <c r="F25" s="614"/>
      <c r="G25" s="750"/>
      <c r="H25" s="614"/>
      <c r="I25" s="747"/>
      <c r="J25" s="615"/>
      <c r="K25" s="925"/>
      <c r="L25" s="608"/>
      <c r="M25" s="609"/>
    </row>
    <row r="26" spans="1:14" ht="15" x14ac:dyDescent="0.2">
      <c r="A26" s="616"/>
      <c r="B26" s="619" t="s">
        <v>124</v>
      </c>
      <c r="C26" s="621"/>
      <c r="D26" s="621"/>
      <c r="E26" s="622"/>
      <c r="F26" s="621"/>
      <c r="G26" s="753"/>
      <c r="H26" s="621"/>
      <c r="I26" s="731"/>
      <c r="J26" s="550"/>
      <c r="K26" s="921"/>
      <c r="L26" s="577"/>
      <c r="M26" s="578"/>
      <c r="N26" s="732"/>
    </row>
    <row r="27" spans="1:14" ht="15" x14ac:dyDescent="0.2">
      <c r="A27" s="616"/>
      <c r="B27" s="621"/>
      <c r="C27" s="621"/>
      <c r="D27" s="621"/>
      <c r="E27" s="622"/>
      <c r="F27" s="621"/>
      <c r="G27" s="753"/>
      <c r="H27" s="621"/>
      <c r="I27" s="731"/>
      <c r="J27" s="550"/>
      <c r="K27" s="921"/>
      <c r="L27" s="577"/>
      <c r="M27" s="578"/>
      <c r="N27" s="732"/>
    </row>
    <row r="28" spans="1:14" ht="15" x14ac:dyDescent="0.2">
      <c r="A28" s="616"/>
      <c r="B28" s="77" t="s">
        <v>33</v>
      </c>
      <c r="C28" s="77" t="s">
        <v>125</v>
      </c>
      <c r="D28" s="77" t="s">
        <v>126</v>
      </c>
      <c r="E28" s="622"/>
      <c r="F28" s="621"/>
      <c r="G28" s="753"/>
      <c r="H28" s="621"/>
      <c r="I28" s="731"/>
      <c r="J28" s="550"/>
      <c r="K28" s="921"/>
      <c r="L28" s="577"/>
      <c r="M28" s="578"/>
      <c r="N28" s="732"/>
    </row>
    <row r="29" spans="1:14" ht="15" x14ac:dyDescent="0.2">
      <c r="A29" s="616"/>
      <c r="B29" s="257" t="s">
        <v>127</v>
      </c>
      <c r="C29" s="754" t="s">
        <v>292</v>
      </c>
      <c r="D29" s="257"/>
      <c r="E29" s="622"/>
      <c r="F29" s="621"/>
      <c r="G29" s="753"/>
      <c r="H29" s="621"/>
      <c r="I29" s="731"/>
      <c r="J29" s="550"/>
      <c r="K29" s="921"/>
      <c r="L29" s="577"/>
      <c r="M29" s="578"/>
      <c r="N29" s="732"/>
    </row>
    <row r="30" spans="1:14" ht="15" x14ac:dyDescent="0.2">
      <c r="A30" s="616"/>
      <c r="B30" s="257" t="s">
        <v>128</v>
      </c>
      <c r="C30" s="754" t="s">
        <v>292</v>
      </c>
      <c r="D30" s="257"/>
      <c r="E30" s="622"/>
      <c r="F30" s="621"/>
      <c r="G30" s="753"/>
      <c r="H30" s="621"/>
      <c r="I30" s="731"/>
      <c r="J30" s="550"/>
      <c r="K30" s="921"/>
      <c r="L30" s="577"/>
      <c r="M30" s="578"/>
      <c r="N30" s="732"/>
    </row>
    <row r="31" spans="1:14" ht="15" x14ac:dyDescent="0.2">
      <c r="A31" s="616"/>
      <c r="B31" s="257" t="s">
        <v>129</v>
      </c>
      <c r="C31" s="754" t="s">
        <v>292</v>
      </c>
      <c r="D31" s="257"/>
      <c r="E31" s="622"/>
      <c r="F31" s="621"/>
      <c r="G31" s="753"/>
      <c r="H31" s="621"/>
      <c r="I31" s="731"/>
      <c r="J31" s="550"/>
      <c r="K31" s="921"/>
      <c r="L31" s="577"/>
      <c r="M31" s="578"/>
      <c r="N31" s="732"/>
    </row>
    <row r="32" spans="1:14" ht="15" x14ac:dyDescent="0.2">
      <c r="A32" s="616"/>
      <c r="B32" s="257" t="s">
        <v>130</v>
      </c>
      <c r="C32" s="754" t="s">
        <v>292</v>
      </c>
      <c r="D32" s="257"/>
      <c r="E32" s="622"/>
      <c r="F32" s="621"/>
      <c r="G32" s="753"/>
      <c r="H32" s="621"/>
      <c r="I32" s="731"/>
      <c r="J32" s="550"/>
      <c r="K32" s="921"/>
      <c r="L32" s="577"/>
      <c r="M32" s="578"/>
      <c r="N32" s="732"/>
    </row>
    <row r="33" spans="1:26" ht="15" x14ac:dyDescent="0.2">
      <c r="A33" s="616"/>
      <c r="B33" s="621"/>
      <c r="C33" s="621"/>
      <c r="D33" s="621"/>
      <c r="E33" s="622"/>
      <c r="F33" s="621"/>
      <c r="G33" s="753"/>
      <c r="H33" s="621"/>
      <c r="I33" s="731"/>
      <c r="J33" s="550"/>
      <c r="K33" s="921"/>
      <c r="L33" s="577"/>
      <c r="M33" s="578"/>
      <c r="N33" s="732"/>
    </row>
    <row r="34" spans="1:26" ht="15" x14ac:dyDescent="0.2">
      <c r="A34" s="616"/>
      <c r="B34" s="619" t="s">
        <v>131</v>
      </c>
      <c r="C34" s="621"/>
      <c r="D34" s="621"/>
      <c r="E34" s="622"/>
      <c r="F34" s="621"/>
      <c r="G34" s="753"/>
      <c r="H34" s="621"/>
      <c r="I34" s="731"/>
      <c r="J34" s="550"/>
      <c r="K34" s="921"/>
      <c r="L34" s="577"/>
      <c r="M34" s="578"/>
      <c r="N34" s="732"/>
    </row>
    <row r="35" spans="1:26" ht="15" x14ac:dyDescent="0.2">
      <c r="A35" s="616"/>
      <c r="B35" s="621"/>
      <c r="C35" s="621"/>
      <c r="D35" s="621"/>
      <c r="E35" s="622"/>
      <c r="F35" s="621"/>
      <c r="G35" s="753"/>
      <c r="H35" s="621"/>
      <c r="I35" s="731"/>
      <c r="J35" s="550"/>
      <c r="K35" s="921"/>
      <c r="L35" s="577"/>
      <c r="M35" s="578"/>
      <c r="N35" s="732"/>
    </row>
    <row r="36" spans="1:26" ht="15" x14ac:dyDescent="0.2">
      <c r="A36" s="616"/>
      <c r="B36" s="621"/>
      <c r="C36" s="621"/>
      <c r="D36" s="621"/>
      <c r="E36" s="622"/>
      <c r="F36" s="621"/>
      <c r="G36" s="753"/>
      <c r="H36" s="621"/>
      <c r="I36" s="731"/>
      <c r="J36" s="550"/>
      <c r="K36" s="921"/>
      <c r="L36" s="577"/>
      <c r="M36" s="578"/>
      <c r="N36" s="732"/>
    </row>
    <row r="37" spans="1:26" ht="15" x14ac:dyDescent="0.2">
      <c r="A37" s="616"/>
      <c r="B37" s="77" t="s">
        <v>33</v>
      </c>
      <c r="C37" s="77" t="s">
        <v>58</v>
      </c>
      <c r="D37" s="624" t="s">
        <v>51</v>
      </c>
      <c r="E37" s="625" t="s">
        <v>16</v>
      </c>
      <c r="F37" s="621"/>
      <c r="G37" s="753"/>
      <c r="H37" s="621"/>
      <c r="I37" s="731"/>
      <c r="J37" s="550"/>
      <c r="K37" s="921"/>
      <c r="L37" s="577"/>
      <c r="M37" s="578"/>
      <c r="N37" s="732"/>
    </row>
    <row r="38" spans="1:26" ht="42.75" x14ac:dyDescent="0.2">
      <c r="A38" s="616"/>
      <c r="B38" s="60" t="s">
        <v>132</v>
      </c>
      <c r="C38" s="61">
        <v>40</v>
      </c>
      <c r="D38" s="420">
        <v>0</v>
      </c>
      <c r="E38" s="1238">
        <f>+D38+D39</f>
        <v>35</v>
      </c>
      <c r="F38" s="621"/>
      <c r="G38" s="753"/>
      <c r="H38" s="621"/>
      <c r="I38" s="731"/>
      <c r="J38" s="550"/>
      <c r="K38" s="921"/>
      <c r="L38" s="577"/>
      <c r="M38" s="578"/>
      <c r="N38" s="732"/>
    </row>
    <row r="39" spans="1:26" ht="71.25" x14ac:dyDescent="0.2">
      <c r="A39" s="616"/>
      <c r="B39" s="60" t="s">
        <v>133</v>
      </c>
      <c r="C39" s="61">
        <v>60</v>
      </c>
      <c r="D39" s="420">
        <v>35</v>
      </c>
      <c r="E39" s="1239"/>
      <c r="F39" s="621"/>
      <c r="G39" s="753"/>
      <c r="H39" s="621"/>
      <c r="I39" s="731"/>
      <c r="J39" s="550"/>
      <c r="K39" s="921"/>
      <c r="L39" s="577"/>
      <c r="M39" s="578"/>
      <c r="N39" s="732"/>
    </row>
    <row r="40" spans="1:26" ht="15" x14ac:dyDescent="0.25">
      <c r="A40" s="616"/>
      <c r="C40" s="751"/>
      <c r="D40" s="590"/>
      <c r="E40" s="618"/>
      <c r="F40" s="614"/>
      <c r="G40" s="750"/>
      <c r="H40" s="614"/>
      <c r="I40" s="747"/>
      <c r="J40" s="615"/>
      <c r="K40" s="925"/>
      <c r="L40" s="608"/>
      <c r="M40" s="609"/>
    </row>
    <row r="41" spans="1:26" ht="15" x14ac:dyDescent="0.25">
      <c r="A41" s="616"/>
      <c r="C41" s="751"/>
      <c r="D41" s="590"/>
      <c r="E41" s="618"/>
      <c r="F41" s="614"/>
      <c r="G41" s="750"/>
      <c r="H41" s="614"/>
      <c r="I41" s="747"/>
      <c r="J41" s="615"/>
      <c r="K41" s="925"/>
      <c r="L41" s="608"/>
      <c r="M41" s="609"/>
    </row>
    <row r="42" spans="1:26" ht="15" x14ac:dyDescent="0.25">
      <c r="A42" s="616"/>
      <c r="C42" s="751"/>
      <c r="D42" s="590"/>
      <c r="E42" s="618"/>
      <c r="F42" s="614"/>
      <c r="G42" s="750"/>
      <c r="H42" s="614"/>
      <c r="I42" s="747"/>
      <c r="J42" s="615"/>
      <c r="K42" s="925"/>
      <c r="L42" s="608"/>
      <c r="M42" s="609"/>
    </row>
    <row r="43" spans="1:26" ht="15.75" customHeight="1" thickBot="1" x14ac:dyDescent="0.3">
      <c r="M43" s="1270" t="s">
        <v>35</v>
      </c>
      <c r="N43" s="1270"/>
    </row>
    <row r="44" spans="1:26" ht="15" x14ac:dyDescent="0.25">
      <c r="B44" s="619" t="s">
        <v>30</v>
      </c>
      <c r="M44" s="756"/>
      <c r="N44" s="757"/>
    </row>
    <row r="45" spans="1:26" ht="15" thickBot="1" x14ac:dyDescent="0.3">
      <c r="M45" s="756"/>
      <c r="N45" s="757"/>
    </row>
    <row r="46" spans="1:26" s="550" customFormat="1" ht="75" x14ac:dyDescent="0.25">
      <c r="B46" s="627" t="s">
        <v>134</v>
      </c>
      <c r="C46" s="627" t="s">
        <v>135</v>
      </c>
      <c r="D46" s="627" t="s">
        <v>136</v>
      </c>
      <c r="E46" s="628" t="s">
        <v>45</v>
      </c>
      <c r="F46" s="627" t="s">
        <v>22</v>
      </c>
      <c r="G46" s="758" t="s">
        <v>89</v>
      </c>
      <c r="H46" s="627" t="s">
        <v>17</v>
      </c>
      <c r="I46" s="759" t="s">
        <v>10</v>
      </c>
      <c r="J46" s="627" t="s">
        <v>31</v>
      </c>
      <c r="K46" s="926" t="s">
        <v>61</v>
      </c>
      <c r="L46" s="628" t="s">
        <v>20</v>
      </c>
      <c r="M46" s="629" t="s">
        <v>26</v>
      </c>
      <c r="N46" s="627" t="s">
        <v>137</v>
      </c>
      <c r="O46" s="630" t="s">
        <v>36</v>
      </c>
      <c r="P46" s="631" t="s">
        <v>11</v>
      </c>
      <c r="Q46" s="631" t="s">
        <v>19</v>
      </c>
    </row>
    <row r="47" spans="1:26" s="644" customFormat="1" ht="28.5" x14ac:dyDescent="0.25">
      <c r="A47" s="632">
        <v>1</v>
      </c>
      <c r="B47" s="635" t="s">
        <v>552</v>
      </c>
      <c r="C47" s="634" t="s">
        <v>470</v>
      </c>
      <c r="D47" s="635" t="s">
        <v>160</v>
      </c>
      <c r="E47" s="640">
        <v>137</v>
      </c>
      <c r="F47" s="634" t="s">
        <v>125</v>
      </c>
      <c r="G47" s="927" t="s">
        <v>1359</v>
      </c>
      <c r="H47" s="638">
        <v>41661</v>
      </c>
      <c r="I47" s="638">
        <v>42004</v>
      </c>
      <c r="J47" s="639" t="s">
        <v>126</v>
      </c>
      <c r="K47" s="928">
        <v>8.3000000000000007</v>
      </c>
      <c r="L47" s="640">
        <v>4</v>
      </c>
      <c r="M47" s="400">
        <v>800</v>
      </c>
      <c r="N47" s="400">
        <v>800</v>
      </c>
      <c r="O47" s="641">
        <v>194611200</v>
      </c>
      <c r="P47" s="527">
        <v>109</v>
      </c>
      <c r="Q47" s="642"/>
      <c r="R47" s="643"/>
      <c r="S47" s="643"/>
      <c r="T47" s="643"/>
      <c r="U47" s="643"/>
      <c r="V47" s="643"/>
      <c r="W47" s="643"/>
      <c r="X47" s="643"/>
      <c r="Y47" s="643"/>
      <c r="Z47" s="643"/>
    </row>
    <row r="48" spans="1:26" s="644" customFormat="1" ht="28.5" x14ac:dyDescent="0.25">
      <c r="A48" s="632">
        <f>+A47+1</f>
        <v>2</v>
      </c>
      <c r="B48" s="635" t="s">
        <v>552</v>
      </c>
      <c r="C48" s="634" t="s">
        <v>470</v>
      </c>
      <c r="D48" s="635" t="s">
        <v>160</v>
      </c>
      <c r="E48" s="640">
        <v>207</v>
      </c>
      <c r="F48" s="634" t="s">
        <v>126</v>
      </c>
      <c r="G48" s="811" t="s">
        <v>1359</v>
      </c>
      <c r="H48" s="638">
        <v>39853</v>
      </c>
      <c r="I48" s="638">
        <v>40147</v>
      </c>
      <c r="J48" s="639" t="s">
        <v>126</v>
      </c>
      <c r="K48" s="928">
        <v>0</v>
      </c>
      <c r="L48" s="640">
        <v>11</v>
      </c>
      <c r="M48" s="400">
        <v>2419</v>
      </c>
      <c r="N48" s="400">
        <v>2419</v>
      </c>
      <c r="O48" s="641">
        <v>253600116</v>
      </c>
      <c r="P48" s="527">
        <v>103</v>
      </c>
      <c r="Q48" s="642" t="s">
        <v>554</v>
      </c>
      <c r="R48" s="643"/>
      <c r="S48" s="643"/>
      <c r="T48" s="643"/>
      <c r="U48" s="643"/>
      <c r="V48" s="643"/>
      <c r="W48" s="643"/>
      <c r="X48" s="643"/>
      <c r="Y48" s="643"/>
      <c r="Z48" s="643"/>
    </row>
    <row r="49" spans="1:26" s="644" customFormat="1" ht="28.5" x14ac:dyDescent="0.25">
      <c r="A49" s="632">
        <v>3</v>
      </c>
      <c r="B49" s="635" t="s">
        <v>552</v>
      </c>
      <c r="C49" s="634" t="s">
        <v>553</v>
      </c>
      <c r="D49" s="635" t="s">
        <v>555</v>
      </c>
      <c r="E49" s="640">
        <v>7</v>
      </c>
      <c r="F49" s="634" t="s">
        <v>125</v>
      </c>
      <c r="G49" s="811" t="s">
        <v>1359</v>
      </c>
      <c r="H49" s="638">
        <v>41821</v>
      </c>
      <c r="I49" s="638">
        <v>41973</v>
      </c>
      <c r="J49" s="639" t="s">
        <v>126</v>
      </c>
      <c r="K49" s="928">
        <v>0</v>
      </c>
      <c r="L49" s="640">
        <v>5</v>
      </c>
      <c r="M49" s="400">
        <v>300</v>
      </c>
      <c r="N49" s="400">
        <v>300</v>
      </c>
      <c r="O49" s="641">
        <v>35000000</v>
      </c>
      <c r="P49" s="527">
        <v>120</v>
      </c>
      <c r="Q49" s="642" t="s">
        <v>556</v>
      </c>
      <c r="R49" s="643"/>
      <c r="S49" s="643"/>
      <c r="T49" s="643"/>
      <c r="U49" s="643"/>
      <c r="V49" s="643"/>
      <c r="W49" s="643"/>
      <c r="X49" s="643"/>
      <c r="Y49" s="643"/>
      <c r="Z49" s="643"/>
    </row>
    <row r="50" spans="1:26" s="644" customFormat="1" ht="28.5" x14ac:dyDescent="0.25">
      <c r="A50" s="632">
        <v>4</v>
      </c>
      <c r="B50" s="635" t="s">
        <v>552</v>
      </c>
      <c r="C50" s="634" t="s">
        <v>553</v>
      </c>
      <c r="D50" s="635" t="s">
        <v>555</v>
      </c>
      <c r="E50" s="640">
        <v>6</v>
      </c>
      <c r="F50" s="634" t="s">
        <v>125</v>
      </c>
      <c r="G50" s="811" t="s">
        <v>1359</v>
      </c>
      <c r="H50" s="638">
        <v>41652</v>
      </c>
      <c r="I50" s="638">
        <v>41973</v>
      </c>
      <c r="J50" s="639" t="s">
        <v>126</v>
      </c>
      <c r="K50" s="928">
        <v>8.56</v>
      </c>
      <c r="L50" s="640">
        <v>0</v>
      </c>
      <c r="M50" s="400">
        <v>300</v>
      </c>
      <c r="N50" s="400">
        <v>300</v>
      </c>
      <c r="O50" s="641">
        <v>35000000</v>
      </c>
      <c r="P50" s="527">
        <v>121</v>
      </c>
      <c r="Q50" s="642"/>
      <c r="R50" s="643"/>
      <c r="S50" s="643"/>
      <c r="T50" s="643"/>
      <c r="U50" s="643"/>
      <c r="V50" s="643"/>
      <c r="W50" s="643"/>
      <c r="X50" s="643"/>
      <c r="Y50" s="643"/>
      <c r="Z50" s="643"/>
    </row>
    <row r="51" spans="1:26" s="644" customFormat="1" ht="28.5" x14ac:dyDescent="0.25">
      <c r="A51" s="632">
        <v>5</v>
      </c>
      <c r="B51" s="635" t="s">
        <v>552</v>
      </c>
      <c r="C51" s="634" t="s">
        <v>553</v>
      </c>
      <c r="D51" s="635" t="s">
        <v>555</v>
      </c>
      <c r="E51" s="640">
        <v>3</v>
      </c>
      <c r="F51" s="634" t="s">
        <v>125</v>
      </c>
      <c r="G51" s="811" t="s">
        <v>1359</v>
      </c>
      <c r="H51" s="638">
        <v>41122</v>
      </c>
      <c r="I51" s="638">
        <v>41243</v>
      </c>
      <c r="J51" s="639" t="s">
        <v>126</v>
      </c>
      <c r="K51" s="928">
        <v>4.76</v>
      </c>
      <c r="L51" s="640">
        <v>0</v>
      </c>
      <c r="M51" s="400">
        <v>300</v>
      </c>
      <c r="N51" s="400">
        <v>300</v>
      </c>
      <c r="O51" s="641">
        <v>6500000</v>
      </c>
      <c r="P51" s="527">
        <v>122</v>
      </c>
      <c r="Q51" s="642"/>
      <c r="R51" s="643"/>
      <c r="S51" s="643"/>
      <c r="T51" s="643"/>
      <c r="U51" s="643"/>
      <c r="V51" s="643"/>
      <c r="W51" s="643"/>
      <c r="X51" s="643"/>
      <c r="Y51" s="643"/>
      <c r="Z51" s="643"/>
    </row>
    <row r="52" spans="1:26" s="644" customFormat="1" ht="28.5" x14ac:dyDescent="0.25">
      <c r="A52" s="632">
        <v>6</v>
      </c>
      <c r="B52" s="635" t="s">
        <v>552</v>
      </c>
      <c r="C52" s="634" t="s">
        <v>553</v>
      </c>
      <c r="D52" s="635" t="s">
        <v>555</v>
      </c>
      <c r="E52" s="640">
        <v>1</v>
      </c>
      <c r="F52" s="634" t="s">
        <v>125</v>
      </c>
      <c r="G52" s="811" t="s">
        <v>1359</v>
      </c>
      <c r="H52" s="638">
        <v>41289</v>
      </c>
      <c r="I52" s="638">
        <v>41608</v>
      </c>
      <c r="J52" s="639" t="s">
        <v>126</v>
      </c>
      <c r="K52" s="928">
        <v>10.5</v>
      </c>
      <c r="L52" s="640">
        <v>0</v>
      </c>
      <c r="M52" s="400">
        <v>300</v>
      </c>
      <c r="N52" s="400">
        <v>300</v>
      </c>
      <c r="O52" s="641">
        <v>15000000</v>
      </c>
      <c r="P52" s="527">
        <v>121</v>
      </c>
      <c r="Q52" s="642"/>
      <c r="R52" s="643"/>
      <c r="S52" s="643"/>
      <c r="T52" s="643"/>
      <c r="U52" s="643"/>
      <c r="V52" s="643"/>
      <c r="W52" s="643"/>
      <c r="X52" s="643"/>
      <c r="Y52" s="643"/>
      <c r="Z52" s="643"/>
    </row>
    <row r="53" spans="1:26" s="644" customFormat="1" ht="15" x14ac:dyDescent="0.25">
      <c r="A53" s="632"/>
      <c r="B53" s="633" t="s">
        <v>16</v>
      </c>
      <c r="C53" s="634"/>
      <c r="D53" s="635"/>
      <c r="E53" s="640"/>
      <c r="F53" s="634"/>
      <c r="G53" s="811"/>
      <c r="K53" s="815">
        <f>SUM(K47:K52)</f>
        <v>32.119999999999997</v>
      </c>
      <c r="L53" s="814">
        <f>SUM(L47:L52)</f>
        <v>20</v>
      </c>
      <c r="M53" s="816">
        <f>SUM(M47:M52)</f>
        <v>4419</v>
      </c>
      <c r="N53" s="929">
        <f>SUM(N47:N52)</f>
        <v>4419</v>
      </c>
      <c r="O53" s="641">
        <f>SUM(O47:O52)</f>
        <v>539711316</v>
      </c>
      <c r="P53" s="527"/>
      <c r="Q53" s="642"/>
    </row>
    <row r="54" spans="1:26" s="647" customFormat="1" x14ac:dyDescent="0.25">
      <c r="E54" s="649"/>
      <c r="G54" s="776"/>
      <c r="I54" s="777"/>
      <c r="K54" s="930"/>
      <c r="L54" s="649"/>
      <c r="M54" s="652"/>
      <c r="O54" s="653"/>
    </row>
    <row r="55" spans="1:26" s="647" customFormat="1" ht="15" x14ac:dyDescent="0.25">
      <c r="B55" s="1220" t="s">
        <v>28</v>
      </c>
      <c r="C55" s="1220" t="s">
        <v>27</v>
      </c>
      <c r="D55" s="1222" t="s">
        <v>34</v>
      </c>
      <c r="E55" s="1222"/>
      <c r="G55" s="776"/>
      <c r="I55" s="777"/>
      <c r="K55" s="930"/>
      <c r="L55" s="649"/>
      <c r="M55" s="652"/>
      <c r="O55" s="653"/>
    </row>
    <row r="56" spans="1:26" s="647" customFormat="1" ht="15" x14ac:dyDescent="0.25">
      <c r="B56" s="1221"/>
      <c r="C56" s="1221"/>
      <c r="D56" s="654" t="s">
        <v>23</v>
      </c>
      <c r="E56" s="655" t="s">
        <v>24</v>
      </c>
      <c r="G56" s="776"/>
      <c r="I56" s="777"/>
      <c r="K56" s="930"/>
      <c r="L56" s="649"/>
      <c r="M56" s="652"/>
      <c r="O56" s="653"/>
    </row>
    <row r="57" spans="1:26" s="647" customFormat="1" ht="15" x14ac:dyDescent="0.25">
      <c r="B57" s="656" t="s">
        <v>21</v>
      </c>
      <c r="C57" s="657">
        <f>+K53</f>
        <v>32.119999999999997</v>
      </c>
      <c r="D57" s="658" t="s">
        <v>292</v>
      </c>
      <c r="E57" s="659"/>
      <c r="F57" s="779"/>
      <c r="G57" s="780"/>
      <c r="H57" s="779"/>
      <c r="I57" s="781"/>
      <c r="J57" s="779"/>
      <c r="K57" s="931"/>
      <c r="L57" s="782"/>
      <c r="M57" s="783"/>
      <c r="O57" s="653"/>
    </row>
    <row r="58" spans="1:26" s="647" customFormat="1" ht="15" x14ac:dyDescent="0.25">
      <c r="B58" s="656" t="s">
        <v>25</v>
      </c>
      <c r="C58" s="657">
        <f>+M53</f>
        <v>4419</v>
      </c>
      <c r="D58" s="658" t="s">
        <v>292</v>
      </c>
      <c r="E58" s="659"/>
      <c r="G58" s="776"/>
      <c r="I58" s="777"/>
      <c r="K58" s="930"/>
      <c r="L58" s="649"/>
      <c r="M58" s="652"/>
      <c r="O58" s="653"/>
    </row>
    <row r="59" spans="1:26" s="647" customFormat="1" x14ac:dyDescent="0.25">
      <c r="B59" s="784"/>
      <c r="C59" s="1223"/>
      <c r="D59" s="1223"/>
      <c r="E59" s="1223"/>
      <c r="F59" s="1223"/>
      <c r="G59" s="1223"/>
      <c r="H59" s="1223"/>
      <c r="I59" s="1223"/>
      <c r="J59" s="1223"/>
      <c r="K59" s="1223"/>
      <c r="L59" s="1223"/>
      <c r="M59" s="1223"/>
      <c r="N59" s="1223"/>
      <c r="O59" s="653"/>
    </row>
    <row r="60" spans="1:26" ht="15" thickBot="1" x14ac:dyDescent="0.3"/>
    <row r="61" spans="1:26" ht="15.75" thickBot="1" x14ac:dyDescent="0.3">
      <c r="B61" s="1263" t="s">
        <v>90</v>
      </c>
      <c r="C61" s="1263"/>
      <c r="D61" s="1263"/>
      <c r="E61" s="1263"/>
      <c r="F61" s="1263"/>
      <c r="G61" s="1263"/>
      <c r="H61" s="1263"/>
      <c r="I61" s="1263"/>
      <c r="J61" s="1263"/>
      <c r="K61" s="1263"/>
      <c r="L61" s="1263"/>
      <c r="M61" s="1263"/>
      <c r="N61" s="1263"/>
    </row>
    <row r="64" spans="1:26" ht="150" x14ac:dyDescent="0.25">
      <c r="B64" s="77" t="s">
        <v>138</v>
      </c>
      <c r="C64" s="666" t="s">
        <v>2</v>
      </c>
      <c r="D64" s="666" t="s">
        <v>92</v>
      </c>
      <c r="E64" s="667" t="s">
        <v>91</v>
      </c>
      <c r="F64" s="666" t="s">
        <v>93</v>
      </c>
      <c r="G64" s="785" t="s">
        <v>94</v>
      </c>
      <c r="H64" s="666" t="s">
        <v>95</v>
      </c>
      <c r="I64" s="786" t="s">
        <v>96</v>
      </c>
      <c r="J64" s="666" t="s">
        <v>97</v>
      </c>
      <c r="K64" s="932" t="s">
        <v>98</v>
      </c>
      <c r="L64" s="667" t="s">
        <v>99</v>
      </c>
      <c r="M64" s="668" t="s">
        <v>100</v>
      </c>
      <c r="N64" s="787" t="s">
        <v>101</v>
      </c>
      <c r="O64" s="1225" t="s">
        <v>3</v>
      </c>
      <c r="P64" s="1226"/>
      <c r="Q64" s="666" t="s">
        <v>18</v>
      </c>
    </row>
    <row r="65" spans="2:17" x14ac:dyDescent="0.2">
      <c r="B65" s="354"/>
      <c r="C65" s="354" t="s">
        <v>427</v>
      </c>
      <c r="D65" s="367" t="s">
        <v>288</v>
      </c>
      <c r="E65" s="669" t="s">
        <v>476</v>
      </c>
      <c r="F65" s="671" t="s">
        <v>476</v>
      </c>
      <c r="G65" s="788" t="s">
        <v>476</v>
      </c>
      <c r="H65" s="671" t="s">
        <v>476</v>
      </c>
      <c r="I65" s="933" t="s">
        <v>125</v>
      </c>
      <c r="J65" s="671" t="s">
        <v>476</v>
      </c>
      <c r="K65" s="934" t="s">
        <v>476</v>
      </c>
      <c r="L65" s="677" t="s">
        <v>476</v>
      </c>
      <c r="M65" s="678" t="s">
        <v>476</v>
      </c>
      <c r="N65" s="257" t="s">
        <v>476</v>
      </c>
      <c r="O65" s="1218"/>
      <c r="P65" s="1219"/>
      <c r="Q65" s="257"/>
    </row>
    <row r="66" spans="2:17" x14ac:dyDescent="0.2">
      <c r="B66" s="354"/>
      <c r="C66" s="354"/>
      <c r="D66" s="367"/>
      <c r="E66" s="669"/>
      <c r="F66" s="671"/>
      <c r="G66" s="788"/>
      <c r="H66" s="671"/>
      <c r="I66" s="789"/>
      <c r="J66" s="671"/>
      <c r="K66" s="934"/>
      <c r="L66" s="677"/>
      <c r="M66" s="678"/>
      <c r="N66" s="257"/>
      <c r="O66" s="1218"/>
      <c r="P66" s="1219"/>
      <c r="Q66" s="257"/>
    </row>
    <row r="67" spans="2:17" x14ac:dyDescent="0.25">
      <c r="B67" s="342" t="s">
        <v>1</v>
      </c>
    </row>
    <row r="68" spans="2:17" x14ac:dyDescent="0.25">
      <c r="B68" s="342" t="s">
        <v>37</v>
      </c>
    </row>
    <row r="69" spans="2:17" x14ac:dyDescent="0.25">
      <c r="B69" s="342" t="s">
        <v>62</v>
      </c>
    </row>
    <row r="71" spans="2:17" ht="15" thickBot="1" x14ac:dyDescent="0.3"/>
    <row r="72" spans="2:17" ht="15.75" thickBot="1" x14ac:dyDescent="0.3">
      <c r="B72" s="1257" t="s">
        <v>38</v>
      </c>
      <c r="C72" s="1258"/>
      <c r="D72" s="1258"/>
      <c r="E72" s="1258"/>
      <c r="F72" s="1258"/>
      <c r="G72" s="1258"/>
      <c r="H72" s="1258"/>
      <c r="I72" s="1258"/>
      <c r="J72" s="1258"/>
      <c r="K72" s="1258"/>
      <c r="L72" s="1258"/>
      <c r="M72" s="1258"/>
      <c r="N72" s="1259"/>
    </row>
    <row r="77" spans="2:17" ht="105" x14ac:dyDescent="0.25">
      <c r="B77" s="77" t="s">
        <v>0</v>
      </c>
      <c r="C77" s="77" t="s">
        <v>39</v>
      </c>
      <c r="D77" s="77" t="s">
        <v>40</v>
      </c>
      <c r="E77" s="680" t="s">
        <v>102</v>
      </c>
      <c r="F77" s="77" t="s">
        <v>104</v>
      </c>
      <c r="G77" s="792" t="s">
        <v>105</v>
      </c>
      <c r="H77" s="77" t="s">
        <v>106</v>
      </c>
      <c r="I77" s="793" t="s">
        <v>103</v>
      </c>
      <c r="J77" s="1225" t="s">
        <v>107</v>
      </c>
      <c r="K77" s="1230"/>
      <c r="L77" s="1226"/>
      <c r="M77" s="681" t="s">
        <v>111</v>
      </c>
      <c r="N77" s="77" t="s">
        <v>139</v>
      </c>
      <c r="O77" s="682" t="s">
        <v>140</v>
      </c>
      <c r="P77" s="1225" t="s">
        <v>3</v>
      </c>
      <c r="Q77" s="1226"/>
    </row>
    <row r="78" spans="2:17" ht="85.5" x14ac:dyDescent="0.2">
      <c r="B78" s="352" t="s">
        <v>43</v>
      </c>
      <c r="C78" s="401">
        <v>2</v>
      </c>
      <c r="D78" s="353" t="s">
        <v>557</v>
      </c>
      <c r="E78" s="354">
        <v>22644790</v>
      </c>
      <c r="F78" s="354" t="s">
        <v>558</v>
      </c>
      <c r="G78" s="353" t="s">
        <v>507</v>
      </c>
      <c r="H78" s="355">
        <v>41621</v>
      </c>
      <c r="I78" s="367">
        <v>140911</v>
      </c>
      <c r="J78" s="353" t="s">
        <v>559</v>
      </c>
      <c r="K78" s="405" t="s">
        <v>560</v>
      </c>
      <c r="L78" s="356" t="s">
        <v>561</v>
      </c>
      <c r="M78" s="257" t="s">
        <v>125</v>
      </c>
      <c r="N78" s="257" t="s">
        <v>125</v>
      </c>
      <c r="O78" s="257" t="s">
        <v>125</v>
      </c>
      <c r="P78" s="1275"/>
      <c r="Q78" s="1276"/>
    </row>
    <row r="79" spans="2:17" ht="114" x14ac:dyDescent="0.2">
      <c r="B79" s="935" t="s">
        <v>43</v>
      </c>
      <c r="C79" s="402">
        <v>2</v>
      </c>
      <c r="D79" s="353" t="s">
        <v>562</v>
      </c>
      <c r="E79" s="354">
        <v>18919411</v>
      </c>
      <c r="F79" s="353" t="s">
        <v>202</v>
      </c>
      <c r="G79" s="353" t="s">
        <v>563</v>
      </c>
      <c r="H79" s="355">
        <v>41907</v>
      </c>
      <c r="I79" s="367" t="s">
        <v>480</v>
      </c>
      <c r="J79" s="353" t="s">
        <v>564</v>
      </c>
      <c r="K79" s="405" t="s">
        <v>565</v>
      </c>
      <c r="L79" s="356" t="s">
        <v>566</v>
      </c>
      <c r="M79" s="257" t="s">
        <v>125</v>
      </c>
      <c r="N79" s="257" t="s">
        <v>125</v>
      </c>
      <c r="O79" s="257" t="s">
        <v>125</v>
      </c>
      <c r="P79" s="1275"/>
      <c r="Q79" s="1276"/>
    </row>
    <row r="80" spans="2:17" ht="128.25" x14ac:dyDescent="0.2">
      <c r="B80" s="352" t="s">
        <v>44</v>
      </c>
      <c r="C80" s="403">
        <v>4</v>
      </c>
      <c r="D80" s="353" t="s">
        <v>567</v>
      </c>
      <c r="E80" s="354">
        <v>1121327673</v>
      </c>
      <c r="F80" s="354" t="s">
        <v>558</v>
      </c>
      <c r="G80" s="353" t="s">
        <v>568</v>
      </c>
      <c r="H80" s="355">
        <v>40893</v>
      </c>
      <c r="I80" s="367">
        <v>128802</v>
      </c>
      <c r="J80" s="353" t="s">
        <v>159</v>
      </c>
      <c r="K80" s="405" t="s">
        <v>569</v>
      </c>
      <c r="L80" s="356" t="s">
        <v>570</v>
      </c>
      <c r="M80" s="257" t="s">
        <v>125</v>
      </c>
      <c r="N80" s="257" t="s">
        <v>125</v>
      </c>
      <c r="O80" s="257" t="s">
        <v>125</v>
      </c>
      <c r="P80" s="1275"/>
      <c r="Q80" s="1276"/>
    </row>
    <row r="81" spans="2:17" ht="99.75" x14ac:dyDescent="0.2">
      <c r="B81" s="352" t="s">
        <v>44</v>
      </c>
      <c r="C81" s="404">
        <v>4</v>
      </c>
      <c r="D81" s="353" t="s">
        <v>571</v>
      </c>
      <c r="E81" s="354">
        <v>49793125</v>
      </c>
      <c r="F81" s="354" t="s">
        <v>558</v>
      </c>
      <c r="G81" s="353" t="s">
        <v>572</v>
      </c>
      <c r="H81" s="355">
        <v>38184</v>
      </c>
      <c r="I81" s="367">
        <v>5208</v>
      </c>
      <c r="J81" s="353" t="s">
        <v>573</v>
      </c>
      <c r="K81" s="405" t="s">
        <v>574</v>
      </c>
      <c r="L81" s="356" t="s">
        <v>575</v>
      </c>
      <c r="M81" s="257" t="s">
        <v>125</v>
      </c>
      <c r="N81" s="257" t="s">
        <v>483</v>
      </c>
      <c r="O81" s="257" t="s">
        <v>125</v>
      </c>
      <c r="P81" s="349"/>
      <c r="Q81" s="350"/>
    </row>
    <row r="82" spans="2:17" ht="199.5" x14ac:dyDescent="0.2">
      <c r="B82" s="352" t="s">
        <v>44</v>
      </c>
      <c r="C82" s="404">
        <v>4</v>
      </c>
      <c r="D82" s="354" t="s">
        <v>576</v>
      </c>
      <c r="E82" s="354">
        <v>26795749</v>
      </c>
      <c r="F82" s="354" t="s">
        <v>239</v>
      </c>
      <c r="G82" s="353" t="s">
        <v>577</v>
      </c>
      <c r="H82" s="355">
        <v>37965</v>
      </c>
      <c r="I82" s="367" t="s">
        <v>480</v>
      </c>
      <c r="J82" s="353" t="s">
        <v>159</v>
      </c>
      <c r="K82" s="405" t="s">
        <v>578</v>
      </c>
      <c r="L82" s="356" t="s">
        <v>579</v>
      </c>
      <c r="M82" s="257" t="s">
        <v>125</v>
      </c>
      <c r="N82" s="257" t="s">
        <v>125</v>
      </c>
      <c r="O82" s="257" t="s">
        <v>125</v>
      </c>
      <c r="P82" s="349"/>
      <c r="Q82" s="350"/>
    </row>
    <row r="83" spans="2:17" ht="171" x14ac:dyDescent="0.2">
      <c r="B83" s="352" t="s">
        <v>44</v>
      </c>
      <c r="C83" s="406">
        <v>4</v>
      </c>
      <c r="D83" s="353" t="s">
        <v>580</v>
      </c>
      <c r="E83" s="354">
        <v>26862263</v>
      </c>
      <c r="F83" s="354" t="s">
        <v>239</v>
      </c>
      <c r="G83" s="353" t="s">
        <v>577</v>
      </c>
      <c r="H83" s="355">
        <v>33591</v>
      </c>
      <c r="I83" s="367">
        <v>104508</v>
      </c>
      <c r="J83" s="353" t="s">
        <v>470</v>
      </c>
      <c r="K83" s="405" t="s">
        <v>581</v>
      </c>
      <c r="L83" s="356" t="s">
        <v>570</v>
      </c>
      <c r="M83" s="257" t="s">
        <v>125</v>
      </c>
      <c r="N83" s="257" t="s">
        <v>125</v>
      </c>
      <c r="O83" s="257" t="s">
        <v>125</v>
      </c>
      <c r="P83" s="1275"/>
      <c r="Q83" s="1276"/>
    </row>
    <row r="84" spans="2:17" s="939" customFormat="1" ht="45" x14ac:dyDescent="0.25">
      <c r="B84" s="353" t="s">
        <v>121</v>
      </c>
      <c r="C84" s="531">
        <v>1</v>
      </c>
      <c r="D84" s="530" t="s">
        <v>582</v>
      </c>
      <c r="E84" s="535">
        <v>49716678</v>
      </c>
      <c r="F84" s="535" t="s">
        <v>328</v>
      </c>
      <c r="G84" s="530" t="s">
        <v>209</v>
      </c>
      <c r="H84" s="936">
        <v>38343</v>
      </c>
      <c r="I84" s="937" t="s">
        <v>480</v>
      </c>
      <c r="J84" s="530" t="s">
        <v>583</v>
      </c>
      <c r="K84" s="938" t="s">
        <v>584</v>
      </c>
      <c r="L84" s="534" t="s">
        <v>585</v>
      </c>
      <c r="M84" s="533" t="s">
        <v>125</v>
      </c>
      <c r="N84" s="533" t="s">
        <v>125</v>
      </c>
      <c r="O84" s="533" t="s">
        <v>125</v>
      </c>
      <c r="P84" s="1071"/>
      <c r="Q84" s="1072"/>
    </row>
    <row r="85" spans="2:17" s="939" customFormat="1" ht="15" x14ac:dyDescent="0.25">
      <c r="K85" s="940"/>
    </row>
    <row r="86" spans="2:17" x14ac:dyDescent="0.2">
      <c r="B86" s="353"/>
      <c r="C86" s="353"/>
      <c r="D86" s="354"/>
      <c r="E86" s="797"/>
      <c r="F86" s="354"/>
      <c r="G86" s="798"/>
      <c r="H86" s="354"/>
      <c r="I86" s="799"/>
      <c r="J86" s="800"/>
      <c r="K86" s="405"/>
      <c r="L86" s="801"/>
      <c r="M86" s="678"/>
      <c r="N86" s="257"/>
      <c r="O86" s="802"/>
      <c r="P86" s="420"/>
      <c r="Q86" s="420"/>
    </row>
    <row r="87" spans="2:17" ht="15" thickBot="1" x14ac:dyDescent="0.3"/>
    <row r="88" spans="2:17" ht="15.75" thickBot="1" x14ac:dyDescent="0.3">
      <c r="B88" s="1257" t="s">
        <v>46</v>
      </c>
      <c r="C88" s="1258"/>
      <c r="D88" s="1258"/>
      <c r="E88" s="1258"/>
      <c r="F88" s="1258"/>
      <c r="G88" s="1258"/>
      <c r="H88" s="1258"/>
      <c r="I88" s="1258"/>
      <c r="J88" s="1258"/>
      <c r="K88" s="1258"/>
      <c r="L88" s="1258"/>
      <c r="M88" s="1258"/>
      <c r="N88" s="1259"/>
    </row>
    <row r="91" spans="2:17" ht="30" x14ac:dyDescent="0.25">
      <c r="B91" s="666" t="s">
        <v>33</v>
      </c>
      <c r="C91" s="666" t="s">
        <v>18</v>
      </c>
      <c r="D91" s="1225" t="s">
        <v>3</v>
      </c>
      <c r="E91" s="1226"/>
    </row>
    <row r="92" spans="2:17" ht="28.5" x14ac:dyDescent="0.25">
      <c r="B92" s="679" t="s">
        <v>112</v>
      </c>
      <c r="C92" s="420" t="s">
        <v>125</v>
      </c>
      <c r="D92" s="1218"/>
      <c r="E92" s="1219"/>
    </row>
    <row r="95" spans="2:17" ht="15" x14ac:dyDescent="0.25">
      <c r="B95" s="1264" t="s">
        <v>64</v>
      </c>
      <c r="C95" s="1265"/>
      <c r="D95" s="1265"/>
      <c r="E95" s="1265"/>
      <c r="F95" s="1265"/>
      <c r="G95" s="1265"/>
      <c r="H95" s="1265"/>
      <c r="I95" s="1265"/>
      <c r="J95" s="1265"/>
      <c r="K95" s="1265"/>
      <c r="L95" s="1265"/>
      <c r="M95" s="1265"/>
      <c r="N95" s="1265"/>
      <c r="O95" s="1265"/>
      <c r="P95" s="1265"/>
    </row>
    <row r="97" spans="1:26" ht="15" thickBot="1" x14ac:dyDescent="0.3"/>
    <row r="98" spans="1:26" ht="15.75" thickBot="1" x14ac:dyDescent="0.3">
      <c r="B98" s="1257" t="s">
        <v>54</v>
      </c>
      <c r="C98" s="1258"/>
      <c r="D98" s="1258"/>
      <c r="E98" s="1258"/>
      <c r="F98" s="1258"/>
      <c r="G98" s="1258"/>
      <c r="H98" s="1258"/>
      <c r="I98" s="1258"/>
      <c r="J98" s="1258"/>
      <c r="K98" s="1258"/>
      <c r="L98" s="1258"/>
      <c r="M98" s="1258"/>
      <c r="N98" s="1259"/>
    </row>
    <row r="100" spans="1:26" ht="15" thickBot="1" x14ac:dyDescent="0.3">
      <c r="M100" s="756"/>
      <c r="N100" s="757"/>
    </row>
    <row r="101" spans="1:26" s="550" customFormat="1" ht="75" x14ac:dyDescent="0.25">
      <c r="B101" s="627" t="s">
        <v>134</v>
      </c>
      <c r="C101" s="627" t="s">
        <v>135</v>
      </c>
      <c r="D101" s="627" t="s">
        <v>136</v>
      </c>
      <c r="E101" s="628" t="s">
        <v>45</v>
      </c>
      <c r="F101" s="627" t="s">
        <v>22</v>
      </c>
      <c r="G101" s="758" t="s">
        <v>89</v>
      </c>
      <c r="H101" s="627" t="s">
        <v>17</v>
      </c>
      <c r="I101" s="759" t="s">
        <v>10</v>
      </c>
      <c r="J101" s="627" t="s">
        <v>31</v>
      </c>
      <c r="K101" s="926" t="s">
        <v>61</v>
      </c>
      <c r="L101" s="628" t="s">
        <v>20</v>
      </c>
      <c r="M101" s="629" t="s">
        <v>26</v>
      </c>
      <c r="N101" s="627" t="s">
        <v>137</v>
      </c>
      <c r="O101" s="630" t="s">
        <v>36</v>
      </c>
      <c r="P101" s="631" t="s">
        <v>11</v>
      </c>
      <c r="Q101" s="631" t="s">
        <v>19</v>
      </c>
    </row>
    <row r="102" spans="1:26" s="644" customFormat="1" x14ac:dyDescent="0.25">
      <c r="A102" s="632" t="e">
        <f>+#REF!+1</f>
        <v>#REF!</v>
      </c>
      <c r="B102" s="635"/>
      <c r="C102" s="634"/>
      <c r="D102" s="635"/>
      <c r="E102" s="640"/>
      <c r="F102" s="634"/>
      <c r="G102" s="811"/>
      <c r="H102" s="638"/>
      <c r="I102" s="638"/>
      <c r="J102" s="639"/>
      <c r="K102" s="928"/>
      <c r="L102" s="640"/>
      <c r="M102" s="400"/>
      <c r="N102" s="941"/>
      <c r="O102" s="641"/>
      <c r="P102" s="527"/>
      <c r="Q102" s="642"/>
      <c r="R102" s="643"/>
      <c r="S102" s="643"/>
      <c r="T102" s="643"/>
      <c r="U102" s="643"/>
      <c r="V102" s="643"/>
      <c r="W102" s="643"/>
      <c r="X102" s="643"/>
      <c r="Y102" s="643"/>
      <c r="Z102" s="643"/>
    </row>
    <row r="103" spans="1:26" s="644" customFormat="1" ht="15" x14ac:dyDescent="0.25">
      <c r="A103" s="632"/>
      <c r="B103" s="633" t="s">
        <v>16</v>
      </c>
      <c r="C103" s="634"/>
      <c r="D103" s="635"/>
      <c r="E103" s="640"/>
      <c r="F103" s="634"/>
      <c r="G103" s="811"/>
      <c r="H103" s="634"/>
      <c r="I103" s="638"/>
      <c r="J103" s="639"/>
      <c r="K103" s="815">
        <f>SUM(K102:K102)</f>
        <v>0</v>
      </c>
      <c r="L103" s="814">
        <f>SUM(L102:L102)</f>
        <v>0</v>
      </c>
      <c r="M103" s="816">
        <f>SUM(M102:M102)</f>
        <v>0</v>
      </c>
      <c r="N103" s="929">
        <f>SUM(N102:N102)</f>
        <v>0</v>
      </c>
      <c r="O103" s="641"/>
      <c r="P103" s="527"/>
      <c r="Q103" s="642"/>
    </row>
    <row r="104" spans="1:26" x14ac:dyDescent="0.25">
      <c r="B104" s="647"/>
      <c r="C104" s="647"/>
      <c r="D104" s="647"/>
      <c r="E104" s="649"/>
      <c r="F104" s="647"/>
      <c r="G104" s="776"/>
      <c r="H104" s="647"/>
      <c r="I104" s="777"/>
      <c r="J104" s="647"/>
      <c r="K104" s="930"/>
      <c r="L104" s="649"/>
      <c r="M104" s="652"/>
      <c r="N104" s="647"/>
      <c r="O104" s="653"/>
      <c r="P104" s="647"/>
    </row>
    <row r="105" spans="1:26" ht="15" x14ac:dyDescent="0.25">
      <c r="B105" s="656" t="s">
        <v>32</v>
      </c>
      <c r="C105" s="697">
        <f>+K103</f>
        <v>0</v>
      </c>
      <c r="H105" s="779"/>
      <c r="I105" s="781"/>
      <c r="J105" s="779"/>
      <c r="K105" s="931"/>
      <c r="L105" s="782"/>
      <c r="M105" s="783"/>
      <c r="N105" s="647"/>
      <c r="O105" s="653"/>
      <c r="P105" s="647"/>
    </row>
    <row r="107" spans="1:26" ht="15" thickBot="1" x14ac:dyDescent="0.3"/>
    <row r="108" spans="1:26" ht="30.75" thickBot="1" x14ac:dyDescent="0.3">
      <c r="B108" s="698" t="s">
        <v>49</v>
      </c>
      <c r="C108" s="699" t="s">
        <v>50</v>
      </c>
      <c r="D108" s="698" t="s">
        <v>51</v>
      </c>
      <c r="E108" s="700" t="s">
        <v>55</v>
      </c>
    </row>
    <row r="109" spans="1:26" x14ac:dyDescent="0.25">
      <c r="B109" s="37" t="s">
        <v>113</v>
      </c>
      <c r="C109" s="701">
        <v>20</v>
      </c>
      <c r="D109" s="701">
        <v>0</v>
      </c>
      <c r="E109" s="1240">
        <f>+D109+D110+D111</f>
        <v>0</v>
      </c>
    </row>
    <row r="110" spans="1:26" x14ac:dyDescent="0.25">
      <c r="B110" s="37" t="s">
        <v>114</v>
      </c>
      <c r="C110" s="658">
        <v>30</v>
      </c>
      <c r="D110" s="420">
        <v>0</v>
      </c>
      <c r="E110" s="1241"/>
    </row>
    <row r="111" spans="1:26" ht="15" thickBot="1" x14ac:dyDescent="0.3">
      <c r="B111" s="37" t="s">
        <v>115</v>
      </c>
      <c r="C111" s="702">
        <v>40</v>
      </c>
      <c r="D111" s="702">
        <v>0</v>
      </c>
      <c r="E111" s="1242"/>
    </row>
    <row r="113" spans="1:17" ht="15" thickBot="1" x14ac:dyDescent="0.3"/>
    <row r="114" spans="1:17" ht="15.75" thickBot="1" x14ac:dyDescent="0.3">
      <c r="B114" s="1257" t="s">
        <v>52</v>
      </c>
      <c r="C114" s="1258"/>
      <c r="D114" s="1258"/>
      <c r="E114" s="1258"/>
      <c r="F114" s="1258"/>
      <c r="G114" s="1258"/>
      <c r="H114" s="1258"/>
      <c r="I114" s="1258"/>
      <c r="J114" s="1258"/>
      <c r="K114" s="1258"/>
      <c r="L114" s="1258"/>
      <c r="M114" s="1258"/>
      <c r="N114" s="1259"/>
    </row>
    <row r="116" spans="1:17" ht="105" x14ac:dyDescent="0.25">
      <c r="B116" s="77" t="s">
        <v>0</v>
      </c>
      <c r="C116" s="77" t="s">
        <v>39</v>
      </c>
      <c r="D116" s="77" t="s">
        <v>40</v>
      </c>
      <c r="E116" s="680" t="s">
        <v>102</v>
      </c>
      <c r="F116" s="77" t="s">
        <v>104</v>
      </c>
      <c r="G116" s="792" t="s">
        <v>105</v>
      </c>
      <c r="H116" s="77" t="s">
        <v>106</v>
      </c>
      <c r="I116" s="793" t="s">
        <v>103</v>
      </c>
      <c r="J116" s="1225" t="s">
        <v>107</v>
      </c>
      <c r="K116" s="1230"/>
      <c r="L116" s="1226"/>
      <c r="M116" s="681" t="s">
        <v>111</v>
      </c>
      <c r="N116" s="77" t="s">
        <v>139</v>
      </c>
      <c r="O116" s="682" t="s">
        <v>140</v>
      </c>
      <c r="P116" s="1225" t="s">
        <v>3</v>
      </c>
      <c r="Q116" s="1226"/>
    </row>
    <row r="117" spans="1:17" ht="42.75" x14ac:dyDescent="0.2">
      <c r="A117" s="257"/>
      <c r="B117" s="942" t="s">
        <v>119</v>
      </c>
      <c r="C117" s="353"/>
      <c r="D117" s="407" t="s">
        <v>586</v>
      </c>
      <c r="E117" s="408">
        <v>42491432</v>
      </c>
      <c r="F117" s="409" t="s">
        <v>180</v>
      </c>
      <c r="G117" s="798" t="s">
        <v>587</v>
      </c>
      <c r="H117" s="355">
        <v>30521</v>
      </c>
      <c r="I117" s="933" t="s">
        <v>476</v>
      </c>
      <c r="J117" s="353" t="s">
        <v>588</v>
      </c>
      <c r="K117" s="405" t="s">
        <v>589</v>
      </c>
      <c r="L117" s="686" t="s">
        <v>590</v>
      </c>
      <c r="M117" s="678" t="s">
        <v>125</v>
      </c>
      <c r="N117" s="257" t="s">
        <v>125</v>
      </c>
      <c r="O117" s="802" t="s">
        <v>125</v>
      </c>
      <c r="P117" s="1233"/>
      <c r="Q117" s="1233"/>
    </row>
    <row r="118" spans="1:17" ht="57" x14ac:dyDescent="0.2">
      <c r="A118" s="257"/>
      <c r="B118" s="353" t="s">
        <v>120</v>
      </c>
      <c r="C118" s="257"/>
      <c r="D118" s="407" t="s">
        <v>591</v>
      </c>
      <c r="E118" s="408">
        <v>1129572211</v>
      </c>
      <c r="F118" s="409" t="s">
        <v>592</v>
      </c>
      <c r="G118" s="790" t="s">
        <v>593</v>
      </c>
      <c r="H118" s="791">
        <v>40082</v>
      </c>
      <c r="I118" s="943" t="s">
        <v>476</v>
      </c>
      <c r="J118" s="679" t="s">
        <v>594</v>
      </c>
      <c r="K118" s="944" t="s">
        <v>1819</v>
      </c>
      <c r="L118" s="677" t="s">
        <v>207</v>
      </c>
      <c r="M118" s="678" t="s">
        <v>125</v>
      </c>
      <c r="N118" s="257" t="s">
        <v>126</v>
      </c>
      <c r="O118" s="802"/>
      <c r="P118" s="257" t="s">
        <v>596</v>
      </c>
      <c r="Q118" s="257"/>
    </row>
    <row r="119" spans="1:17" ht="28.5" x14ac:dyDescent="0.2">
      <c r="A119" s="257"/>
      <c r="B119" s="353"/>
      <c r="C119" s="257"/>
      <c r="D119" s="407" t="s">
        <v>591</v>
      </c>
      <c r="E119" s="408"/>
      <c r="F119" s="409"/>
      <c r="G119" s="790"/>
      <c r="H119" s="791"/>
      <c r="I119" s="943"/>
      <c r="J119" s="679" t="s">
        <v>588</v>
      </c>
      <c r="K119" s="944" t="s">
        <v>595</v>
      </c>
      <c r="L119" s="677" t="s">
        <v>207</v>
      </c>
      <c r="M119" s="678" t="s">
        <v>125</v>
      </c>
      <c r="N119" s="257" t="s">
        <v>126</v>
      </c>
      <c r="O119" s="802"/>
      <c r="P119" s="257" t="s">
        <v>596</v>
      </c>
      <c r="Q119" s="257"/>
    </row>
    <row r="120" spans="1:17" ht="28.5" x14ac:dyDescent="0.2">
      <c r="A120" s="257"/>
      <c r="B120" s="353" t="s">
        <v>121</v>
      </c>
      <c r="C120" s="257"/>
      <c r="D120" s="407" t="s">
        <v>597</v>
      </c>
      <c r="E120" s="408">
        <v>49716678</v>
      </c>
      <c r="F120" s="410" t="s">
        <v>598</v>
      </c>
      <c r="G120" s="945" t="s">
        <v>209</v>
      </c>
      <c r="H120" s="943">
        <v>38343</v>
      </c>
      <c r="I120" s="943" t="s">
        <v>476</v>
      </c>
      <c r="J120" s="679" t="s">
        <v>599</v>
      </c>
      <c r="K120" s="944" t="s">
        <v>600</v>
      </c>
      <c r="L120" s="677"/>
      <c r="M120" s="678"/>
      <c r="N120" s="257"/>
      <c r="O120" s="802"/>
      <c r="P120" s="257"/>
      <c r="Q120" s="257"/>
    </row>
    <row r="121" spans="1:17" x14ac:dyDescent="0.2">
      <c r="D121" s="392"/>
      <c r="E121" s="393"/>
      <c r="F121" s="394"/>
    </row>
    <row r="122" spans="1:17" ht="15" thickBot="1" x14ac:dyDescent="0.3"/>
    <row r="123" spans="1:17" ht="30" x14ac:dyDescent="0.25">
      <c r="B123" s="624" t="s">
        <v>33</v>
      </c>
      <c r="C123" s="624" t="s">
        <v>49</v>
      </c>
      <c r="D123" s="77" t="s">
        <v>50</v>
      </c>
      <c r="E123" s="625" t="s">
        <v>51</v>
      </c>
      <c r="F123" s="699" t="s">
        <v>56</v>
      </c>
      <c r="G123" s="804"/>
    </row>
    <row r="124" spans="1:17" ht="156.75" x14ac:dyDescent="0.2">
      <c r="B124" s="1234" t="s">
        <v>53</v>
      </c>
      <c r="C124" s="704" t="s">
        <v>116</v>
      </c>
      <c r="D124" s="420">
        <v>25</v>
      </c>
      <c r="E124" s="673">
        <v>25</v>
      </c>
      <c r="F124" s="1260">
        <f>+E124+E125+E126</f>
        <v>35</v>
      </c>
      <c r="G124" s="823"/>
    </row>
    <row r="125" spans="1:17" ht="114" x14ac:dyDescent="0.2">
      <c r="B125" s="1234"/>
      <c r="C125" s="704" t="s">
        <v>117</v>
      </c>
      <c r="D125" s="61">
        <v>25</v>
      </c>
      <c r="E125" s="673">
        <v>0</v>
      </c>
      <c r="F125" s="1261"/>
      <c r="G125" s="823"/>
    </row>
    <row r="126" spans="1:17" ht="71.25" x14ac:dyDescent="0.2">
      <c r="B126" s="1234"/>
      <c r="C126" s="704" t="s">
        <v>118</v>
      </c>
      <c r="D126" s="420">
        <v>10</v>
      </c>
      <c r="E126" s="673">
        <v>10</v>
      </c>
      <c r="F126" s="1262"/>
      <c r="G126" s="823"/>
    </row>
    <row r="127" spans="1:17" x14ac:dyDescent="0.2">
      <c r="C127" s="621"/>
    </row>
    <row r="130" spans="2:6" ht="15" x14ac:dyDescent="0.25">
      <c r="B130" s="619" t="s">
        <v>57</v>
      </c>
    </row>
    <row r="133" spans="2:6" ht="15" x14ac:dyDescent="0.25">
      <c r="B133" s="77" t="s">
        <v>33</v>
      </c>
      <c r="C133" s="77" t="s">
        <v>58</v>
      </c>
      <c r="D133" s="624" t="s">
        <v>51</v>
      </c>
      <c r="E133" s="625" t="s">
        <v>16</v>
      </c>
    </row>
    <row r="134" spans="2:6" ht="42.75" x14ac:dyDescent="0.25">
      <c r="B134" s="60" t="s">
        <v>132</v>
      </c>
      <c r="C134" s="61">
        <v>40</v>
      </c>
      <c r="D134" s="420">
        <f>+E109</f>
        <v>0</v>
      </c>
      <c r="E134" s="1238">
        <f>+D134+D135</f>
        <v>35</v>
      </c>
    </row>
    <row r="135" spans="2:6" ht="71.25" x14ac:dyDescent="0.25">
      <c r="B135" s="60" t="s">
        <v>133</v>
      </c>
      <c r="C135" s="61">
        <v>60</v>
      </c>
      <c r="D135" s="420">
        <f>+F124</f>
        <v>35</v>
      </c>
      <c r="E135" s="1239"/>
    </row>
    <row r="141" spans="2:6" x14ac:dyDescent="0.2">
      <c r="F141" s="398"/>
    </row>
    <row r="142" spans="2:6" x14ac:dyDescent="0.2">
      <c r="F142" s="398"/>
    </row>
    <row r="143" spans="2:6" x14ac:dyDescent="0.2">
      <c r="F143" s="398"/>
    </row>
  </sheetData>
  <mergeCells count="40">
    <mergeCell ref="B124:B126"/>
    <mergeCell ref="F124:F126"/>
    <mergeCell ref="E134:E135"/>
    <mergeCell ref="E109:E111"/>
    <mergeCell ref="B114:N114"/>
    <mergeCell ref="J116:L116"/>
    <mergeCell ref="P116:Q116"/>
    <mergeCell ref="P117:Q117"/>
    <mergeCell ref="B88:N88"/>
    <mergeCell ref="D91:E91"/>
    <mergeCell ref="D92:E92"/>
    <mergeCell ref="B95:P95"/>
    <mergeCell ref="B98:N98"/>
    <mergeCell ref="P78:Q78"/>
    <mergeCell ref="P79:Q79"/>
    <mergeCell ref="P80:Q80"/>
    <mergeCell ref="P83:Q83"/>
    <mergeCell ref="P84:Q84"/>
    <mergeCell ref="J77:L77"/>
    <mergeCell ref="P77:Q77"/>
    <mergeCell ref="C59:N59"/>
    <mergeCell ref="B61:N61"/>
    <mergeCell ref="O64:P64"/>
    <mergeCell ref="O65:P65"/>
    <mergeCell ref="O66:P66"/>
    <mergeCell ref="B72:N72"/>
    <mergeCell ref="B55:B56"/>
    <mergeCell ref="C55:C56"/>
    <mergeCell ref="D55:E55"/>
    <mergeCell ref="B2:P2"/>
    <mergeCell ref="B4:P4"/>
    <mergeCell ref="C6:N6"/>
    <mergeCell ref="C7:N7"/>
    <mergeCell ref="C8:N8"/>
    <mergeCell ref="C9:N9"/>
    <mergeCell ref="C10:E10"/>
    <mergeCell ref="B13:C20"/>
    <mergeCell ref="B21:C21"/>
    <mergeCell ref="E38:E39"/>
    <mergeCell ref="M43:N43"/>
  </mergeCells>
  <dataValidations count="2">
    <dataValidation type="list" allowBlank="1" showInputMessage="1" showErrorMessage="1" sqref="WVE983051 A65547 IS65547 SO65547 ACK65547 AMG65547 AWC65547 BFY65547 BPU65547 BZQ65547 CJM65547 CTI65547 DDE65547 DNA65547 DWW65547 EGS65547 EQO65547 FAK65547 FKG65547 FUC65547 GDY65547 GNU65547 GXQ65547 HHM65547 HRI65547 IBE65547 ILA65547 IUW65547 JES65547 JOO65547 JYK65547 KIG65547 KSC65547 LBY65547 LLU65547 LVQ65547 MFM65547 MPI65547 MZE65547 NJA65547 NSW65547 OCS65547 OMO65547 OWK65547 PGG65547 PQC65547 PZY65547 QJU65547 QTQ65547 RDM65547 RNI65547 RXE65547 SHA65547 SQW65547 TAS65547 TKO65547 TUK65547 UEG65547 UOC65547 UXY65547 VHU65547 VRQ65547 WBM65547 WLI65547 WVE65547 A131083 IS131083 SO131083 ACK131083 AMG131083 AWC131083 BFY131083 BPU131083 BZQ131083 CJM131083 CTI131083 DDE131083 DNA131083 DWW131083 EGS131083 EQO131083 FAK131083 FKG131083 FUC131083 GDY131083 GNU131083 GXQ131083 HHM131083 HRI131083 IBE131083 ILA131083 IUW131083 JES131083 JOO131083 JYK131083 KIG131083 KSC131083 LBY131083 LLU131083 LVQ131083 MFM131083 MPI131083 MZE131083 NJA131083 NSW131083 OCS131083 OMO131083 OWK131083 PGG131083 PQC131083 PZY131083 QJU131083 QTQ131083 RDM131083 RNI131083 RXE131083 SHA131083 SQW131083 TAS131083 TKO131083 TUK131083 UEG131083 UOC131083 UXY131083 VHU131083 VRQ131083 WBM131083 WLI131083 WVE131083 A196619 IS196619 SO196619 ACK196619 AMG196619 AWC196619 BFY196619 BPU196619 BZQ196619 CJM196619 CTI196619 DDE196619 DNA196619 DWW196619 EGS196619 EQO196619 FAK196619 FKG196619 FUC196619 GDY196619 GNU196619 GXQ196619 HHM196619 HRI196619 IBE196619 ILA196619 IUW196619 JES196619 JOO196619 JYK196619 KIG196619 KSC196619 LBY196619 LLU196619 LVQ196619 MFM196619 MPI196619 MZE196619 NJA196619 NSW196619 OCS196619 OMO196619 OWK196619 PGG196619 PQC196619 PZY196619 QJU196619 QTQ196619 RDM196619 RNI196619 RXE196619 SHA196619 SQW196619 TAS196619 TKO196619 TUK196619 UEG196619 UOC196619 UXY196619 VHU196619 VRQ196619 WBM196619 WLI196619 WVE196619 A262155 IS262155 SO262155 ACK262155 AMG262155 AWC262155 BFY262155 BPU262155 BZQ262155 CJM262155 CTI262155 DDE262155 DNA262155 DWW262155 EGS262155 EQO262155 FAK262155 FKG262155 FUC262155 GDY262155 GNU262155 GXQ262155 HHM262155 HRI262155 IBE262155 ILA262155 IUW262155 JES262155 JOO262155 JYK262155 KIG262155 KSC262155 LBY262155 LLU262155 LVQ262155 MFM262155 MPI262155 MZE262155 NJA262155 NSW262155 OCS262155 OMO262155 OWK262155 PGG262155 PQC262155 PZY262155 QJU262155 QTQ262155 RDM262155 RNI262155 RXE262155 SHA262155 SQW262155 TAS262155 TKO262155 TUK262155 UEG262155 UOC262155 UXY262155 VHU262155 VRQ262155 WBM262155 WLI262155 WVE262155 A327691 IS327691 SO327691 ACK327691 AMG327691 AWC327691 BFY327691 BPU327691 BZQ327691 CJM327691 CTI327691 DDE327691 DNA327691 DWW327691 EGS327691 EQO327691 FAK327691 FKG327691 FUC327691 GDY327691 GNU327691 GXQ327691 HHM327691 HRI327691 IBE327691 ILA327691 IUW327691 JES327691 JOO327691 JYK327691 KIG327691 KSC327691 LBY327691 LLU327691 LVQ327691 MFM327691 MPI327691 MZE327691 NJA327691 NSW327691 OCS327691 OMO327691 OWK327691 PGG327691 PQC327691 PZY327691 QJU327691 QTQ327691 RDM327691 RNI327691 RXE327691 SHA327691 SQW327691 TAS327691 TKO327691 TUK327691 UEG327691 UOC327691 UXY327691 VHU327691 VRQ327691 WBM327691 WLI327691 WVE327691 A393227 IS393227 SO393227 ACK393227 AMG393227 AWC393227 BFY393227 BPU393227 BZQ393227 CJM393227 CTI393227 DDE393227 DNA393227 DWW393227 EGS393227 EQO393227 FAK393227 FKG393227 FUC393227 GDY393227 GNU393227 GXQ393227 HHM393227 HRI393227 IBE393227 ILA393227 IUW393227 JES393227 JOO393227 JYK393227 KIG393227 KSC393227 LBY393227 LLU393227 LVQ393227 MFM393227 MPI393227 MZE393227 NJA393227 NSW393227 OCS393227 OMO393227 OWK393227 PGG393227 PQC393227 PZY393227 QJU393227 QTQ393227 RDM393227 RNI393227 RXE393227 SHA393227 SQW393227 TAS393227 TKO393227 TUK393227 UEG393227 UOC393227 UXY393227 VHU393227 VRQ393227 WBM393227 WLI393227 WVE393227 A458763 IS458763 SO458763 ACK458763 AMG458763 AWC458763 BFY458763 BPU458763 BZQ458763 CJM458763 CTI458763 DDE458763 DNA458763 DWW458763 EGS458763 EQO458763 FAK458763 FKG458763 FUC458763 GDY458763 GNU458763 GXQ458763 HHM458763 HRI458763 IBE458763 ILA458763 IUW458763 JES458763 JOO458763 JYK458763 KIG458763 KSC458763 LBY458763 LLU458763 LVQ458763 MFM458763 MPI458763 MZE458763 NJA458763 NSW458763 OCS458763 OMO458763 OWK458763 PGG458763 PQC458763 PZY458763 QJU458763 QTQ458763 RDM458763 RNI458763 RXE458763 SHA458763 SQW458763 TAS458763 TKO458763 TUK458763 UEG458763 UOC458763 UXY458763 VHU458763 VRQ458763 WBM458763 WLI458763 WVE458763 A524299 IS524299 SO524299 ACK524299 AMG524299 AWC524299 BFY524299 BPU524299 BZQ524299 CJM524299 CTI524299 DDE524299 DNA524299 DWW524299 EGS524299 EQO524299 FAK524299 FKG524299 FUC524299 GDY524299 GNU524299 GXQ524299 HHM524299 HRI524299 IBE524299 ILA524299 IUW524299 JES524299 JOO524299 JYK524299 KIG524299 KSC524299 LBY524299 LLU524299 LVQ524299 MFM524299 MPI524299 MZE524299 NJA524299 NSW524299 OCS524299 OMO524299 OWK524299 PGG524299 PQC524299 PZY524299 QJU524299 QTQ524299 RDM524299 RNI524299 RXE524299 SHA524299 SQW524299 TAS524299 TKO524299 TUK524299 UEG524299 UOC524299 UXY524299 VHU524299 VRQ524299 WBM524299 WLI524299 WVE524299 A589835 IS589835 SO589835 ACK589835 AMG589835 AWC589835 BFY589835 BPU589835 BZQ589835 CJM589835 CTI589835 DDE589835 DNA589835 DWW589835 EGS589835 EQO589835 FAK589835 FKG589835 FUC589835 GDY589835 GNU589835 GXQ589835 HHM589835 HRI589835 IBE589835 ILA589835 IUW589835 JES589835 JOO589835 JYK589835 KIG589835 KSC589835 LBY589835 LLU589835 LVQ589835 MFM589835 MPI589835 MZE589835 NJA589835 NSW589835 OCS589835 OMO589835 OWK589835 PGG589835 PQC589835 PZY589835 QJU589835 QTQ589835 RDM589835 RNI589835 RXE589835 SHA589835 SQW589835 TAS589835 TKO589835 TUK589835 UEG589835 UOC589835 UXY589835 VHU589835 VRQ589835 WBM589835 WLI589835 WVE589835 A655371 IS655371 SO655371 ACK655371 AMG655371 AWC655371 BFY655371 BPU655371 BZQ655371 CJM655371 CTI655371 DDE655371 DNA655371 DWW655371 EGS655371 EQO655371 FAK655371 FKG655371 FUC655371 GDY655371 GNU655371 GXQ655371 HHM655371 HRI655371 IBE655371 ILA655371 IUW655371 JES655371 JOO655371 JYK655371 KIG655371 KSC655371 LBY655371 LLU655371 LVQ655371 MFM655371 MPI655371 MZE655371 NJA655371 NSW655371 OCS655371 OMO655371 OWK655371 PGG655371 PQC655371 PZY655371 QJU655371 QTQ655371 RDM655371 RNI655371 RXE655371 SHA655371 SQW655371 TAS655371 TKO655371 TUK655371 UEG655371 UOC655371 UXY655371 VHU655371 VRQ655371 WBM655371 WLI655371 WVE655371 A720907 IS720907 SO720907 ACK720907 AMG720907 AWC720907 BFY720907 BPU720907 BZQ720907 CJM720907 CTI720907 DDE720907 DNA720907 DWW720907 EGS720907 EQO720907 FAK720907 FKG720907 FUC720907 GDY720907 GNU720907 GXQ720907 HHM720907 HRI720907 IBE720907 ILA720907 IUW720907 JES720907 JOO720907 JYK720907 KIG720907 KSC720907 LBY720907 LLU720907 LVQ720907 MFM720907 MPI720907 MZE720907 NJA720907 NSW720907 OCS720907 OMO720907 OWK720907 PGG720907 PQC720907 PZY720907 QJU720907 QTQ720907 RDM720907 RNI720907 RXE720907 SHA720907 SQW720907 TAS720907 TKO720907 TUK720907 UEG720907 UOC720907 UXY720907 VHU720907 VRQ720907 WBM720907 WLI720907 WVE720907 A786443 IS786443 SO786443 ACK786443 AMG786443 AWC786443 BFY786443 BPU786443 BZQ786443 CJM786443 CTI786443 DDE786443 DNA786443 DWW786443 EGS786443 EQO786443 FAK786443 FKG786443 FUC786443 GDY786443 GNU786443 GXQ786443 HHM786443 HRI786443 IBE786443 ILA786443 IUW786443 JES786443 JOO786443 JYK786443 KIG786443 KSC786443 LBY786443 LLU786443 LVQ786443 MFM786443 MPI786443 MZE786443 NJA786443 NSW786443 OCS786443 OMO786443 OWK786443 PGG786443 PQC786443 PZY786443 QJU786443 QTQ786443 RDM786443 RNI786443 RXE786443 SHA786443 SQW786443 TAS786443 TKO786443 TUK786443 UEG786443 UOC786443 UXY786443 VHU786443 VRQ786443 WBM786443 WLI786443 WVE786443 A851979 IS851979 SO851979 ACK851979 AMG851979 AWC851979 BFY851979 BPU851979 BZQ851979 CJM851979 CTI851979 DDE851979 DNA851979 DWW851979 EGS851979 EQO851979 FAK851979 FKG851979 FUC851979 GDY851979 GNU851979 GXQ851979 HHM851979 HRI851979 IBE851979 ILA851979 IUW851979 JES851979 JOO851979 JYK851979 KIG851979 KSC851979 LBY851979 LLU851979 LVQ851979 MFM851979 MPI851979 MZE851979 NJA851979 NSW851979 OCS851979 OMO851979 OWK851979 PGG851979 PQC851979 PZY851979 QJU851979 QTQ851979 RDM851979 RNI851979 RXE851979 SHA851979 SQW851979 TAS851979 TKO851979 TUK851979 UEG851979 UOC851979 UXY851979 VHU851979 VRQ851979 WBM851979 WLI851979 WVE851979 A917515 IS917515 SO917515 ACK917515 AMG917515 AWC917515 BFY917515 BPU917515 BZQ917515 CJM917515 CTI917515 DDE917515 DNA917515 DWW917515 EGS917515 EQO917515 FAK917515 FKG917515 FUC917515 GDY917515 GNU917515 GXQ917515 HHM917515 HRI917515 IBE917515 ILA917515 IUW917515 JES917515 JOO917515 JYK917515 KIG917515 KSC917515 LBY917515 LLU917515 LVQ917515 MFM917515 MPI917515 MZE917515 NJA917515 NSW917515 OCS917515 OMO917515 OWK917515 PGG917515 PQC917515 PZY917515 QJU917515 QTQ917515 RDM917515 RNI917515 RXE917515 SHA917515 SQW917515 TAS917515 TKO917515 TUK917515 UEG917515 UOC917515 UXY917515 VHU917515 VRQ917515 WBM917515 WLI917515 WVE917515 A983051 IS983051 SO983051 ACK983051 AMG983051 AWC983051 BFY983051 BPU983051 BZQ983051 CJM983051 CTI983051 DDE983051 DNA983051 DWW983051 EGS983051 EQO983051 FAK983051 FKG983051 FUC983051 GDY983051 GNU983051 GXQ983051 HHM983051 HRI983051 IBE983051 ILA983051 IUW983051 JES983051 JOO983051 JYK983051 KIG983051 KSC983051 LBY983051 LLU983051 LVQ983051 MFM983051 MPI983051 MZE983051 NJA983051 NSW983051 OCS983051 OMO983051 OWK983051 PGG983051 PQC983051 PZY983051 QJU983051 QTQ983051 RDM983051 RNI983051 RXE983051 SHA983051 SQW983051 TAS983051 TKO983051 TUK983051 UEG983051 UOC983051 UXY983051 VHU983051 VRQ983051 WBM983051 WLI983051 WVE23:WVE42 WLI23:WLI42 WBM23:WBM42 VRQ23:VRQ42 VHU23:VHU42 UXY23:UXY42 UOC23:UOC42 UEG23:UEG42 TUK23:TUK42 TKO23:TKO42 TAS23:TAS42 SQW23:SQW42 SHA23:SHA42 RXE23:RXE42 RNI23:RNI42 RDM23:RDM42 QTQ23:QTQ42 QJU23:QJU42 PZY23:PZY42 PQC23:PQC42 PGG23:PGG42 OWK23:OWK42 OMO23:OMO42 OCS23:OCS42 NSW23:NSW42 NJA23:NJA42 MZE23:MZE42 MPI23:MPI42 MFM23:MFM42 LVQ23:LVQ42 LLU23:LLU42 LBY23:LBY42 KSC23:KSC42 KIG23:KIG42 JYK23:JYK42 JOO23:JOO42 JES23:JES42 IUW23:IUW42 ILA23:ILA42 IBE23:IBE42 HRI23:HRI42 HHM23:HHM42 GXQ23:GXQ42 GNU23:GNU42 GDY23:GDY42 FUC23:FUC42 FKG23:FKG42 FAK23:FAK42 EQO23:EQO42 EGS23:EGS42 DWW23:DWW42 DNA23:DNA42 DDE23:DDE42 CTI23:CTI42 CJM23:CJM42 BZQ23:BZQ42 BPU23:BPU42 BFY23:BFY42 AWC23:AWC42 AMG23:AMG42 ACK23:ACK42 SO23:SO42 IS23:IS42 A23:A42">
      <formula1>"1,2,3,4,5"</formula1>
    </dataValidation>
    <dataValidation type="decimal" allowBlank="1" showInputMessage="1" showErrorMessage="1" sqref="WVH983051 WLL983051 C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C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C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C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C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C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C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C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C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C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C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C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C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C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C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WVH23:WVH42 WLL23:WLL42 WBP23:WBP42 VRT23:VRT42 VHX23:VHX42 UYB23:UYB42 UOF23:UOF42 UEJ23:UEJ42 TUN23:TUN42 TKR23:TKR42 TAV23:TAV42 SQZ23:SQZ42 SHD23:SHD42 RXH23:RXH42 RNL23:RNL42 RDP23:RDP42 QTT23:QTT42 QJX23:QJX42 QAB23:QAB42 PQF23:PQF42 PGJ23:PGJ42 OWN23:OWN42 OMR23:OMR42 OCV23:OCV42 NSZ23:NSZ42 NJD23:NJD42 MZH23:MZH42 MPL23:MPL42 MFP23:MFP42 LVT23:LVT42 LLX23:LLX42 LCB23:LCB42 KSF23:KSF42 KIJ23:KIJ42 JYN23:JYN42 JOR23:JOR42 JEV23:JEV42 IUZ23:IUZ42 ILD23:ILD42 IBH23:IBH42 HRL23:HRL42 HHP23:HHP42 GXT23:GXT42 GNX23:GNX42 GEB23:GEB42 FUF23:FUF42 FKJ23:FKJ42 FAN23:FAN42 EQR23:EQR42 EGV23:EGV42 DWZ23:DWZ42 DND23:DND42 DDH23:DDH42 CTL23:CTL42 CJP23:CJP42 BZT23:BZT42 BPX23:BPX42 BGB23:BGB42 AWF23:AWF42 AMJ23:AMJ42 ACN23:ACN42 SR23:SR42 IV23:IV42">
      <formula1>0</formula1>
      <formula2>1</formula2>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1"/>
  <sheetViews>
    <sheetView zoomScale="66" zoomScaleNormal="66" workbookViewId="0">
      <selection activeCell="F27" sqref="F27"/>
    </sheetView>
  </sheetViews>
  <sheetFormatPr baseColWidth="10" defaultRowHeight="15" x14ac:dyDescent="0.25"/>
  <cols>
    <col min="1" max="1" width="7.28515625" style="86" customWidth="1"/>
    <col min="2" max="2" width="65.42578125" style="86" customWidth="1"/>
    <col min="3" max="3" width="31.140625" style="86" customWidth="1"/>
    <col min="4" max="4" width="26.7109375" style="86" customWidth="1"/>
    <col min="5" max="5" width="25" style="86" customWidth="1"/>
    <col min="6" max="7" width="29.7109375" style="86" customWidth="1"/>
    <col min="8" max="8" width="24.5703125" style="86" customWidth="1"/>
    <col min="9" max="9" width="24" style="86" customWidth="1"/>
    <col min="10" max="10" width="20.28515625" style="86" customWidth="1"/>
    <col min="11" max="11" width="35.7109375" style="86" customWidth="1"/>
    <col min="12" max="13" width="18.7109375" style="86" customWidth="1"/>
    <col min="14" max="14" width="22.140625" style="86" customWidth="1"/>
    <col min="15" max="15" width="26.140625" style="86" customWidth="1"/>
    <col min="16" max="16" width="19.5703125" style="86" bestFit="1"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754</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151</v>
      </c>
      <c r="D10" s="1114"/>
      <c r="E10" s="1091"/>
      <c r="F10" s="475"/>
      <c r="G10" s="475"/>
      <c r="H10" s="475"/>
      <c r="I10" s="475"/>
      <c r="J10" s="475"/>
      <c r="K10" s="475"/>
      <c r="L10" s="475"/>
      <c r="M10" s="475"/>
      <c r="N10" s="476"/>
    </row>
    <row r="11" spans="2:16" ht="16.5" thickBot="1" x14ac:dyDescent="0.3">
      <c r="B11" s="477" t="s">
        <v>9</v>
      </c>
      <c r="C11" s="478">
        <v>41974</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093" t="s">
        <v>87</v>
      </c>
      <c r="C14" s="1093"/>
      <c r="D14" s="240" t="s">
        <v>12</v>
      </c>
      <c r="E14" s="240" t="s">
        <v>13</v>
      </c>
      <c r="F14" s="240" t="s">
        <v>29</v>
      </c>
      <c r="G14" s="95"/>
      <c r="I14" s="96"/>
      <c r="J14" s="96"/>
      <c r="K14" s="96"/>
      <c r="L14" s="96"/>
      <c r="M14" s="96"/>
      <c r="N14" s="94"/>
    </row>
    <row r="15" spans="2:16" ht="15.75" x14ac:dyDescent="0.25">
      <c r="B15" s="1093"/>
      <c r="C15" s="1093"/>
      <c r="D15" s="240">
        <v>8</v>
      </c>
      <c r="E15" s="166">
        <v>933461607</v>
      </c>
      <c r="F15" s="167">
        <v>447</v>
      </c>
      <c r="G15" s="97"/>
      <c r="I15" s="98"/>
      <c r="J15" s="98"/>
      <c r="K15" s="98"/>
      <c r="L15" s="98"/>
      <c r="M15" s="98"/>
      <c r="N15" s="94"/>
    </row>
    <row r="16" spans="2:16" ht="15.75" x14ac:dyDescent="0.25">
      <c r="B16" s="1093"/>
      <c r="C16" s="1093"/>
      <c r="D16" s="240"/>
      <c r="E16" s="168"/>
      <c r="F16" s="167"/>
      <c r="G16" s="97"/>
      <c r="I16" s="98"/>
      <c r="J16" s="98"/>
      <c r="K16" s="98"/>
      <c r="L16" s="98"/>
      <c r="M16" s="98"/>
      <c r="N16" s="94"/>
    </row>
    <row r="17" spans="1:14" ht="15.75" x14ac:dyDescent="0.25">
      <c r="B17" s="1093"/>
      <c r="C17" s="1093"/>
      <c r="D17" s="240"/>
      <c r="E17" s="168"/>
      <c r="F17" s="167"/>
      <c r="G17" s="97"/>
      <c r="I17" s="98"/>
      <c r="J17" s="98"/>
      <c r="K17" s="98"/>
      <c r="L17" s="98"/>
      <c r="M17" s="98"/>
      <c r="N17" s="94"/>
    </row>
    <row r="18" spans="1:14" ht="15.75" x14ac:dyDescent="0.25">
      <c r="B18" s="1093"/>
      <c r="C18" s="1093"/>
      <c r="D18" s="240"/>
      <c r="E18" s="169"/>
      <c r="F18" s="167"/>
      <c r="G18" s="97"/>
      <c r="H18" s="100"/>
      <c r="I18" s="98"/>
      <c r="J18" s="98"/>
      <c r="K18" s="98"/>
      <c r="L18" s="98"/>
      <c r="M18" s="98"/>
      <c r="N18" s="101"/>
    </row>
    <row r="19" spans="1:14" ht="15.75" x14ac:dyDescent="0.25">
      <c r="B19" s="1093"/>
      <c r="C19" s="1093"/>
      <c r="D19" s="240"/>
      <c r="E19" s="169"/>
      <c r="F19" s="167"/>
      <c r="G19" s="97"/>
      <c r="H19" s="100"/>
      <c r="I19" s="102"/>
      <c r="J19" s="102"/>
      <c r="K19" s="102"/>
      <c r="L19" s="102"/>
      <c r="M19" s="102"/>
      <c r="N19" s="101"/>
    </row>
    <row r="20" spans="1:14" ht="15.75" x14ac:dyDescent="0.25">
      <c r="B20" s="1093"/>
      <c r="C20" s="1093"/>
      <c r="D20" s="240"/>
      <c r="E20" s="99"/>
      <c r="F20" s="167"/>
      <c r="G20" s="97"/>
      <c r="H20" s="100"/>
      <c r="I20" s="93"/>
      <c r="J20" s="93"/>
      <c r="K20" s="93"/>
      <c r="L20" s="93"/>
      <c r="M20" s="93"/>
      <c r="N20" s="101"/>
    </row>
    <row r="21" spans="1:14" ht="15.75" x14ac:dyDescent="0.25">
      <c r="B21" s="1093"/>
      <c r="C21" s="1093"/>
      <c r="D21" s="240"/>
      <c r="E21" s="99"/>
      <c r="F21" s="167"/>
      <c r="G21" s="97"/>
      <c r="H21" s="100"/>
      <c r="I21" s="93"/>
      <c r="J21" s="93"/>
      <c r="K21" s="93"/>
      <c r="L21" s="93"/>
      <c r="M21" s="93"/>
      <c r="N21" s="101"/>
    </row>
    <row r="22" spans="1:14" ht="16.5" thickBot="1" x14ac:dyDescent="0.3">
      <c r="B22" s="1094" t="s">
        <v>14</v>
      </c>
      <c r="C22" s="1095"/>
      <c r="D22" s="240"/>
      <c r="E22" s="103">
        <f>SUM(E15:E21)</f>
        <v>933461607</v>
      </c>
      <c r="F22" s="167">
        <f>SUM(F15:F21)</f>
        <v>447</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F22*80/100</f>
        <v>357.6</v>
      </c>
      <c r="D24" s="109"/>
      <c r="E24" s="110">
        <f>E22</f>
        <v>933461607</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
      <c r="A26" s="113"/>
      <c r="B26" s="116" t="s">
        <v>124</v>
      </c>
      <c r="C26" s="78"/>
      <c r="D26" s="78"/>
      <c r="E26" s="78"/>
      <c r="F26" s="78"/>
      <c r="G26" s="78"/>
      <c r="H26" s="78"/>
      <c r="I26" s="93"/>
      <c r="J26" s="93"/>
      <c r="K26" s="93"/>
      <c r="L26" s="93"/>
      <c r="M26" s="93"/>
      <c r="N26" s="94"/>
    </row>
    <row r="27" spans="1:14" ht="15.75" x14ac:dyDescent="0.2">
      <c r="A27" s="113"/>
      <c r="B27" s="78"/>
      <c r="C27" s="78"/>
      <c r="D27" s="78"/>
      <c r="E27" s="78"/>
      <c r="F27" s="78"/>
      <c r="G27" s="78"/>
      <c r="H27" s="78"/>
      <c r="I27" s="93"/>
      <c r="J27" s="93"/>
      <c r="K27" s="93"/>
      <c r="L27" s="93"/>
      <c r="M27" s="93"/>
      <c r="N27" s="94"/>
    </row>
    <row r="28" spans="1:14" ht="15.75" x14ac:dyDescent="0.2">
      <c r="A28" s="113"/>
      <c r="B28" s="117" t="s">
        <v>33</v>
      </c>
      <c r="C28" s="117" t="s">
        <v>125</v>
      </c>
      <c r="D28" s="117" t="s">
        <v>126</v>
      </c>
      <c r="E28" s="78"/>
      <c r="F28" s="78"/>
      <c r="G28" s="78"/>
      <c r="H28" s="78"/>
      <c r="I28" s="93"/>
      <c r="J28" s="93"/>
      <c r="K28" s="93"/>
      <c r="L28" s="93"/>
      <c r="M28" s="93"/>
      <c r="N28" s="94"/>
    </row>
    <row r="29" spans="1:14" ht="15.75" x14ac:dyDescent="0.2">
      <c r="A29" s="113"/>
      <c r="B29" s="118" t="s">
        <v>127</v>
      </c>
      <c r="C29" s="234" t="s">
        <v>292</v>
      </c>
      <c r="D29" s="118"/>
      <c r="E29" s="78"/>
      <c r="F29" s="78"/>
      <c r="G29" s="78"/>
      <c r="H29" s="78"/>
      <c r="I29" s="93"/>
      <c r="J29" s="93"/>
      <c r="K29" s="93"/>
      <c r="L29" s="93"/>
      <c r="M29" s="93"/>
      <c r="N29" s="94"/>
    </row>
    <row r="30" spans="1:14" ht="15.75" x14ac:dyDescent="0.2">
      <c r="A30" s="113"/>
      <c r="B30" s="118" t="s">
        <v>128</v>
      </c>
      <c r="C30" s="234" t="s">
        <v>292</v>
      </c>
      <c r="D30" s="118"/>
      <c r="E30" s="78"/>
      <c r="F30" s="78"/>
      <c r="G30" s="78"/>
      <c r="H30" s="78"/>
      <c r="I30" s="93"/>
      <c r="J30" s="93"/>
      <c r="K30" s="93"/>
      <c r="L30" s="93"/>
      <c r="M30" s="93"/>
      <c r="N30" s="94"/>
    </row>
    <row r="31" spans="1:14" ht="15.75" x14ac:dyDescent="0.2">
      <c r="A31" s="113"/>
      <c r="B31" s="118" t="s">
        <v>129</v>
      </c>
      <c r="C31" s="234" t="s">
        <v>292</v>
      </c>
      <c r="D31" s="118"/>
      <c r="E31" s="78"/>
      <c r="F31" s="78"/>
      <c r="G31" s="78"/>
      <c r="H31" s="78"/>
      <c r="I31" s="93"/>
      <c r="J31" s="93"/>
      <c r="K31" s="93"/>
      <c r="L31" s="93"/>
      <c r="M31" s="93"/>
      <c r="N31" s="94"/>
    </row>
    <row r="32" spans="1:14" ht="15.75" x14ac:dyDescent="0.2">
      <c r="A32" s="113"/>
      <c r="B32" s="118" t="s">
        <v>130</v>
      </c>
      <c r="C32" s="234" t="s">
        <v>292</v>
      </c>
      <c r="D32" s="118"/>
      <c r="E32" s="78"/>
      <c r="F32" s="78"/>
      <c r="G32" s="78"/>
      <c r="H32" s="78"/>
      <c r="I32" s="93"/>
      <c r="J32" s="93"/>
      <c r="K32" s="93"/>
      <c r="L32" s="93"/>
      <c r="M32" s="93"/>
      <c r="N32" s="94"/>
    </row>
    <row r="33" spans="1:26" ht="15.75" x14ac:dyDescent="0.2">
      <c r="A33" s="113"/>
      <c r="B33" s="78"/>
      <c r="C33" s="78"/>
      <c r="D33" s="78"/>
      <c r="E33" s="78"/>
      <c r="F33" s="78"/>
      <c r="G33" s="78"/>
      <c r="H33" s="78"/>
      <c r="I33" s="93"/>
      <c r="J33" s="93"/>
      <c r="K33" s="93"/>
      <c r="L33" s="93"/>
      <c r="M33" s="93"/>
      <c r="N33" s="94"/>
    </row>
    <row r="34" spans="1:26" ht="15.75" x14ac:dyDescent="0.2">
      <c r="A34" s="113"/>
      <c r="B34" s="116" t="s">
        <v>131</v>
      </c>
      <c r="C34" s="78"/>
      <c r="D34" s="78"/>
      <c r="E34" s="78"/>
      <c r="F34" s="78"/>
      <c r="G34" s="78"/>
      <c r="H34" s="78"/>
      <c r="I34" s="93"/>
      <c r="J34" s="93"/>
      <c r="K34" s="93"/>
      <c r="L34" s="93"/>
      <c r="M34" s="93"/>
      <c r="N34" s="94"/>
    </row>
    <row r="35" spans="1:26" ht="15.75" x14ac:dyDescent="0.2">
      <c r="A35" s="113"/>
      <c r="B35" s="78"/>
      <c r="C35" s="78"/>
      <c r="D35" s="78"/>
      <c r="E35" s="78"/>
      <c r="F35" s="78"/>
      <c r="G35" s="78"/>
      <c r="H35" s="78"/>
      <c r="I35" s="93"/>
      <c r="J35" s="93"/>
      <c r="K35" s="93"/>
      <c r="L35" s="93"/>
      <c r="M35" s="93"/>
      <c r="N35" s="94"/>
    </row>
    <row r="36" spans="1:26" ht="15.75" x14ac:dyDescent="0.2">
      <c r="A36" s="113"/>
      <c r="B36" s="117" t="s">
        <v>33</v>
      </c>
      <c r="C36" s="117" t="s">
        <v>58</v>
      </c>
      <c r="D36" s="119" t="s">
        <v>51</v>
      </c>
      <c r="E36" s="119" t="s">
        <v>16</v>
      </c>
      <c r="F36" s="78"/>
      <c r="G36" s="78"/>
      <c r="H36" s="78"/>
      <c r="I36" s="93"/>
      <c r="J36" s="93"/>
      <c r="K36" s="93"/>
      <c r="L36" s="93"/>
      <c r="M36" s="93"/>
      <c r="N36" s="94"/>
    </row>
    <row r="37" spans="1:26" ht="30" x14ac:dyDescent="0.2">
      <c r="A37" s="113"/>
      <c r="B37" s="120" t="s">
        <v>132</v>
      </c>
      <c r="C37" s="252">
        <v>40</v>
      </c>
      <c r="D37" s="234">
        <v>40</v>
      </c>
      <c r="E37" s="1067">
        <f>+D37+D38</f>
        <v>75</v>
      </c>
      <c r="F37" s="78"/>
      <c r="G37" s="78"/>
      <c r="H37" s="78"/>
      <c r="I37" s="93"/>
      <c r="J37" s="93"/>
      <c r="K37" s="93"/>
      <c r="L37" s="93"/>
      <c r="M37" s="93"/>
      <c r="N37" s="94"/>
    </row>
    <row r="38" spans="1:26" ht="60" x14ac:dyDescent="0.2">
      <c r="A38" s="113"/>
      <c r="B38" s="120" t="s">
        <v>133</v>
      </c>
      <c r="C38" s="252">
        <v>60</v>
      </c>
      <c r="D38" s="425">
        <v>35</v>
      </c>
      <c r="E38" s="1068"/>
      <c r="F38" s="78"/>
      <c r="G38" s="78"/>
      <c r="H38" s="78"/>
      <c r="I38" s="93"/>
      <c r="J38" s="93"/>
      <c r="K38" s="93"/>
      <c r="L38" s="93"/>
      <c r="M38" s="93"/>
      <c r="N38" s="94"/>
    </row>
    <row r="39" spans="1:26" ht="15.75" x14ac:dyDescent="0.25">
      <c r="A39" s="113"/>
      <c r="C39" s="114"/>
      <c r="D39" s="98"/>
      <c r="E39" s="115"/>
      <c r="F39" s="111"/>
      <c r="G39" s="111"/>
      <c r="H39" s="111"/>
      <c r="I39" s="112"/>
      <c r="J39" s="112"/>
      <c r="K39" s="112"/>
      <c r="L39" s="112"/>
      <c r="M39" s="112"/>
    </row>
    <row r="40" spans="1:26" ht="15.75" x14ac:dyDescent="0.25">
      <c r="B40" s="116" t="s">
        <v>30</v>
      </c>
      <c r="M40" s="122"/>
      <c r="N40" s="122"/>
    </row>
    <row r="41" spans="1:26" ht="15.75" thickBot="1" x14ac:dyDescent="0.3">
      <c r="M41" s="122"/>
      <c r="N41" s="122"/>
    </row>
    <row r="42" spans="1:26" s="93" customFormat="1" ht="78.75" x14ac:dyDescent="0.25">
      <c r="B42" s="483" t="s">
        <v>134</v>
      </c>
      <c r="C42" s="483" t="s">
        <v>135</v>
      </c>
      <c r="D42" s="483" t="s">
        <v>136</v>
      </c>
      <c r="E42" s="483" t="s">
        <v>45</v>
      </c>
      <c r="F42" s="483" t="s">
        <v>22</v>
      </c>
      <c r="G42" s="483" t="s">
        <v>89</v>
      </c>
      <c r="H42" s="483" t="s">
        <v>17</v>
      </c>
      <c r="I42" s="483" t="s">
        <v>10</v>
      </c>
      <c r="J42" s="483" t="s">
        <v>31</v>
      </c>
      <c r="K42" s="483" t="s">
        <v>61</v>
      </c>
      <c r="L42" s="483" t="s">
        <v>20</v>
      </c>
      <c r="M42" s="484" t="s">
        <v>26</v>
      </c>
      <c r="N42" s="483" t="s">
        <v>137</v>
      </c>
      <c r="O42" s="483" t="s">
        <v>36</v>
      </c>
      <c r="P42" s="245" t="s">
        <v>11</v>
      </c>
      <c r="Q42" s="245" t="s">
        <v>19</v>
      </c>
    </row>
    <row r="43" spans="1:26" s="242" customFormat="1" ht="45" x14ac:dyDescent="0.25">
      <c r="A43" s="125">
        <v>1</v>
      </c>
      <c r="B43" s="253" t="str">
        <f>C6</f>
        <v>FUNDACION PROYECTO VIDA  FUNPROVIDA</v>
      </c>
      <c r="C43" s="253" t="s">
        <v>755</v>
      </c>
      <c r="D43" s="127" t="s">
        <v>756</v>
      </c>
      <c r="E43" s="132" t="s">
        <v>757</v>
      </c>
      <c r="F43" s="127" t="s">
        <v>125</v>
      </c>
      <c r="G43" s="129">
        <v>1</v>
      </c>
      <c r="H43" s="130">
        <v>40970</v>
      </c>
      <c r="I43" s="130">
        <v>41274</v>
      </c>
      <c r="J43" s="131" t="s">
        <v>126</v>
      </c>
      <c r="K43" s="255">
        <v>9.9</v>
      </c>
      <c r="L43" s="171">
        <v>0</v>
      </c>
      <c r="M43" s="171">
        <v>260</v>
      </c>
      <c r="N43" s="132">
        <f>+M43*G43</f>
        <v>260</v>
      </c>
      <c r="O43" s="133">
        <v>410472123</v>
      </c>
      <c r="P43" s="133">
        <v>72</v>
      </c>
      <c r="Q43" s="134"/>
      <c r="R43" s="135"/>
      <c r="S43" s="135"/>
      <c r="T43" s="135"/>
      <c r="U43" s="135"/>
      <c r="V43" s="135"/>
      <c r="W43" s="135"/>
      <c r="X43" s="135"/>
      <c r="Y43" s="135"/>
      <c r="Z43" s="135"/>
    </row>
    <row r="44" spans="1:26" s="242" customFormat="1" ht="49.5" customHeight="1" x14ac:dyDescent="0.25">
      <c r="A44" s="125">
        <f>+A43+1</f>
        <v>2</v>
      </c>
      <c r="B44" s="126"/>
      <c r="C44" s="127" t="s">
        <v>755</v>
      </c>
      <c r="D44" s="126" t="s">
        <v>756</v>
      </c>
      <c r="E44" s="253" t="s">
        <v>758</v>
      </c>
      <c r="F44" s="127" t="s">
        <v>125</v>
      </c>
      <c r="G44" s="129">
        <v>1</v>
      </c>
      <c r="H44" s="130">
        <v>40606</v>
      </c>
      <c r="I44" s="130">
        <v>40908</v>
      </c>
      <c r="J44" s="131" t="s">
        <v>126</v>
      </c>
      <c r="K44" s="255">
        <v>9.9</v>
      </c>
      <c r="L44" s="171">
        <v>0</v>
      </c>
      <c r="M44" s="171">
        <v>240</v>
      </c>
      <c r="N44" s="132">
        <v>240</v>
      </c>
      <c r="O44" s="133">
        <v>340523758</v>
      </c>
      <c r="P44" s="133">
        <v>74</v>
      </c>
      <c r="Q44" s="134"/>
      <c r="R44" s="135"/>
      <c r="S44" s="135"/>
      <c r="T44" s="135"/>
      <c r="U44" s="135"/>
      <c r="V44" s="135"/>
      <c r="W44" s="135"/>
      <c r="X44" s="135"/>
      <c r="Y44" s="135"/>
      <c r="Z44" s="135"/>
    </row>
    <row r="45" spans="1:26" s="242" customFormat="1" ht="30" x14ac:dyDescent="0.25">
      <c r="A45" s="125">
        <f t="shared" ref="A45" si="0">+A44+1</f>
        <v>3</v>
      </c>
      <c r="B45" s="126"/>
      <c r="C45" s="127" t="s">
        <v>755</v>
      </c>
      <c r="D45" s="126" t="s">
        <v>160</v>
      </c>
      <c r="E45" s="132" t="s">
        <v>759</v>
      </c>
      <c r="F45" s="127" t="s">
        <v>125</v>
      </c>
      <c r="G45" s="129">
        <v>1</v>
      </c>
      <c r="H45" s="130">
        <v>40205</v>
      </c>
      <c r="I45" s="130">
        <v>40543</v>
      </c>
      <c r="J45" s="131" t="s">
        <v>126</v>
      </c>
      <c r="K45" s="132">
        <v>11.1</v>
      </c>
      <c r="L45" s="171">
        <v>0</v>
      </c>
      <c r="M45" s="171">
        <v>100</v>
      </c>
      <c r="N45" s="132">
        <v>240</v>
      </c>
      <c r="O45" s="133">
        <v>133218915</v>
      </c>
      <c r="P45" s="133">
        <v>76</v>
      </c>
      <c r="Q45" s="134"/>
      <c r="R45" s="135"/>
      <c r="S45" s="135"/>
      <c r="T45" s="135"/>
      <c r="U45" s="135"/>
      <c r="V45" s="135"/>
      <c r="W45" s="135"/>
      <c r="X45" s="135"/>
      <c r="Y45" s="135"/>
      <c r="Z45" s="135"/>
    </row>
    <row r="46" spans="1:26" s="242" customFormat="1" x14ac:dyDescent="0.25">
      <c r="A46" s="125" t="e">
        <f>+#REF!+1</f>
        <v>#REF!</v>
      </c>
      <c r="B46" s="126"/>
      <c r="C46" s="127"/>
      <c r="D46" s="126"/>
      <c r="E46" s="128"/>
      <c r="F46" s="127"/>
      <c r="G46" s="127"/>
      <c r="H46" s="127"/>
      <c r="I46" s="131"/>
      <c r="J46" s="131"/>
      <c r="K46" s="131"/>
      <c r="L46" s="131"/>
      <c r="M46" s="132"/>
      <c r="N46" s="132"/>
      <c r="O46" s="133"/>
      <c r="P46" s="133"/>
      <c r="Q46" s="134"/>
      <c r="R46" s="135"/>
      <c r="S46" s="135"/>
      <c r="T46" s="135"/>
      <c r="U46" s="135"/>
      <c r="V46" s="135"/>
      <c r="W46" s="135"/>
      <c r="X46" s="135"/>
      <c r="Y46" s="135"/>
      <c r="Z46" s="135"/>
    </row>
    <row r="47" spans="1:26" s="242" customFormat="1" ht="15.75" x14ac:dyDescent="0.25">
      <c r="A47" s="125"/>
      <c r="B47" s="136" t="s">
        <v>16</v>
      </c>
      <c r="C47" s="127"/>
      <c r="D47" s="126"/>
      <c r="E47" s="128"/>
      <c r="F47" s="127"/>
      <c r="G47" s="127"/>
      <c r="H47" s="127"/>
      <c r="I47" s="131"/>
      <c r="J47" s="131"/>
      <c r="K47" s="137">
        <f>SUM(K43:K46)</f>
        <v>30.9</v>
      </c>
      <c r="L47" s="137">
        <f>SUM(L43:L46)</f>
        <v>0</v>
      </c>
      <c r="M47" s="138">
        <f>SUM(M43:M46)</f>
        <v>600</v>
      </c>
      <c r="N47" s="137">
        <f>SUM(N43:N46)</f>
        <v>740</v>
      </c>
      <c r="O47" s="133"/>
      <c r="P47" s="133"/>
      <c r="Q47" s="134"/>
    </row>
    <row r="48" spans="1:26" s="139" customFormat="1" x14ac:dyDescent="0.25">
      <c r="E48" s="140"/>
    </row>
    <row r="49" spans="2:17" s="139" customFormat="1" ht="15.75" x14ac:dyDescent="0.25">
      <c r="B49" s="1096" t="s">
        <v>28</v>
      </c>
      <c r="C49" s="1096" t="s">
        <v>27</v>
      </c>
      <c r="D49" s="1098" t="s">
        <v>34</v>
      </c>
      <c r="E49" s="1098"/>
    </row>
    <row r="50" spans="2:17" s="139" customFormat="1" ht="15.75" x14ac:dyDescent="0.25">
      <c r="B50" s="1097"/>
      <c r="C50" s="1097"/>
      <c r="D50" s="241" t="s">
        <v>23</v>
      </c>
      <c r="E50" s="141" t="s">
        <v>24</v>
      </c>
    </row>
    <row r="51" spans="2:17" s="139" customFormat="1" ht="15.75" x14ac:dyDescent="0.25">
      <c r="B51" s="142" t="s">
        <v>21</v>
      </c>
      <c r="C51" s="143">
        <f>+K47</f>
        <v>30.9</v>
      </c>
      <c r="D51" s="251" t="s">
        <v>292</v>
      </c>
      <c r="E51" s="144"/>
      <c r="F51" s="145"/>
      <c r="G51" s="145"/>
      <c r="H51" s="145"/>
      <c r="I51" s="145"/>
      <c r="J51" s="145"/>
      <c r="K51" s="145"/>
      <c r="L51" s="145"/>
      <c r="M51" s="145"/>
    </row>
    <row r="52" spans="2:17" s="139" customFormat="1" ht="15.75" x14ac:dyDescent="0.25">
      <c r="B52" s="142" t="s">
        <v>25</v>
      </c>
      <c r="C52" s="143">
        <f>+M47</f>
        <v>600</v>
      </c>
      <c r="D52" s="251" t="s">
        <v>292</v>
      </c>
      <c r="E52" s="144"/>
    </row>
    <row r="53" spans="2:17" s="139" customFormat="1" ht="15.75" thickBot="1" x14ac:dyDescent="0.3">
      <c r="B53" s="146"/>
      <c r="C53" s="1099"/>
      <c r="D53" s="1099"/>
      <c r="E53" s="1099"/>
      <c r="F53" s="1099"/>
      <c r="G53" s="1099"/>
      <c r="H53" s="1099"/>
      <c r="I53" s="1099"/>
      <c r="J53" s="1099"/>
      <c r="K53" s="1099"/>
      <c r="L53" s="1099"/>
      <c r="M53" s="1099"/>
      <c r="N53" s="1099"/>
    </row>
    <row r="54" spans="2:17" ht="16.5" thickBot="1" x14ac:dyDescent="0.3">
      <c r="B54" s="1100" t="s">
        <v>90</v>
      </c>
      <c r="C54" s="1100"/>
      <c r="D54" s="1100"/>
      <c r="E54" s="1100"/>
      <c r="F54" s="1100"/>
      <c r="G54" s="1100"/>
      <c r="H54" s="1100"/>
      <c r="I54" s="1100"/>
      <c r="J54" s="1100"/>
      <c r="K54" s="1100"/>
      <c r="L54" s="1100"/>
      <c r="M54" s="1100"/>
      <c r="N54" s="1100"/>
    </row>
    <row r="57" spans="2:17" ht="110.25" x14ac:dyDescent="0.25">
      <c r="B57" s="117" t="s">
        <v>138</v>
      </c>
      <c r="C57" s="147" t="s">
        <v>2</v>
      </c>
      <c r="D57" s="147" t="s">
        <v>92</v>
      </c>
      <c r="E57" s="147" t="s">
        <v>91</v>
      </c>
      <c r="F57" s="147" t="s">
        <v>93</v>
      </c>
      <c r="G57" s="147" t="s">
        <v>94</v>
      </c>
      <c r="H57" s="147" t="s">
        <v>95</v>
      </c>
      <c r="I57" s="147" t="s">
        <v>96</v>
      </c>
      <c r="J57" s="147" t="s">
        <v>97</v>
      </c>
      <c r="K57" s="147" t="s">
        <v>98</v>
      </c>
      <c r="L57" s="147" t="s">
        <v>99</v>
      </c>
      <c r="M57" s="148" t="s">
        <v>100</v>
      </c>
      <c r="N57" s="148" t="s">
        <v>101</v>
      </c>
      <c r="O57" s="1086" t="s">
        <v>3</v>
      </c>
      <c r="P57" s="1088"/>
      <c r="Q57" s="147" t="s">
        <v>18</v>
      </c>
    </row>
    <row r="58" spans="2:17" x14ac:dyDescent="0.2">
      <c r="B58" s="149" t="s">
        <v>235</v>
      </c>
      <c r="C58" s="149" t="s">
        <v>427</v>
      </c>
      <c r="D58" s="150" t="s">
        <v>760</v>
      </c>
      <c r="E58" s="150">
        <v>447</v>
      </c>
      <c r="F58" s="249" t="s">
        <v>476</v>
      </c>
      <c r="G58" s="249" t="s">
        <v>476</v>
      </c>
      <c r="H58" s="249" t="s">
        <v>476</v>
      </c>
      <c r="I58" s="249" t="s">
        <v>125</v>
      </c>
      <c r="J58" s="249" t="s">
        <v>476</v>
      </c>
      <c r="K58" s="249" t="s">
        <v>476</v>
      </c>
      <c r="L58" s="249" t="s">
        <v>476</v>
      </c>
      <c r="M58" s="249" t="s">
        <v>476</v>
      </c>
      <c r="N58" s="118" t="s">
        <v>125</v>
      </c>
      <c r="O58" s="1101"/>
      <c r="P58" s="1102"/>
      <c r="Q58" s="118" t="s">
        <v>125</v>
      </c>
    </row>
    <row r="59" spans="2:17" x14ac:dyDescent="0.2">
      <c r="B59" s="149"/>
      <c r="C59" s="149"/>
      <c r="D59" s="150"/>
      <c r="E59" s="150"/>
      <c r="F59" s="249"/>
      <c r="G59" s="249"/>
      <c r="H59" s="249"/>
      <c r="I59" s="151"/>
      <c r="J59" s="151"/>
      <c r="K59" s="118"/>
      <c r="L59" s="118"/>
      <c r="M59" s="118"/>
      <c r="N59" s="118"/>
      <c r="O59" s="1101"/>
      <c r="P59" s="1102"/>
      <c r="Q59" s="118"/>
    </row>
    <row r="60" spans="2:17" x14ac:dyDescent="0.25">
      <c r="B60" s="118"/>
      <c r="C60" s="118"/>
      <c r="D60" s="118"/>
      <c r="E60" s="118"/>
      <c r="F60" s="118"/>
      <c r="G60" s="118"/>
      <c r="H60" s="118"/>
      <c r="I60" s="118"/>
      <c r="J60" s="118"/>
      <c r="K60" s="118"/>
      <c r="L60" s="118"/>
      <c r="M60" s="118"/>
      <c r="N60" s="118"/>
      <c r="O60" s="1101"/>
      <c r="P60" s="1102"/>
      <c r="Q60" s="118"/>
    </row>
    <row r="61" spans="2:17" x14ac:dyDescent="0.25">
      <c r="B61" s="86" t="s">
        <v>1</v>
      </c>
    </row>
    <row r="62" spans="2:17" x14ac:dyDescent="0.25">
      <c r="B62" s="86" t="s">
        <v>37</v>
      </c>
    </row>
    <row r="63" spans="2:17" x14ac:dyDescent="0.25">
      <c r="B63" s="86" t="s">
        <v>62</v>
      </c>
    </row>
    <row r="65" spans="2:17" ht="15.75" thickBot="1" x14ac:dyDescent="0.3"/>
    <row r="66" spans="2:17" ht="16.5" thickBot="1" x14ac:dyDescent="0.3">
      <c r="B66" s="1083" t="s">
        <v>38</v>
      </c>
      <c r="C66" s="1084"/>
      <c r="D66" s="1084"/>
      <c r="E66" s="1084"/>
      <c r="F66" s="1084"/>
      <c r="G66" s="1084"/>
      <c r="H66" s="1084"/>
      <c r="I66" s="1084"/>
      <c r="J66" s="1084"/>
      <c r="K66" s="1084"/>
      <c r="L66" s="1084"/>
      <c r="M66" s="1084"/>
      <c r="N66" s="1085"/>
    </row>
    <row r="69" spans="2:17" ht="78.75" x14ac:dyDescent="0.25">
      <c r="B69" s="117" t="s">
        <v>0</v>
      </c>
      <c r="C69" s="117" t="s">
        <v>39</v>
      </c>
      <c r="D69" s="117" t="s">
        <v>40</v>
      </c>
      <c r="E69" s="117" t="s">
        <v>102</v>
      </c>
      <c r="F69" s="117" t="s">
        <v>104</v>
      </c>
      <c r="G69" s="117" t="s">
        <v>105</v>
      </c>
      <c r="H69" s="117" t="s">
        <v>106</v>
      </c>
      <c r="I69" s="117" t="s">
        <v>103</v>
      </c>
      <c r="J69" s="1086" t="s">
        <v>107</v>
      </c>
      <c r="K69" s="1087"/>
      <c r="L69" s="1088"/>
      <c r="M69" s="117" t="s">
        <v>111</v>
      </c>
      <c r="N69" s="117" t="s">
        <v>139</v>
      </c>
      <c r="O69" s="117" t="s">
        <v>140</v>
      </c>
      <c r="P69" s="1086" t="s">
        <v>3</v>
      </c>
      <c r="Q69" s="1088"/>
    </row>
    <row r="70" spans="2:17" ht="30" x14ac:dyDescent="0.2">
      <c r="B70" s="152" t="s">
        <v>43</v>
      </c>
      <c r="C70" s="152">
        <v>2</v>
      </c>
      <c r="D70" s="149"/>
      <c r="E70" s="149"/>
      <c r="F70" s="149"/>
      <c r="G70" s="149"/>
      <c r="H70" s="149"/>
      <c r="I70" s="150"/>
      <c r="J70" s="153" t="s">
        <v>108</v>
      </c>
      <c r="K70" s="154" t="s">
        <v>109</v>
      </c>
      <c r="L70" s="151" t="s">
        <v>110</v>
      </c>
      <c r="M70" s="118"/>
      <c r="N70" s="118"/>
      <c r="O70" s="118"/>
      <c r="P70" s="1073"/>
      <c r="Q70" s="1073"/>
    </row>
    <row r="71" spans="2:17" ht="135" x14ac:dyDescent="0.2">
      <c r="B71" s="152"/>
      <c r="C71" s="152"/>
      <c r="D71" s="152" t="s">
        <v>761</v>
      </c>
      <c r="E71" s="149">
        <v>8789087</v>
      </c>
      <c r="F71" s="149" t="s">
        <v>762</v>
      </c>
      <c r="G71" s="152" t="s">
        <v>763</v>
      </c>
      <c r="H71" s="182">
        <v>41782</v>
      </c>
      <c r="I71" s="150">
        <v>244777</v>
      </c>
      <c r="J71" s="152" t="s">
        <v>764</v>
      </c>
      <c r="K71" s="154" t="s">
        <v>765</v>
      </c>
      <c r="L71" s="154" t="s">
        <v>766</v>
      </c>
      <c r="M71" s="118" t="s">
        <v>125</v>
      </c>
      <c r="N71" s="118" t="s">
        <v>125</v>
      </c>
      <c r="O71" s="118" t="s">
        <v>125</v>
      </c>
      <c r="P71" s="1071"/>
      <c r="Q71" s="1072"/>
    </row>
    <row r="72" spans="2:17" ht="210" x14ac:dyDescent="0.2">
      <c r="B72" s="152"/>
      <c r="C72" s="152"/>
      <c r="D72" s="343" t="s">
        <v>767</v>
      </c>
      <c r="E72" s="344">
        <v>7143767</v>
      </c>
      <c r="F72" s="343" t="s">
        <v>208</v>
      </c>
      <c r="G72" s="343" t="s">
        <v>528</v>
      </c>
      <c r="H72" s="345" t="s">
        <v>768</v>
      </c>
      <c r="I72" s="346" t="s">
        <v>480</v>
      </c>
      <c r="J72" s="343" t="s">
        <v>769</v>
      </c>
      <c r="K72" s="347" t="s">
        <v>770</v>
      </c>
      <c r="L72" s="347" t="s">
        <v>771</v>
      </c>
      <c r="M72" s="348" t="s">
        <v>125</v>
      </c>
      <c r="N72" s="348" t="s">
        <v>125</v>
      </c>
      <c r="O72" s="348" t="s">
        <v>125</v>
      </c>
      <c r="P72" s="1168"/>
      <c r="Q72" s="1169"/>
    </row>
    <row r="73" spans="2:17" x14ac:dyDescent="0.2">
      <c r="B73" s="152" t="s">
        <v>44</v>
      </c>
      <c r="C73" s="152">
        <v>4</v>
      </c>
      <c r="D73" s="343"/>
      <c r="E73" s="344"/>
      <c r="F73" s="343"/>
      <c r="G73" s="343"/>
      <c r="H73" s="345"/>
      <c r="I73" s="346"/>
      <c r="J73" s="343"/>
      <c r="K73" s="347"/>
      <c r="L73" s="347"/>
      <c r="M73" s="348"/>
      <c r="N73" s="348"/>
      <c r="O73" s="348"/>
      <c r="P73" s="426"/>
      <c r="Q73" s="427"/>
    </row>
    <row r="74" spans="2:17" ht="45" x14ac:dyDescent="0.2">
      <c r="B74" s="152"/>
      <c r="C74" s="152"/>
      <c r="D74" s="152" t="s">
        <v>772</v>
      </c>
      <c r="E74" s="149">
        <v>57462356</v>
      </c>
      <c r="F74" s="149" t="s">
        <v>558</v>
      </c>
      <c r="G74" s="152" t="s">
        <v>198</v>
      </c>
      <c r="H74" s="182">
        <v>40159</v>
      </c>
      <c r="I74" s="150">
        <v>123466</v>
      </c>
      <c r="J74" s="152" t="s">
        <v>773</v>
      </c>
      <c r="K74" s="154" t="s">
        <v>774</v>
      </c>
      <c r="L74" s="154" t="s">
        <v>775</v>
      </c>
      <c r="M74" s="118" t="s">
        <v>125</v>
      </c>
      <c r="N74" s="118" t="s">
        <v>125</v>
      </c>
      <c r="O74" s="118" t="s">
        <v>125</v>
      </c>
      <c r="P74" s="1071"/>
      <c r="Q74" s="1072"/>
    </row>
    <row r="75" spans="2:17" ht="105" x14ac:dyDescent="0.25">
      <c r="B75" s="152"/>
      <c r="C75" s="152"/>
      <c r="D75" s="230" t="s">
        <v>776</v>
      </c>
      <c r="E75" s="2">
        <v>1082939095</v>
      </c>
      <c r="F75" s="2" t="s">
        <v>558</v>
      </c>
      <c r="G75" s="230" t="s">
        <v>198</v>
      </c>
      <c r="H75" s="386" t="s">
        <v>777</v>
      </c>
      <c r="I75" s="4">
        <v>146317</v>
      </c>
      <c r="J75" s="230" t="s">
        <v>778</v>
      </c>
      <c r="K75" s="54" t="s">
        <v>779</v>
      </c>
      <c r="L75" s="54" t="s">
        <v>780</v>
      </c>
      <c r="M75" s="74" t="s">
        <v>125</v>
      </c>
      <c r="N75" s="74" t="s">
        <v>483</v>
      </c>
      <c r="O75" s="74" t="s">
        <v>125</v>
      </c>
      <c r="P75" s="428"/>
      <c r="Q75" s="429"/>
    </row>
    <row r="76" spans="2:17" ht="75" x14ac:dyDescent="0.25">
      <c r="B76" s="152"/>
      <c r="C76" s="152"/>
      <c r="D76" s="2" t="s">
        <v>781</v>
      </c>
      <c r="E76" s="2">
        <v>56055349</v>
      </c>
      <c r="F76" s="2" t="s">
        <v>558</v>
      </c>
      <c r="G76" s="230" t="s">
        <v>782</v>
      </c>
      <c r="H76" s="386">
        <v>39437</v>
      </c>
      <c r="I76" s="4">
        <v>104305</v>
      </c>
      <c r="J76" s="230" t="s">
        <v>783</v>
      </c>
      <c r="K76" s="54" t="s">
        <v>784</v>
      </c>
      <c r="L76" s="54" t="s">
        <v>785</v>
      </c>
      <c r="M76" s="74" t="s">
        <v>125</v>
      </c>
      <c r="N76" s="74" t="s">
        <v>125</v>
      </c>
      <c r="O76" s="74" t="s">
        <v>125</v>
      </c>
      <c r="P76" s="428"/>
      <c r="Q76" s="429"/>
    </row>
    <row r="77" spans="2:17" ht="165" x14ac:dyDescent="0.25">
      <c r="B77" s="152"/>
      <c r="C77" s="152"/>
      <c r="D77" s="230" t="s">
        <v>786</v>
      </c>
      <c r="E77" s="2">
        <v>1082927978</v>
      </c>
      <c r="F77" s="2" t="s">
        <v>598</v>
      </c>
      <c r="G77" s="230" t="s">
        <v>198</v>
      </c>
      <c r="H77" s="386">
        <v>41397</v>
      </c>
      <c r="I77" s="4" t="s">
        <v>787</v>
      </c>
      <c r="J77" s="230" t="s">
        <v>788</v>
      </c>
      <c r="K77" s="54" t="s">
        <v>789</v>
      </c>
      <c r="L77" s="54" t="s">
        <v>790</v>
      </c>
      <c r="M77" s="74" t="s">
        <v>125</v>
      </c>
      <c r="N77" s="74" t="s">
        <v>125</v>
      </c>
      <c r="O77" s="74" t="s">
        <v>125</v>
      </c>
      <c r="P77" s="1071"/>
      <c r="Q77" s="1072"/>
    </row>
    <row r="78" spans="2:17" x14ac:dyDescent="0.2">
      <c r="B78" s="152"/>
      <c r="C78" s="152"/>
      <c r="D78" s="149"/>
      <c r="E78" s="149"/>
      <c r="F78" s="149"/>
      <c r="G78" s="149"/>
      <c r="H78" s="149"/>
      <c r="I78" s="150"/>
      <c r="J78" s="153"/>
      <c r="K78" s="154"/>
      <c r="L78" s="151"/>
      <c r="M78" s="118"/>
      <c r="N78" s="118"/>
      <c r="O78" s="118"/>
      <c r="P78" s="234"/>
      <c r="Q78" s="234"/>
    </row>
    <row r="79" spans="2:17" ht="15.75" thickBot="1" x14ac:dyDescent="0.3"/>
    <row r="80" spans="2:17" ht="16.5" thickBot="1" x14ac:dyDescent="0.3">
      <c r="B80" s="1083" t="s">
        <v>46</v>
      </c>
      <c r="C80" s="1084"/>
      <c r="D80" s="1084"/>
      <c r="E80" s="1084"/>
      <c r="F80" s="1084"/>
      <c r="G80" s="1084"/>
      <c r="H80" s="1084"/>
      <c r="I80" s="1084"/>
      <c r="J80" s="1084"/>
      <c r="K80" s="1084"/>
      <c r="L80" s="1084"/>
      <c r="M80" s="1084"/>
      <c r="N80" s="1085"/>
    </row>
    <row r="83" spans="1:26" ht="31.5" x14ac:dyDescent="0.25">
      <c r="B83" s="147" t="s">
        <v>33</v>
      </c>
      <c r="C83" s="147" t="s">
        <v>18</v>
      </c>
      <c r="D83" s="1086" t="s">
        <v>3</v>
      </c>
      <c r="E83" s="1088"/>
    </row>
    <row r="84" spans="1:26" ht="30" x14ac:dyDescent="0.25">
      <c r="B84" s="155" t="s">
        <v>112</v>
      </c>
      <c r="C84" s="234" t="s">
        <v>483</v>
      </c>
      <c r="D84" s="1073"/>
      <c r="E84" s="1073"/>
    </row>
    <row r="87" spans="1:26" ht="15.75" x14ac:dyDescent="0.25">
      <c r="B87" s="1074" t="s">
        <v>64</v>
      </c>
      <c r="C87" s="1075"/>
      <c r="D87" s="1075"/>
      <c r="E87" s="1075"/>
      <c r="F87" s="1075"/>
      <c r="G87" s="1075"/>
      <c r="H87" s="1075"/>
      <c r="I87" s="1075"/>
      <c r="J87" s="1075"/>
      <c r="K87" s="1075"/>
      <c r="L87" s="1075"/>
      <c r="M87" s="1075"/>
      <c r="N87" s="1075"/>
      <c r="O87" s="1075"/>
      <c r="P87" s="1075"/>
    </row>
    <row r="89" spans="1:26" ht="15.75" thickBot="1" x14ac:dyDescent="0.3"/>
    <row r="90" spans="1:26" ht="16.5" thickBot="1" x14ac:dyDescent="0.3">
      <c r="B90" s="1083" t="s">
        <v>54</v>
      </c>
      <c r="C90" s="1084"/>
      <c r="D90" s="1084"/>
      <c r="E90" s="1084"/>
      <c r="F90" s="1084"/>
      <c r="G90" s="1084"/>
      <c r="H90" s="1084"/>
      <c r="I90" s="1084"/>
      <c r="J90" s="1084"/>
      <c r="K90" s="1084"/>
      <c r="L90" s="1084"/>
      <c r="M90" s="1084"/>
      <c r="N90" s="1085"/>
    </row>
    <row r="92" spans="1:26" ht="15.75" thickBot="1" x14ac:dyDescent="0.3">
      <c r="M92" s="122"/>
      <c r="N92" s="122"/>
    </row>
    <row r="93" spans="1:26" s="93" customFormat="1" ht="78.75" x14ac:dyDescent="0.25">
      <c r="B93" s="483" t="s">
        <v>134</v>
      </c>
      <c r="C93" s="483" t="s">
        <v>135</v>
      </c>
      <c r="D93" s="483" t="s">
        <v>136</v>
      </c>
      <c r="E93" s="483" t="s">
        <v>45</v>
      </c>
      <c r="F93" s="483" t="s">
        <v>22</v>
      </c>
      <c r="G93" s="483" t="s">
        <v>89</v>
      </c>
      <c r="H93" s="483" t="s">
        <v>17</v>
      </c>
      <c r="I93" s="483" t="s">
        <v>10</v>
      </c>
      <c r="J93" s="483" t="s">
        <v>31</v>
      </c>
      <c r="K93" s="483" t="s">
        <v>61</v>
      </c>
      <c r="L93" s="483" t="s">
        <v>20</v>
      </c>
      <c r="M93" s="484" t="s">
        <v>26</v>
      </c>
      <c r="N93" s="483" t="s">
        <v>137</v>
      </c>
      <c r="O93" s="483" t="s">
        <v>36</v>
      </c>
      <c r="P93" s="245" t="s">
        <v>11</v>
      </c>
      <c r="Q93" s="245" t="s">
        <v>19</v>
      </c>
    </row>
    <row r="94" spans="1:26" s="242" customFormat="1" ht="30" x14ac:dyDescent="0.25">
      <c r="A94" s="125">
        <v>1</v>
      </c>
      <c r="B94" s="253" t="s">
        <v>754</v>
      </c>
      <c r="C94" s="253" t="s">
        <v>755</v>
      </c>
      <c r="D94" s="126" t="s">
        <v>791</v>
      </c>
      <c r="E94" s="128" t="s">
        <v>792</v>
      </c>
      <c r="F94" s="127" t="s">
        <v>125</v>
      </c>
      <c r="G94" s="129">
        <v>1</v>
      </c>
      <c r="H94" s="130">
        <v>41652</v>
      </c>
      <c r="I94" s="130">
        <v>41851</v>
      </c>
      <c r="J94" s="131" t="s">
        <v>126</v>
      </c>
      <c r="K94" s="253">
        <v>6.6</v>
      </c>
      <c r="L94" s="253">
        <v>0</v>
      </c>
      <c r="M94" s="132">
        <v>10</v>
      </c>
      <c r="N94" s="132">
        <f>+M94*G94</f>
        <v>10</v>
      </c>
      <c r="O94" s="133">
        <v>35481150</v>
      </c>
      <c r="P94" s="133">
        <v>80</v>
      </c>
      <c r="Q94" s="134"/>
      <c r="R94" s="135"/>
      <c r="S94" s="135"/>
      <c r="T94" s="135"/>
      <c r="U94" s="135"/>
      <c r="V94" s="135"/>
      <c r="W94" s="135"/>
      <c r="X94" s="135"/>
      <c r="Y94" s="135"/>
      <c r="Z94" s="135"/>
    </row>
    <row r="95" spans="1:26" s="242" customFormat="1" ht="30" x14ac:dyDescent="0.25">
      <c r="A95" s="125">
        <f>+A94+1</f>
        <v>2</v>
      </c>
      <c r="B95" s="253" t="s">
        <v>754</v>
      </c>
      <c r="C95" s="253" t="s">
        <v>755</v>
      </c>
      <c r="D95" s="126" t="s">
        <v>793</v>
      </c>
      <c r="E95" s="128" t="s">
        <v>794</v>
      </c>
      <c r="F95" s="127" t="s">
        <v>125</v>
      </c>
      <c r="G95" s="129">
        <v>1</v>
      </c>
      <c r="H95" s="130">
        <v>41330</v>
      </c>
      <c r="I95" s="130">
        <v>42004</v>
      </c>
      <c r="J95" s="131" t="s">
        <v>126</v>
      </c>
      <c r="K95" s="253">
        <v>7.2</v>
      </c>
      <c r="L95" s="253">
        <v>3</v>
      </c>
      <c r="M95" s="132">
        <v>55</v>
      </c>
      <c r="N95" s="132">
        <f t="shared" ref="N95:N96" si="1">+M95*G95</f>
        <v>55</v>
      </c>
      <c r="O95" s="133">
        <v>135405751</v>
      </c>
      <c r="P95" s="133">
        <v>82</v>
      </c>
      <c r="Q95" s="134"/>
      <c r="R95" s="135"/>
      <c r="S95" s="135"/>
      <c r="T95" s="135"/>
      <c r="U95" s="135"/>
      <c r="V95" s="135"/>
      <c r="W95" s="135"/>
      <c r="X95" s="135"/>
      <c r="Y95" s="135"/>
      <c r="Z95" s="135"/>
    </row>
    <row r="96" spans="1:26" s="242" customFormat="1" ht="30" x14ac:dyDescent="0.25">
      <c r="A96" s="125">
        <f t="shared" ref="A96" si="2">+A95+1</f>
        <v>3</v>
      </c>
      <c r="B96" s="253" t="s">
        <v>754</v>
      </c>
      <c r="C96" s="253" t="s">
        <v>755</v>
      </c>
      <c r="D96" s="126" t="s">
        <v>160</v>
      </c>
      <c r="E96" s="128" t="s">
        <v>795</v>
      </c>
      <c r="F96" s="127" t="s">
        <v>125</v>
      </c>
      <c r="G96" s="129">
        <v>1</v>
      </c>
      <c r="H96" s="130">
        <v>39839</v>
      </c>
      <c r="I96" s="130">
        <v>40178</v>
      </c>
      <c r="J96" s="131" t="s">
        <v>126</v>
      </c>
      <c r="K96" s="253">
        <v>3</v>
      </c>
      <c r="L96" s="253">
        <v>8</v>
      </c>
      <c r="M96" s="132">
        <v>1038</v>
      </c>
      <c r="N96" s="132">
        <f t="shared" si="1"/>
        <v>1038</v>
      </c>
      <c r="O96" s="133">
        <v>302291851</v>
      </c>
      <c r="P96" s="133">
        <v>84</v>
      </c>
      <c r="Q96" s="134"/>
      <c r="R96" s="135"/>
      <c r="S96" s="135"/>
      <c r="T96" s="135"/>
      <c r="U96" s="135"/>
      <c r="V96" s="135"/>
      <c r="W96" s="135"/>
      <c r="X96" s="135"/>
      <c r="Y96" s="135"/>
      <c r="Z96" s="135"/>
    </row>
    <row r="97" spans="1:26" s="242" customFormat="1" x14ac:dyDescent="0.25">
      <c r="A97" s="125" t="e">
        <f>+#REF!+1</f>
        <v>#REF!</v>
      </c>
      <c r="B97" s="126"/>
      <c r="C97" s="127"/>
      <c r="D97" s="126"/>
      <c r="E97" s="128"/>
      <c r="F97" s="127"/>
      <c r="G97" s="127"/>
      <c r="H97" s="127"/>
      <c r="I97" s="131"/>
      <c r="J97" s="131"/>
      <c r="K97" s="131"/>
      <c r="L97" s="131"/>
      <c r="M97" s="132"/>
      <c r="N97" s="132"/>
      <c r="O97" s="133"/>
      <c r="P97" s="133"/>
      <c r="Q97" s="134"/>
      <c r="R97" s="135"/>
      <c r="S97" s="135"/>
      <c r="T97" s="135"/>
      <c r="U97" s="135"/>
      <c r="V97" s="135"/>
      <c r="W97" s="135"/>
      <c r="X97" s="135"/>
      <c r="Y97" s="135"/>
      <c r="Z97" s="135"/>
    </row>
    <row r="98" spans="1:26" s="242" customFormat="1" ht="15.75" x14ac:dyDescent="0.25">
      <c r="A98" s="125"/>
      <c r="B98" s="136" t="s">
        <v>16</v>
      </c>
      <c r="C98" s="127"/>
      <c r="D98" s="126"/>
      <c r="E98" s="128"/>
      <c r="F98" s="127"/>
      <c r="G98" s="127"/>
      <c r="H98" s="127"/>
      <c r="I98" s="131"/>
      <c r="J98" s="131"/>
      <c r="K98" s="137">
        <f>SUM(K94:K97)</f>
        <v>16.8</v>
      </c>
      <c r="L98" s="137">
        <f>SUM(L94:L97)</f>
        <v>11</v>
      </c>
      <c r="M98" s="138">
        <f>SUM(M94:M97)</f>
        <v>1103</v>
      </c>
      <c r="N98" s="137">
        <f>SUM(N94:N97)</f>
        <v>1103</v>
      </c>
      <c r="O98" s="133"/>
      <c r="P98" s="133"/>
      <c r="Q98" s="134"/>
    </row>
    <row r="99" spans="1:26" x14ac:dyDescent="0.25">
      <c r="B99" s="139"/>
      <c r="C99" s="139"/>
      <c r="D99" s="139"/>
      <c r="E99" s="140"/>
      <c r="F99" s="139"/>
      <c r="G99" s="139"/>
      <c r="H99" s="139"/>
      <c r="I99" s="139"/>
      <c r="J99" s="139"/>
      <c r="K99" s="139"/>
      <c r="L99" s="139"/>
      <c r="M99" s="139"/>
      <c r="N99" s="139"/>
      <c r="O99" s="139"/>
      <c r="P99" s="139"/>
    </row>
    <row r="100" spans="1:26" ht="15.75" x14ac:dyDescent="0.25">
      <c r="B100" s="142" t="s">
        <v>32</v>
      </c>
      <c r="C100" s="156">
        <f>+K98</f>
        <v>16.8</v>
      </c>
      <c r="H100" s="145"/>
      <c r="I100" s="145"/>
      <c r="J100" s="145"/>
      <c r="K100" s="145"/>
      <c r="L100" s="145"/>
      <c r="M100" s="145"/>
      <c r="N100" s="139"/>
      <c r="O100" s="139"/>
      <c r="P100" s="139"/>
    </row>
    <row r="102" spans="1:26" ht="15.75" thickBot="1" x14ac:dyDescent="0.3"/>
    <row r="103" spans="1:26" ht="32.25" thickBot="1" x14ac:dyDescent="0.3">
      <c r="B103" s="485" t="s">
        <v>49</v>
      </c>
      <c r="C103" s="486" t="s">
        <v>50</v>
      </c>
      <c r="D103" s="485" t="s">
        <v>51</v>
      </c>
      <c r="E103" s="486" t="s">
        <v>55</v>
      </c>
    </row>
    <row r="104" spans="1:26" x14ac:dyDescent="0.25">
      <c r="B104" s="159" t="s">
        <v>113</v>
      </c>
      <c r="C104" s="487">
        <v>20</v>
      </c>
      <c r="D104" s="487">
        <v>0</v>
      </c>
      <c r="E104" s="1080">
        <f>+D104+D105+D106</f>
        <v>35.5</v>
      </c>
    </row>
    <row r="105" spans="1:26" x14ac:dyDescent="0.25">
      <c r="B105" s="159" t="s">
        <v>114</v>
      </c>
      <c r="C105" s="251">
        <v>30</v>
      </c>
      <c r="D105" s="234">
        <v>35.5</v>
      </c>
      <c r="E105" s="1081"/>
    </row>
    <row r="106" spans="1:26" ht="15.75" thickBot="1" x14ac:dyDescent="0.3">
      <c r="B106" s="159" t="s">
        <v>115</v>
      </c>
      <c r="C106" s="162">
        <v>40</v>
      </c>
      <c r="D106" s="162">
        <v>0</v>
      </c>
      <c r="E106" s="1082"/>
    </row>
    <row r="108" spans="1:26" ht="15.75" thickBot="1" x14ac:dyDescent="0.3"/>
    <row r="109" spans="1:26" ht="16.5" thickBot="1" x14ac:dyDescent="0.3">
      <c r="B109" s="1083" t="s">
        <v>52</v>
      </c>
      <c r="C109" s="1084"/>
      <c r="D109" s="1084"/>
      <c r="E109" s="1084"/>
      <c r="F109" s="1084"/>
      <c r="G109" s="1084"/>
      <c r="H109" s="1084"/>
      <c r="I109" s="1084"/>
      <c r="J109" s="1084"/>
      <c r="K109" s="1084"/>
      <c r="L109" s="1084"/>
      <c r="M109" s="1084"/>
      <c r="N109" s="1085"/>
    </row>
    <row r="111" spans="1:26" ht="78.75" x14ac:dyDescent="0.25">
      <c r="B111" s="117" t="s">
        <v>0</v>
      </c>
      <c r="C111" s="117" t="s">
        <v>39</v>
      </c>
      <c r="D111" s="117" t="s">
        <v>40</v>
      </c>
      <c r="E111" s="117" t="s">
        <v>102</v>
      </c>
      <c r="F111" s="117" t="s">
        <v>104</v>
      </c>
      <c r="G111" s="117" t="s">
        <v>105</v>
      </c>
      <c r="H111" s="117" t="s">
        <v>106</v>
      </c>
      <c r="I111" s="117" t="s">
        <v>103</v>
      </c>
      <c r="J111" s="1086" t="s">
        <v>107</v>
      </c>
      <c r="K111" s="1087"/>
      <c r="L111" s="1088"/>
      <c r="M111" s="117" t="s">
        <v>111</v>
      </c>
      <c r="N111" s="117" t="s">
        <v>139</v>
      </c>
      <c r="O111" s="117" t="s">
        <v>140</v>
      </c>
      <c r="P111" s="1086" t="s">
        <v>3</v>
      </c>
      <c r="Q111" s="1088"/>
    </row>
    <row r="112" spans="1:26" ht="30" x14ac:dyDescent="0.2">
      <c r="B112" s="117"/>
      <c r="C112" s="117"/>
      <c r="D112" s="117"/>
      <c r="E112" s="117"/>
      <c r="F112" s="117"/>
      <c r="G112" s="117"/>
      <c r="H112" s="117"/>
      <c r="I112" s="117"/>
      <c r="J112" s="220" t="s">
        <v>108</v>
      </c>
      <c r="K112" s="221" t="s">
        <v>109</v>
      </c>
      <c r="L112" s="222" t="s">
        <v>110</v>
      </c>
      <c r="M112" s="117"/>
      <c r="N112" s="117"/>
      <c r="O112" s="117"/>
      <c r="P112" s="236"/>
      <c r="Q112" s="237"/>
    </row>
    <row r="113" spans="2:17" ht="90" x14ac:dyDescent="0.2">
      <c r="B113" s="152" t="s">
        <v>119</v>
      </c>
      <c r="C113" s="188">
        <v>1</v>
      </c>
      <c r="D113" s="152" t="s">
        <v>796</v>
      </c>
      <c r="E113" s="149">
        <v>57466769</v>
      </c>
      <c r="F113" s="149" t="s">
        <v>166</v>
      </c>
      <c r="G113" s="152" t="s">
        <v>797</v>
      </c>
      <c r="H113" s="182">
        <v>39340</v>
      </c>
      <c r="I113" s="150">
        <v>107527</v>
      </c>
      <c r="J113" s="152" t="s">
        <v>798</v>
      </c>
      <c r="K113" s="154" t="s">
        <v>799</v>
      </c>
      <c r="L113" s="154" t="s">
        <v>800</v>
      </c>
      <c r="M113" s="118" t="s">
        <v>125</v>
      </c>
      <c r="N113" s="118" t="s">
        <v>125</v>
      </c>
      <c r="O113" s="118" t="s">
        <v>125</v>
      </c>
      <c r="P113" s="1115" t="s">
        <v>1820</v>
      </c>
      <c r="Q113" s="1115"/>
    </row>
    <row r="114" spans="2:17" ht="75" x14ac:dyDescent="0.2">
      <c r="B114" s="152" t="s">
        <v>120</v>
      </c>
      <c r="C114" s="188">
        <v>1</v>
      </c>
      <c r="D114" s="152" t="s">
        <v>801</v>
      </c>
      <c r="E114" s="149">
        <v>1082840540</v>
      </c>
      <c r="F114" s="152" t="s">
        <v>221</v>
      </c>
      <c r="G114" s="152" t="s">
        <v>802</v>
      </c>
      <c r="H114" s="182">
        <v>40753</v>
      </c>
      <c r="I114" s="150" t="s">
        <v>480</v>
      </c>
      <c r="J114" s="152" t="s">
        <v>803</v>
      </c>
      <c r="K114" s="152" t="s">
        <v>804</v>
      </c>
      <c r="L114" s="154" t="s">
        <v>805</v>
      </c>
      <c r="M114" s="118" t="s">
        <v>125</v>
      </c>
      <c r="N114" s="118" t="s">
        <v>125</v>
      </c>
      <c r="O114" s="118" t="s">
        <v>125</v>
      </c>
      <c r="P114" s="1101"/>
      <c r="Q114" s="1102"/>
    </row>
    <row r="115" spans="2:17" ht="165" x14ac:dyDescent="0.25">
      <c r="B115" s="152" t="s">
        <v>121</v>
      </c>
      <c r="C115" s="188">
        <v>1</v>
      </c>
      <c r="D115" s="230" t="s">
        <v>786</v>
      </c>
      <c r="E115" s="2">
        <v>1082927978</v>
      </c>
      <c r="F115" s="2" t="s">
        <v>598</v>
      </c>
      <c r="G115" s="230" t="s">
        <v>198</v>
      </c>
      <c r="H115" s="386">
        <v>41397</v>
      </c>
      <c r="I115" s="4" t="s">
        <v>787</v>
      </c>
      <c r="J115" s="230" t="s">
        <v>788</v>
      </c>
      <c r="K115" s="54" t="s">
        <v>789</v>
      </c>
      <c r="L115" s="54" t="s">
        <v>790</v>
      </c>
      <c r="M115" s="74" t="s">
        <v>125</v>
      </c>
      <c r="N115" s="74" t="s">
        <v>125</v>
      </c>
      <c r="O115" s="74" t="s">
        <v>125</v>
      </c>
      <c r="P115" s="1071"/>
      <c r="Q115" s="1072"/>
    </row>
    <row r="118" spans="2:17" ht="15.75" thickBot="1" x14ac:dyDescent="0.3"/>
    <row r="119" spans="2:17" ht="31.5" x14ac:dyDescent="0.25">
      <c r="B119" s="119" t="s">
        <v>33</v>
      </c>
      <c r="C119" s="119" t="s">
        <v>49</v>
      </c>
      <c r="D119" s="117" t="s">
        <v>50</v>
      </c>
      <c r="E119" s="119" t="s">
        <v>51</v>
      </c>
      <c r="F119" s="486" t="s">
        <v>56</v>
      </c>
      <c r="G119" s="163"/>
    </row>
    <row r="120" spans="2:17" ht="180" x14ac:dyDescent="0.2">
      <c r="B120" s="1076" t="s">
        <v>53</v>
      </c>
      <c r="C120" s="164" t="s">
        <v>116</v>
      </c>
      <c r="D120" s="234">
        <v>25</v>
      </c>
      <c r="E120" s="234">
        <v>0</v>
      </c>
      <c r="F120" s="1077">
        <f>+E120+E121+E122</f>
        <v>35</v>
      </c>
      <c r="G120" s="165"/>
    </row>
    <row r="121" spans="2:17" ht="135" x14ac:dyDescent="0.2">
      <c r="B121" s="1076"/>
      <c r="C121" s="164" t="s">
        <v>117</v>
      </c>
      <c r="D121" s="252">
        <v>25</v>
      </c>
      <c r="E121" s="234">
        <v>25</v>
      </c>
      <c r="F121" s="1078"/>
      <c r="G121" s="165"/>
    </row>
    <row r="122" spans="2:17" ht="105" x14ac:dyDescent="0.2">
      <c r="B122" s="1076"/>
      <c r="C122" s="164" t="s">
        <v>118</v>
      </c>
      <c r="D122" s="234">
        <v>10</v>
      </c>
      <c r="E122" s="234">
        <v>10</v>
      </c>
      <c r="F122" s="1079"/>
      <c r="G122" s="165"/>
    </row>
    <row r="123" spans="2:17" x14ac:dyDescent="0.2">
      <c r="C123" s="78"/>
    </row>
    <row r="126" spans="2:17" ht="15.75" x14ac:dyDescent="0.25">
      <c r="B126" s="116" t="s">
        <v>57</v>
      </c>
    </row>
    <row r="129" spans="2:5" ht="15.75" x14ac:dyDescent="0.25">
      <c r="B129" s="117" t="s">
        <v>33</v>
      </c>
      <c r="C129" s="117" t="s">
        <v>58</v>
      </c>
      <c r="D129" s="119" t="s">
        <v>51</v>
      </c>
      <c r="E129" s="119" t="s">
        <v>16</v>
      </c>
    </row>
    <row r="130" spans="2:5" ht="30" x14ac:dyDescent="0.25">
      <c r="B130" s="120" t="s">
        <v>132</v>
      </c>
      <c r="C130" s="252">
        <v>40</v>
      </c>
      <c r="D130" s="234">
        <f>+E104</f>
        <v>35.5</v>
      </c>
      <c r="E130" s="1067">
        <f>+D130+D131</f>
        <v>70.5</v>
      </c>
    </row>
    <row r="131" spans="2:5" ht="60" x14ac:dyDescent="0.25">
      <c r="B131" s="120" t="s">
        <v>133</v>
      </c>
      <c r="C131" s="252">
        <v>60</v>
      </c>
      <c r="D131" s="234">
        <f>+F120</f>
        <v>35</v>
      </c>
      <c r="E131" s="1068"/>
    </row>
  </sheetData>
  <mergeCells count="42">
    <mergeCell ref="E130:E131"/>
    <mergeCell ref="J111:L111"/>
    <mergeCell ref="P111:Q111"/>
    <mergeCell ref="P113:Q113"/>
    <mergeCell ref="P114:Q114"/>
    <mergeCell ref="P115:Q115"/>
    <mergeCell ref="B120:B122"/>
    <mergeCell ref="F120:F122"/>
    <mergeCell ref="D83:E83"/>
    <mergeCell ref="D84:E84"/>
    <mergeCell ref="B87:P87"/>
    <mergeCell ref="B90:N90"/>
    <mergeCell ref="E104:E106"/>
    <mergeCell ref="B109:N109"/>
    <mergeCell ref="B80:N80"/>
    <mergeCell ref="O60:P60"/>
    <mergeCell ref="B66:N66"/>
    <mergeCell ref="J69:L69"/>
    <mergeCell ref="P69:Q69"/>
    <mergeCell ref="P70:Q70"/>
    <mergeCell ref="P71:Q71"/>
    <mergeCell ref="P72:Q72"/>
    <mergeCell ref="P74:Q74"/>
    <mergeCell ref="P77:Q77"/>
    <mergeCell ref="C53:N53"/>
    <mergeCell ref="B54:N54"/>
    <mergeCell ref="O57:P57"/>
    <mergeCell ref="O58:P58"/>
    <mergeCell ref="O59:P59"/>
    <mergeCell ref="C10:E10"/>
    <mergeCell ref="B14:C21"/>
    <mergeCell ref="B22:C22"/>
    <mergeCell ref="E37:E38"/>
    <mergeCell ref="B49:B50"/>
    <mergeCell ref="C49:C50"/>
    <mergeCell ref="D49:E49"/>
    <mergeCell ref="C9:N9"/>
    <mergeCell ref="B2:P2"/>
    <mergeCell ref="B4:P4"/>
    <mergeCell ref="C6:N6"/>
    <mergeCell ref="C7:N7"/>
    <mergeCell ref="C8:N8"/>
  </mergeCells>
  <dataValidations count="2">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VH24:WVH39 WLL24:WLL39 WBP24:WBP39 VRT24:VRT39 VHX24:VHX39 UYB24:UYB39 UOF24:UOF39 UEJ24:UEJ39 TUN24:TUN39 TKR24:TKR39 TAV24:TAV39 SQZ24:SQZ39 SHD24:SHD39 RXH24:RXH39 RNL24:RNL39 RDP24:RDP39 QTT24:QTT39 QJX24:QJX39 QAB24:QAB39 PQF24:PQF39 PGJ24:PGJ39 OWN24:OWN39 OMR24:OMR39 OCV24:OCV39 NSZ24:NSZ39 NJD24:NJD39 MZH24:MZH39 MPL24:MPL39 MFP24:MFP39 LVT24:LVT39 LLX24:LLX39 LCB24:LCB39 KSF24:KSF39 KIJ24:KIJ39 JYN24:JYN39 JOR24:JOR39 JEV24:JEV39 IUZ24:IUZ39 ILD24:ILD39 IBH24:IBH39 HRL24:HRL39 HHP24:HHP39 GXT24:GXT39 GNX24:GNX39 GEB24:GEB39 FUF24:FUF39 FKJ24:FKJ39 FAN24:FAN39 EQR24:EQR39 EGV24:EGV39 DWZ24:DWZ39 DND24:DND39 DDH24:DDH39 CTL24:CTL39 CJP24:CJP39 BZT24:BZT39 BPX24:BPX39 BGB24:BGB39 AWF24:AWF39 AMJ24:AMJ39 ACN24:ACN39 SR24:SR39 IV24:IV39">
      <formula1>0</formula1>
      <formula2>1</formula2>
    </dataValidation>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WVE24:WVE39 WLI24:WLI39 WBM24:WBM39 VRQ24:VRQ39 VHU24:VHU39 UXY24:UXY39 UOC24:UOC39 UEG24:UEG39 TUK24:TUK39 TKO24:TKO39 TAS24:TAS39 SQW24:SQW39 SHA24:SHA39 RXE24:RXE39 RNI24:RNI39 RDM24:RDM39 QTQ24:QTQ39 QJU24:QJU39 PZY24:PZY39 PQC24:PQC39 PGG24:PGG39 OWK24:OWK39 OMO24:OMO39 OCS24:OCS39 NSW24:NSW39 NJA24:NJA39 MZE24:MZE39 MPI24:MPI39 MFM24:MFM39 LVQ24:LVQ39 LLU24:LLU39 LBY24:LBY39 KSC24:KSC39 KIG24:KIG39 JYK24:JYK39 JOO24:JOO39 JES24:JES39 IUW24:IUW39 ILA24:ILA39 IBE24:IBE39 HRI24:HRI39 HHM24:HHM39 GXQ24:GXQ39 GNU24:GNU39 GDY24:GDY39 FUC24:FUC39 FKG24:FKG39 FAK24:FAK39 EQO24:EQO39 EGS24:EGS39 DWW24:DWW39 DNA24:DNA39 DDE24:DDE39 CTI24:CTI39 CJM24:CJM39 BZQ24:BZQ39 BPU24:BPU39 BFY24:BFY39 AWC24:AWC39 AMG24:AMG39 ACK24:ACK39 SO24:SO39 IS24:IS39 A24:A39">
      <formula1>"1,2,3,4,5"</formula1>
    </dataValidation>
  </dataValidations>
  <pageMargins left="0.70866141732283472" right="0.70866141732283472" top="0.74803149606299213" bottom="0.74803149606299213" header="0.31496062992125984" footer="0.31496062992125984"/>
  <pageSetup paperSize="5"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8"/>
  <sheetViews>
    <sheetView topLeftCell="B1" zoomScale="68" zoomScaleNormal="68" workbookViewId="0">
      <selection activeCell="D27" sqref="D27"/>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7109375" style="86" customWidth="1"/>
    <col min="6" max="7" width="24.28515625" style="86" customWidth="1"/>
    <col min="8" max="9" width="20.7109375" style="86" customWidth="1"/>
    <col min="10" max="14" width="14.7109375" style="86" customWidth="1"/>
    <col min="15" max="15" width="16.7109375" style="86" customWidth="1"/>
    <col min="16" max="16" width="7"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1814</v>
      </c>
      <c r="D6" s="1103"/>
      <c r="E6" s="1103"/>
      <c r="F6" s="1103"/>
      <c r="G6" s="1103"/>
      <c r="H6" s="1103"/>
      <c r="I6" s="1103"/>
      <c r="J6" s="1103"/>
      <c r="K6" s="1103"/>
      <c r="L6" s="1103"/>
      <c r="M6" s="1103"/>
      <c r="N6" s="1104"/>
    </row>
    <row r="7" spans="2:16" ht="16.5" thickBot="1" x14ac:dyDescent="0.3">
      <c r="B7" s="474" t="s">
        <v>5</v>
      </c>
      <c r="C7" s="1103" t="s">
        <v>412</v>
      </c>
      <c r="D7" s="1103"/>
      <c r="E7" s="1103"/>
      <c r="F7" s="1103"/>
      <c r="G7" s="1103"/>
      <c r="H7" s="1103"/>
      <c r="I7" s="1103"/>
      <c r="J7" s="1103"/>
      <c r="K7" s="1103"/>
      <c r="L7" s="1103"/>
      <c r="M7" s="1103"/>
      <c r="N7" s="1104"/>
    </row>
    <row r="8" spans="2:16" ht="16.5" thickBot="1" x14ac:dyDescent="0.3">
      <c r="B8" s="474" t="s">
        <v>6</v>
      </c>
      <c r="C8" s="1103" t="s">
        <v>413</v>
      </c>
      <c r="D8" s="1103"/>
      <c r="E8" s="1103"/>
      <c r="F8" s="1103"/>
      <c r="G8" s="1103"/>
      <c r="H8" s="1103"/>
      <c r="I8" s="1103"/>
      <c r="J8" s="1103"/>
      <c r="K8" s="1103"/>
      <c r="L8" s="1103"/>
      <c r="M8" s="1103"/>
      <c r="N8" s="1104"/>
    </row>
    <row r="9" spans="2:16" ht="16.5" thickBot="1" x14ac:dyDescent="0.3">
      <c r="B9" s="474" t="s">
        <v>7</v>
      </c>
      <c r="C9" s="1103" t="s">
        <v>414</v>
      </c>
      <c r="D9" s="1103"/>
      <c r="E9" s="1103"/>
      <c r="F9" s="1103"/>
      <c r="G9" s="1103"/>
      <c r="H9" s="1103"/>
      <c r="I9" s="1103"/>
      <c r="J9" s="1103"/>
      <c r="K9" s="1103"/>
      <c r="L9" s="1103"/>
      <c r="M9" s="1103"/>
      <c r="N9" s="1104"/>
    </row>
    <row r="10" spans="2:16" ht="16.5" thickBot="1" x14ac:dyDescent="0.3">
      <c r="B10" s="474" t="s">
        <v>8</v>
      </c>
      <c r="C10" s="1091" t="s">
        <v>154</v>
      </c>
      <c r="D10" s="1092"/>
      <c r="E10" s="1092"/>
      <c r="F10" s="475"/>
      <c r="G10" s="475"/>
      <c r="H10" s="475"/>
      <c r="I10" s="475"/>
      <c r="J10" s="475"/>
      <c r="K10" s="475"/>
      <c r="L10" s="475"/>
      <c r="M10" s="475"/>
      <c r="N10" s="476"/>
    </row>
    <row r="11" spans="2:16" ht="16.5" thickBot="1" x14ac:dyDescent="0.3">
      <c r="B11" s="477" t="s">
        <v>9</v>
      </c>
      <c r="C11" s="478">
        <v>41974</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093" t="s">
        <v>87</v>
      </c>
      <c r="C14" s="1093"/>
      <c r="D14" s="240" t="s">
        <v>12</v>
      </c>
      <c r="E14" s="240" t="s">
        <v>13</v>
      </c>
      <c r="F14" s="240" t="s">
        <v>29</v>
      </c>
      <c r="G14" s="95"/>
      <c r="I14" s="96"/>
      <c r="J14" s="96"/>
      <c r="K14" s="96"/>
      <c r="L14" s="96"/>
      <c r="M14" s="96"/>
      <c r="N14" s="94"/>
    </row>
    <row r="15" spans="2:16" ht="15.75" x14ac:dyDescent="0.25">
      <c r="B15" s="1093"/>
      <c r="C15" s="1093"/>
      <c r="D15" s="240" t="s">
        <v>154</v>
      </c>
      <c r="E15" s="537">
        <v>2426582522</v>
      </c>
      <c r="F15" s="167">
        <v>1162</v>
      </c>
      <c r="G15" s="97"/>
      <c r="I15" s="98"/>
      <c r="J15" s="98"/>
      <c r="K15" s="98"/>
      <c r="L15" s="98"/>
      <c r="M15" s="98"/>
      <c r="N15" s="94"/>
    </row>
    <row r="16" spans="2:16" ht="15.75" x14ac:dyDescent="0.25">
      <c r="B16" s="1093"/>
      <c r="C16" s="1093"/>
      <c r="D16" s="240"/>
      <c r="E16" s="168"/>
      <c r="F16" s="167"/>
      <c r="G16" s="97"/>
      <c r="I16" s="98"/>
      <c r="J16" s="98"/>
      <c r="K16" s="98"/>
      <c r="L16" s="98"/>
      <c r="M16" s="98"/>
      <c r="N16" s="94"/>
    </row>
    <row r="17" spans="1:14" ht="15.75" x14ac:dyDescent="0.25">
      <c r="B17" s="1093"/>
      <c r="C17" s="1093"/>
      <c r="D17" s="240"/>
      <c r="E17" s="168"/>
      <c r="F17" s="167"/>
      <c r="G17" s="97"/>
      <c r="I17" s="98"/>
      <c r="J17" s="98"/>
      <c r="K17" s="98"/>
      <c r="L17" s="98"/>
      <c r="M17" s="98"/>
      <c r="N17" s="94"/>
    </row>
    <row r="18" spans="1:14" ht="15.75" x14ac:dyDescent="0.25">
      <c r="B18" s="1093"/>
      <c r="C18" s="1093"/>
      <c r="D18" s="240"/>
      <c r="E18" s="169"/>
      <c r="F18" s="167"/>
      <c r="G18" s="97"/>
      <c r="H18" s="100"/>
      <c r="I18" s="98"/>
      <c r="J18" s="98"/>
      <c r="K18" s="98"/>
      <c r="L18" s="98"/>
      <c r="M18" s="98"/>
      <c r="N18" s="101"/>
    </row>
    <row r="19" spans="1:14" ht="15.75" x14ac:dyDescent="0.25">
      <c r="B19" s="1093"/>
      <c r="C19" s="1093"/>
      <c r="D19" s="240"/>
      <c r="E19" s="169"/>
      <c r="F19" s="167"/>
      <c r="G19" s="97"/>
      <c r="H19" s="100"/>
      <c r="I19" s="102"/>
      <c r="J19" s="102"/>
      <c r="K19" s="102"/>
      <c r="L19" s="102"/>
      <c r="M19" s="102"/>
      <c r="N19" s="101"/>
    </row>
    <row r="20" spans="1:14" ht="15.75" x14ac:dyDescent="0.25">
      <c r="B20" s="1093"/>
      <c r="C20" s="1093"/>
      <c r="D20" s="240"/>
      <c r="E20" s="99"/>
      <c r="F20" s="167"/>
      <c r="G20" s="97"/>
      <c r="H20" s="100"/>
      <c r="I20" s="93"/>
      <c r="J20" s="93"/>
      <c r="K20" s="93"/>
      <c r="L20" s="93"/>
      <c r="M20" s="93"/>
      <c r="N20" s="101"/>
    </row>
    <row r="21" spans="1:14" ht="15.75" x14ac:dyDescent="0.25">
      <c r="B21" s="1093"/>
      <c r="C21" s="1093"/>
      <c r="D21" s="240"/>
      <c r="E21" s="99"/>
      <c r="F21" s="167"/>
      <c r="G21" s="97"/>
      <c r="H21" s="100"/>
      <c r="I21" s="93"/>
      <c r="J21" s="93"/>
      <c r="K21" s="93"/>
      <c r="L21" s="93"/>
      <c r="M21" s="93"/>
      <c r="N21" s="101"/>
    </row>
    <row r="22" spans="1:14" ht="16.5" thickBot="1" x14ac:dyDescent="0.3">
      <c r="B22" s="1094" t="s">
        <v>14</v>
      </c>
      <c r="C22" s="1095"/>
      <c r="D22" s="240"/>
      <c r="E22" s="103">
        <f>SUM(E15:E21)</f>
        <v>2426582522</v>
      </c>
      <c r="F22" s="167">
        <f>SUM(F15:F21)</f>
        <v>1162</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F22*80/100</f>
        <v>929.6</v>
      </c>
      <c r="D24" s="109"/>
      <c r="E24" s="110">
        <f>E22</f>
        <v>2426582522</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234"/>
      <c r="D30" s="234" t="s">
        <v>292</v>
      </c>
      <c r="E30" s="78"/>
      <c r="F30" s="78"/>
      <c r="G30" s="78"/>
      <c r="H30" s="78"/>
      <c r="I30" s="93"/>
      <c r="J30" s="93"/>
      <c r="K30" s="93"/>
      <c r="L30" s="93"/>
      <c r="M30" s="93"/>
      <c r="N30" s="94"/>
    </row>
    <row r="31" spans="1:14" ht="15.75" x14ac:dyDescent="0.2">
      <c r="A31" s="113"/>
      <c r="B31" s="118" t="s">
        <v>128</v>
      </c>
      <c r="C31" s="234" t="s">
        <v>292</v>
      </c>
      <c r="D31" s="234"/>
      <c r="E31" s="78"/>
      <c r="F31" s="78"/>
      <c r="G31" s="78"/>
      <c r="H31" s="78"/>
      <c r="I31" s="93"/>
      <c r="J31" s="93"/>
      <c r="K31" s="93"/>
      <c r="L31" s="93"/>
      <c r="M31" s="93"/>
      <c r="N31" s="94"/>
    </row>
    <row r="32" spans="1:14" ht="15.75" x14ac:dyDescent="0.2">
      <c r="A32" s="113"/>
      <c r="B32" s="118" t="s">
        <v>129</v>
      </c>
      <c r="C32" s="234" t="s">
        <v>292</v>
      </c>
      <c r="D32" s="234"/>
      <c r="E32" s="78"/>
      <c r="F32" s="78"/>
      <c r="G32" s="78"/>
      <c r="H32" s="78"/>
      <c r="I32" s="93"/>
      <c r="J32" s="93"/>
      <c r="K32" s="93"/>
      <c r="L32" s="93"/>
      <c r="M32" s="93"/>
      <c r="N32" s="94"/>
    </row>
    <row r="33" spans="1:17" ht="15.75" x14ac:dyDescent="0.2">
      <c r="A33" s="113"/>
      <c r="B33" s="118" t="s">
        <v>130</v>
      </c>
      <c r="C33" s="425" t="s">
        <v>292</v>
      </c>
      <c r="D33" s="543"/>
      <c r="E33" s="78"/>
      <c r="F33" s="78"/>
      <c r="G33" s="78"/>
      <c r="H33" s="78"/>
      <c r="I33" s="93"/>
      <c r="J33" s="93"/>
      <c r="K33" s="93"/>
      <c r="L33" s="93"/>
      <c r="M33" s="93"/>
      <c r="N33" s="94"/>
    </row>
    <row r="34" spans="1:17" ht="15.75" x14ac:dyDescent="0.2">
      <c r="A34" s="113"/>
      <c r="B34" s="78"/>
      <c r="C34" s="979"/>
      <c r="D34" s="979"/>
      <c r="E34" s="78"/>
      <c r="F34" s="78"/>
      <c r="G34" s="78"/>
      <c r="H34" s="78"/>
      <c r="I34" s="93"/>
      <c r="J34" s="93"/>
      <c r="K34" s="93"/>
      <c r="L34" s="93"/>
      <c r="M34" s="93"/>
      <c r="N34" s="94"/>
    </row>
    <row r="35" spans="1:17" ht="15.75" x14ac:dyDescent="0.2">
      <c r="A35" s="113"/>
      <c r="B35" s="78"/>
      <c r="C35" s="78"/>
      <c r="D35" s="78"/>
      <c r="E35" s="78"/>
      <c r="F35" s="78"/>
      <c r="G35" s="78"/>
      <c r="H35" s="78"/>
      <c r="I35" s="93"/>
      <c r="J35" s="93"/>
      <c r="K35" s="93"/>
      <c r="L35" s="93"/>
      <c r="M35" s="93"/>
      <c r="N35" s="94"/>
    </row>
    <row r="36" spans="1:17" ht="15.75" x14ac:dyDescent="0.2">
      <c r="A36" s="113"/>
      <c r="B36" s="116" t="s">
        <v>131</v>
      </c>
      <c r="C36" s="78"/>
      <c r="D36" s="78"/>
      <c r="E36" s="78"/>
      <c r="F36" s="78"/>
      <c r="G36" s="78"/>
      <c r="H36" s="78"/>
      <c r="I36" s="93"/>
      <c r="J36" s="93"/>
      <c r="K36" s="93"/>
      <c r="L36" s="93"/>
      <c r="M36" s="93"/>
      <c r="N36" s="94"/>
    </row>
    <row r="37" spans="1:17" ht="15.75" x14ac:dyDescent="0.2">
      <c r="A37" s="113"/>
      <c r="B37" s="78"/>
      <c r="C37" s="78"/>
      <c r="D37" s="78"/>
      <c r="E37" s="78"/>
      <c r="F37" s="78"/>
      <c r="G37" s="78"/>
      <c r="H37" s="78"/>
      <c r="I37" s="93"/>
      <c r="J37" s="93"/>
      <c r="K37" s="93"/>
      <c r="L37" s="93"/>
      <c r="M37" s="93"/>
      <c r="N37" s="94"/>
    </row>
    <row r="38" spans="1:17" ht="15.75" x14ac:dyDescent="0.2">
      <c r="A38" s="113"/>
      <c r="B38" s="78"/>
      <c r="C38" s="78"/>
      <c r="D38" s="78"/>
      <c r="E38" s="78"/>
      <c r="F38" s="78"/>
      <c r="G38" s="78"/>
      <c r="H38" s="78"/>
      <c r="I38" s="93"/>
      <c r="J38" s="93"/>
      <c r="K38" s="93"/>
      <c r="L38" s="93"/>
      <c r="M38" s="93"/>
      <c r="N38" s="94"/>
    </row>
    <row r="39" spans="1:17" ht="15.75" x14ac:dyDescent="0.2">
      <c r="A39" s="113"/>
      <c r="B39" s="117" t="s">
        <v>33</v>
      </c>
      <c r="C39" s="117" t="s">
        <v>58</v>
      </c>
      <c r="D39" s="119" t="s">
        <v>51</v>
      </c>
      <c r="E39" s="119" t="s">
        <v>16</v>
      </c>
      <c r="F39" s="78"/>
      <c r="G39" s="78"/>
      <c r="H39" s="78"/>
      <c r="I39" s="93"/>
      <c r="J39" s="93"/>
      <c r="K39" s="93"/>
      <c r="L39" s="93"/>
      <c r="M39" s="93"/>
      <c r="N39" s="94"/>
    </row>
    <row r="40" spans="1:17" ht="30" x14ac:dyDescent="0.2">
      <c r="A40" s="113"/>
      <c r="B40" s="120" t="s">
        <v>132</v>
      </c>
      <c r="C40" s="252">
        <v>40</v>
      </c>
      <c r="D40" s="234">
        <v>0</v>
      </c>
      <c r="E40" s="1067">
        <f>+D40+D41</f>
        <v>0</v>
      </c>
      <c r="F40" s="78"/>
      <c r="G40" s="78"/>
      <c r="H40" s="78"/>
      <c r="I40" s="93"/>
      <c r="J40" s="93"/>
      <c r="K40" s="93"/>
      <c r="L40" s="93"/>
      <c r="M40" s="93"/>
      <c r="N40" s="94"/>
    </row>
    <row r="41" spans="1:17" ht="60" x14ac:dyDescent="0.2">
      <c r="A41" s="113"/>
      <c r="B41" s="120" t="s">
        <v>133</v>
      </c>
      <c r="C41" s="252">
        <v>60</v>
      </c>
      <c r="D41" s="234">
        <f>+F147</f>
        <v>0</v>
      </c>
      <c r="E41" s="1068"/>
      <c r="F41" s="78"/>
      <c r="G41" s="78"/>
      <c r="H41" s="78"/>
      <c r="I41" s="93"/>
      <c r="J41" s="93"/>
      <c r="K41" s="93"/>
      <c r="L41" s="93"/>
      <c r="M41" s="93"/>
      <c r="N41" s="94"/>
    </row>
    <row r="42" spans="1:17" ht="15.75" x14ac:dyDescent="0.25">
      <c r="A42" s="113"/>
      <c r="C42" s="114"/>
      <c r="D42" s="98"/>
      <c r="E42" s="115"/>
      <c r="F42" s="111"/>
      <c r="G42" s="111"/>
      <c r="H42" s="111"/>
      <c r="I42" s="112"/>
      <c r="J42" s="112"/>
      <c r="K42" s="112"/>
      <c r="L42" s="112"/>
      <c r="M42" s="112"/>
    </row>
    <row r="43" spans="1:17" ht="15.75" x14ac:dyDescent="0.25">
      <c r="A43" s="113"/>
      <c r="C43" s="114"/>
      <c r="D43" s="98"/>
      <c r="E43" s="115"/>
      <c r="F43" s="111"/>
      <c r="G43" s="111"/>
      <c r="H43" s="111"/>
      <c r="I43" s="112"/>
      <c r="J43" s="112"/>
      <c r="K43" s="112"/>
      <c r="L43" s="112"/>
      <c r="M43" s="112"/>
    </row>
    <row r="44" spans="1:17" ht="15.75" x14ac:dyDescent="0.25">
      <c r="A44" s="113"/>
      <c r="C44" s="114"/>
      <c r="D44" s="98"/>
      <c r="E44" s="115"/>
      <c r="F44" s="111"/>
      <c r="G44" s="111"/>
      <c r="H44" s="111"/>
      <c r="I44" s="112"/>
      <c r="J44" s="112"/>
      <c r="K44" s="112"/>
      <c r="L44" s="112"/>
      <c r="M44" s="112"/>
    </row>
    <row r="45" spans="1:17" ht="15.75" customHeight="1" thickBot="1" x14ac:dyDescent="0.3">
      <c r="M45" s="1107" t="s">
        <v>35</v>
      </c>
      <c r="N45" s="1107"/>
    </row>
    <row r="46" spans="1:17" ht="15.75" x14ac:dyDescent="0.25">
      <c r="B46" s="116" t="s">
        <v>30</v>
      </c>
      <c r="M46" s="122"/>
      <c r="N46" s="122"/>
    </row>
    <row r="47" spans="1:17" ht="15.75" thickBot="1" x14ac:dyDescent="0.3">
      <c r="M47" s="122"/>
      <c r="N47" s="122"/>
    </row>
    <row r="48" spans="1:17" s="93" customFormat="1" ht="110.25" x14ac:dyDescent="0.25">
      <c r="B48" s="483" t="s">
        <v>134</v>
      </c>
      <c r="C48" s="483" t="s">
        <v>135</v>
      </c>
      <c r="D48" s="483" t="s">
        <v>136</v>
      </c>
      <c r="E48" s="483" t="s">
        <v>45</v>
      </c>
      <c r="F48" s="483" t="s">
        <v>22</v>
      </c>
      <c r="G48" s="483" t="s">
        <v>89</v>
      </c>
      <c r="H48" s="483" t="s">
        <v>17</v>
      </c>
      <c r="I48" s="483" t="s">
        <v>10</v>
      </c>
      <c r="J48" s="483" t="s">
        <v>31</v>
      </c>
      <c r="K48" s="483" t="s">
        <v>61</v>
      </c>
      <c r="L48" s="483" t="s">
        <v>20</v>
      </c>
      <c r="M48" s="484" t="s">
        <v>26</v>
      </c>
      <c r="N48" s="483" t="s">
        <v>137</v>
      </c>
      <c r="O48" s="483" t="s">
        <v>36</v>
      </c>
      <c r="P48" s="245" t="s">
        <v>11</v>
      </c>
      <c r="Q48" s="245" t="s">
        <v>19</v>
      </c>
    </row>
    <row r="49" spans="1:26" s="242" customFormat="1" ht="120" x14ac:dyDescent="0.25">
      <c r="A49" s="125">
        <v>1</v>
      </c>
      <c r="B49" s="126" t="s">
        <v>415</v>
      </c>
      <c r="C49" s="126" t="s">
        <v>415</v>
      </c>
      <c r="D49" s="126" t="s">
        <v>160</v>
      </c>
      <c r="E49" s="253" t="s">
        <v>420</v>
      </c>
      <c r="F49" s="127" t="s">
        <v>125</v>
      </c>
      <c r="G49" s="129">
        <v>1</v>
      </c>
      <c r="H49" s="130">
        <v>41541</v>
      </c>
      <c r="I49" s="130">
        <v>42003</v>
      </c>
      <c r="J49" s="131" t="s">
        <v>126</v>
      </c>
      <c r="K49" s="253">
        <v>0</v>
      </c>
      <c r="L49" s="253">
        <v>0</v>
      </c>
      <c r="M49" s="132">
        <v>2904</v>
      </c>
      <c r="N49" s="132">
        <f>+M49*G49</f>
        <v>2904</v>
      </c>
      <c r="O49" s="133">
        <v>7621715706</v>
      </c>
      <c r="P49" s="254" t="s">
        <v>429</v>
      </c>
      <c r="Q49" s="134" t="s">
        <v>430</v>
      </c>
      <c r="R49" s="135"/>
      <c r="S49" s="135"/>
      <c r="T49" s="135"/>
      <c r="U49" s="135"/>
      <c r="V49" s="135"/>
      <c r="W49" s="135"/>
      <c r="X49" s="135"/>
      <c r="Y49" s="135"/>
      <c r="Z49" s="135"/>
    </row>
    <row r="50" spans="1:26" s="242" customFormat="1" ht="75" x14ac:dyDescent="0.25">
      <c r="A50" s="125">
        <f>+A49+1</f>
        <v>2</v>
      </c>
      <c r="B50" s="126" t="s">
        <v>415</v>
      </c>
      <c r="C50" s="126" t="s">
        <v>415</v>
      </c>
      <c r="D50" s="126" t="s">
        <v>431</v>
      </c>
      <c r="E50" s="128" t="s">
        <v>432</v>
      </c>
      <c r="F50" s="127" t="s">
        <v>125</v>
      </c>
      <c r="G50" s="129">
        <v>1</v>
      </c>
      <c r="H50" s="130">
        <v>40497</v>
      </c>
      <c r="I50" s="130">
        <v>40866</v>
      </c>
      <c r="J50" s="131" t="s">
        <v>126</v>
      </c>
      <c r="K50" s="253">
        <v>0</v>
      </c>
      <c r="L50" s="253">
        <v>0</v>
      </c>
      <c r="M50" s="132">
        <v>5180</v>
      </c>
      <c r="N50" s="132">
        <f>+M50*G50</f>
        <v>5180</v>
      </c>
      <c r="O50" s="133">
        <v>9213576960</v>
      </c>
      <c r="P50" s="254" t="s">
        <v>429</v>
      </c>
      <c r="Q50" s="134" t="s">
        <v>433</v>
      </c>
      <c r="R50" s="135"/>
      <c r="S50" s="135"/>
      <c r="T50" s="135"/>
      <c r="U50" s="135"/>
      <c r="V50" s="135"/>
      <c r="W50" s="135"/>
      <c r="X50" s="135"/>
      <c r="Y50" s="135"/>
      <c r="Z50" s="135"/>
    </row>
    <row r="51" spans="1:26" s="242" customFormat="1" x14ac:dyDescent="0.25">
      <c r="A51" s="125">
        <f t="shared" ref="A51" si="0">+A50+1</f>
        <v>3</v>
      </c>
      <c r="B51" s="126"/>
      <c r="C51" s="127"/>
      <c r="D51" s="126"/>
      <c r="E51" s="128"/>
      <c r="F51" s="127"/>
      <c r="G51" s="127"/>
      <c r="H51" s="127"/>
      <c r="I51" s="131"/>
      <c r="J51" s="131"/>
      <c r="K51" s="131"/>
      <c r="L51" s="131"/>
      <c r="M51" s="132"/>
      <c r="N51" s="132"/>
      <c r="O51" s="133"/>
      <c r="P51" s="133"/>
      <c r="Q51" s="134"/>
      <c r="R51" s="135"/>
      <c r="S51" s="135"/>
      <c r="T51" s="135"/>
      <c r="U51" s="135"/>
      <c r="V51" s="135"/>
      <c r="W51" s="135"/>
      <c r="X51" s="135"/>
      <c r="Y51" s="135"/>
      <c r="Z51" s="135"/>
    </row>
    <row r="52" spans="1:26" s="242" customFormat="1" x14ac:dyDescent="0.25">
      <c r="A52" s="125" t="e">
        <f>+#REF!+1</f>
        <v>#REF!</v>
      </c>
      <c r="B52" s="126"/>
      <c r="C52" s="127"/>
      <c r="D52" s="126"/>
      <c r="E52" s="128"/>
      <c r="F52" s="127"/>
      <c r="G52" s="127"/>
      <c r="H52" s="127"/>
      <c r="I52" s="131"/>
      <c r="J52" s="131"/>
      <c r="K52" s="131"/>
      <c r="L52" s="131"/>
      <c r="M52" s="132"/>
      <c r="N52" s="132"/>
      <c r="O52" s="133"/>
      <c r="P52" s="133"/>
      <c r="Q52" s="134"/>
      <c r="R52" s="135"/>
      <c r="S52" s="135"/>
      <c r="T52" s="135"/>
      <c r="U52" s="135"/>
      <c r="V52" s="135"/>
      <c r="W52" s="135"/>
      <c r="X52" s="135"/>
      <c r="Y52" s="135"/>
      <c r="Z52" s="135"/>
    </row>
    <row r="53" spans="1:26" s="242" customFormat="1" ht="15.75" x14ac:dyDescent="0.25">
      <c r="A53" s="125"/>
      <c r="B53" s="136" t="s">
        <v>16</v>
      </c>
      <c r="C53" s="127"/>
      <c r="D53" s="126"/>
      <c r="E53" s="128"/>
      <c r="F53" s="127"/>
      <c r="G53" s="127"/>
      <c r="H53" s="127"/>
      <c r="I53" s="131"/>
      <c r="J53" s="131"/>
      <c r="K53" s="137">
        <f>SUM(K49:K52)</f>
        <v>0</v>
      </c>
      <c r="L53" s="137">
        <f>SUM(L49:L52)</f>
        <v>0</v>
      </c>
      <c r="M53" s="138">
        <f>SUM(M49:M52)</f>
        <v>8084</v>
      </c>
      <c r="N53" s="137">
        <f>SUM(N49:N52)</f>
        <v>8084</v>
      </c>
      <c r="O53" s="133"/>
      <c r="P53" s="133"/>
      <c r="Q53" s="134"/>
    </row>
    <row r="54" spans="1:26" s="139" customFormat="1" x14ac:dyDescent="0.25">
      <c r="E54" s="140"/>
    </row>
    <row r="55" spans="1:26" s="139" customFormat="1" ht="15.75" x14ac:dyDescent="0.25">
      <c r="B55" s="1096" t="s">
        <v>28</v>
      </c>
      <c r="C55" s="1096" t="s">
        <v>27</v>
      </c>
      <c r="D55" s="1098" t="s">
        <v>34</v>
      </c>
      <c r="E55" s="1098"/>
    </row>
    <row r="56" spans="1:26" s="139" customFormat="1" ht="15.75" x14ac:dyDescent="0.25">
      <c r="B56" s="1097"/>
      <c r="C56" s="1097"/>
      <c r="D56" s="241" t="s">
        <v>23</v>
      </c>
      <c r="E56" s="141" t="s">
        <v>24</v>
      </c>
    </row>
    <row r="57" spans="1:26" s="139" customFormat="1" ht="15.75" x14ac:dyDescent="0.25">
      <c r="B57" s="142" t="s">
        <v>21</v>
      </c>
      <c r="C57" s="143">
        <f>+K53</f>
        <v>0</v>
      </c>
      <c r="D57" s="251"/>
      <c r="E57" s="251" t="s">
        <v>292</v>
      </c>
      <c r="F57" s="145"/>
      <c r="G57" s="145"/>
      <c r="H57" s="145"/>
      <c r="I57" s="145"/>
      <c r="J57" s="145"/>
      <c r="K57" s="145"/>
      <c r="L57" s="145"/>
      <c r="M57" s="145"/>
    </row>
    <row r="58" spans="1:26" s="139" customFormat="1" ht="15.75" x14ac:dyDescent="0.25">
      <c r="B58" s="142" t="s">
        <v>25</v>
      </c>
      <c r="C58" s="143">
        <f>+M53</f>
        <v>8084</v>
      </c>
      <c r="D58" s="251" t="s">
        <v>292</v>
      </c>
      <c r="E58" s="251"/>
    </row>
    <row r="59" spans="1:26" s="139" customFormat="1" x14ac:dyDescent="0.25">
      <c r="B59" s="146"/>
      <c r="C59" s="1099"/>
      <c r="D59" s="1099"/>
      <c r="E59" s="1099"/>
      <c r="F59" s="1099"/>
      <c r="G59" s="1099"/>
      <c r="H59" s="1099"/>
      <c r="I59" s="1099"/>
      <c r="J59" s="1099"/>
      <c r="K59" s="1099"/>
      <c r="L59" s="1099"/>
      <c r="M59" s="1099"/>
      <c r="N59" s="1099"/>
    </row>
    <row r="60" spans="1:26" ht="15.75" thickBot="1" x14ac:dyDescent="0.3"/>
    <row r="61" spans="1:26" ht="16.5" thickBot="1" x14ac:dyDescent="0.3">
      <c r="B61" s="1100" t="s">
        <v>90</v>
      </c>
      <c r="C61" s="1100"/>
      <c r="D61" s="1100"/>
      <c r="E61" s="1100"/>
      <c r="F61" s="1100"/>
      <c r="G61" s="1100"/>
      <c r="H61" s="1100"/>
      <c r="I61" s="1100"/>
      <c r="J61" s="1100"/>
      <c r="K61" s="1100"/>
      <c r="L61" s="1100"/>
      <c r="M61" s="1100"/>
      <c r="N61" s="1100"/>
    </row>
    <row r="64" spans="1:26" ht="189" x14ac:dyDescent="0.25">
      <c r="B64" s="117" t="s">
        <v>138</v>
      </c>
      <c r="C64" s="147" t="s">
        <v>2</v>
      </c>
      <c r="D64" s="147" t="s">
        <v>92</v>
      </c>
      <c r="E64" s="147" t="s">
        <v>91</v>
      </c>
      <c r="F64" s="147" t="s">
        <v>93</v>
      </c>
      <c r="G64" s="147" t="s">
        <v>94</v>
      </c>
      <c r="H64" s="147" t="s">
        <v>95</v>
      </c>
      <c r="I64" s="147" t="s">
        <v>96</v>
      </c>
      <c r="J64" s="147" t="s">
        <v>97</v>
      </c>
      <c r="K64" s="147" t="s">
        <v>98</v>
      </c>
      <c r="L64" s="147" t="s">
        <v>99</v>
      </c>
      <c r="M64" s="148" t="s">
        <v>100</v>
      </c>
      <c r="N64" s="148" t="s">
        <v>101</v>
      </c>
      <c r="O64" s="1086" t="s">
        <v>3</v>
      </c>
      <c r="P64" s="1088"/>
      <c r="Q64" s="147" t="s">
        <v>18</v>
      </c>
    </row>
    <row r="65" spans="2:17" ht="30" x14ac:dyDescent="0.2">
      <c r="B65" s="149" t="s">
        <v>161</v>
      </c>
      <c r="C65" s="149" t="s">
        <v>427</v>
      </c>
      <c r="D65" s="154" t="s">
        <v>434</v>
      </c>
      <c r="E65" s="150">
        <v>1162</v>
      </c>
      <c r="F65" s="249" t="s">
        <v>476</v>
      </c>
      <c r="G65" s="249" t="s">
        <v>476</v>
      </c>
      <c r="H65" s="249" t="s">
        <v>476</v>
      </c>
      <c r="I65" s="249" t="s">
        <v>125</v>
      </c>
      <c r="J65" s="249" t="s">
        <v>476</v>
      </c>
      <c r="K65" s="249" t="s">
        <v>476</v>
      </c>
      <c r="L65" s="249" t="s">
        <v>476</v>
      </c>
      <c r="M65" s="249" t="s">
        <v>476</v>
      </c>
      <c r="N65" s="151" t="s">
        <v>125</v>
      </c>
      <c r="O65" s="1101"/>
      <c r="P65" s="1102"/>
      <c r="Q65" s="118" t="s">
        <v>125</v>
      </c>
    </row>
    <row r="66" spans="2:17" ht="15.75" thickBot="1" x14ac:dyDescent="0.25">
      <c r="B66" s="149"/>
      <c r="C66" s="149"/>
      <c r="D66" s="150"/>
      <c r="E66" s="150"/>
      <c r="F66" s="249"/>
      <c r="G66" s="249"/>
      <c r="H66" s="249"/>
      <c r="I66" s="151"/>
      <c r="J66" s="151"/>
      <c r="K66" s="118"/>
      <c r="L66" s="118"/>
      <c r="M66" s="118"/>
      <c r="N66" s="118"/>
      <c r="O66" s="1101"/>
      <c r="P66" s="1102"/>
      <c r="Q66" s="118"/>
    </row>
    <row r="67" spans="2:17" x14ac:dyDescent="0.25">
      <c r="B67" s="86" t="s">
        <v>1</v>
      </c>
    </row>
    <row r="68" spans="2:17" x14ac:dyDescent="0.25">
      <c r="B68" s="86" t="s">
        <v>37</v>
      </c>
    </row>
    <row r="69" spans="2:17" x14ac:dyDescent="0.25">
      <c r="B69" s="86" t="s">
        <v>62</v>
      </c>
    </row>
    <row r="71" spans="2:17" ht="15.75" thickBot="1" x14ac:dyDescent="0.3"/>
    <row r="72" spans="2:17" ht="16.5" thickBot="1" x14ac:dyDescent="0.3">
      <c r="B72" s="1083" t="s">
        <v>38</v>
      </c>
      <c r="C72" s="1084"/>
      <c r="D72" s="1084"/>
      <c r="E72" s="1084"/>
      <c r="F72" s="1084"/>
      <c r="G72" s="1084"/>
      <c r="H72" s="1084"/>
      <c r="I72" s="1084"/>
      <c r="J72" s="1084"/>
      <c r="K72" s="1084"/>
      <c r="L72" s="1084"/>
      <c r="M72" s="1084"/>
      <c r="N72" s="1085"/>
    </row>
    <row r="75" spans="2:17" ht="110.25" x14ac:dyDescent="0.25">
      <c r="B75" s="117" t="s">
        <v>0</v>
      </c>
      <c r="C75" s="117" t="s">
        <v>39</v>
      </c>
      <c r="D75" s="117" t="s">
        <v>40</v>
      </c>
      <c r="E75" s="117" t="s">
        <v>102</v>
      </c>
      <c r="F75" s="117" t="s">
        <v>104</v>
      </c>
      <c r="G75" s="117" t="s">
        <v>105</v>
      </c>
      <c r="H75" s="117" t="s">
        <v>106</v>
      </c>
      <c r="I75" s="117" t="s">
        <v>103</v>
      </c>
      <c r="J75" s="1086" t="s">
        <v>107</v>
      </c>
      <c r="K75" s="1087"/>
      <c r="L75" s="1088"/>
      <c r="M75" s="117" t="s">
        <v>111</v>
      </c>
      <c r="N75" s="117" t="s">
        <v>139</v>
      </c>
      <c r="O75" s="117" t="s">
        <v>140</v>
      </c>
      <c r="P75" s="1086" t="s">
        <v>3</v>
      </c>
      <c r="Q75" s="1088"/>
    </row>
    <row r="76" spans="2:17" ht="60" x14ac:dyDescent="0.2">
      <c r="B76" s="152" t="s">
        <v>43</v>
      </c>
      <c r="C76" s="152">
        <v>4</v>
      </c>
      <c r="D76" s="149"/>
      <c r="E76" s="149"/>
      <c r="F76" s="149"/>
      <c r="G76" s="149"/>
      <c r="H76" s="149"/>
      <c r="I76" s="150"/>
      <c r="J76" s="153" t="s">
        <v>108</v>
      </c>
      <c r="K76" s="154" t="s">
        <v>109</v>
      </c>
      <c r="L76" s="151" t="s">
        <v>110</v>
      </c>
      <c r="M76" s="118"/>
      <c r="N76" s="118"/>
      <c r="O76" s="118"/>
      <c r="P76" s="1073"/>
      <c r="Q76" s="1073"/>
    </row>
    <row r="77" spans="2:17" ht="225" x14ac:dyDescent="0.2">
      <c r="B77" s="152"/>
      <c r="C77" s="152"/>
      <c r="D77" s="343" t="s">
        <v>1706</v>
      </c>
      <c r="E77" s="344">
        <v>49735865</v>
      </c>
      <c r="F77" s="343" t="s">
        <v>824</v>
      </c>
      <c r="G77" s="343" t="s">
        <v>507</v>
      </c>
      <c r="H77" s="345">
        <v>40894</v>
      </c>
      <c r="I77" s="346" t="s">
        <v>480</v>
      </c>
      <c r="J77" s="343" t="s">
        <v>1707</v>
      </c>
      <c r="K77" s="347" t="s">
        <v>1708</v>
      </c>
      <c r="L77" s="347" t="s">
        <v>1709</v>
      </c>
      <c r="M77" s="348" t="s">
        <v>125</v>
      </c>
      <c r="N77" s="348" t="s">
        <v>125</v>
      </c>
      <c r="O77" s="348" t="s">
        <v>125</v>
      </c>
      <c r="P77" s="234"/>
      <c r="Q77" s="234"/>
    </row>
    <row r="78" spans="2:17" ht="270" x14ac:dyDescent="0.2">
      <c r="B78" s="152"/>
      <c r="C78" s="152"/>
      <c r="D78" s="492" t="s">
        <v>1710</v>
      </c>
      <c r="E78" s="496">
        <v>51737156</v>
      </c>
      <c r="F78" s="492" t="s">
        <v>1711</v>
      </c>
      <c r="G78" s="492" t="s">
        <v>1712</v>
      </c>
      <c r="H78" s="493">
        <v>40774</v>
      </c>
      <c r="I78" s="494" t="s">
        <v>480</v>
      </c>
      <c r="J78" s="343" t="s">
        <v>1713</v>
      </c>
      <c r="K78" s="347" t="s">
        <v>1714</v>
      </c>
      <c r="L78" s="347" t="s">
        <v>1715</v>
      </c>
      <c r="M78" s="348" t="s">
        <v>125</v>
      </c>
      <c r="N78" s="348" t="s">
        <v>125</v>
      </c>
      <c r="O78" s="348" t="s">
        <v>125</v>
      </c>
      <c r="P78" s="234"/>
      <c r="Q78" s="234"/>
    </row>
    <row r="79" spans="2:17" ht="150" x14ac:dyDescent="0.2">
      <c r="B79" s="152"/>
      <c r="C79" s="152"/>
      <c r="D79" s="492" t="s">
        <v>1716</v>
      </c>
      <c r="E79" s="496">
        <v>57272171</v>
      </c>
      <c r="F79" s="492" t="s">
        <v>1717</v>
      </c>
      <c r="G79" s="343" t="s">
        <v>825</v>
      </c>
      <c r="H79" s="493">
        <v>41572</v>
      </c>
      <c r="I79" s="494" t="s">
        <v>480</v>
      </c>
      <c r="J79" s="343" t="s">
        <v>1646</v>
      </c>
      <c r="K79" s="347" t="s">
        <v>1718</v>
      </c>
      <c r="L79" s="347" t="s">
        <v>1719</v>
      </c>
      <c r="M79" s="348" t="s">
        <v>125</v>
      </c>
      <c r="N79" s="348" t="s">
        <v>125</v>
      </c>
      <c r="O79" s="348" t="s">
        <v>125</v>
      </c>
      <c r="P79" s="234"/>
      <c r="Q79" s="234"/>
    </row>
    <row r="80" spans="2:17" ht="240" x14ac:dyDescent="0.2">
      <c r="B80" s="152"/>
      <c r="C80" s="152"/>
      <c r="D80" s="492" t="s">
        <v>1720</v>
      </c>
      <c r="E80" s="496">
        <v>49605639</v>
      </c>
      <c r="F80" s="492" t="s">
        <v>824</v>
      </c>
      <c r="G80" s="492" t="s">
        <v>1624</v>
      </c>
      <c r="H80" s="493">
        <v>40879</v>
      </c>
      <c r="I80" s="494" t="s">
        <v>480</v>
      </c>
      <c r="J80" s="343" t="s">
        <v>1721</v>
      </c>
      <c r="K80" s="347" t="s">
        <v>1722</v>
      </c>
      <c r="L80" s="347" t="s">
        <v>1723</v>
      </c>
      <c r="M80" s="348" t="s">
        <v>125</v>
      </c>
      <c r="N80" s="348" t="s">
        <v>125</v>
      </c>
      <c r="O80" s="348" t="s">
        <v>125</v>
      </c>
      <c r="P80" s="234"/>
      <c r="Q80" s="234"/>
    </row>
    <row r="81" spans="2:17" x14ac:dyDescent="0.2">
      <c r="B81" s="152" t="s">
        <v>44</v>
      </c>
      <c r="C81" s="152">
        <v>8</v>
      </c>
      <c r="D81" s="149"/>
      <c r="E81" s="149"/>
      <c r="F81" s="149"/>
      <c r="G81" s="149"/>
      <c r="H81" s="149"/>
      <c r="I81" s="150"/>
      <c r="J81" s="153"/>
      <c r="K81" s="154"/>
      <c r="L81" s="151"/>
      <c r="M81" s="118"/>
      <c r="N81" s="118"/>
      <c r="O81" s="118"/>
      <c r="P81" s="234"/>
      <c r="Q81" s="234"/>
    </row>
    <row r="82" spans="2:17" ht="225" x14ac:dyDescent="0.2">
      <c r="B82" s="152"/>
      <c r="C82" s="152"/>
      <c r="D82" s="970" t="s">
        <v>1724</v>
      </c>
      <c r="E82" s="223">
        <v>49783278</v>
      </c>
      <c r="F82" s="223" t="s">
        <v>1676</v>
      </c>
      <c r="G82" s="970" t="s">
        <v>533</v>
      </c>
      <c r="H82" s="224">
        <v>39332</v>
      </c>
      <c r="I82" s="971">
        <v>109337</v>
      </c>
      <c r="J82" s="492" t="s">
        <v>1725</v>
      </c>
      <c r="K82" s="492" t="s">
        <v>1726</v>
      </c>
      <c r="L82" s="492" t="s">
        <v>1727</v>
      </c>
      <c r="M82" s="543" t="s">
        <v>125</v>
      </c>
      <c r="N82" s="543" t="s">
        <v>125</v>
      </c>
      <c r="O82" s="543" t="s">
        <v>125</v>
      </c>
      <c r="P82" s="234"/>
      <c r="Q82" s="234"/>
    </row>
    <row r="83" spans="2:17" ht="180.75" x14ac:dyDescent="0.25">
      <c r="B83" s="152"/>
      <c r="C83" s="152"/>
      <c r="D83" s="497" t="s">
        <v>1728</v>
      </c>
      <c r="E83" s="498">
        <v>1063946454</v>
      </c>
      <c r="F83" s="497" t="s">
        <v>485</v>
      </c>
      <c r="G83" s="497" t="s">
        <v>301</v>
      </c>
      <c r="H83" s="499">
        <v>40816</v>
      </c>
      <c r="I83" s="969" t="s">
        <v>480</v>
      </c>
      <c r="J83" s="343" t="s">
        <v>1650</v>
      </c>
      <c r="K83" s="347" t="s">
        <v>1651</v>
      </c>
      <c r="L83" s="347" t="s">
        <v>1652</v>
      </c>
      <c r="M83" s="348" t="s">
        <v>125</v>
      </c>
      <c r="N83" s="348" t="s">
        <v>125</v>
      </c>
      <c r="O83" s="348" t="s">
        <v>125</v>
      </c>
      <c r="P83" s="234"/>
      <c r="Q83" s="234"/>
    </row>
    <row r="84" spans="2:17" ht="195" x14ac:dyDescent="0.2">
      <c r="B84" s="152"/>
      <c r="C84" s="152"/>
      <c r="D84" s="152" t="s">
        <v>1729</v>
      </c>
      <c r="E84" s="149">
        <v>39099800</v>
      </c>
      <c r="F84" s="149" t="s">
        <v>166</v>
      </c>
      <c r="G84" s="152" t="s">
        <v>1730</v>
      </c>
      <c r="H84" s="182">
        <v>38009</v>
      </c>
      <c r="I84" s="150">
        <v>133058</v>
      </c>
      <c r="J84" s="343" t="s">
        <v>1731</v>
      </c>
      <c r="K84" s="347" t="s">
        <v>1732</v>
      </c>
      <c r="L84" s="347" t="s">
        <v>1733</v>
      </c>
      <c r="M84" s="348" t="s">
        <v>125</v>
      </c>
      <c r="N84" s="348" t="s">
        <v>125</v>
      </c>
      <c r="O84" s="348" t="s">
        <v>125</v>
      </c>
      <c r="P84" s="234"/>
      <c r="Q84" s="234"/>
    </row>
    <row r="85" spans="2:17" ht="180.75" x14ac:dyDescent="0.25">
      <c r="B85" s="152"/>
      <c r="C85" s="152"/>
      <c r="D85" s="530" t="s">
        <v>1734</v>
      </c>
      <c r="E85" s="535">
        <v>49780819</v>
      </c>
      <c r="F85" s="530" t="s">
        <v>1735</v>
      </c>
      <c r="G85" s="343" t="s">
        <v>507</v>
      </c>
      <c r="H85" s="936">
        <v>38528</v>
      </c>
      <c r="I85" s="534">
        <v>128867</v>
      </c>
      <c r="J85" s="343" t="s">
        <v>1650</v>
      </c>
      <c r="K85" s="347" t="s">
        <v>1736</v>
      </c>
      <c r="L85" s="347" t="s">
        <v>1652</v>
      </c>
      <c r="M85" s="348" t="s">
        <v>125</v>
      </c>
      <c r="N85" s="348" t="s">
        <v>125</v>
      </c>
      <c r="O85" s="348" t="s">
        <v>125</v>
      </c>
      <c r="P85" s="234"/>
      <c r="Q85" s="234"/>
    </row>
    <row r="86" spans="2:17" ht="150.75" x14ac:dyDescent="0.25">
      <c r="B86" s="152"/>
      <c r="C86" s="152"/>
      <c r="D86" s="530" t="s">
        <v>1737</v>
      </c>
      <c r="E86" s="535">
        <v>26946234</v>
      </c>
      <c r="F86" s="530" t="s">
        <v>485</v>
      </c>
      <c r="G86" s="343" t="s">
        <v>507</v>
      </c>
      <c r="H86" s="936">
        <v>41257</v>
      </c>
      <c r="I86" s="534" t="s">
        <v>480</v>
      </c>
      <c r="J86" s="343" t="s">
        <v>1738</v>
      </c>
      <c r="K86" s="347" t="s">
        <v>1739</v>
      </c>
      <c r="L86" s="347" t="s">
        <v>1740</v>
      </c>
      <c r="M86" s="348" t="s">
        <v>125</v>
      </c>
      <c r="N86" s="348" t="s">
        <v>125</v>
      </c>
      <c r="O86" s="348" t="s">
        <v>125</v>
      </c>
      <c r="P86" s="234"/>
      <c r="Q86" s="234"/>
    </row>
    <row r="87" spans="2:17" ht="180.75" x14ac:dyDescent="0.25">
      <c r="B87" s="152"/>
      <c r="C87" s="152"/>
      <c r="D87" s="530" t="s">
        <v>1741</v>
      </c>
      <c r="E87" s="535">
        <v>49762643</v>
      </c>
      <c r="F87" s="530" t="s">
        <v>1742</v>
      </c>
      <c r="G87" s="343" t="s">
        <v>507</v>
      </c>
      <c r="H87" s="936">
        <v>38163</v>
      </c>
      <c r="I87" s="534" t="s">
        <v>480</v>
      </c>
      <c r="J87" s="343" t="s">
        <v>1650</v>
      </c>
      <c r="K87" s="347" t="s">
        <v>1736</v>
      </c>
      <c r="L87" s="347" t="s">
        <v>1652</v>
      </c>
      <c r="M87" s="348" t="s">
        <v>125</v>
      </c>
      <c r="N87" s="348" t="s">
        <v>125</v>
      </c>
      <c r="O87" s="348" t="s">
        <v>125</v>
      </c>
      <c r="P87" s="234"/>
      <c r="Q87" s="234"/>
    </row>
    <row r="88" spans="2:17" ht="180.75" x14ac:dyDescent="0.25">
      <c r="B88" s="152"/>
      <c r="C88" s="152"/>
      <c r="D88" s="530" t="s">
        <v>1743</v>
      </c>
      <c r="E88" s="535">
        <v>1065614632</v>
      </c>
      <c r="F88" s="530" t="s">
        <v>485</v>
      </c>
      <c r="G88" s="343" t="s">
        <v>1744</v>
      </c>
      <c r="H88" s="936">
        <v>41544</v>
      </c>
      <c r="I88" s="534" t="s">
        <v>480</v>
      </c>
      <c r="J88" s="343" t="s">
        <v>1650</v>
      </c>
      <c r="K88" s="347" t="s">
        <v>1736</v>
      </c>
      <c r="L88" s="347" t="s">
        <v>1652</v>
      </c>
      <c r="M88" s="348" t="s">
        <v>125</v>
      </c>
      <c r="N88" s="348" t="s">
        <v>125</v>
      </c>
      <c r="O88" s="348" t="s">
        <v>125</v>
      </c>
      <c r="P88" s="234"/>
      <c r="Q88" s="234"/>
    </row>
    <row r="89" spans="2:17" ht="180.75" x14ac:dyDescent="0.25">
      <c r="B89" s="152"/>
      <c r="C89" s="152"/>
      <c r="D89" s="530" t="s">
        <v>1745</v>
      </c>
      <c r="E89" s="535">
        <v>49721895</v>
      </c>
      <c r="F89" s="530" t="s">
        <v>239</v>
      </c>
      <c r="G89" s="343" t="s">
        <v>548</v>
      </c>
      <c r="H89" s="936">
        <v>41262</v>
      </c>
      <c r="I89" s="534" t="s">
        <v>1746</v>
      </c>
      <c r="J89" s="343" t="s">
        <v>1650</v>
      </c>
      <c r="K89" s="347" t="s">
        <v>1736</v>
      </c>
      <c r="L89" s="347" t="s">
        <v>1652</v>
      </c>
      <c r="M89" s="348" t="s">
        <v>125</v>
      </c>
      <c r="N89" s="348" t="s">
        <v>125</v>
      </c>
      <c r="O89" s="348" t="s">
        <v>125</v>
      </c>
      <c r="P89" s="234"/>
      <c r="Q89" s="234"/>
    </row>
    <row r="91" spans="2:17" ht="15.75" thickBot="1" x14ac:dyDescent="0.3"/>
    <row r="92" spans="2:17" ht="16.5" thickBot="1" x14ac:dyDescent="0.3">
      <c r="B92" s="1083" t="s">
        <v>46</v>
      </c>
      <c r="C92" s="1084"/>
      <c r="D92" s="1084"/>
      <c r="E92" s="1084"/>
      <c r="F92" s="1084"/>
      <c r="G92" s="1084"/>
      <c r="H92" s="1084"/>
      <c r="I92" s="1084"/>
      <c r="J92" s="1084"/>
      <c r="K92" s="1084"/>
      <c r="L92" s="1084"/>
      <c r="M92" s="1084"/>
      <c r="N92" s="1085"/>
    </row>
    <row r="95" spans="2:17" ht="31.5" x14ac:dyDescent="0.25">
      <c r="B95" s="147" t="s">
        <v>33</v>
      </c>
      <c r="C95" s="147" t="s">
        <v>18</v>
      </c>
      <c r="D95" s="1086" t="s">
        <v>3</v>
      </c>
      <c r="E95" s="1088"/>
    </row>
    <row r="96" spans="2:17" ht="30" x14ac:dyDescent="0.25">
      <c r="B96" s="155" t="s">
        <v>112</v>
      </c>
      <c r="C96" s="234" t="s">
        <v>125</v>
      </c>
      <c r="D96" s="1073"/>
      <c r="E96" s="1073"/>
    </row>
    <row r="99" spans="1:26" ht="15.75" x14ac:dyDescent="0.25">
      <c r="B99" s="1074" t="s">
        <v>64</v>
      </c>
      <c r="C99" s="1075"/>
      <c r="D99" s="1075"/>
      <c r="E99" s="1075"/>
      <c r="F99" s="1075"/>
      <c r="G99" s="1075"/>
      <c r="H99" s="1075"/>
      <c r="I99" s="1075"/>
      <c r="J99" s="1075"/>
      <c r="K99" s="1075"/>
      <c r="L99" s="1075"/>
      <c r="M99" s="1075"/>
      <c r="N99" s="1075"/>
      <c r="O99" s="1075"/>
      <c r="P99" s="1075"/>
    </row>
    <row r="101" spans="1:26" ht="15.75" thickBot="1" x14ac:dyDescent="0.3"/>
    <row r="102" spans="1:26" ht="16.5" thickBot="1" x14ac:dyDescent="0.3">
      <c r="B102" s="1083" t="s">
        <v>54</v>
      </c>
      <c r="C102" s="1084"/>
      <c r="D102" s="1084"/>
      <c r="E102" s="1084"/>
      <c r="F102" s="1084"/>
      <c r="G102" s="1084"/>
      <c r="H102" s="1084"/>
      <c r="I102" s="1084"/>
      <c r="J102" s="1084"/>
      <c r="K102" s="1084"/>
      <c r="L102" s="1084"/>
      <c r="M102" s="1084"/>
      <c r="N102" s="1085"/>
    </row>
    <row r="104" spans="1:26" ht="15.75" thickBot="1" x14ac:dyDescent="0.3">
      <c r="M104" s="122"/>
      <c r="N104" s="122"/>
    </row>
    <row r="105" spans="1:26" s="93" customFormat="1" ht="110.25" x14ac:dyDescent="0.25">
      <c r="B105" s="483" t="s">
        <v>134</v>
      </c>
      <c r="C105" s="483" t="s">
        <v>135</v>
      </c>
      <c r="D105" s="483" t="s">
        <v>136</v>
      </c>
      <c r="E105" s="483" t="s">
        <v>45</v>
      </c>
      <c r="F105" s="483" t="s">
        <v>22</v>
      </c>
      <c r="G105" s="483" t="s">
        <v>89</v>
      </c>
      <c r="H105" s="483" t="s">
        <v>17</v>
      </c>
      <c r="I105" s="483" t="s">
        <v>10</v>
      </c>
      <c r="J105" s="483" t="s">
        <v>31</v>
      </c>
      <c r="K105" s="483" t="s">
        <v>61</v>
      </c>
      <c r="L105" s="483" t="s">
        <v>20</v>
      </c>
      <c r="M105" s="484" t="s">
        <v>26</v>
      </c>
      <c r="N105" s="483" t="s">
        <v>137</v>
      </c>
      <c r="O105" s="483" t="s">
        <v>36</v>
      </c>
      <c r="P105" s="245" t="s">
        <v>11</v>
      </c>
      <c r="Q105" s="245" t="s">
        <v>19</v>
      </c>
    </row>
    <row r="106" spans="1:26" s="242" customFormat="1" x14ac:dyDescent="0.25">
      <c r="A106" s="125">
        <v>1</v>
      </c>
      <c r="B106" s="126"/>
      <c r="C106" s="127"/>
      <c r="D106" s="126"/>
      <c r="E106" s="128"/>
      <c r="F106" s="127"/>
      <c r="G106" s="129"/>
      <c r="H106" s="130"/>
      <c r="I106" s="131"/>
      <c r="J106" s="131"/>
      <c r="K106" s="131"/>
      <c r="L106" s="131"/>
      <c r="M106" s="132"/>
      <c r="N106" s="132">
        <f>+M106*G106</f>
        <v>0</v>
      </c>
      <c r="O106" s="133"/>
      <c r="P106" s="133"/>
      <c r="Q106" s="134"/>
      <c r="R106" s="135"/>
      <c r="S106" s="135"/>
      <c r="T106" s="135"/>
      <c r="U106" s="135"/>
      <c r="V106" s="135"/>
      <c r="W106" s="135"/>
      <c r="X106" s="135"/>
      <c r="Y106" s="135"/>
      <c r="Z106" s="135"/>
    </row>
    <row r="107" spans="1:26" s="242" customFormat="1" x14ac:dyDescent="0.25">
      <c r="A107" s="125">
        <f>+A106+1</f>
        <v>2</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242" customFormat="1" x14ac:dyDescent="0.25">
      <c r="A108" s="125">
        <f t="shared" ref="A108:A113" si="1">+A107+1</f>
        <v>3</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242" customFormat="1" x14ac:dyDescent="0.25">
      <c r="A109" s="125">
        <f t="shared" si="1"/>
        <v>4</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242" customFormat="1" x14ac:dyDescent="0.25">
      <c r="A110" s="125">
        <f t="shared" si="1"/>
        <v>5</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242" customFormat="1" x14ac:dyDescent="0.25">
      <c r="A111" s="125">
        <f t="shared" si="1"/>
        <v>6</v>
      </c>
      <c r="B111" s="126"/>
      <c r="C111" s="127"/>
      <c r="D111" s="126"/>
      <c r="E111" s="128"/>
      <c r="F111" s="127"/>
      <c r="G111" s="127"/>
      <c r="H111" s="127"/>
      <c r="I111" s="131"/>
      <c r="J111" s="131"/>
      <c r="K111" s="131"/>
      <c r="L111" s="131"/>
      <c r="M111" s="132"/>
      <c r="N111" s="132"/>
      <c r="O111" s="133"/>
      <c r="P111" s="133"/>
      <c r="Q111" s="134"/>
      <c r="R111" s="135"/>
      <c r="S111" s="135"/>
      <c r="T111" s="135"/>
      <c r="U111" s="135"/>
      <c r="V111" s="135"/>
      <c r="W111" s="135"/>
      <c r="X111" s="135"/>
      <c r="Y111" s="135"/>
      <c r="Z111" s="135"/>
    </row>
    <row r="112" spans="1:26" s="242" customFormat="1" x14ac:dyDescent="0.25">
      <c r="A112" s="125">
        <f t="shared" si="1"/>
        <v>7</v>
      </c>
      <c r="B112" s="126"/>
      <c r="C112" s="127"/>
      <c r="D112" s="126"/>
      <c r="E112" s="128"/>
      <c r="F112" s="127"/>
      <c r="G112" s="127"/>
      <c r="H112" s="127"/>
      <c r="I112" s="131"/>
      <c r="J112" s="131"/>
      <c r="K112" s="131"/>
      <c r="L112" s="131"/>
      <c r="M112" s="132"/>
      <c r="N112" s="132"/>
      <c r="O112" s="133"/>
      <c r="P112" s="133"/>
      <c r="Q112" s="134"/>
      <c r="R112" s="135"/>
      <c r="S112" s="135"/>
      <c r="T112" s="135"/>
      <c r="U112" s="135"/>
      <c r="V112" s="135"/>
      <c r="W112" s="135"/>
      <c r="X112" s="135"/>
      <c r="Y112" s="135"/>
      <c r="Z112" s="135"/>
    </row>
    <row r="113" spans="1:26" s="242" customFormat="1" x14ac:dyDescent="0.25">
      <c r="A113" s="125">
        <f t="shared" si="1"/>
        <v>8</v>
      </c>
      <c r="B113" s="126"/>
      <c r="C113" s="127"/>
      <c r="D113" s="126"/>
      <c r="E113" s="128"/>
      <c r="F113" s="127"/>
      <c r="G113" s="127"/>
      <c r="H113" s="127"/>
      <c r="I113" s="131"/>
      <c r="J113" s="131"/>
      <c r="K113" s="131"/>
      <c r="L113" s="131"/>
      <c r="M113" s="132"/>
      <c r="N113" s="132"/>
      <c r="O113" s="133"/>
      <c r="P113" s="133"/>
      <c r="Q113" s="134"/>
      <c r="R113" s="135"/>
      <c r="S113" s="135"/>
      <c r="T113" s="135"/>
      <c r="U113" s="135"/>
      <c r="V113" s="135"/>
      <c r="W113" s="135"/>
      <c r="X113" s="135"/>
      <c r="Y113" s="135"/>
      <c r="Z113" s="135"/>
    </row>
    <row r="114" spans="1:26" s="242" customFormat="1" ht="15.75" x14ac:dyDescent="0.25">
      <c r="A114" s="125"/>
      <c r="B114" s="136" t="s">
        <v>16</v>
      </c>
      <c r="C114" s="127"/>
      <c r="D114" s="126"/>
      <c r="E114" s="128"/>
      <c r="F114" s="127"/>
      <c r="G114" s="127"/>
      <c r="H114" s="127"/>
      <c r="I114" s="131"/>
      <c r="J114" s="131"/>
      <c r="K114" s="137">
        <f>SUM(K106:K113)</f>
        <v>0</v>
      </c>
      <c r="L114" s="137">
        <f>SUM(L106:L113)</f>
        <v>0</v>
      </c>
      <c r="M114" s="138">
        <f>SUM(M106:M113)</f>
        <v>0</v>
      </c>
      <c r="N114" s="137">
        <f>SUM(N106:N113)</f>
        <v>0</v>
      </c>
      <c r="O114" s="133"/>
      <c r="P114" s="133"/>
      <c r="Q114" s="134"/>
    </row>
    <row r="115" spans="1:26" x14ac:dyDescent="0.25">
      <c r="B115" s="139"/>
      <c r="C115" s="139"/>
      <c r="D115" s="139"/>
      <c r="E115" s="140"/>
      <c r="F115" s="139"/>
      <c r="G115" s="139"/>
      <c r="H115" s="139"/>
      <c r="I115" s="139"/>
      <c r="J115" s="139"/>
      <c r="K115" s="139"/>
      <c r="L115" s="139"/>
      <c r="M115" s="139"/>
      <c r="N115" s="139"/>
      <c r="O115" s="139"/>
      <c r="P115" s="139"/>
    </row>
    <row r="116" spans="1:26" ht="15.75" x14ac:dyDescent="0.25">
      <c r="B116" s="142" t="s">
        <v>32</v>
      </c>
      <c r="C116" s="156">
        <f>+K114</f>
        <v>0</v>
      </c>
      <c r="H116" s="145"/>
      <c r="I116" s="145"/>
      <c r="J116" s="145"/>
      <c r="K116" s="145"/>
      <c r="L116" s="145"/>
      <c r="M116" s="145"/>
      <c r="N116" s="139"/>
      <c r="O116" s="139"/>
      <c r="P116" s="139"/>
    </row>
    <row r="118" spans="1:26" ht="15.75" thickBot="1" x14ac:dyDescent="0.3"/>
    <row r="119" spans="1:26" ht="48" thickBot="1" x14ac:dyDescent="0.3">
      <c r="B119" s="485" t="s">
        <v>49</v>
      </c>
      <c r="C119" s="486" t="s">
        <v>50</v>
      </c>
      <c r="D119" s="485" t="s">
        <v>51</v>
      </c>
      <c r="E119" s="486" t="s">
        <v>55</v>
      </c>
    </row>
    <row r="120" spans="1:26" x14ac:dyDescent="0.25">
      <c r="B120" s="159" t="s">
        <v>113</v>
      </c>
      <c r="C120" s="487">
        <v>20</v>
      </c>
      <c r="D120" s="487">
        <v>0</v>
      </c>
      <c r="E120" s="1080">
        <f>+D120+D121+D122</f>
        <v>0</v>
      </c>
    </row>
    <row r="121" spans="1:26" x14ac:dyDescent="0.25">
      <c r="B121" s="159" t="s">
        <v>114</v>
      </c>
      <c r="C121" s="251">
        <v>30</v>
      </c>
      <c r="D121" s="234">
        <v>0</v>
      </c>
      <c r="E121" s="1081"/>
    </row>
    <row r="122" spans="1:26" ht="15.75" thickBot="1" x14ac:dyDescent="0.3">
      <c r="B122" s="159" t="s">
        <v>115</v>
      </c>
      <c r="C122" s="162">
        <v>40</v>
      </c>
      <c r="D122" s="162">
        <v>0</v>
      </c>
      <c r="E122" s="1082"/>
    </row>
    <row r="124" spans="1:26" ht="15.75" thickBot="1" x14ac:dyDescent="0.3"/>
    <row r="125" spans="1:26" ht="16.5" thickBot="1" x14ac:dyDescent="0.3">
      <c r="B125" s="1083" t="s">
        <v>52</v>
      </c>
      <c r="C125" s="1084"/>
      <c r="D125" s="1084"/>
      <c r="E125" s="1084"/>
      <c r="F125" s="1084"/>
      <c r="G125" s="1084"/>
      <c r="H125" s="1084"/>
      <c r="I125" s="1084"/>
      <c r="J125" s="1084"/>
      <c r="K125" s="1084"/>
      <c r="L125" s="1084"/>
      <c r="M125" s="1084"/>
      <c r="N125" s="1085"/>
    </row>
    <row r="127" spans="1:26" ht="110.25" x14ac:dyDescent="0.25">
      <c r="B127" s="117" t="s">
        <v>0</v>
      </c>
      <c r="C127" s="117" t="s">
        <v>39</v>
      </c>
      <c r="D127" s="117" t="s">
        <v>40</v>
      </c>
      <c r="E127" s="117" t="s">
        <v>102</v>
      </c>
      <c r="F127" s="117" t="s">
        <v>104</v>
      </c>
      <c r="G127" s="117" t="s">
        <v>105</v>
      </c>
      <c r="H127" s="117" t="s">
        <v>106</v>
      </c>
      <c r="I127" s="117" t="s">
        <v>103</v>
      </c>
      <c r="J127" s="1086" t="s">
        <v>107</v>
      </c>
      <c r="K127" s="1087"/>
      <c r="L127" s="1088"/>
      <c r="M127" s="117" t="s">
        <v>111</v>
      </c>
      <c r="N127" s="117" t="s">
        <v>139</v>
      </c>
      <c r="O127" s="117" t="s">
        <v>140</v>
      </c>
      <c r="P127" s="1086" t="s">
        <v>3</v>
      </c>
      <c r="Q127" s="1088"/>
    </row>
    <row r="128" spans="1:26" ht="60" x14ac:dyDescent="0.2">
      <c r="B128" s="152" t="s">
        <v>119</v>
      </c>
      <c r="C128" s="152"/>
      <c r="D128" s="149"/>
      <c r="E128" s="149"/>
      <c r="F128" s="149"/>
      <c r="G128" s="149"/>
      <c r="H128" s="149"/>
      <c r="I128" s="150"/>
      <c r="J128" s="153" t="s">
        <v>108</v>
      </c>
      <c r="K128" s="154" t="s">
        <v>109</v>
      </c>
      <c r="L128" s="151" t="s">
        <v>110</v>
      </c>
      <c r="M128" s="118"/>
      <c r="N128" s="118"/>
      <c r="O128" s="118"/>
      <c r="P128" s="1073"/>
      <c r="Q128" s="1073"/>
    </row>
    <row r="129" spans="2:17" ht="150" x14ac:dyDescent="0.2">
      <c r="B129" s="152"/>
      <c r="C129" s="152">
        <v>1</v>
      </c>
      <c r="D129" s="548" t="s">
        <v>1747</v>
      </c>
      <c r="E129" s="980">
        <v>49745871</v>
      </c>
      <c r="F129" s="548" t="s">
        <v>1748</v>
      </c>
      <c r="G129" s="548" t="s">
        <v>908</v>
      </c>
      <c r="H129" s="981">
        <v>37953</v>
      </c>
      <c r="I129" s="982" t="s">
        <v>911</v>
      </c>
      <c r="J129" s="512" t="s">
        <v>1692</v>
      </c>
      <c r="K129" s="512" t="s">
        <v>1749</v>
      </c>
      <c r="L129" s="512" t="s">
        <v>1694</v>
      </c>
      <c r="M129" s="513" t="s">
        <v>125</v>
      </c>
      <c r="N129" s="513" t="s">
        <v>125</v>
      </c>
      <c r="O129" s="513" t="s">
        <v>125</v>
      </c>
      <c r="P129" s="1105" t="s">
        <v>1695</v>
      </c>
      <c r="Q129" s="1106"/>
    </row>
    <row r="130" spans="2:17" ht="105" x14ac:dyDescent="0.2">
      <c r="B130" s="152" t="s">
        <v>120</v>
      </c>
      <c r="C130" s="152">
        <v>1</v>
      </c>
      <c r="D130" s="152" t="s">
        <v>1750</v>
      </c>
      <c r="E130" s="149">
        <v>49685387</v>
      </c>
      <c r="F130" s="152" t="s">
        <v>957</v>
      </c>
      <c r="G130" s="152" t="s">
        <v>1751</v>
      </c>
      <c r="H130" s="182">
        <v>34475</v>
      </c>
      <c r="I130" s="150" t="s">
        <v>911</v>
      </c>
      <c r="J130" s="492" t="s">
        <v>1752</v>
      </c>
      <c r="K130" s="492" t="s">
        <v>1753</v>
      </c>
      <c r="L130" s="492" t="s">
        <v>1754</v>
      </c>
      <c r="M130" s="495" t="s">
        <v>125</v>
      </c>
      <c r="N130" s="495" t="s">
        <v>125</v>
      </c>
      <c r="O130" s="495" t="s">
        <v>125</v>
      </c>
      <c r="P130" s="976"/>
      <c r="Q130" s="977"/>
    </row>
    <row r="131" spans="2:17" ht="15.75" x14ac:dyDescent="0.25">
      <c r="B131" s="152"/>
      <c r="C131" s="152"/>
      <c r="D131" s="230"/>
      <c r="E131" s="2"/>
      <c r="F131" s="2"/>
      <c r="G131" s="230"/>
      <c r="H131" s="386"/>
      <c r="I131" s="4"/>
      <c r="J131" s="230"/>
      <c r="K131" s="54"/>
      <c r="L131" s="54"/>
      <c r="M131" s="74"/>
      <c r="N131" s="74"/>
      <c r="O131" s="74"/>
      <c r="P131" s="1071"/>
      <c r="Q131" s="1072"/>
    </row>
    <row r="132" spans="2:17" ht="30" x14ac:dyDescent="0.2">
      <c r="B132" s="152" t="s">
        <v>121</v>
      </c>
      <c r="C132" s="152">
        <v>1</v>
      </c>
      <c r="P132" s="463"/>
      <c r="Q132" s="464"/>
    </row>
    <row r="135" spans="2:17" ht="15.75" thickBot="1" x14ac:dyDescent="0.3"/>
    <row r="136" spans="2:17" ht="31.5" x14ac:dyDescent="0.25">
      <c r="B136" s="119" t="s">
        <v>33</v>
      </c>
      <c r="C136" s="119" t="s">
        <v>49</v>
      </c>
      <c r="D136" s="117" t="s">
        <v>50</v>
      </c>
      <c r="E136" s="119" t="s">
        <v>51</v>
      </c>
      <c r="F136" s="486" t="s">
        <v>56</v>
      </c>
      <c r="G136" s="163"/>
    </row>
    <row r="137" spans="2:17" ht="225" x14ac:dyDescent="0.2">
      <c r="B137" s="1076" t="s">
        <v>53</v>
      </c>
      <c r="C137" s="164" t="s">
        <v>116</v>
      </c>
      <c r="D137" s="234">
        <v>25</v>
      </c>
      <c r="E137" s="234">
        <v>0</v>
      </c>
      <c r="F137" s="1077">
        <f>+E137+E138+E139</f>
        <v>0</v>
      </c>
      <c r="G137" s="165"/>
    </row>
    <row r="138" spans="2:17" ht="150" x14ac:dyDescent="0.2">
      <c r="B138" s="1076"/>
      <c r="C138" s="164" t="s">
        <v>117</v>
      </c>
      <c r="D138" s="252">
        <v>25</v>
      </c>
      <c r="E138" s="234">
        <v>0</v>
      </c>
      <c r="F138" s="1078"/>
      <c r="G138" s="165"/>
    </row>
    <row r="139" spans="2:17" ht="120" x14ac:dyDescent="0.2">
      <c r="B139" s="1076"/>
      <c r="C139" s="164" t="s">
        <v>118</v>
      </c>
      <c r="D139" s="234">
        <v>10</v>
      </c>
      <c r="E139" s="234">
        <v>0</v>
      </c>
      <c r="F139" s="1079"/>
      <c r="G139" s="165"/>
    </row>
    <row r="140" spans="2:17" x14ac:dyDescent="0.2">
      <c r="C140" s="78"/>
    </row>
    <row r="143" spans="2:17" ht="15.75" x14ac:dyDescent="0.25">
      <c r="B143" s="116" t="s">
        <v>57</v>
      </c>
    </row>
    <row r="146" spans="2:5" ht="15.75" x14ac:dyDescent="0.25">
      <c r="B146" s="117" t="s">
        <v>33</v>
      </c>
      <c r="C146" s="117" t="s">
        <v>58</v>
      </c>
      <c r="D146" s="119" t="s">
        <v>51</v>
      </c>
      <c r="E146" s="119" t="s">
        <v>16</v>
      </c>
    </row>
    <row r="147" spans="2:5" ht="30" x14ac:dyDescent="0.25">
      <c r="B147" s="120" t="s">
        <v>132</v>
      </c>
      <c r="C147" s="252">
        <v>40</v>
      </c>
      <c r="D147" s="234">
        <f>+E120</f>
        <v>0</v>
      </c>
      <c r="E147" s="1067">
        <f>+D147+D148</f>
        <v>0</v>
      </c>
    </row>
    <row r="148" spans="2:5" ht="60" x14ac:dyDescent="0.25">
      <c r="B148" s="120" t="s">
        <v>133</v>
      </c>
      <c r="C148" s="252">
        <v>60</v>
      </c>
      <c r="D148" s="234">
        <f>+F137</f>
        <v>0</v>
      </c>
      <c r="E148" s="1068"/>
    </row>
  </sheetData>
  <mergeCells count="38">
    <mergeCell ref="C10:E10"/>
    <mergeCell ref="B14:C21"/>
    <mergeCell ref="C9:N9"/>
    <mergeCell ref="B2:P2"/>
    <mergeCell ref="B4:P4"/>
    <mergeCell ref="C6:N6"/>
    <mergeCell ref="C7:N7"/>
    <mergeCell ref="C8:N8"/>
    <mergeCell ref="B22:C22"/>
    <mergeCell ref="E40:E41"/>
    <mergeCell ref="M45:N45"/>
    <mergeCell ref="E120:E122"/>
    <mergeCell ref="B72:N72"/>
    <mergeCell ref="J75:L75"/>
    <mergeCell ref="B99:P99"/>
    <mergeCell ref="B102:N102"/>
    <mergeCell ref="O64:P64"/>
    <mergeCell ref="O65:P65"/>
    <mergeCell ref="O66:P66"/>
    <mergeCell ref="B55:B56"/>
    <mergeCell ref="C55:C56"/>
    <mergeCell ref="D55:E55"/>
    <mergeCell ref="C59:N59"/>
    <mergeCell ref="B61:N61"/>
    <mergeCell ref="P75:Q75"/>
    <mergeCell ref="P76:Q76"/>
    <mergeCell ref="B92:N92"/>
    <mergeCell ref="D95:E95"/>
    <mergeCell ref="D96:E96"/>
    <mergeCell ref="P131:Q131"/>
    <mergeCell ref="B137:B139"/>
    <mergeCell ref="F137:F139"/>
    <mergeCell ref="E147:E148"/>
    <mergeCell ref="B125:N125"/>
    <mergeCell ref="J127:L127"/>
    <mergeCell ref="P127:Q127"/>
    <mergeCell ref="P128:Q128"/>
    <mergeCell ref="P129:Q129"/>
  </mergeCells>
  <dataValidations count="2">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0"/>
  <sheetViews>
    <sheetView topLeftCell="A22" zoomScale="51" zoomScaleNormal="51" workbookViewId="0">
      <selection activeCell="F46" sqref="F46"/>
    </sheetView>
  </sheetViews>
  <sheetFormatPr baseColWidth="10" defaultRowHeight="15" x14ac:dyDescent="0.25"/>
  <cols>
    <col min="1" max="1" width="8.42578125" style="86" customWidth="1"/>
    <col min="2" max="2" width="65.42578125" style="86" customWidth="1"/>
    <col min="3" max="3" width="27.140625" style="86" customWidth="1"/>
    <col min="4" max="4" width="20.42578125" style="86" customWidth="1"/>
    <col min="5" max="5" width="20.5703125" style="86" customWidth="1"/>
    <col min="6" max="7" width="24.28515625" style="86" customWidth="1"/>
    <col min="8" max="9" width="20.7109375" style="86" customWidth="1"/>
    <col min="10" max="14" width="14.7109375" style="86" customWidth="1"/>
    <col min="15" max="15" width="16.7109375" style="86" customWidth="1"/>
    <col min="16" max="16" width="10.5703125" style="86" customWidth="1"/>
    <col min="17" max="17" width="32.42578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1814</v>
      </c>
      <c r="D6" s="1103"/>
      <c r="E6" s="1103"/>
      <c r="F6" s="1103"/>
      <c r="G6" s="1103"/>
      <c r="H6" s="1103"/>
      <c r="I6" s="1103"/>
      <c r="J6" s="1103"/>
      <c r="K6" s="1103"/>
      <c r="L6" s="1103"/>
      <c r="M6" s="1103"/>
      <c r="N6" s="1104"/>
    </row>
    <row r="7" spans="2:16" ht="16.5" thickBot="1" x14ac:dyDescent="0.3">
      <c r="B7" s="474" t="s">
        <v>5</v>
      </c>
      <c r="C7" s="1103" t="s">
        <v>412</v>
      </c>
      <c r="D7" s="1103"/>
      <c r="E7" s="1103"/>
      <c r="F7" s="1103"/>
      <c r="G7" s="1103"/>
      <c r="H7" s="1103"/>
      <c r="I7" s="1103"/>
      <c r="J7" s="1103"/>
      <c r="K7" s="1103"/>
      <c r="L7" s="1103"/>
      <c r="M7" s="1103"/>
      <c r="N7" s="1104"/>
    </row>
    <row r="8" spans="2:16" ht="16.5" thickBot="1" x14ac:dyDescent="0.3">
      <c r="B8" s="474" t="s">
        <v>6</v>
      </c>
      <c r="C8" s="1103" t="s">
        <v>413</v>
      </c>
      <c r="D8" s="1103"/>
      <c r="E8" s="1103"/>
      <c r="F8" s="1103"/>
      <c r="G8" s="1103"/>
      <c r="H8" s="1103"/>
      <c r="I8" s="1103"/>
      <c r="J8" s="1103"/>
      <c r="K8" s="1103"/>
      <c r="L8" s="1103"/>
      <c r="M8" s="1103"/>
      <c r="N8" s="1104"/>
    </row>
    <row r="9" spans="2:16" ht="16.5" thickBot="1" x14ac:dyDescent="0.3">
      <c r="B9" s="474" t="s">
        <v>7</v>
      </c>
      <c r="C9" s="1103" t="s">
        <v>414</v>
      </c>
      <c r="D9" s="1103"/>
      <c r="E9" s="1103"/>
      <c r="F9" s="1103"/>
      <c r="G9" s="1103"/>
      <c r="H9" s="1103"/>
      <c r="I9" s="1103"/>
      <c r="J9" s="1103"/>
      <c r="K9" s="1103"/>
      <c r="L9" s="1103"/>
      <c r="M9" s="1103"/>
      <c r="N9" s="1104"/>
    </row>
    <row r="10" spans="2:16" ht="16.5" thickBot="1" x14ac:dyDescent="0.3">
      <c r="B10" s="474" t="s">
        <v>8</v>
      </c>
      <c r="C10" s="1091" t="s">
        <v>152</v>
      </c>
      <c r="D10" s="1092"/>
      <c r="E10" s="1092"/>
      <c r="F10" s="475"/>
      <c r="G10" s="475"/>
      <c r="H10" s="475"/>
      <c r="I10" s="475"/>
      <c r="J10" s="475"/>
      <c r="K10" s="475"/>
      <c r="L10" s="475"/>
      <c r="M10" s="475"/>
      <c r="N10" s="476"/>
    </row>
    <row r="11" spans="2:16" ht="16.5" thickBot="1" x14ac:dyDescent="0.3">
      <c r="B11" s="477" t="s">
        <v>9</v>
      </c>
      <c r="C11" s="478">
        <v>41974</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15.75" x14ac:dyDescent="0.25">
      <c r="I13" s="93"/>
      <c r="J13" s="93"/>
      <c r="K13" s="93"/>
      <c r="L13" s="93"/>
      <c r="M13" s="93"/>
      <c r="N13" s="94"/>
    </row>
    <row r="14" spans="2:16" ht="31.5" x14ac:dyDescent="0.25">
      <c r="B14" s="1093" t="s">
        <v>87</v>
      </c>
      <c r="C14" s="1093"/>
      <c r="D14" s="240" t="s">
        <v>12</v>
      </c>
      <c r="E14" s="240" t="s">
        <v>13</v>
      </c>
      <c r="F14" s="240" t="s">
        <v>29</v>
      </c>
      <c r="G14" s="95"/>
      <c r="I14" s="96"/>
      <c r="J14" s="96"/>
      <c r="K14" s="96"/>
      <c r="L14" s="96"/>
      <c r="M14" s="96"/>
      <c r="N14" s="94"/>
    </row>
    <row r="15" spans="2:16" ht="15.75" x14ac:dyDescent="0.25">
      <c r="B15" s="1093"/>
      <c r="C15" s="1093"/>
      <c r="D15" s="240" t="s">
        <v>152</v>
      </c>
      <c r="E15" s="537">
        <v>2505937200</v>
      </c>
      <c r="F15" s="167">
        <v>1200</v>
      </c>
      <c r="G15" s="97"/>
      <c r="I15" s="98"/>
      <c r="J15" s="98"/>
      <c r="K15" s="98"/>
      <c r="L15" s="98"/>
      <c r="M15" s="98"/>
      <c r="N15" s="94"/>
    </row>
    <row r="16" spans="2:16" ht="15.75" x14ac:dyDescent="0.25">
      <c r="B16" s="1093"/>
      <c r="C16" s="1093"/>
      <c r="D16" s="240"/>
      <c r="E16" s="168"/>
      <c r="F16" s="167"/>
      <c r="G16" s="97"/>
      <c r="I16" s="98"/>
      <c r="J16" s="98"/>
      <c r="K16" s="98"/>
      <c r="L16" s="98"/>
      <c r="M16" s="98"/>
      <c r="N16" s="94"/>
    </row>
    <row r="17" spans="1:14" ht="15.75" x14ac:dyDescent="0.25">
      <c r="B17" s="1093"/>
      <c r="C17" s="1093"/>
      <c r="D17" s="240"/>
      <c r="E17" s="168"/>
      <c r="F17" s="167"/>
      <c r="G17" s="97"/>
      <c r="I17" s="98"/>
      <c r="J17" s="98"/>
      <c r="K17" s="98"/>
      <c r="L17" s="98"/>
      <c r="M17" s="98"/>
      <c r="N17" s="94"/>
    </row>
    <row r="18" spans="1:14" ht="15.75" x14ac:dyDescent="0.25">
      <c r="B18" s="1093"/>
      <c r="C18" s="1093"/>
      <c r="D18" s="240"/>
      <c r="E18" s="169"/>
      <c r="F18" s="167"/>
      <c r="G18" s="97"/>
      <c r="H18" s="100"/>
      <c r="I18" s="98"/>
      <c r="J18" s="98"/>
      <c r="K18" s="98"/>
      <c r="L18" s="98"/>
      <c r="M18" s="98"/>
      <c r="N18" s="101"/>
    </row>
    <row r="19" spans="1:14" ht="15.75" x14ac:dyDescent="0.25">
      <c r="B19" s="1093"/>
      <c r="C19" s="1093"/>
      <c r="D19" s="240"/>
      <c r="E19" s="169"/>
      <c r="F19" s="167"/>
      <c r="G19" s="97"/>
      <c r="H19" s="100"/>
      <c r="I19" s="102"/>
      <c r="J19" s="102"/>
      <c r="K19" s="102"/>
      <c r="L19" s="102"/>
      <c r="M19" s="102"/>
      <c r="N19" s="101"/>
    </row>
    <row r="20" spans="1:14" ht="15.75" x14ac:dyDescent="0.25">
      <c r="B20" s="1093"/>
      <c r="C20" s="1093"/>
      <c r="D20" s="240"/>
      <c r="E20" s="99"/>
      <c r="F20" s="167"/>
      <c r="G20" s="97"/>
      <c r="H20" s="100"/>
      <c r="I20" s="93"/>
      <c r="J20" s="93"/>
      <c r="K20" s="93"/>
      <c r="L20" s="93"/>
      <c r="M20" s="93"/>
      <c r="N20" s="101"/>
    </row>
    <row r="21" spans="1:14" ht="15.75" x14ac:dyDescent="0.25">
      <c r="B21" s="1093"/>
      <c r="C21" s="1093"/>
      <c r="D21" s="240"/>
      <c r="E21" s="99"/>
      <c r="F21" s="167"/>
      <c r="G21" s="97"/>
      <c r="H21" s="100"/>
      <c r="I21" s="93"/>
      <c r="J21" s="93"/>
      <c r="K21" s="93"/>
      <c r="L21" s="93"/>
      <c r="M21" s="93"/>
      <c r="N21" s="101"/>
    </row>
    <row r="22" spans="1:14" ht="16.5" thickBot="1" x14ac:dyDescent="0.3">
      <c r="B22" s="1094" t="s">
        <v>14</v>
      </c>
      <c r="C22" s="1095"/>
      <c r="D22" s="240"/>
      <c r="E22" s="103">
        <f>SUM(E15:E21)</f>
        <v>2505937200</v>
      </c>
      <c r="F22" s="167">
        <f>SUM(F15:F21)</f>
        <v>1200</v>
      </c>
      <c r="G22" s="97"/>
      <c r="H22" s="100"/>
      <c r="I22" s="93"/>
      <c r="J22" s="93"/>
      <c r="K22" s="93"/>
      <c r="L22" s="93"/>
      <c r="M22" s="93"/>
      <c r="N22" s="101"/>
    </row>
    <row r="23" spans="1:14" ht="45.75" thickBot="1" x14ac:dyDescent="0.3">
      <c r="A23" s="481"/>
      <c r="B23" s="105" t="s">
        <v>15</v>
      </c>
      <c r="C23" s="105" t="s">
        <v>88</v>
      </c>
      <c r="E23" s="96"/>
      <c r="F23" s="96"/>
      <c r="G23" s="96"/>
      <c r="H23" s="96"/>
      <c r="I23" s="106"/>
      <c r="J23" s="106"/>
      <c r="K23" s="106"/>
      <c r="L23" s="106"/>
      <c r="M23" s="106"/>
    </row>
    <row r="24" spans="1:14" ht="16.5" thickBot="1" x14ac:dyDescent="0.3">
      <c r="A24" s="482">
        <v>1</v>
      </c>
      <c r="C24" s="108">
        <f>F22*80/100</f>
        <v>960</v>
      </c>
      <c r="D24" s="109"/>
      <c r="E24" s="110">
        <f>E22</f>
        <v>2505937200</v>
      </c>
      <c r="F24" s="111"/>
      <c r="G24" s="111"/>
      <c r="H24" s="111"/>
      <c r="I24" s="112"/>
      <c r="J24" s="112"/>
      <c r="K24" s="112"/>
      <c r="L24" s="112"/>
      <c r="M24" s="112"/>
    </row>
    <row r="25" spans="1:14" ht="15.75" x14ac:dyDescent="0.25">
      <c r="A25" s="113"/>
      <c r="C25" s="114"/>
      <c r="D25" s="98"/>
      <c r="E25" s="115"/>
      <c r="F25" s="111"/>
      <c r="G25" s="111"/>
      <c r="H25" s="111"/>
      <c r="I25" s="112"/>
      <c r="J25" s="112"/>
      <c r="K25" s="112"/>
      <c r="L25" s="112"/>
      <c r="M25" s="112"/>
    </row>
    <row r="26" spans="1:14" ht="15.75" x14ac:dyDescent="0.25">
      <c r="A26" s="113"/>
      <c r="C26" s="114"/>
      <c r="D26" s="98"/>
      <c r="E26" s="115"/>
      <c r="F26" s="111"/>
      <c r="G26" s="111"/>
      <c r="H26" s="111"/>
      <c r="I26" s="112"/>
      <c r="J26" s="112"/>
      <c r="K26" s="112"/>
      <c r="L26" s="112"/>
      <c r="M26" s="112"/>
    </row>
    <row r="27" spans="1:14" ht="15.75" x14ac:dyDescent="0.2">
      <c r="A27" s="113"/>
      <c r="B27" s="116" t="s">
        <v>124</v>
      </c>
      <c r="C27" s="78"/>
      <c r="D27" s="78"/>
      <c r="E27" s="78"/>
      <c r="F27" s="78"/>
      <c r="G27" s="78"/>
      <c r="H27" s="78"/>
      <c r="I27" s="93"/>
      <c r="J27" s="93"/>
      <c r="K27" s="93"/>
      <c r="L27" s="93"/>
      <c r="M27" s="93"/>
      <c r="N27" s="94"/>
    </row>
    <row r="28" spans="1:14" ht="15.75" x14ac:dyDescent="0.2">
      <c r="A28" s="113"/>
      <c r="B28" s="78"/>
      <c r="C28" s="78"/>
      <c r="D28" s="78"/>
      <c r="E28" s="78"/>
      <c r="F28" s="78"/>
      <c r="G28" s="78"/>
      <c r="H28" s="78"/>
      <c r="I28" s="93"/>
      <c r="J28" s="93"/>
      <c r="K28" s="93"/>
      <c r="L28" s="93"/>
      <c r="M28" s="93"/>
      <c r="N28" s="94"/>
    </row>
    <row r="29" spans="1:14" ht="15.75" x14ac:dyDescent="0.2">
      <c r="A29" s="113"/>
      <c r="B29" s="117" t="s">
        <v>33</v>
      </c>
      <c r="C29" s="117" t="s">
        <v>125</v>
      </c>
      <c r="D29" s="117" t="s">
        <v>126</v>
      </c>
      <c r="E29" s="78"/>
      <c r="F29" s="78"/>
      <c r="G29" s="78"/>
      <c r="H29" s="78"/>
      <c r="I29" s="93"/>
      <c r="J29" s="93"/>
      <c r="K29" s="93"/>
      <c r="L29" s="93"/>
      <c r="M29" s="93"/>
      <c r="N29" s="94"/>
    </row>
    <row r="30" spans="1:14" ht="15.75" x14ac:dyDescent="0.2">
      <c r="A30" s="113"/>
      <c r="B30" s="118" t="s">
        <v>127</v>
      </c>
      <c r="C30" s="234" t="s">
        <v>292</v>
      </c>
      <c r="D30" s="234"/>
      <c r="E30" s="78"/>
      <c r="F30" s="78"/>
      <c r="G30" s="78"/>
      <c r="H30" s="78"/>
      <c r="I30" s="93"/>
      <c r="J30" s="93"/>
      <c r="K30" s="93"/>
      <c r="L30" s="93"/>
      <c r="M30" s="93"/>
      <c r="N30" s="94"/>
    </row>
    <row r="31" spans="1:14" ht="15.75" x14ac:dyDescent="0.2">
      <c r="A31" s="113"/>
      <c r="B31" s="118" t="s">
        <v>128</v>
      </c>
      <c r="C31" s="234" t="s">
        <v>292</v>
      </c>
      <c r="D31" s="234"/>
      <c r="E31" s="78"/>
      <c r="F31" s="78"/>
      <c r="G31" s="78"/>
      <c r="H31" s="78"/>
      <c r="I31" s="93"/>
      <c r="J31" s="93"/>
      <c r="K31" s="93"/>
      <c r="L31" s="93"/>
      <c r="M31" s="93"/>
      <c r="N31" s="94"/>
    </row>
    <row r="32" spans="1:14" ht="15.75" x14ac:dyDescent="0.2">
      <c r="A32" s="113"/>
      <c r="B32" s="118" t="s">
        <v>129</v>
      </c>
      <c r="C32" s="234" t="s">
        <v>292</v>
      </c>
      <c r="D32" s="234"/>
      <c r="E32" s="78"/>
      <c r="F32" s="78"/>
      <c r="G32" s="78"/>
      <c r="H32" s="78"/>
      <c r="I32" s="93"/>
      <c r="J32" s="93"/>
      <c r="K32" s="93"/>
      <c r="L32" s="93"/>
      <c r="M32" s="93"/>
      <c r="N32" s="94"/>
    </row>
    <row r="33" spans="1:26" ht="15.75" x14ac:dyDescent="0.2">
      <c r="A33" s="113"/>
      <c r="B33" s="118" t="s">
        <v>130</v>
      </c>
      <c r="C33" s="425" t="s">
        <v>292</v>
      </c>
      <c r="D33" s="543"/>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6" t="s">
        <v>131</v>
      </c>
      <c r="C35" s="78"/>
      <c r="D35" s="78"/>
      <c r="E35" s="78"/>
      <c r="F35" s="78"/>
      <c r="G35" s="78"/>
      <c r="H35" s="78"/>
      <c r="I35" s="93"/>
      <c r="J35" s="93"/>
      <c r="K35" s="93"/>
      <c r="L35" s="93"/>
      <c r="M35" s="93"/>
      <c r="N35" s="94"/>
    </row>
    <row r="36" spans="1:26" ht="15.75" x14ac:dyDescent="0.2">
      <c r="A36" s="113"/>
      <c r="B36" s="78"/>
      <c r="C36" s="78"/>
      <c r="D36" s="78"/>
      <c r="E36" s="78"/>
      <c r="F36" s="78"/>
      <c r="G36" s="78"/>
      <c r="H36" s="78"/>
      <c r="I36" s="93"/>
      <c r="J36" s="93"/>
      <c r="K36" s="93"/>
      <c r="L36" s="93"/>
      <c r="M36" s="93"/>
      <c r="N36" s="94"/>
    </row>
    <row r="37" spans="1:26" ht="15.75" x14ac:dyDescent="0.2">
      <c r="A37" s="113"/>
      <c r="B37" s="78"/>
      <c r="C37" s="78"/>
      <c r="D37" s="78"/>
      <c r="E37" s="78"/>
      <c r="F37" s="78"/>
      <c r="G37" s="78"/>
      <c r="H37" s="78"/>
      <c r="I37" s="93"/>
      <c r="J37" s="93"/>
      <c r="K37" s="93"/>
      <c r="L37" s="93"/>
      <c r="M37" s="93"/>
      <c r="N37" s="94"/>
    </row>
    <row r="38" spans="1:26" ht="15.75" x14ac:dyDescent="0.2">
      <c r="A38" s="113"/>
      <c r="B38" s="117" t="s">
        <v>33</v>
      </c>
      <c r="C38" s="117" t="s">
        <v>58</v>
      </c>
      <c r="D38" s="119" t="s">
        <v>51</v>
      </c>
      <c r="E38" s="119" t="s">
        <v>16</v>
      </c>
      <c r="F38" s="78"/>
      <c r="G38" s="78"/>
      <c r="H38" s="78"/>
      <c r="I38" s="93"/>
      <c r="J38" s="93"/>
      <c r="K38" s="93"/>
      <c r="L38" s="93"/>
      <c r="M38" s="93"/>
      <c r="N38" s="94"/>
    </row>
    <row r="39" spans="1:26" ht="30" x14ac:dyDescent="0.2">
      <c r="A39" s="113"/>
      <c r="B39" s="120" t="s">
        <v>132</v>
      </c>
      <c r="C39" s="252">
        <v>40</v>
      </c>
      <c r="D39" s="234">
        <v>60</v>
      </c>
      <c r="E39" s="1067">
        <f>+D39+D40</f>
        <v>70</v>
      </c>
      <c r="F39" s="78"/>
      <c r="G39" s="78"/>
      <c r="H39" s="78"/>
      <c r="I39" s="93"/>
      <c r="J39" s="93"/>
      <c r="K39" s="93"/>
      <c r="L39" s="93"/>
      <c r="M39" s="93"/>
      <c r="N39" s="94"/>
    </row>
    <row r="40" spans="1:26" ht="60" x14ac:dyDescent="0.2">
      <c r="A40" s="113"/>
      <c r="B40" s="120" t="s">
        <v>133</v>
      </c>
      <c r="C40" s="252">
        <v>60</v>
      </c>
      <c r="D40" s="234">
        <v>10</v>
      </c>
      <c r="E40" s="1068"/>
      <c r="F40" s="78"/>
      <c r="G40" s="78"/>
      <c r="H40" s="78"/>
      <c r="I40" s="93"/>
      <c r="J40" s="93"/>
      <c r="K40" s="93"/>
      <c r="L40" s="93"/>
      <c r="M40" s="93"/>
      <c r="N40" s="94"/>
    </row>
    <row r="41" spans="1:26" ht="15.75" x14ac:dyDescent="0.25">
      <c r="A41" s="113"/>
      <c r="C41" s="114"/>
      <c r="D41" s="98"/>
      <c r="E41" s="115"/>
      <c r="F41" s="111"/>
      <c r="G41" s="111"/>
      <c r="H41" s="111"/>
      <c r="I41" s="112"/>
      <c r="J41" s="112"/>
      <c r="K41" s="112"/>
      <c r="L41" s="112"/>
      <c r="M41" s="112"/>
    </row>
    <row r="42" spans="1:26" ht="15.75" customHeight="1" thickBot="1" x14ac:dyDescent="0.3">
      <c r="M42" s="1107" t="s">
        <v>35</v>
      </c>
      <c r="N42" s="1107"/>
    </row>
    <row r="43" spans="1:26" ht="15.75" x14ac:dyDescent="0.25">
      <c r="B43" s="116" t="s">
        <v>30</v>
      </c>
      <c r="M43" s="122"/>
      <c r="N43" s="122"/>
    </row>
    <row r="44" spans="1:26" ht="15.75" thickBot="1" x14ac:dyDescent="0.3">
      <c r="M44" s="122"/>
      <c r="N44" s="122"/>
    </row>
    <row r="45" spans="1:26" s="93" customFormat="1" ht="110.25" x14ac:dyDescent="0.25">
      <c r="B45" s="483" t="s">
        <v>134</v>
      </c>
      <c r="C45" s="483" t="s">
        <v>135</v>
      </c>
      <c r="D45" s="483" t="s">
        <v>136</v>
      </c>
      <c r="E45" s="483" t="s">
        <v>45</v>
      </c>
      <c r="F45" s="483" t="s">
        <v>22</v>
      </c>
      <c r="G45" s="483" t="s">
        <v>89</v>
      </c>
      <c r="H45" s="483" t="s">
        <v>17</v>
      </c>
      <c r="I45" s="483" t="s">
        <v>10</v>
      </c>
      <c r="J45" s="483" t="s">
        <v>31</v>
      </c>
      <c r="K45" s="483" t="s">
        <v>61</v>
      </c>
      <c r="L45" s="483" t="s">
        <v>20</v>
      </c>
      <c r="M45" s="484" t="s">
        <v>26</v>
      </c>
      <c r="N45" s="483" t="s">
        <v>137</v>
      </c>
      <c r="O45" s="483" t="s">
        <v>36</v>
      </c>
      <c r="P45" s="245" t="s">
        <v>11</v>
      </c>
      <c r="Q45" s="245" t="s">
        <v>19</v>
      </c>
    </row>
    <row r="46" spans="1:26" s="242" customFormat="1" ht="45" x14ac:dyDescent="0.25">
      <c r="A46" s="125"/>
      <c r="B46" s="126" t="s">
        <v>421</v>
      </c>
      <c r="C46" s="127" t="s">
        <v>435</v>
      </c>
      <c r="D46" s="126" t="s">
        <v>160</v>
      </c>
      <c r="E46" s="128" t="s">
        <v>436</v>
      </c>
      <c r="F46" s="127" t="s">
        <v>125</v>
      </c>
      <c r="G46" s="129">
        <v>1</v>
      </c>
      <c r="H46" s="130">
        <v>40937</v>
      </c>
      <c r="I46" s="130">
        <v>41274</v>
      </c>
      <c r="J46" s="131" t="s">
        <v>126</v>
      </c>
      <c r="K46" s="253">
        <v>11</v>
      </c>
      <c r="L46" s="253">
        <v>0</v>
      </c>
      <c r="M46" s="132">
        <v>2272</v>
      </c>
      <c r="N46" s="132">
        <f>+M46*G46</f>
        <v>2272</v>
      </c>
      <c r="O46" s="133">
        <v>1317381944</v>
      </c>
      <c r="P46" s="254" t="s">
        <v>419</v>
      </c>
      <c r="Q46" s="134"/>
      <c r="R46" s="135"/>
      <c r="S46" s="135"/>
      <c r="T46" s="135"/>
      <c r="U46" s="135"/>
      <c r="V46" s="135"/>
      <c r="W46" s="135"/>
      <c r="X46" s="135"/>
      <c r="Y46" s="135"/>
      <c r="Z46" s="135"/>
    </row>
    <row r="47" spans="1:26" s="242" customFormat="1" ht="45" x14ac:dyDescent="0.25">
      <c r="A47" s="125"/>
      <c r="B47" s="126" t="s">
        <v>421</v>
      </c>
      <c r="C47" s="127" t="s">
        <v>435</v>
      </c>
      <c r="D47" s="126" t="s">
        <v>160</v>
      </c>
      <c r="E47" s="128" t="s">
        <v>437</v>
      </c>
      <c r="F47" s="127" t="s">
        <v>125</v>
      </c>
      <c r="G47" s="129">
        <v>1</v>
      </c>
      <c r="H47" s="130">
        <v>41300</v>
      </c>
      <c r="I47" s="130">
        <v>41639</v>
      </c>
      <c r="J47" s="131" t="s">
        <v>126</v>
      </c>
      <c r="K47" s="253">
        <v>4.9000000000000004</v>
      </c>
      <c r="L47" s="253">
        <v>0</v>
      </c>
      <c r="M47" s="132">
        <v>2272</v>
      </c>
      <c r="N47" s="132">
        <f>+M47*G47</f>
        <v>2272</v>
      </c>
      <c r="O47" s="133">
        <v>1356904760</v>
      </c>
      <c r="P47" s="254" t="s">
        <v>438</v>
      </c>
      <c r="Q47" s="134"/>
      <c r="R47" s="135"/>
      <c r="S47" s="135"/>
      <c r="T47" s="135"/>
      <c r="U47" s="135"/>
      <c r="V47" s="135"/>
      <c r="W47" s="135"/>
      <c r="X47" s="135"/>
      <c r="Y47" s="135"/>
      <c r="Z47" s="135"/>
    </row>
    <row r="48" spans="1:26" s="242" customFormat="1" ht="60" x14ac:dyDescent="0.25">
      <c r="A48" s="125">
        <f t="shared" ref="A48" si="0">+A47+1</f>
        <v>1</v>
      </c>
      <c r="B48" s="126" t="s">
        <v>439</v>
      </c>
      <c r="C48" s="127" t="s">
        <v>440</v>
      </c>
      <c r="D48" s="126" t="s">
        <v>441</v>
      </c>
      <c r="E48" s="128" t="s">
        <v>442</v>
      </c>
      <c r="F48" s="127" t="s">
        <v>125</v>
      </c>
      <c r="G48" s="129">
        <v>0.9</v>
      </c>
      <c r="H48" s="130">
        <v>39948</v>
      </c>
      <c r="I48" s="130">
        <v>40445</v>
      </c>
      <c r="J48" s="131" t="s">
        <v>126</v>
      </c>
      <c r="K48" s="253">
        <v>12.8</v>
      </c>
      <c r="L48" s="253">
        <v>4</v>
      </c>
      <c r="M48" s="132">
        <v>2839</v>
      </c>
      <c r="N48" s="132">
        <f>+M48*G48</f>
        <v>2555.1</v>
      </c>
      <c r="O48" s="133">
        <v>7338052643</v>
      </c>
      <c r="P48" s="254" t="s">
        <v>419</v>
      </c>
      <c r="Q48" s="134"/>
      <c r="R48" s="135"/>
      <c r="S48" s="135"/>
      <c r="T48" s="135"/>
      <c r="U48" s="135"/>
      <c r="V48" s="135"/>
      <c r="W48" s="135"/>
      <c r="X48" s="135"/>
      <c r="Y48" s="135"/>
      <c r="Z48" s="135"/>
    </row>
    <row r="49" spans="1:17" s="242" customFormat="1" ht="15.75" x14ac:dyDescent="0.25">
      <c r="A49" s="125"/>
      <c r="B49" s="136" t="s">
        <v>16</v>
      </c>
      <c r="C49" s="127"/>
      <c r="D49" s="126"/>
      <c r="E49" s="128"/>
      <c r="F49" s="127"/>
      <c r="G49" s="127"/>
      <c r="H49" s="127"/>
      <c r="I49" s="131"/>
      <c r="J49" s="131"/>
      <c r="K49" s="137">
        <f>SUM(K46:K48)</f>
        <v>28.700000000000003</v>
      </c>
      <c r="L49" s="137">
        <f>SUM(L46:L48)</f>
        <v>4</v>
      </c>
      <c r="M49" s="138">
        <f>SUM(M46:M48)</f>
        <v>7383</v>
      </c>
      <c r="N49" s="137">
        <f>SUM(N46:N48)</f>
        <v>7099.1</v>
      </c>
      <c r="O49" s="133"/>
      <c r="P49" s="133"/>
      <c r="Q49" s="134"/>
    </row>
    <row r="50" spans="1:17" s="139" customFormat="1" x14ac:dyDescent="0.25">
      <c r="E50" s="140"/>
    </row>
    <row r="51" spans="1:17" s="139" customFormat="1" ht="15.75" x14ac:dyDescent="0.25">
      <c r="B51" s="1096" t="s">
        <v>28</v>
      </c>
      <c r="C51" s="1096" t="s">
        <v>27</v>
      </c>
      <c r="D51" s="1098" t="s">
        <v>34</v>
      </c>
      <c r="E51" s="1098"/>
    </row>
    <row r="52" spans="1:17" s="139" customFormat="1" ht="15.75" x14ac:dyDescent="0.25">
      <c r="B52" s="1097"/>
      <c r="C52" s="1097"/>
      <c r="D52" s="241" t="s">
        <v>23</v>
      </c>
      <c r="E52" s="141" t="s">
        <v>24</v>
      </c>
    </row>
    <row r="53" spans="1:17" s="139" customFormat="1" ht="15.75" x14ac:dyDescent="0.25">
      <c r="B53" s="142" t="s">
        <v>21</v>
      </c>
      <c r="C53" s="143">
        <f>+K49</f>
        <v>28.700000000000003</v>
      </c>
      <c r="D53" s="251" t="s">
        <v>292</v>
      </c>
      <c r="E53" s="251"/>
      <c r="F53" s="145"/>
      <c r="G53" s="145"/>
      <c r="H53" s="145"/>
      <c r="I53" s="145"/>
      <c r="J53" s="145"/>
      <c r="K53" s="145"/>
      <c r="L53" s="145"/>
      <c r="M53" s="145"/>
    </row>
    <row r="54" spans="1:17" s="139" customFormat="1" ht="15.75" x14ac:dyDescent="0.25">
      <c r="B54" s="142" t="s">
        <v>25</v>
      </c>
      <c r="C54" s="143">
        <f>+M49</f>
        <v>7383</v>
      </c>
      <c r="D54" s="251" t="s">
        <v>292</v>
      </c>
      <c r="E54" s="251"/>
    </row>
    <row r="55" spans="1:17" s="139" customFormat="1" x14ac:dyDescent="0.25">
      <c r="B55" s="146"/>
      <c r="C55" s="1099"/>
      <c r="D55" s="1099"/>
      <c r="E55" s="1099"/>
      <c r="F55" s="1099"/>
      <c r="G55" s="1099"/>
      <c r="H55" s="1099"/>
      <c r="I55" s="1099"/>
      <c r="J55" s="1099"/>
      <c r="K55" s="1099"/>
      <c r="L55" s="1099"/>
      <c r="M55" s="1099"/>
      <c r="N55" s="1099"/>
    </row>
    <row r="56" spans="1:17" ht="60" x14ac:dyDescent="0.2">
      <c r="B56" s="149" t="s">
        <v>161</v>
      </c>
      <c r="C56" s="149" t="s">
        <v>162</v>
      </c>
      <c r="D56" s="154" t="s">
        <v>443</v>
      </c>
      <c r="E56" s="150">
        <v>1200</v>
      </c>
      <c r="F56" s="249" t="s">
        <v>476</v>
      </c>
      <c r="G56" s="249" t="s">
        <v>476</v>
      </c>
      <c r="H56" s="249" t="s">
        <v>476</v>
      </c>
      <c r="I56" s="249" t="s">
        <v>125</v>
      </c>
      <c r="J56" s="249" t="s">
        <v>476</v>
      </c>
      <c r="K56" s="249" t="s">
        <v>476</v>
      </c>
      <c r="L56" s="249" t="s">
        <v>476</v>
      </c>
      <c r="M56" s="249" t="s">
        <v>476</v>
      </c>
      <c r="N56" s="249" t="s">
        <v>476</v>
      </c>
      <c r="O56" s="1101"/>
      <c r="P56" s="1102"/>
      <c r="Q56" s="118" t="s">
        <v>125</v>
      </c>
    </row>
    <row r="57" spans="1:17" x14ac:dyDescent="0.2">
      <c r="B57" s="149"/>
      <c r="C57" s="149"/>
      <c r="D57" s="150"/>
      <c r="E57" s="150"/>
      <c r="F57" s="249"/>
      <c r="G57" s="249"/>
      <c r="H57" s="249"/>
      <c r="I57" s="151"/>
      <c r="J57" s="151"/>
      <c r="K57" s="118"/>
      <c r="L57" s="118"/>
      <c r="M57" s="118"/>
      <c r="N57" s="118"/>
      <c r="O57" s="1101"/>
      <c r="P57" s="1102"/>
      <c r="Q57" s="118"/>
    </row>
    <row r="58" spans="1:17" x14ac:dyDescent="0.25">
      <c r="B58" s="118"/>
      <c r="C58" s="118"/>
      <c r="D58" s="118"/>
      <c r="E58" s="118"/>
      <c r="F58" s="118"/>
      <c r="G58" s="118"/>
      <c r="H58" s="118"/>
      <c r="I58" s="118"/>
      <c r="J58" s="118"/>
      <c r="K58" s="118"/>
      <c r="L58" s="118"/>
      <c r="M58" s="118"/>
      <c r="N58" s="118"/>
      <c r="O58" s="1101"/>
      <c r="P58" s="1102"/>
      <c r="Q58" s="118"/>
    </row>
    <row r="59" spans="1:17" x14ac:dyDescent="0.25">
      <c r="B59" s="86" t="s">
        <v>1</v>
      </c>
    </row>
    <row r="60" spans="1:17" x14ac:dyDescent="0.25">
      <c r="B60" s="86" t="s">
        <v>37</v>
      </c>
    </row>
    <row r="61" spans="1:17" x14ac:dyDescent="0.25">
      <c r="B61" s="86" t="s">
        <v>62</v>
      </c>
    </row>
    <row r="63" spans="1:17" ht="15.75" thickBot="1" x14ac:dyDescent="0.3"/>
    <row r="64" spans="1:17" ht="16.5" thickBot="1" x14ac:dyDescent="0.3">
      <c r="B64" s="1083" t="s">
        <v>38</v>
      </c>
      <c r="C64" s="1084"/>
      <c r="D64" s="1084"/>
      <c r="E64" s="1084"/>
      <c r="F64" s="1084"/>
      <c r="G64" s="1084"/>
      <c r="H64" s="1084"/>
      <c r="I64" s="1084"/>
      <c r="J64" s="1084"/>
      <c r="K64" s="1084"/>
      <c r="L64" s="1084"/>
      <c r="M64" s="1084"/>
      <c r="N64" s="1085"/>
    </row>
    <row r="67" spans="2:17" ht="110.25" x14ac:dyDescent="0.25">
      <c r="B67" s="117" t="s">
        <v>0</v>
      </c>
      <c r="C67" s="117" t="s">
        <v>39</v>
      </c>
      <c r="D67" s="117" t="s">
        <v>40</v>
      </c>
      <c r="E67" s="117" t="s">
        <v>102</v>
      </c>
      <c r="F67" s="117" t="s">
        <v>104</v>
      </c>
      <c r="G67" s="117" t="s">
        <v>105</v>
      </c>
      <c r="H67" s="117" t="s">
        <v>106</v>
      </c>
      <c r="I67" s="117" t="s">
        <v>103</v>
      </c>
      <c r="J67" s="1086" t="s">
        <v>107</v>
      </c>
      <c r="K67" s="1087"/>
      <c r="L67" s="1088"/>
      <c r="M67" s="117" t="s">
        <v>111</v>
      </c>
      <c r="N67" s="117" t="s">
        <v>139</v>
      </c>
      <c r="O67" s="117" t="s">
        <v>140</v>
      </c>
      <c r="P67" s="1086" t="s">
        <v>3</v>
      </c>
      <c r="Q67" s="1088"/>
    </row>
    <row r="68" spans="2:17" ht="60" x14ac:dyDescent="0.2">
      <c r="B68" s="152" t="s">
        <v>43</v>
      </c>
      <c r="C68" s="152">
        <v>4</v>
      </c>
      <c r="D68" s="149"/>
      <c r="E68" s="149"/>
      <c r="F68" s="149"/>
      <c r="G68" s="149"/>
      <c r="H68" s="149"/>
      <c r="I68" s="150"/>
      <c r="J68" s="153" t="s">
        <v>108</v>
      </c>
      <c r="K68" s="154" t="s">
        <v>109</v>
      </c>
      <c r="L68" s="151" t="s">
        <v>110</v>
      </c>
      <c r="M68" s="118"/>
      <c r="N68" s="118"/>
      <c r="O68" s="118"/>
      <c r="P68" s="1073"/>
      <c r="Q68" s="1073"/>
    </row>
    <row r="69" spans="2:17" ht="150" x14ac:dyDescent="0.2">
      <c r="B69" s="152"/>
      <c r="C69" s="152"/>
      <c r="D69" s="343" t="s">
        <v>1755</v>
      </c>
      <c r="E69" s="344">
        <v>42404424</v>
      </c>
      <c r="F69" s="343" t="s">
        <v>1756</v>
      </c>
      <c r="G69" s="343" t="s">
        <v>507</v>
      </c>
      <c r="H69" s="345">
        <v>38891</v>
      </c>
      <c r="I69" s="346" t="s">
        <v>480</v>
      </c>
      <c r="J69" s="343" t="s">
        <v>1650</v>
      </c>
      <c r="K69" s="347" t="s">
        <v>1757</v>
      </c>
      <c r="L69" s="347" t="s">
        <v>1719</v>
      </c>
      <c r="M69" s="348" t="s">
        <v>125</v>
      </c>
      <c r="N69" s="348" t="s">
        <v>125</v>
      </c>
      <c r="O69" s="348" t="s">
        <v>125</v>
      </c>
      <c r="P69" s="234"/>
      <c r="Q69" s="234"/>
    </row>
    <row r="70" spans="2:17" ht="150" x14ac:dyDescent="0.2">
      <c r="B70" s="152"/>
      <c r="C70" s="152"/>
      <c r="D70" s="492" t="s">
        <v>1758</v>
      </c>
      <c r="E70" s="496">
        <v>77187037</v>
      </c>
      <c r="F70" s="492" t="s">
        <v>1024</v>
      </c>
      <c r="G70" s="492" t="s">
        <v>630</v>
      </c>
      <c r="H70" s="493">
        <v>36280</v>
      </c>
      <c r="I70" s="494" t="s">
        <v>480</v>
      </c>
      <c r="J70" s="343" t="s">
        <v>1650</v>
      </c>
      <c r="K70" s="347" t="s">
        <v>1757</v>
      </c>
      <c r="L70" s="347" t="s">
        <v>1719</v>
      </c>
      <c r="M70" s="348" t="s">
        <v>125</v>
      </c>
      <c r="N70" s="348" t="s">
        <v>125</v>
      </c>
      <c r="O70" s="348" t="s">
        <v>125</v>
      </c>
      <c r="P70" s="234"/>
      <c r="Q70" s="234"/>
    </row>
    <row r="71" spans="2:17" ht="180" x14ac:dyDescent="0.2">
      <c r="B71" s="152"/>
      <c r="C71" s="152"/>
      <c r="D71" s="492" t="s">
        <v>1759</v>
      </c>
      <c r="E71" s="496">
        <v>77177282</v>
      </c>
      <c r="F71" s="492" t="s">
        <v>1024</v>
      </c>
      <c r="G71" s="343" t="s">
        <v>507</v>
      </c>
      <c r="H71" s="493">
        <v>40894</v>
      </c>
      <c r="I71" s="494" t="s">
        <v>480</v>
      </c>
      <c r="J71" s="343" t="s">
        <v>1760</v>
      </c>
      <c r="K71" s="347" t="s">
        <v>1761</v>
      </c>
      <c r="L71" s="347" t="s">
        <v>1762</v>
      </c>
      <c r="M71" s="348" t="s">
        <v>125</v>
      </c>
      <c r="N71" s="348" t="s">
        <v>125</v>
      </c>
      <c r="O71" s="348" t="s">
        <v>125</v>
      </c>
      <c r="P71" s="234"/>
      <c r="Q71" s="234"/>
    </row>
    <row r="72" spans="2:17" ht="180" x14ac:dyDescent="0.2">
      <c r="B72" s="152"/>
      <c r="C72" s="152"/>
      <c r="D72" s="492" t="s">
        <v>1763</v>
      </c>
      <c r="E72" s="496">
        <v>1067713088</v>
      </c>
      <c r="F72" s="492" t="s">
        <v>1764</v>
      </c>
      <c r="G72" s="492" t="s">
        <v>630</v>
      </c>
      <c r="H72" s="493">
        <v>41234</v>
      </c>
      <c r="I72" s="494" t="s">
        <v>480</v>
      </c>
      <c r="J72" s="343" t="s">
        <v>1765</v>
      </c>
      <c r="K72" s="347" t="s">
        <v>1766</v>
      </c>
      <c r="L72" s="347" t="s">
        <v>1762</v>
      </c>
      <c r="M72" s="348" t="s">
        <v>125</v>
      </c>
      <c r="N72" s="348" t="s">
        <v>125</v>
      </c>
      <c r="O72" s="348" t="s">
        <v>125</v>
      </c>
      <c r="P72" s="234"/>
      <c r="Q72" s="234"/>
    </row>
    <row r="73" spans="2:17" x14ac:dyDescent="0.2">
      <c r="B73" s="152"/>
      <c r="C73" s="152"/>
      <c r="D73" s="149"/>
      <c r="E73" s="149"/>
      <c r="F73" s="149"/>
      <c r="G73" s="149"/>
      <c r="H73" s="149"/>
      <c r="I73" s="150"/>
      <c r="J73" s="153"/>
      <c r="K73" s="154"/>
      <c r="L73" s="151"/>
      <c r="M73" s="118"/>
      <c r="N73" s="118"/>
      <c r="O73" s="118"/>
      <c r="P73" s="234"/>
      <c r="Q73" s="234"/>
    </row>
    <row r="74" spans="2:17" ht="150" x14ac:dyDescent="0.2">
      <c r="B74" s="152" t="s">
        <v>44</v>
      </c>
      <c r="C74" s="152"/>
      <c r="D74" s="970" t="s">
        <v>1767</v>
      </c>
      <c r="E74" s="223">
        <v>49773628</v>
      </c>
      <c r="F74" s="223" t="s">
        <v>1676</v>
      </c>
      <c r="G74" s="970" t="s">
        <v>507</v>
      </c>
      <c r="H74" s="224">
        <v>41257</v>
      </c>
      <c r="I74" s="971">
        <v>13564</v>
      </c>
      <c r="J74" s="492" t="s">
        <v>1650</v>
      </c>
      <c r="K74" s="492" t="s">
        <v>1757</v>
      </c>
      <c r="L74" s="492" t="s">
        <v>1719</v>
      </c>
      <c r="M74" s="495" t="s">
        <v>125</v>
      </c>
      <c r="N74" s="495" t="s">
        <v>125</v>
      </c>
      <c r="O74" s="495" t="s">
        <v>125</v>
      </c>
      <c r="P74" s="234"/>
      <c r="Q74" s="234"/>
    </row>
    <row r="75" spans="2:17" ht="180.75" x14ac:dyDescent="0.25">
      <c r="B75" s="152"/>
      <c r="C75" s="152"/>
      <c r="D75" s="497" t="s">
        <v>1768</v>
      </c>
      <c r="E75" s="498">
        <v>49739993</v>
      </c>
      <c r="F75" s="497" t="s">
        <v>336</v>
      </c>
      <c r="G75" s="497" t="s">
        <v>1769</v>
      </c>
      <c r="H75" s="499">
        <v>39073</v>
      </c>
      <c r="I75" s="969">
        <v>112858</v>
      </c>
      <c r="J75" s="343" t="s">
        <v>1650</v>
      </c>
      <c r="K75" s="347" t="s">
        <v>1770</v>
      </c>
      <c r="L75" s="347" t="s">
        <v>1652</v>
      </c>
      <c r="M75" s="348" t="s">
        <v>125</v>
      </c>
      <c r="N75" s="348" t="s">
        <v>125</v>
      </c>
      <c r="O75" s="348" t="s">
        <v>125</v>
      </c>
      <c r="P75" s="234"/>
      <c r="Q75" s="234"/>
    </row>
    <row r="76" spans="2:17" ht="180" x14ac:dyDescent="0.2">
      <c r="B76" s="152"/>
      <c r="C76" s="152"/>
      <c r="D76" s="152" t="s">
        <v>1771</v>
      </c>
      <c r="E76" s="149">
        <v>1020763756</v>
      </c>
      <c r="F76" s="149" t="s">
        <v>166</v>
      </c>
      <c r="G76" s="152" t="s">
        <v>1772</v>
      </c>
      <c r="H76" s="182">
        <v>41326</v>
      </c>
      <c r="I76" s="150" t="s">
        <v>480</v>
      </c>
      <c r="J76" s="343" t="s">
        <v>1650</v>
      </c>
      <c r="K76" s="347" t="s">
        <v>1773</v>
      </c>
      <c r="L76" s="347" t="s">
        <v>1652</v>
      </c>
      <c r="M76" s="348" t="s">
        <v>125</v>
      </c>
      <c r="N76" s="348" t="s">
        <v>125</v>
      </c>
      <c r="O76" s="348" t="s">
        <v>125</v>
      </c>
      <c r="P76" s="234"/>
      <c r="Q76" s="234"/>
    </row>
    <row r="77" spans="2:17" ht="180.75" x14ac:dyDescent="0.25">
      <c r="B77" s="152"/>
      <c r="C77" s="152"/>
      <c r="D77" s="530" t="s">
        <v>1774</v>
      </c>
      <c r="E77" s="535">
        <v>23560599</v>
      </c>
      <c r="F77" s="535" t="s">
        <v>558</v>
      </c>
      <c r="G77" s="530" t="s">
        <v>1775</v>
      </c>
      <c r="H77" s="936">
        <v>40095</v>
      </c>
      <c r="I77" s="534" t="s">
        <v>480</v>
      </c>
      <c r="J77" s="343" t="s">
        <v>1650</v>
      </c>
      <c r="K77" s="347" t="s">
        <v>1776</v>
      </c>
      <c r="L77" s="347" t="s">
        <v>1652</v>
      </c>
      <c r="M77" s="348" t="s">
        <v>125</v>
      </c>
      <c r="N77" s="348" t="s">
        <v>125</v>
      </c>
      <c r="O77" s="348" t="s">
        <v>125</v>
      </c>
      <c r="P77" s="234"/>
      <c r="Q77" s="234"/>
    </row>
    <row r="78" spans="2:17" ht="210.75" x14ac:dyDescent="0.25">
      <c r="B78" s="152"/>
      <c r="C78" s="152"/>
      <c r="D78" s="230" t="s">
        <v>1777</v>
      </c>
      <c r="E78" s="2">
        <v>49777949</v>
      </c>
      <c r="F78" s="2" t="s">
        <v>1676</v>
      </c>
      <c r="G78" s="497" t="s">
        <v>1769</v>
      </c>
      <c r="H78" s="386">
        <v>39256</v>
      </c>
      <c r="I78" s="54" t="s">
        <v>480</v>
      </c>
      <c r="J78" s="343" t="s">
        <v>1778</v>
      </c>
      <c r="K78" s="347" t="s">
        <v>1779</v>
      </c>
      <c r="L78" s="347" t="s">
        <v>1780</v>
      </c>
      <c r="M78" s="348" t="s">
        <v>125</v>
      </c>
      <c r="N78" s="348" t="s">
        <v>125</v>
      </c>
      <c r="O78" s="348" t="s">
        <v>125</v>
      </c>
      <c r="P78" s="234"/>
      <c r="Q78" s="234"/>
    </row>
    <row r="79" spans="2:17" ht="375.75" x14ac:dyDescent="0.25">
      <c r="B79" s="152"/>
      <c r="C79" s="152"/>
      <c r="D79" s="230" t="s">
        <v>1781</v>
      </c>
      <c r="E79" s="2">
        <v>32821446</v>
      </c>
      <c r="F79" s="2" t="s">
        <v>239</v>
      </c>
      <c r="G79" s="497" t="s">
        <v>1782</v>
      </c>
      <c r="H79" s="386">
        <v>34481</v>
      </c>
      <c r="I79" s="54" t="s">
        <v>1783</v>
      </c>
      <c r="J79" s="343" t="s">
        <v>1784</v>
      </c>
      <c r="K79" s="347" t="s">
        <v>1785</v>
      </c>
      <c r="L79" s="347" t="s">
        <v>1786</v>
      </c>
      <c r="M79" s="348" t="s">
        <v>125</v>
      </c>
      <c r="N79" s="348" t="s">
        <v>125</v>
      </c>
      <c r="O79" s="348" t="s">
        <v>125</v>
      </c>
      <c r="P79" s="234"/>
      <c r="Q79" s="234"/>
    </row>
    <row r="80" spans="2:17" ht="180.75" x14ac:dyDescent="0.25">
      <c r="B80" s="152"/>
      <c r="C80" s="152"/>
      <c r="D80" s="230" t="s">
        <v>1787</v>
      </c>
      <c r="E80" s="2">
        <v>1065578914</v>
      </c>
      <c r="F80" s="230" t="s">
        <v>485</v>
      </c>
      <c r="G80" s="497" t="s">
        <v>1769</v>
      </c>
      <c r="H80" s="386">
        <v>40165</v>
      </c>
      <c r="I80" s="54">
        <v>130671</v>
      </c>
      <c r="J80" s="343" t="s">
        <v>1650</v>
      </c>
      <c r="K80" s="347" t="s">
        <v>1788</v>
      </c>
      <c r="L80" s="347" t="s">
        <v>1652</v>
      </c>
      <c r="M80" s="348" t="s">
        <v>125</v>
      </c>
      <c r="N80" s="348" t="s">
        <v>125</v>
      </c>
      <c r="O80" s="348" t="s">
        <v>125</v>
      </c>
      <c r="P80" s="234"/>
      <c r="Q80" s="234"/>
    </row>
    <row r="81" spans="2:17" ht="135" x14ac:dyDescent="0.25">
      <c r="B81" s="152"/>
      <c r="C81" s="152"/>
      <c r="D81" s="230" t="s">
        <v>1789</v>
      </c>
      <c r="E81" s="2">
        <v>49717291</v>
      </c>
      <c r="F81" s="2" t="s">
        <v>485</v>
      </c>
      <c r="G81" s="230" t="s">
        <v>533</v>
      </c>
      <c r="H81" s="386">
        <v>39696</v>
      </c>
      <c r="I81" s="4">
        <v>124416</v>
      </c>
      <c r="J81" s="230" t="s">
        <v>1790</v>
      </c>
      <c r="K81" s="54" t="s">
        <v>1791</v>
      </c>
      <c r="L81" s="54" t="s">
        <v>1792</v>
      </c>
      <c r="M81" s="74" t="s">
        <v>125</v>
      </c>
      <c r="N81" s="74" t="s">
        <v>125</v>
      </c>
      <c r="O81" s="74" t="s">
        <v>483</v>
      </c>
      <c r="P81" s="234"/>
      <c r="Q81" s="234"/>
    </row>
    <row r="82" spans="2:17" x14ac:dyDescent="0.2">
      <c r="B82" s="152"/>
      <c r="C82" s="152"/>
      <c r="D82" s="149"/>
      <c r="E82" s="149"/>
      <c r="F82" s="149"/>
      <c r="G82" s="149"/>
      <c r="H82" s="149"/>
      <c r="I82" s="150"/>
      <c r="J82" s="153"/>
      <c r="K82" s="154"/>
      <c r="L82" s="151"/>
      <c r="M82" s="118"/>
      <c r="N82" s="118"/>
      <c r="O82" s="118"/>
      <c r="P82" s="234"/>
      <c r="Q82" s="234"/>
    </row>
    <row r="84" spans="2:17" ht="15.75" thickBot="1" x14ac:dyDescent="0.3"/>
    <row r="85" spans="2:17" ht="16.5" thickBot="1" x14ac:dyDescent="0.3">
      <c r="B85" s="1083" t="s">
        <v>46</v>
      </c>
      <c r="C85" s="1084"/>
      <c r="D85" s="1084"/>
      <c r="E85" s="1084"/>
      <c r="F85" s="1084"/>
      <c r="G85" s="1084"/>
      <c r="H85" s="1084"/>
      <c r="I85" s="1084"/>
      <c r="J85" s="1084"/>
      <c r="K85" s="1084"/>
      <c r="L85" s="1084"/>
      <c r="M85" s="1084"/>
      <c r="N85" s="1085"/>
    </row>
    <row r="88" spans="2:17" ht="31.5" x14ac:dyDescent="0.25">
      <c r="B88" s="147" t="s">
        <v>33</v>
      </c>
      <c r="C88" s="147" t="s">
        <v>18</v>
      </c>
      <c r="D88" s="1086" t="s">
        <v>3</v>
      </c>
      <c r="E88" s="1088"/>
    </row>
    <row r="89" spans="2:17" ht="30" x14ac:dyDescent="0.25">
      <c r="B89" s="155" t="s">
        <v>112</v>
      </c>
      <c r="C89" s="234" t="s">
        <v>125</v>
      </c>
      <c r="D89" s="1073"/>
      <c r="E89" s="1073"/>
    </row>
    <row r="91" spans="2:17" ht="15.75" x14ac:dyDescent="0.25">
      <c r="B91" s="1074" t="s">
        <v>64</v>
      </c>
      <c r="C91" s="1075"/>
      <c r="D91" s="1075"/>
      <c r="E91" s="1075"/>
      <c r="F91" s="1075"/>
      <c r="G91" s="1075"/>
      <c r="H91" s="1075"/>
      <c r="I91" s="1075"/>
      <c r="J91" s="1075"/>
      <c r="K91" s="1075"/>
      <c r="L91" s="1075"/>
      <c r="M91" s="1075"/>
      <c r="N91" s="1075"/>
      <c r="O91" s="1075"/>
      <c r="P91" s="1075"/>
    </row>
    <row r="93" spans="2:17" ht="15.75" thickBot="1" x14ac:dyDescent="0.3"/>
    <row r="94" spans="2:17" ht="16.5" thickBot="1" x14ac:dyDescent="0.3">
      <c r="B94" s="1083" t="s">
        <v>54</v>
      </c>
      <c r="C94" s="1084"/>
      <c r="D94" s="1084"/>
      <c r="E94" s="1084"/>
      <c r="F94" s="1084"/>
      <c r="G94" s="1084"/>
      <c r="H94" s="1084"/>
      <c r="I94" s="1084"/>
      <c r="J94" s="1084"/>
      <c r="K94" s="1084"/>
      <c r="L94" s="1084"/>
      <c r="M94" s="1084"/>
      <c r="N94" s="1085"/>
    </row>
    <row r="96" spans="2:17" ht="15.75" thickBot="1" x14ac:dyDescent="0.3">
      <c r="M96" s="122"/>
      <c r="N96" s="122"/>
    </row>
    <row r="97" spans="1:26" s="93" customFormat="1" ht="110.25" x14ac:dyDescent="0.25">
      <c r="B97" s="483" t="s">
        <v>134</v>
      </c>
      <c r="C97" s="483" t="s">
        <v>135</v>
      </c>
      <c r="D97" s="483" t="s">
        <v>136</v>
      </c>
      <c r="E97" s="483" t="s">
        <v>45</v>
      </c>
      <c r="F97" s="483" t="s">
        <v>22</v>
      </c>
      <c r="G97" s="483" t="s">
        <v>89</v>
      </c>
      <c r="H97" s="483" t="s">
        <v>17</v>
      </c>
      <c r="I97" s="483" t="s">
        <v>10</v>
      </c>
      <c r="J97" s="483" t="s">
        <v>31</v>
      </c>
      <c r="K97" s="483" t="s">
        <v>61</v>
      </c>
      <c r="L97" s="483" t="s">
        <v>20</v>
      </c>
      <c r="M97" s="484" t="s">
        <v>26</v>
      </c>
      <c r="N97" s="483" t="s">
        <v>137</v>
      </c>
      <c r="O97" s="483" t="s">
        <v>36</v>
      </c>
      <c r="P97" s="245" t="s">
        <v>11</v>
      </c>
      <c r="Q97" s="245" t="s">
        <v>19</v>
      </c>
    </row>
    <row r="98" spans="1:26" s="242" customFormat="1" x14ac:dyDescent="0.25">
      <c r="A98" s="125">
        <v>1</v>
      </c>
      <c r="B98" s="126"/>
      <c r="C98" s="127"/>
      <c r="D98" s="126"/>
      <c r="E98" s="128"/>
      <c r="F98" s="127"/>
      <c r="G98" s="129"/>
      <c r="H98" s="130"/>
      <c r="I98" s="131"/>
      <c r="J98" s="131"/>
      <c r="K98" s="131"/>
      <c r="L98" s="131"/>
      <c r="M98" s="132"/>
      <c r="N98" s="132">
        <f>+M98*G98</f>
        <v>0</v>
      </c>
      <c r="O98" s="133"/>
      <c r="P98" s="133"/>
      <c r="Q98" s="134"/>
      <c r="R98" s="135"/>
      <c r="S98" s="135"/>
      <c r="T98" s="135"/>
      <c r="U98" s="135"/>
      <c r="V98" s="135"/>
      <c r="W98" s="135"/>
      <c r="X98" s="135"/>
      <c r="Y98" s="135"/>
      <c r="Z98" s="135"/>
    </row>
    <row r="99" spans="1:26" s="242" customFormat="1" x14ac:dyDescent="0.25">
      <c r="A99" s="125">
        <f>+A98+1</f>
        <v>2</v>
      </c>
      <c r="B99" s="126"/>
      <c r="C99" s="127"/>
      <c r="D99" s="126"/>
      <c r="E99" s="128"/>
      <c r="F99" s="127"/>
      <c r="G99" s="127"/>
      <c r="H99" s="127"/>
      <c r="I99" s="131"/>
      <c r="J99" s="131"/>
      <c r="K99" s="131"/>
      <c r="L99" s="131"/>
      <c r="M99" s="132"/>
      <c r="N99" s="132"/>
      <c r="O99" s="133"/>
      <c r="P99" s="133"/>
      <c r="Q99" s="134"/>
      <c r="R99" s="135"/>
      <c r="S99" s="135"/>
      <c r="T99" s="135"/>
      <c r="U99" s="135"/>
      <c r="V99" s="135"/>
      <c r="W99" s="135"/>
      <c r="X99" s="135"/>
      <c r="Y99" s="135"/>
      <c r="Z99" s="135"/>
    </row>
    <row r="100" spans="1:26" s="242" customFormat="1" x14ac:dyDescent="0.25">
      <c r="A100" s="125">
        <f t="shared" ref="A100:A105" si="1">+A99+1</f>
        <v>3</v>
      </c>
      <c r="B100" s="126"/>
      <c r="C100" s="127"/>
      <c r="D100" s="126"/>
      <c r="E100" s="128"/>
      <c r="F100" s="127"/>
      <c r="G100" s="127"/>
      <c r="H100" s="127"/>
      <c r="I100" s="131"/>
      <c r="J100" s="131"/>
      <c r="K100" s="131"/>
      <c r="L100" s="131"/>
      <c r="M100" s="132"/>
      <c r="N100" s="132"/>
      <c r="O100" s="133"/>
      <c r="P100" s="133"/>
      <c r="Q100" s="134"/>
      <c r="R100" s="135"/>
      <c r="S100" s="135"/>
      <c r="T100" s="135"/>
      <c r="U100" s="135"/>
      <c r="V100" s="135"/>
      <c r="W100" s="135"/>
      <c r="X100" s="135"/>
      <c r="Y100" s="135"/>
      <c r="Z100" s="135"/>
    </row>
    <row r="101" spans="1:26" s="242" customFormat="1" x14ac:dyDescent="0.25">
      <c r="A101" s="125">
        <f t="shared" si="1"/>
        <v>4</v>
      </c>
      <c r="B101" s="126"/>
      <c r="C101" s="127"/>
      <c r="D101" s="126"/>
      <c r="E101" s="128"/>
      <c r="F101" s="127"/>
      <c r="G101" s="127"/>
      <c r="H101" s="127"/>
      <c r="I101" s="131"/>
      <c r="J101" s="131"/>
      <c r="K101" s="131"/>
      <c r="L101" s="131"/>
      <c r="M101" s="132"/>
      <c r="N101" s="132"/>
      <c r="O101" s="133"/>
      <c r="P101" s="133"/>
      <c r="Q101" s="134"/>
      <c r="R101" s="135"/>
      <c r="S101" s="135"/>
      <c r="T101" s="135"/>
      <c r="U101" s="135"/>
      <c r="V101" s="135"/>
      <c r="W101" s="135"/>
      <c r="X101" s="135"/>
      <c r="Y101" s="135"/>
      <c r="Z101" s="135"/>
    </row>
    <row r="102" spans="1:26" s="242" customFormat="1" x14ac:dyDescent="0.25">
      <c r="A102" s="125">
        <f t="shared" si="1"/>
        <v>5</v>
      </c>
      <c r="B102" s="126"/>
      <c r="C102" s="127"/>
      <c r="D102" s="126"/>
      <c r="E102" s="128"/>
      <c r="F102" s="127"/>
      <c r="G102" s="127"/>
      <c r="H102" s="127"/>
      <c r="I102" s="131"/>
      <c r="J102" s="131"/>
      <c r="K102" s="131"/>
      <c r="L102" s="131"/>
      <c r="M102" s="132"/>
      <c r="N102" s="132"/>
      <c r="O102" s="133"/>
      <c r="P102" s="133"/>
      <c r="Q102" s="134"/>
      <c r="R102" s="135"/>
      <c r="S102" s="135"/>
      <c r="T102" s="135"/>
      <c r="U102" s="135"/>
      <c r="V102" s="135"/>
      <c r="W102" s="135"/>
      <c r="X102" s="135"/>
      <c r="Y102" s="135"/>
      <c r="Z102" s="135"/>
    </row>
    <row r="103" spans="1:26" s="242" customFormat="1" x14ac:dyDescent="0.25">
      <c r="A103" s="125">
        <f t="shared" si="1"/>
        <v>6</v>
      </c>
      <c r="B103" s="126"/>
      <c r="C103" s="127"/>
      <c r="D103" s="126"/>
      <c r="E103" s="128"/>
      <c r="F103" s="127"/>
      <c r="G103" s="127"/>
      <c r="H103" s="127"/>
      <c r="I103" s="131"/>
      <c r="J103" s="131"/>
      <c r="K103" s="131"/>
      <c r="L103" s="131"/>
      <c r="M103" s="132"/>
      <c r="N103" s="132"/>
      <c r="O103" s="133"/>
      <c r="P103" s="133"/>
      <c r="Q103" s="134"/>
      <c r="R103" s="135"/>
      <c r="S103" s="135"/>
      <c r="T103" s="135"/>
      <c r="U103" s="135"/>
      <c r="V103" s="135"/>
      <c r="W103" s="135"/>
      <c r="X103" s="135"/>
      <c r="Y103" s="135"/>
      <c r="Z103" s="135"/>
    </row>
    <row r="104" spans="1:26" s="242" customFormat="1" x14ac:dyDescent="0.25">
      <c r="A104" s="125">
        <f t="shared" si="1"/>
        <v>7</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242" customFormat="1" x14ac:dyDescent="0.25">
      <c r="A105" s="125">
        <f t="shared" si="1"/>
        <v>8</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242" customFormat="1" ht="15.75" x14ac:dyDescent="0.25">
      <c r="A106" s="125"/>
      <c r="B106" s="136" t="s">
        <v>16</v>
      </c>
      <c r="C106" s="127"/>
      <c r="D106" s="126"/>
      <c r="E106" s="128"/>
      <c r="F106" s="127"/>
      <c r="G106" s="127"/>
      <c r="H106" s="127"/>
      <c r="I106" s="131"/>
      <c r="J106" s="131"/>
      <c r="K106" s="137">
        <f>SUM(K98:K105)</f>
        <v>0</v>
      </c>
      <c r="L106" s="137">
        <f>SUM(L98:L105)</f>
        <v>0</v>
      </c>
      <c r="M106" s="138">
        <f>SUM(M98:M105)</f>
        <v>0</v>
      </c>
      <c r="N106" s="137">
        <f>SUM(N98:N105)</f>
        <v>0</v>
      </c>
      <c r="O106" s="133"/>
      <c r="P106" s="133"/>
      <c r="Q106" s="134"/>
    </row>
    <row r="107" spans="1:26" x14ac:dyDescent="0.25">
      <c r="B107" s="139"/>
      <c r="C107" s="139"/>
      <c r="D107" s="139"/>
      <c r="E107" s="140"/>
      <c r="F107" s="139"/>
      <c r="G107" s="139"/>
      <c r="H107" s="139"/>
      <c r="I107" s="139"/>
      <c r="J107" s="139"/>
      <c r="K107" s="139"/>
      <c r="L107" s="139"/>
      <c r="M107" s="139"/>
      <c r="N107" s="139"/>
      <c r="O107" s="139"/>
      <c r="P107" s="139"/>
    </row>
    <row r="108" spans="1:26" ht="15.75" x14ac:dyDescent="0.25">
      <c r="B108" s="142" t="s">
        <v>32</v>
      </c>
      <c r="C108" s="156">
        <f>+K106</f>
        <v>0</v>
      </c>
      <c r="H108" s="145"/>
      <c r="I108" s="145"/>
      <c r="J108" s="145"/>
      <c r="K108" s="145"/>
      <c r="L108" s="145"/>
      <c r="M108" s="145"/>
      <c r="N108" s="139"/>
      <c r="O108" s="139"/>
      <c r="P108" s="139"/>
    </row>
    <row r="110" spans="1:26" ht="15.75" thickBot="1" x14ac:dyDescent="0.3"/>
    <row r="111" spans="1:26" ht="32.25" thickBot="1" x14ac:dyDescent="0.3">
      <c r="B111" s="485" t="s">
        <v>49</v>
      </c>
      <c r="C111" s="486" t="s">
        <v>50</v>
      </c>
      <c r="D111" s="485" t="s">
        <v>51</v>
      </c>
      <c r="E111" s="486" t="s">
        <v>55</v>
      </c>
    </row>
    <row r="112" spans="1:26" x14ac:dyDescent="0.25">
      <c r="B112" s="159" t="s">
        <v>113</v>
      </c>
      <c r="C112" s="487">
        <v>20</v>
      </c>
      <c r="D112" s="487">
        <v>0</v>
      </c>
      <c r="E112" s="1080">
        <f>+D112+D113+D114</f>
        <v>0</v>
      </c>
    </row>
    <row r="113" spans="2:17" x14ac:dyDescent="0.25">
      <c r="B113" s="159" t="s">
        <v>114</v>
      </c>
      <c r="C113" s="251">
        <v>30</v>
      </c>
      <c r="D113" s="234">
        <v>0</v>
      </c>
      <c r="E113" s="1081"/>
    </row>
    <row r="114" spans="2:17" ht="15.75" thickBot="1" x14ac:dyDescent="0.3">
      <c r="B114" s="159" t="s">
        <v>115</v>
      </c>
      <c r="C114" s="162">
        <v>40</v>
      </c>
      <c r="D114" s="162">
        <v>0</v>
      </c>
      <c r="E114" s="1082"/>
    </row>
    <row r="116" spans="2:17" ht="15.75" thickBot="1" x14ac:dyDescent="0.3"/>
    <row r="117" spans="2:17" ht="16.5" thickBot="1" x14ac:dyDescent="0.3">
      <c r="B117" s="1083" t="s">
        <v>52</v>
      </c>
      <c r="C117" s="1084"/>
      <c r="D117" s="1084"/>
      <c r="E117" s="1084"/>
      <c r="F117" s="1084"/>
      <c r="G117" s="1084"/>
      <c r="H117" s="1084"/>
      <c r="I117" s="1084"/>
      <c r="J117" s="1084"/>
      <c r="K117" s="1084"/>
      <c r="L117" s="1084"/>
      <c r="M117" s="1084"/>
      <c r="N117" s="1085"/>
    </row>
    <row r="119" spans="2:17" ht="110.25" x14ac:dyDescent="0.25">
      <c r="B119" s="117" t="s">
        <v>0</v>
      </c>
      <c r="C119" s="117" t="s">
        <v>39</v>
      </c>
      <c r="D119" s="117" t="s">
        <v>40</v>
      </c>
      <c r="E119" s="117" t="s">
        <v>102</v>
      </c>
      <c r="F119" s="117" t="s">
        <v>104</v>
      </c>
      <c r="G119" s="117" t="s">
        <v>105</v>
      </c>
      <c r="H119" s="117" t="s">
        <v>106</v>
      </c>
      <c r="I119" s="117" t="s">
        <v>103</v>
      </c>
      <c r="J119" s="1086" t="s">
        <v>107</v>
      </c>
      <c r="K119" s="1087"/>
      <c r="L119" s="1088"/>
      <c r="M119" s="117" t="s">
        <v>111</v>
      </c>
      <c r="N119" s="117" t="s">
        <v>139</v>
      </c>
      <c r="O119" s="117" t="s">
        <v>140</v>
      </c>
      <c r="P119" s="1086" t="s">
        <v>3</v>
      </c>
      <c r="Q119" s="1088"/>
    </row>
    <row r="120" spans="2:17" ht="60" x14ac:dyDescent="0.2">
      <c r="B120" s="152" t="s">
        <v>119</v>
      </c>
      <c r="C120" s="152">
        <v>2</v>
      </c>
      <c r="D120" s="149"/>
      <c r="E120" s="149"/>
      <c r="F120" s="149"/>
      <c r="G120" s="149"/>
      <c r="H120" s="149"/>
      <c r="I120" s="150"/>
      <c r="J120" s="153" t="s">
        <v>108</v>
      </c>
      <c r="K120" s="154" t="s">
        <v>109</v>
      </c>
      <c r="L120" s="151" t="s">
        <v>110</v>
      </c>
      <c r="M120" s="118"/>
      <c r="N120" s="118"/>
      <c r="O120" s="118"/>
      <c r="P120" s="1073"/>
      <c r="Q120" s="1073"/>
    </row>
    <row r="121" spans="2:17" s="983" customFormat="1" ht="150" x14ac:dyDescent="0.2">
      <c r="B121" s="970"/>
      <c r="C121" s="970"/>
      <c r="D121" s="970" t="s">
        <v>1793</v>
      </c>
      <c r="E121" s="223">
        <v>49796831</v>
      </c>
      <c r="F121" s="970" t="s">
        <v>868</v>
      </c>
      <c r="G121" s="970" t="s">
        <v>1794</v>
      </c>
      <c r="H121" s="224">
        <v>39402</v>
      </c>
      <c r="I121" s="971" t="s">
        <v>911</v>
      </c>
      <c r="J121" s="492" t="s">
        <v>1692</v>
      </c>
      <c r="K121" s="492" t="s">
        <v>1795</v>
      </c>
      <c r="L121" s="492" t="s">
        <v>1694</v>
      </c>
      <c r="M121" s="495" t="s">
        <v>125</v>
      </c>
      <c r="N121" s="495" t="s">
        <v>125</v>
      </c>
      <c r="O121" s="495" t="s">
        <v>125</v>
      </c>
      <c r="P121" s="1069"/>
      <c r="Q121" s="1070"/>
    </row>
    <row r="122" spans="2:17" s="983" customFormat="1" ht="150" x14ac:dyDescent="0.2">
      <c r="B122" s="970"/>
      <c r="C122" s="970"/>
      <c r="D122" s="970" t="s">
        <v>1796</v>
      </c>
      <c r="E122" s="223">
        <v>49766189</v>
      </c>
      <c r="F122" s="970" t="s">
        <v>491</v>
      </c>
      <c r="G122" s="970" t="s">
        <v>533</v>
      </c>
      <c r="H122" s="224">
        <v>36427</v>
      </c>
      <c r="I122" s="971" t="s">
        <v>911</v>
      </c>
      <c r="J122" s="492" t="s">
        <v>1692</v>
      </c>
      <c r="K122" s="492" t="s">
        <v>1795</v>
      </c>
      <c r="L122" s="492" t="s">
        <v>1694</v>
      </c>
      <c r="M122" s="495" t="s">
        <v>125</v>
      </c>
      <c r="N122" s="495" t="s">
        <v>125</v>
      </c>
      <c r="O122" s="495" t="s">
        <v>125</v>
      </c>
      <c r="P122" s="1069"/>
      <c r="Q122" s="1070"/>
    </row>
    <row r="123" spans="2:17" x14ac:dyDescent="0.2">
      <c r="B123" s="152"/>
      <c r="C123" s="152"/>
      <c r="D123" s="149"/>
      <c r="E123" s="149"/>
      <c r="F123" s="149"/>
      <c r="G123" s="149"/>
      <c r="H123" s="149"/>
      <c r="I123" s="150"/>
      <c r="J123" s="153"/>
      <c r="K123" s="154"/>
      <c r="L123" s="151"/>
      <c r="M123" s="118"/>
      <c r="N123" s="118"/>
      <c r="O123" s="118"/>
      <c r="P123" s="234"/>
      <c r="Q123" s="234"/>
    </row>
    <row r="124" spans="2:17" ht="30" x14ac:dyDescent="0.2">
      <c r="B124" s="152" t="s">
        <v>120</v>
      </c>
      <c r="C124" s="152">
        <v>2</v>
      </c>
      <c r="D124" s="149"/>
      <c r="E124" s="149"/>
      <c r="F124" s="149"/>
      <c r="G124" s="149"/>
      <c r="H124" s="149"/>
      <c r="I124" s="150"/>
      <c r="J124" s="153"/>
      <c r="K124" s="154"/>
      <c r="L124" s="151"/>
      <c r="M124" s="118"/>
      <c r="N124" s="118"/>
      <c r="O124" s="118"/>
      <c r="P124" s="234"/>
      <c r="Q124" s="234"/>
    </row>
    <row r="125" spans="2:17" ht="90" x14ac:dyDescent="0.2">
      <c r="B125" s="152"/>
      <c r="C125" s="152"/>
      <c r="D125" s="152" t="s">
        <v>1797</v>
      </c>
      <c r="E125" s="149">
        <v>49781332</v>
      </c>
      <c r="F125" s="152" t="s">
        <v>1798</v>
      </c>
      <c r="G125" s="152" t="s">
        <v>507</v>
      </c>
      <c r="H125" s="182">
        <v>40530</v>
      </c>
      <c r="I125" s="150" t="s">
        <v>911</v>
      </c>
      <c r="J125" s="492" t="s">
        <v>1799</v>
      </c>
      <c r="K125" s="492" t="s">
        <v>1800</v>
      </c>
      <c r="L125" s="492" t="s">
        <v>1703</v>
      </c>
      <c r="M125" s="495" t="s">
        <v>125</v>
      </c>
      <c r="N125" s="495" t="s">
        <v>125</v>
      </c>
      <c r="O125" s="495" t="s">
        <v>125</v>
      </c>
      <c r="P125" s="976"/>
      <c r="Q125" s="977"/>
    </row>
    <row r="126" spans="2:17" ht="90" x14ac:dyDescent="0.2">
      <c r="B126" s="152"/>
      <c r="C126" s="152"/>
      <c r="D126" s="152" t="s">
        <v>1801</v>
      </c>
      <c r="E126" s="149">
        <v>1124365505</v>
      </c>
      <c r="F126" s="152" t="s">
        <v>1691</v>
      </c>
      <c r="G126" s="152" t="s">
        <v>630</v>
      </c>
      <c r="H126" s="385">
        <v>40381</v>
      </c>
      <c r="I126" s="150" t="s">
        <v>911</v>
      </c>
      <c r="J126" s="152" t="s">
        <v>1802</v>
      </c>
      <c r="K126" s="152" t="s">
        <v>1803</v>
      </c>
      <c r="L126" s="154" t="s">
        <v>1804</v>
      </c>
      <c r="M126" s="118" t="s">
        <v>125</v>
      </c>
      <c r="N126" s="118" t="s">
        <v>125</v>
      </c>
      <c r="O126" s="118" t="s">
        <v>125</v>
      </c>
      <c r="P126" s="1108"/>
      <c r="Q126" s="1109"/>
    </row>
    <row r="127" spans="2:17" x14ac:dyDescent="0.2">
      <c r="B127" s="152"/>
      <c r="C127" s="152"/>
      <c r="D127" s="149"/>
      <c r="E127" s="149"/>
      <c r="F127" s="149"/>
      <c r="G127" s="149"/>
      <c r="H127" s="149"/>
      <c r="I127" s="150"/>
      <c r="J127" s="153"/>
      <c r="K127" s="154"/>
      <c r="L127" s="151"/>
      <c r="M127" s="118"/>
      <c r="N127" s="118"/>
      <c r="O127" s="118"/>
      <c r="P127" s="234"/>
      <c r="Q127" s="234"/>
    </row>
    <row r="128" spans="2:17" ht="120" x14ac:dyDescent="0.25">
      <c r="B128" s="152" t="s">
        <v>121</v>
      </c>
      <c r="C128" s="152"/>
      <c r="D128" s="230" t="s">
        <v>1805</v>
      </c>
      <c r="E128" s="2">
        <v>1062397091</v>
      </c>
      <c r="F128" s="2" t="s">
        <v>328</v>
      </c>
      <c r="G128" s="230" t="s">
        <v>630</v>
      </c>
      <c r="H128" s="386">
        <v>41628</v>
      </c>
      <c r="I128" s="4" t="s">
        <v>911</v>
      </c>
      <c r="J128" s="230" t="s">
        <v>912</v>
      </c>
      <c r="K128" s="54" t="s">
        <v>1806</v>
      </c>
      <c r="L128" s="54" t="s">
        <v>1807</v>
      </c>
      <c r="M128" s="74" t="s">
        <v>125</v>
      </c>
      <c r="N128" s="74" t="s">
        <v>125</v>
      </c>
      <c r="O128" s="74" t="s">
        <v>125</v>
      </c>
      <c r="P128" s="1071"/>
      <c r="Q128" s="1072"/>
    </row>
    <row r="129" spans="2:17" x14ac:dyDescent="0.2">
      <c r="B129" s="152"/>
      <c r="C129" s="152"/>
      <c r="D129" s="149"/>
      <c r="E129" s="149"/>
      <c r="F129" s="149"/>
      <c r="G129" s="149"/>
      <c r="H129" s="149"/>
      <c r="I129" s="150"/>
      <c r="J129" s="153"/>
      <c r="K129" s="154"/>
      <c r="L129" s="151"/>
      <c r="M129" s="118"/>
      <c r="N129" s="118"/>
      <c r="O129" s="118"/>
      <c r="P129" s="234"/>
      <c r="Q129" s="234"/>
    </row>
    <row r="130" spans="2:17" ht="15.75" thickBot="1" x14ac:dyDescent="0.3"/>
    <row r="131" spans="2:17" ht="31.5" x14ac:dyDescent="0.25">
      <c r="B131" s="119" t="s">
        <v>33</v>
      </c>
      <c r="C131" s="119" t="s">
        <v>49</v>
      </c>
      <c r="D131" s="117" t="s">
        <v>50</v>
      </c>
      <c r="E131" s="119" t="s">
        <v>51</v>
      </c>
      <c r="F131" s="486" t="s">
        <v>56</v>
      </c>
      <c r="G131" s="163"/>
    </row>
    <row r="132" spans="2:17" ht="225" x14ac:dyDescent="0.2">
      <c r="B132" s="1076" t="s">
        <v>53</v>
      </c>
      <c r="C132" s="164" t="s">
        <v>116</v>
      </c>
      <c r="D132" s="234">
        <v>25</v>
      </c>
      <c r="E132" s="234">
        <v>25</v>
      </c>
      <c r="F132" s="1077">
        <f>+E132+E133+E134</f>
        <v>60</v>
      </c>
      <c r="G132" s="165"/>
    </row>
    <row r="133" spans="2:17" ht="150" x14ac:dyDescent="0.2">
      <c r="B133" s="1076"/>
      <c r="C133" s="164" t="s">
        <v>117</v>
      </c>
      <c r="D133" s="252">
        <v>25</v>
      </c>
      <c r="E133" s="234">
        <v>25</v>
      </c>
      <c r="F133" s="1078"/>
      <c r="G133" s="165"/>
    </row>
    <row r="134" spans="2:17" ht="120" x14ac:dyDescent="0.2">
      <c r="B134" s="1076"/>
      <c r="C134" s="164" t="s">
        <v>118</v>
      </c>
      <c r="D134" s="234">
        <v>10</v>
      </c>
      <c r="E134" s="234">
        <v>10</v>
      </c>
      <c r="F134" s="1079"/>
      <c r="G134" s="165"/>
    </row>
    <row r="135" spans="2:17" x14ac:dyDescent="0.2">
      <c r="C135" s="78"/>
    </row>
    <row r="136" spans="2:17" ht="15.75" x14ac:dyDescent="0.25">
      <c r="B136" s="116" t="s">
        <v>57</v>
      </c>
    </row>
    <row r="138" spans="2:17" ht="15.75" x14ac:dyDescent="0.25">
      <c r="B138" s="117" t="s">
        <v>33</v>
      </c>
      <c r="C138" s="117" t="s">
        <v>58</v>
      </c>
      <c r="D138" s="119" t="s">
        <v>51</v>
      </c>
      <c r="E138" s="119" t="s">
        <v>16</v>
      </c>
    </row>
    <row r="139" spans="2:17" ht="30" x14ac:dyDescent="0.25">
      <c r="B139" s="120" t="s">
        <v>132</v>
      </c>
      <c r="C139" s="252">
        <v>40</v>
      </c>
      <c r="D139" s="234">
        <f>+E112</f>
        <v>0</v>
      </c>
      <c r="E139" s="1067">
        <f>+D139+D140</f>
        <v>60</v>
      </c>
    </row>
    <row r="140" spans="2:17" ht="60" x14ac:dyDescent="0.25">
      <c r="B140" s="120" t="s">
        <v>133</v>
      </c>
      <c r="C140" s="252">
        <v>60</v>
      </c>
      <c r="D140" s="234">
        <f>+F132</f>
        <v>60</v>
      </c>
      <c r="E140" s="1068"/>
    </row>
  </sheetData>
  <mergeCells count="39">
    <mergeCell ref="D51:E51"/>
    <mergeCell ref="C55:N55"/>
    <mergeCell ref="B64:N64"/>
    <mergeCell ref="O56:P56"/>
    <mergeCell ref="O57:P57"/>
    <mergeCell ref="B51:B52"/>
    <mergeCell ref="C51:C52"/>
    <mergeCell ref="O58:P58"/>
    <mergeCell ref="C9:N9"/>
    <mergeCell ref="B2:P2"/>
    <mergeCell ref="B4:P4"/>
    <mergeCell ref="C6:N6"/>
    <mergeCell ref="C7:N7"/>
    <mergeCell ref="C8:N8"/>
    <mergeCell ref="C10:E10"/>
    <mergeCell ref="B14:C21"/>
    <mergeCell ref="B22:C22"/>
    <mergeCell ref="E39:E40"/>
    <mergeCell ref="M42:N42"/>
    <mergeCell ref="P121:Q121"/>
    <mergeCell ref="P122:Q122"/>
    <mergeCell ref="P68:Q68"/>
    <mergeCell ref="J67:L67"/>
    <mergeCell ref="P67:Q67"/>
    <mergeCell ref="B85:N85"/>
    <mergeCell ref="D88:E88"/>
    <mergeCell ref="D89:E89"/>
    <mergeCell ref="B91:P91"/>
    <mergeCell ref="B94:N94"/>
    <mergeCell ref="E112:E114"/>
    <mergeCell ref="B117:N117"/>
    <mergeCell ref="J119:L119"/>
    <mergeCell ref="P119:Q119"/>
    <mergeCell ref="P120:Q120"/>
    <mergeCell ref="E139:E140"/>
    <mergeCell ref="P126:Q126"/>
    <mergeCell ref="P128:Q128"/>
    <mergeCell ref="B132:B134"/>
    <mergeCell ref="F132:F134"/>
  </mergeCells>
  <dataValidations count="2">
    <dataValidation type="decimal" allowBlank="1" showInputMessage="1" showErrorMessage="1" sqref="WVH983056 WLL983056 C65552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088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24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60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696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32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68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04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40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76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12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48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1984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20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56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WVH24:WVH41 WLL24:WLL41 WBP24:WBP41 VRT24:VRT41 VHX24:VHX41 UYB24:UYB41 UOF24:UOF41 UEJ24:UEJ41 TUN24:TUN41 TKR24:TKR41 TAV24:TAV41 SQZ24:SQZ41 SHD24:SHD41 RXH24:RXH41 RNL24:RNL41 RDP24:RDP41 QTT24:QTT41 QJX24:QJX41 QAB24:QAB41 PQF24:PQF41 PGJ24:PGJ41 OWN24:OWN41 OMR24:OMR41 OCV24:OCV41 NSZ24:NSZ41 NJD24:NJD41 MZH24:MZH41 MPL24:MPL41 MFP24:MFP41 LVT24:LVT41 LLX24:LLX41 LCB24:LCB41 KSF24:KSF41 KIJ24:KIJ41 JYN24:JYN41 JOR24:JOR41 JEV24:JEV41 IUZ24:IUZ41 ILD24:ILD41 IBH24:IBH41 HRL24:HRL41 HHP24:HHP41 GXT24:GXT41 GNX24:GNX41 GEB24:GEB41 FUF24:FUF41 FKJ24:FKJ41 FAN24:FAN41 EQR24:EQR41 EGV24:EGV41 DWZ24:DWZ41 DND24:DND41 DDH24:DDH41 CTL24:CTL41 CJP24:CJP41 BZT24:BZT41 BPX24:BPX41 BGB24:BGB41 AWF24:AWF41 AMJ24:AMJ41 ACN24:ACN41 SR24:SR41 IV24:IV41">
      <formula1>0</formula1>
      <formula2>1</formula2>
    </dataValidation>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WVE24:WVE41 WLI24:WLI41 WBM24:WBM41 VRQ24:VRQ41 VHU24:VHU41 UXY24:UXY41 UOC24:UOC41 UEG24:UEG41 TUK24:TUK41 TKO24:TKO41 TAS24:TAS41 SQW24:SQW41 SHA24:SHA41 RXE24:RXE41 RNI24:RNI41 RDM24:RDM41 QTQ24:QTQ41 QJU24:QJU41 PZY24:PZY41 PQC24:PQC41 PGG24:PGG41 OWK24:OWK41 OMO24:OMO41 OCS24:OCS41 NSW24:NSW41 NJA24:NJA41 MZE24:MZE41 MPI24:MPI41 MFM24:MFM41 LVQ24:LVQ41 LLU24:LLU41 LBY24:LBY41 KSC24:KSC41 KIG24:KIG41 JYK24:JYK41 JOO24:JOO41 JES24:JES41 IUW24:IUW41 ILA24:ILA41 IBE24:IBE41 HRI24:HRI41 HHM24:HHM41 GXQ24:GXQ41 GNU24:GNU41 GDY24:GDY41 FUC24:FUC41 FKG24:FKG41 FAK24:FAK41 EQO24:EQO41 EGS24:EGS41 DWW24:DWW41 DNA24:DNA41 DDE24:DDE41 CTI24:CTI41 CJM24:CJM41 BZQ24:BZQ41 BPU24:BPU41 BFY24:BFY41 AWC24:AWC41 AMG24:AMG41 ACK24:ACK41 SO24:SO41 IS24:IS41 A24:A41">
      <formula1>"1,2,3,4,5"</formula1>
    </dataValidation>
  </dataValidations>
  <pageMargins left="0.70866141732283472" right="0" top="0.74803149606299213" bottom="0.74803149606299213" header="0.31496062992125984" footer="0.31496062992125984"/>
  <pageSetup paperSize="5"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43"/>
  <sheetViews>
    <sheetView topLeftCell="A22" zoomScale="53" zoomScaleNormal="53" workbookViewId="0">
      <selection activeCell="G120" sqref="G120"/>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 style="86" customWidth="1"/>
    <col min="6" max="7" width="24.28515625" style="86" customWidth="1"/>
    <col min="8" max="9" width="20.7109375" style="86" customWidth="1"/>
    <col min="10" max="14" width="14.7109375" style="86" customWidth="1"/>
    <col min="15" max="15" width="18.42578125" style="86" customWidth="1"/>
    <col min="16" max="16" width="19.5703125" style="86" bestFit="1"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912</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156</v>
      </c>
      <c r="D10" s="1114"/>
      <c r="E10" s="1091"/>
      <c r="F10" s="475"/>
      <c r="G10" s="475"/>
      <c r="H10" s="475"/>
      <c r="I10" s="475"/>
      <c r="J10" s="475"/>
      <c r="K10" s="475"/>
      <c r="L10" s="475"/>
      <c r="M10" s="475"/>
      <c r="N10" s="476"/>
    </row>
    <row r="11" spans="2:16" ht="16.5" thickBot="1" x14ac:dyDescent="0.3">
      <c r="B11" s="477" t="s">
        <v>9</v>
      </c>
      <c r="C11" s="478">
        <v>41974</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31.5" x14ac:dyDescent="0.25">
      <c r="B13" s="1093" t="s">
        <v>87</v>
      </c>
      <c r="C13" s="1093"/>
      <c r="D13" s="240" t="s">
        <v>12</v>
      </c>
      <c r="E13" s="240" t="s">
        <v>13</v>
      </c>
      <c r="F13" s="240" t="s">
        <v>29</v>
      </c>
      <c r="G13" s="95"/>
      <c r="I13" s="96"/>
      <c r="J13" s="96"/>
      <c r="K13" s="96"/>
      <c r="L13" s="96"/>
      <c r="M13" s="96"/>
      <c r="N13" s="94"/>
    </row>
    <row r="14" spans="2:16" ht="15.75" x14ac:dyDescent="0.25">
      <c r="B14" s="1093"/>
      <c r="C14" s="1093"/>
      <c r="D14" s="240">
        <v>14</v>
      </c>
      <c r="E14" s="537">
        <v>2297109100</v>
      </c>
      <c r="F14" s="167">
        <v>1100</v>
      </c>
      <c r="G14" s="97"/>
      <c r="I14" s="98"/>
      <c r="J14" s="98"/>
      <c r="K14" s="98"/>
      <c r="L14" s="98"/>
      <c r="M14" s="98"/>
      <c r="N14" s="94"/>
    </row>
    <row r="15" spans="2:16" ht="15.75" x14ac:dyDescent="0.25">
      <c r="B15" s="1093"/>
      <c r="C15" s="1093"/>
      <c r="D15" s="240"/>
      <c r="E15" s="168"/>
      <c r="F15" s="167"/>
      <c r="G15" s="97"/>
      <c r="I15" s="98"/>
      <c r="J15" s="98"/>
      <c r="K15" s="98"/>
      <c r="L15" s="98"/>
      <c r="M15" s="98"/>
      <c r="N15" s="94"/>
    </row>
    <row r="16" spans="2:16" ht="15.75" x14ac:dyDescent="0.25">
      <c r="B16" s="1093"/>
      <c r="C16" s="1093"/>
      <c r="D16" s="240"/>
      <c r="E16" s="168"/>
      <c r="F16" s="167"/>
      <c r="G16" s="97"/>
      <c r="I16" s="98"/>
      <c r="J16" s="98"/>
      <c r="K16" s="98"/>
      <c r="L16" s="98"/>
      <c r="M16" s="98"/>
      <c r="N16" s="94"/>
    </row>
    <row r="17" spans="1:14" ht="15.75" x14ac:dyDescent="0.25">
      <c r="B17" s="1093"/>
      <c r="C17" s="1093"/>
      <c r="D17" s="240"/>
      <c r="E17" s="169"/>
      <c r="F17" s="167"/>
      <c r="G17" s="97"/>
      <c r="H17" s="100"/>
      <c r="I17" s="98"/>
      <c r="J17" s="98"/>
      <c r="K17" s="98"/>
      <c r="L17" s="98"/>
      <c r="M17" s="98"/>
      <c r="N17" s="101"/>
    </row>
    <row r="18" spans="1:14" ht="15.75" x14ac:dyDescent="0.25">
      <c r="B18" s="1093"/>
      <c r="C18" s="1093"/>
      <c r="D18" s="240"/>
      <c r="E18" s="169"/>
      <c r="F18" s="167"/>
      <c r="G18" s="97"/>
      <c r="H18" s="100"/>
      <c r="I18" s="102"/>
      <c r="J18" s="102"/>
      <c r="K18" s="102"/>
      <c r="L18" s="102"/>
      <c r="M18" s="102"/>
      <c r="N18" s="101"/>
    </row>
    <row r="19" spans="1:14" ht="15.75" x14ac:dyDescent="0.25">
      <c r="B19" s="1093"/>
      <c r="C19" s="1093"/>
      <c r="D19" s="240"/>
      <c r="E19" s="99"/>
      <c r="F19" s="167"/>
      <c r="G19" s="97"/>
      <c r="H19" s="100"/>
      <c r="I19" s="93"/>
      <c r="J19" s="93"/>
      <c r="K19" s="93"/>
      <c r="L19" s="93"/>
      <c r="M19" s="93"/>
      <c r="N19" s="101"/>
    </row>
    <row r="20" spans="1:14" ht="15.75" x14ac:dyDescent="0.25">
      <c r="B20" s="1093"/>
      <c r="C20" s="1093"/>
      <c r="D20" s="240"/>
      <c r="E20" s="99"/>
      <c r="F20" s="167"/>
      <c r="G20" s="97"/>
      <c r="H20" s="100"/>
      <c r="I20" s="93"/>
      <c r="J20" s="93"/>
      <c r="K20" s="93"/>
      <c r="L20" s="93"/>
      <c r="M20" s="93"/>
      <c r="N20" s="101"/>
    </row>
    <row r="21" spans="1:14" ht="16.5" thickBot="1" x14ac:dyDescent="0.3">
      <c r="B21" s="1094" t="s">
        <v>14</v>
      </c>
      <c r="C21" s="1095"/>
      <c r="D21" s="240"/>
      <c r="E21" s="103">
        <f>SUM(E14:E20)</f>
        <v>2297109100</v>
      </c>
      <c r="F21" s="167">
        <f>SUM(F14:F20)</f>
        <v>1100</v>
      </c>
      <c r="G21" s="97"/>
      <c r="H21" s="100"/>
      <c r="I21" s="93"/>
      <c r="J21" s="93"/>
      <c r="K21" s="93"/>
      <c r="L21" s="93"/>
      <c r="M21" s="93"/>
      <c r="N21" s="101"/>
    </row>
    <row r="22" spans="1:14" ht="45.75" thickBot="1" x14ac:dyDescent="0.3">
      <c r="A22" s="481"/>
      <c r="B22" s="105" t="s">
        <v>15</v>
      </c>
      <c r="C22" s="105" t="s">
        <v>88</v>
      </c>
      <c r="E22" s="96"/>
      <c r="F22" s="96"/>
      <c r="G22" s="96"/>
      <c r="H22" s="96"/>
      <c r="I22" s="106"/>
      <c r="J22" s="106"/>
      <c r="K22" s="106"/>
      <c r="L22" s="106"/>
      <c r="M22" s="106"/>
    </row>
    <row r="23" spans="1:14" ht="16.5" thickBot="1" x14ac:dyDescent="0.3">
      <c r="A23" s="482">
        <v>1</v>
      </c>
      <c r="C23" s="108">
        <f>F21*80/100</f>
        <v>880</v>
      </c>
      <c r="D23" s="109"/>
      <c r="E23" s="110">
        <f>E21</f>
        <v>2297109100</v>
      </c>
      <c r="F23" s="111"/>
      <c r="G23" s="111"/>
      <c r="H23" s="111"/>
      <c r="I23" s="112"/>
      <c r="J23" s="112"/>
      <c r="K23" s="112"/>
      <c r="L23" s="112"/>
      <c r="M23" s="112"/>
    </row>
    <row r="24" spans="1:14" ht="15.75" x14ac:dyDescent="0.25">
      <c r="A24" s="113"/>
      <c r="C24" s="114"/>
      <c r="D24" s="98"/>
      <c r="E24" s="115"/>
      <c r="F24" s="111"/>
      <c r="G24" s="111"/>
      <c r="H24" s="111"/>
      <c r="I24" s="112"/>
      <c r="J24" s="112"/>
      <c r="K24" s="112"/>
      <c r="L24" s="112"/>
      <c r="M24" s="112"/>
    </row>
    <row r="25" spans="1:14" ht="15.75" x14ac:dyDescent="0.2">
      <c r="A25" s="113"/>
      <c r="B25" s="116" t="s">
        <v>124</v>
      </c>
      <c r="C25" s="78"/>
      <c r="D25" s="78"/>
      <c r="E25" s="78"/>
      <c r="F25" s="78"/>
      <c r="G25" s="78"/>
      <c r="H25" s="78"/>
      <c r="I25" s="93"/>
      <c r="J25" s="93"/>
      <c r="K25" s="93"/>
      <c r="L25" s="93"/>
      <c r="M25" s="93"/>
      <c r="N25" s="94"/>
    </row>
    <row r="26" spans="1:14" ht="15.75" x14ac:dyDescent="0.2">
      <c r="A26" s="113"/>
      <c r="B26" s="78"/>
      <c r="C26" s="78"/>
      <c r="D26" s="78"/>
      <c r="E26" s="78"/>
      <c r="F26" s="78"/>
      <c r="G26" s="78"/>
      <c r="H26" s="78"/>
      <c r="I26" s="93"/>
      <c r="J26" s="93"/>
      <c r="K26" s="93"/>
      <c r="L26" s="93"/>
      <c r="M26" s="93"/>
      <c r="N26" s="94"/>
    </row>
    <row r="27" spans="1:14" ht="15.75" x14ac:dyDescent="0.2">
      <c r="A27" s="113"/>
      <c r="B27" s="117" t="s">
        <v>33</v>
      </c>
      <c r="C27" s="117" t="s">
        <v>125</v>
      </c>
      <c r="D27" s="117" t="s">
        <v>126</v>
      </c>
      <c r="E27" s="78"/>
      <c r="F27" s="78"/>
      <c r="G27" s="78"/>
      <c r="H27" s="78"/>
      <c r="I27" s="93"/>
      <c r="J27" s="93"/>
      <c r="K27" s="93"/>
      <c r="L27" s="93"/>
      <c r="M27" s="93"/>
      <c r="N27" s="94"/>
    </row>
    <row r="28" spans="1:14" ht="15.75" x14ac:dyDescent="0.2">
      <c r="A28" s="113"/>
      <c r="B28" s="118" t="s">
        <v>127</v>
      </c>
      <c r="C28" s="234" t="s">
        <v>292</v>
      </c>
      <c r="D28" s="118"/>
      <c r="E28" s="78"/>
      <c r="F28" s="78"/>
      <c r="G28" s="78"/>
      <c r="H28" s="78"/>
      <c r="I28" s="93"/>
      <c r="J28" s="93"/>
      <c r="K28" s="93"/>
      <c r="L28" s="93"/>
      <c r="M28" s="93"/>
      <c r="N28" s="94"/>
    </row>
    <row r="29" spans="1:14" ht="15.75" x14ac:dyDescent="0.2">
      <c r="A29" s="113"/>
      <c r="B29" s="118" t="s">
        <v>128</v>
      </c>
      <c r="C29" s="234" t="s">
        <v>292</v>
      </c>
      <c r="D29" s="118"/>
      <c r="E29" s="78"/>
      <c r="F29" s="78"/>
      <c r="G29" s="78"/>
      <c r="H29" s="78"/>
      <c r="I29" s="93"/>
      <c r="J29" s="93"/>
      <c r="K29" s="93"/>
      <c r="L29" s="93"/>
      <c r="M29" s="93"/>
      <c r="N29" s="94"/>
    </row>
    <row r="30" spans="1:14" ht="15.75" x14ac:dyDescent="0.2">
      <c r="A30" s="113"/>
      <c r="B30" s="118" t="s">
        <v>129</v>
      </c>
      <c r="C30" s="234" t="s">
        <v>292</v>
      </c>
      <c r="D30" s="118"/>
      <c r="E30" s="78"/>
      <c r="F30" s="78"/>
      <c r="G30" s="78"/>
      <c r="H30" s="78"/>
      <c r="I30" s="93"/>
      <c r="J30" s="93"/>
      <c r="K30" s="93"/>
      <c r="L30" s="93"/>
      <c r="M30" s="93"/>
      <c r="N30" s="94"/>
    </row>
    <row r="31" spans="1:14" ht="15.75" x14ac:dyDescent="0.2">
      <c r="A31" s="113"/>
      <c r="B31" s="118" t="s">
        <v>130</v>
      </c>
      <c r="C31" s="234" t="s">
        <v>292</v>
      </c>
      <c r="D31" s="118"/>
      <c r="E31" s="78"/>
      <c r="F31" s="78"/>
      <c r="G31" s="78"/>
      <c r="H31" s="78"/>
      <c r="I31" s="93"/>
      <c r="J31" s="93"/>
      <c r="K31" s="93"/>
      <c r="L31" s="93"/>
      <c r="M31" s="93"/>
      <c r="N31" s="94"/>
    </row>
    <row r="32" spans="1:14" ht="15.75" x14ac:dyDescent="0.2">
      <c r="A32" s="113"/>
      <c r="B32" s="78"/>
      <c r="C32" s="78"/>
      <c r="D32" s="78"/>
      <c r="E32" s="78"/>
      <c r="F32" s="78"/>
      <c r="G32" s="78"/>
      <c r="H32" s="78"/>
      <c r="I32" s="93"/>
      <c r="J32" s="93"/>
      <c r="K32" s="93"/>
      <c r="L32" s="93"/>
      <c r="M32" s="93"/>
      <c r="N32" s="94"/>
    </row>
    <row r="33" spans="1:26" ht="15.75" x14ac:dyDescent="0.2">
      <c r="A33" s="113"/>
      <c r="B33" s="116" t="s">
        <v>131</v>
      </c>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7" t="s">
        <v>33</v>
      </c>
      <c r="C35" s="117" t="s">
        <v>58</v>
      </c>
      <c r="D35" s="119" t="s">
        <v>51</v>
      </c>
      <c r="E35" s="119" t="s">
        <v>16</v>
      </c>
      <c r="F35" s="78"/>
      <c r="G35" s="78"/>
      <c r="H35" s="78"/>
      <c r="I35" s="93"/>
      <c r="J35" s="93"/>
      <c r="K35" s="93"/>
      <c r="L35" s="93"/>
      <c r="M35" s="93"/>
      <c r="N35" s="94"/>
    </row>
    <row r="36" spans="1:26" ht="30" x14ac:dyDescent="0.2">
      <c r="A36" s="113"/>
      <c r="B36" s="120" t="s">
        <v>132</v>
      </c>
      <c r="C36" s="252">
        <v>40</v>
      </c>
      <c r="D36" s="234">
        <v>0</v>
      </c>
      <c r="E36" s="1067">
        <f>+D36+D37</f>
        <v>25</v>
      </c>
      <c r="F36" s="78"/>
      <c r="G36" s="78"/>
      <c r="H36" s="78"/>
      <c r="I36" s="93"/>
      <c r="J36" s="93"/>
      <c r="K36" s="93"/>
      <c r="L36" s="93"/>
      <c r="M36" s="93"/>
      <c r="N36" s="94"/>
    </row>
    <row r="37" spans="1:26" ht="63" customHeight="1" x14ac:dyDescent="0.2">
      <c r="A37" s="113"/>
      <c r="B37" s="120" t="s">
        <v>133</v>
      </c>
      <c r="C37" s="252">
        <v>60</v>
      </c>
      <c r="D37" s="234">
        <v>25</v>
      </c>
      <c r="E37" s="1068"/>
      <c r="F37" s="78"/>
      <c r="G37" s="78"/>
      <c r="H37" s="78"/>
      <c r="I37" s="93"/>
      <c r="J37" s="93"/>
      <c r="K37" s="93"/>
      <c r="L37" s="93"/>
      <c r="M37" s="93"/>
      <c r="N37" s="94"/>
    </row>
    <row r="38" spans="1:26" ht="15.75" x14ac:dyDescent="0.25">
      <c r="A38" s="113"/>
      <c r="C38" s="114"/>
      <c r="D38" s="98"/>
      <c r="E38" s="115"/>
      <c r="F38" s="111"/>
      <c r="G38" s="111"/>
      <c r="H38" s="111"/>
      <c r="I38" s="112"/>
      <c r="J38" s="112"/>
      <c r="K38" s="112"/>
      <c r="L38" s="112"/>
      <c r="M38" s="112"/>
    </row>
    <row r="39" spans="1:26" ht="15.75" customHeight="1" thickBot="1" x14ac:dyDescent="0.3">
      <c r="M39" s="1107" t="s">
        <v>35</v>
      </c>
      <c r="N39" s="1107"/>
    </row>
    <row r="40" spans="1:26" ht="15.75" x14ac:dyDescent="0.25">
      <c r="B40" s="116" t="s">
        <v>30</v>
      </c>
      <c r="M40" s="122"/>
      <c r="N40" s="122"/>
    </row>
    <row r="41" spans="1:26" ht="15.75" thickBot="1" x14ac:dyDescent="0.3">
      <c r="M41" s="122"/>
      <c r="N41" s="122"/>
    </row>
    <row r="42" spans="1:26" s="93" customFormat="1" ht="110.25" x14ac:dyDescent="0.25">
      <c r="B42" s="483" t="s">
        <v>134</v>
      </c>
      <c r="C42" s="483" t="s">
        <v>135</v>
      </c>
      <c r="D42" s="483" t="s">
        <v>136</v>
      </c>
      <c r="E42" s="483" t="s">
        <v>45</v>
      </c>
      <c r="F42" s="483" t="s">
        <v>22</v>
      </c>
      <c r="G42" s="483" t="s">
        <v>89</v>
      </c>
      <c r="H42" s="483" t="s">
        <v>17</v>
      </c>
      <c r="I42" s="483" t="s">
        <v>10</v>
      </c>
      <c r="J42" s="483" t="s">
        <v>31</v>
      </c>
      <c r="K42" s="483" t="s">
        <v>61</v>
      </c>
      <c r="L42" s="483" t="s">
        <v>20</v>
      </c>
      <c r="M42" s="484" t="s">
        <v>26</v>
      </c>
      <c r="N42" s="483" t="s">
        <v>137</v>
      </c>
      <c r="O42" s="483" t="s">
        <v>36</v>
      </c>
      <c r="P42" s="245" t="s">
        <v>11</v>
      </c>
      <c r="Q42" s="245" t="s">
        <v>19</v>
      </c>
    </row>
    <row r="43" spans="1:26" s="242" customFormat="1" ht="60" x14ac:dyDescent="0.25">
      <c r="A43" s="125">
        <v>1</v>
      </c>
      <c r="B43" s="126" t="s">
        <v>936</v>
      </c>
      <c r="C43" s="127" t="s">
        <v>936</v>
      </c>
      <c r="D43" s="126" t="s">
        <v>967</v>
      </c>
      <c r="E43" s="128" t="s">
        <v>442</v>
      </c>
      <c r="F43" s="127" t="s">
        <v>125</v>
      </c>
      <c r="G43" s="129">
        <v>1</v>
      </c>
      <c r="H43" s="130">
        <v>39948</v>
      </c>
      <c r="I43" s="130">
        <v>40445</v>
      </c>
      <c r="J43" s="131" t="s">
        <v>126</v>
      </c>
      <c r="K43" s="253">
        <v>12</v>
      </c>
      <c r="L43" s="253">
        <v>4</v>
      </c>
      <c r="M43" s="132">
        <v>2839</v>
      </c>
      <c r="N43" s="132">
        <f>+M43*G43</f>
        <v>2839</v>
      </c>
      <c r="O43" s="133">
        <v>7338052643</v>
      </c>
      <c r="P43" s="889">
        <v>134</v>
      </c>
      <c r="Q43" s="134"/>
      <c r="R43" s="135"/>
      <c r="S43" s="135"/>
      <c r="T43" s="135"/>
      <c r="U43" s="135"/>
      <c r="V43" s="135"/>
      <c r="W43" s="135"/>
      <c r="X43" s="135"/>
      <c r="Y43" s="135"/>
      <c r="Z43" s="135"/>
    </row>
    <row r="44" spans="1:26" s="242" customFormat="1" ht="30" x14ac:dyDescent="0.25">
      <c r="A44" s="125">
        <f>+A43+1</f>
        <v>2</v>
      </c>
      <c r="B44" s="126" t="s">
        <v>936</v>
      </c>
      <c r="C44" s="127" t="s">
        <v>936</v>
      </c>
      <c r="D44" s="126" t="s">
        <v>968</v>
      </c>
      <c r="E44" s="253" t="s">
        <v>432</v>
      </c>
      <c r="F44" s="127" t="s">
        <v>125</v>
      </c>
      <c r="G44" s="129">
        <v>1</v>
      </c>
      <c r="H44" s="130">
        <v>40497</v>
      </c>
      <c r="I44" s="130">
        <v>40866</v>
      </c>
      <c r="J44" s="131" t="s">
        <v>126</v>
      </c>
      <c r="K44" s="253">
        <v>12.2</v>
      </c>
      <c r="L44" s="253">
        <v>0</v>
      </c>
      <c r="M44" s="132">
        <v>5180</v>
      </c>
      <c r="N44" s="132">
        <f>+M44*G44</f>
        <v>5180</v>
      </c>
      <c r="O44" s="133">
        <v>8981416750</v>
      </c>
      <c r="P44" s="889">
        <v>99</v>
      </c>
      <c r="Q44" s="134"/>
      <c r="R44" s="135"/>
      <c r="S44" s="135"/>
      <c r="T44" s="135"/>
      <c r="U44" s="135"/>
      <c r="V44" s="135"/>
      <c r="W44" s="135"/>
      <c r="X44" s="135"/>
      <c r="Y44" s="135"/>
      <c r="Z44" s="135"/>
    </row>
    <row r="45" spans="1:26" s="242" customFormat="1" ht="15.75" x14ac:dyDescent="0.25">
      <c r="A45" s="125"/>
      <c r="B45" s="136" t="s">
        <v>16</v>
      </c>
      <c r="C45" s="127"/>
      <c r="D45" s="126"/>
      <c r="E45" s="128"/>
      <c r="F45" s="127"/>
      <c r="G45" s="127"/>
      <c r="H45" s="127"/>
      <c r="I45" s="131"/>
      <c r="J45" s="131"/>
      <c r="K45" s="137">
        <f>SUM(K43:K44)</f>
        <v>24.2</v>
      </c>
      <c r="L45" s="137">
        <f>SUM(L43:L44)</f>
        <v>4</v>
      </c>
      <c r="M45" s="138">
        <f>SUM(M43:M44)</f>
        <v>8019</v>
      </c>
      <c r="N45" s="137">
        <f>SUM(N43:N44)</f>
        <v>8019</v>
      </c>
      <c r="O45" s="133"/>
      <c r="P45" s="133"/>
      <c r="Q45" s="134"/>
    </row>
    <row r="46" spans="1:26" s="139" customFormat="1" x14ac:dyDescent="0.25">
      <c r="E46" s="140"/>
    </row>
    <row r="47" spans="1:26" s="139" customFormat="1" ht="15.75" x14ac:dyDescent="0.25">
      <c r="B47" s="1096" t="s">
        <v>28</v>
      </c>
      <c r="C47" s="1096" t="s">
        <v>27</v>
      </c>
      <c r="D47" s="1098" t="s">
        <v>34</v>
      </c>
      <c r="E47" s="1098"/>
    </row>
    <row r="48" spans="1:26" s="139" customFormat="1" ht="15.75" x14ac:dyDescent="0.25">
      <c r="B48" s="1097"/>
      <c r="C48" s="1097"/>
      <c r="D48" s="241" t="s">
        <v>23</v>
      </c>
      <c r="E48" s="141" t="s">
        <v>24</v>
      </c>
    </row>
    <row r="49" spans="2:17" s="139" customFormat="1" ht="15.75" x14ac:dyDescent="0.25">
      <c r="B49" s="142" t="s">
        <v>21</v>
      </c>
      <c r="C49" s="143">
        <f>+K45</f>
        <v>24.2</v>
      </c>
      <c r="D49" s="251" t="s">
        <v>292</v>
      </c>
      <c r="E49" s="144"/>
      <c r="F49" s="145"/>
      <c r="G49" s="145"/>
      <c r="H49" s="145"/>
      <c r="I49" s="145"/>
      <c r="J49" s="145"/>
      <c r="K49" s="145"/>
      <c r="L49" s="145"/>
      <c r="M49" s="145"/>
    </row>
    <row r="50" spans="2:17" s="139" customFormat="1" ht="15.75" x14ac:dyDescent="0.25">
      <c r="B50" s="142" t="s">
        <v>25</v>
      </c>
      <c r="C50" s="143">
        <f>+M45</f>
        <v>8019</v>
      </c>
      <c r="D50" s="251" t="s">
        <v>292</v>
      </c>
      <c r="E50" s="144"/>
    </row>
    <row r="51" spans="2:17" s="139" customFormat="1" x14ac:dyDescent="0.25">
      <c r="B51" s="146"/>
      <c r="C51" s="1099"/>
      <c r="D51" s="1099"/>
      <c r="E51" s="1099"/>
      <c r="F51" s="1099"/>
      <c r="G51" s="1099"/>
      <c r="H51" s="1099"/>
      <c r="I51" s="1099"/>
      <c r="J51" s="1099"/>
      <c r="K51" s="1099"/>
      <c r="L51" s="1099"/>
      <c r="M51" s="1099"/>
      <c r="N51" s="1099"/>
    </row>
    <row r="52" spans="2:17" ht="15.75" thickBot="1" x14ac:dyDescent="0.3"/>
    <row r="53" spans="2:17" ht="16.5" thickBot="1" x14ac:dyDescent="0.3">
      <c r="B53" s="1100" t="s">
        <v>90</v>
      </c>
      <c r="C53" s="1100"/>
      <c r="D53" s="1100"/>
      <c r="E53" s="1100"/>
      <c r="F53" s="1100"/>
      <c r="G53" s="1100"/>
      <c r="H53" s="1100"/>
      <c r="I53" s="1100"/>
      <c r="J53" s="1100"/>
      <c r="K53" s="1100"/>
      <c r="L53" s="1100"/>
      <c r="M53" s="1100"/>
      <c r="N53" s="1100"/>
    </row>
    <row r="56" spans="2:17" ht="189" x14ac:dyDescent="0.25">
      <c r="B56" s="117" t="s">
        <v>138</v>
      </c>
      <c r="C56" s="147" t="s">
        <v>2</v>
      </c>
      <c r="D56" s="147" t="s">
        <v>92</v>
      </c>
      <c r="E56" s="147" t="s">
        <v>91</v>
      </c>
      <c r="F56" s="147" t="s">
        <v>93</v>
      </c>
      <c r="G56" s="147" t="s">
        <v>94</v>
      </c>
      <c r="H56" s="147" t="s">
        <v>95</v>
      </c>
      <c r="I56" s="147" t="s">
        <v>96</v>
      </c>
      <c r="J56" s="147" t="s">
        <v>97</v>
      </c>
      <c r="K56" s="147" t="s">
        <v>98</v>
      </c>
      <c r="L56" s="147" t="s">
        <v>99</v>
      </c>
      <c r="M56" s="148" t="s">
        <v>100</v>
      </c>
      <c r="N56" s="148" t="s">
        <v>101</v>
      </c>
      <c r="O56" s="1086" t="s">
        <v>3</v>
      </c>
      <c r="P56" s="1088"/>
      <c r="Q56" s="147" t="s">
        <v>18</v>
      </c>
    </row>
    <row r="57" spans="2:17" x14ac:dyDescent="0.2">
      <c r="B57" s="149" t="s">
        <v>161</v>
      </c>
      <c r="C57" s="149" t="s">
        <v>162</v>
      </c>
      <c r="D57" s="150" t="s">
        <v>969</v>
      </c>
      <c r="E57" s="150">
        <v>1100</v>
      </c>
      <c r="F57" s="249" t="s">
        <v>476</v>
      </c>
      <c r="G57" s="249" t="s">
        <v>476</v>
      </c>
      <c r="H57" s="249" t="s">
        <v>476</v>
      </c>
      <c r="I57" s="151" t="s">
        <v>125</v>
      </c>
      <c r="J57" s="249" t="s">
        <v>476</v>
      </c>
      <c r="K57" s="249" t="s">
        <v>476</v>
      </c>
      <c r="L57" s="249" t="s">
        <v>476</v>
      </c>
      <c r="M57" s="249" t="s">
        <v>476</v>
      </c>
      <c r="N57" s="249" t="s">
        <v>476</v>
      </c>
      <c r="O57" s="1101"/>
      <c r="P57" s="1102"/>
      <c r="Q57" s="118" t="s">
        <v>125</v>
      </c>
    </row>
    <row r="58" spans="2:17" x14ac:dyDescent="0.2">
      <c r="B58" s="149"/>
      <c r="C58" s="149"/>
      <c r="D58" s="150"/>
      <c r="E58" s="150"/>
      <c r="F58" s="249"/>
      <c r="G58" s="249"/>
      <c r="H58" s="249"/>
      <c r="I58" s="151"/>
      <c r="J58" s="151"/>
      <c r="K58" s="118"/>
      <c r="L58" s="118"/>
      <c r="M58" s="118"/>
      <c r="N58" s="118"/>
      <c r="O58" s="1101"/>
      <c r="P58" s="1102"/>
      <c r="Q58" s="118"/>
    </row>
    <row r="59" spans="2:17" x14ac:dyDescent="0.25">
      <c r="B59" s="86" t="s">
        <v>1</v>
      </c>
    </row>
    <row r="60" spans="2:17" x14ac:dyDescent="0.25">
      <c r="B60" s="86" t="s">
        <v>37</v>
      </c>
    </row>
    <row r="61" spans="2:17" x14ac:dyDescent="0.25">
      <c r="B61" s="86" t="s">
        <v>62</v>
      </c>
    </row>
    <row r="63" spans="2:17" ht="15.75" thickBot="1" x14ac:dyDescent="0.3"/>
    <row r="64" spans="2:17" ht="16.5" thickBot="1" x14ac:dyDescent="0.3">
      <c r="B64" s="1083" t="s">
        <v>38</v>
      </c>
      <c r="C64" s="1084"/>
      <c r="D64" s="1084"/>
      <c r="E64" s="1084"/>
      <c r="F64" s="1084"/>
      <c r="G64" s="1084"/>
      <c r="H64" s="1084"/>
      <c r="I64" s="1084"/>
      <c r="J64" s="1084"/>
      <c r="K64" s="1084"/>
      <c r="L64" s="1084"/>
      <c r="M64" s="1084"/>
      <c r="N64" s="1085"/>
    </row>
    <row r="66" spans="2:17" ht="110.25" x14ac:dyDescent="0.25">
      <c r="B66" s="117" t="s">
        <v>0</v>
      </c>
      <c r="C66" s="117" t="s">
        <v>39</v>
      </c>
      <c r="D66" s="117" t="s">
        <v>40</v>
      </c>
      <c r="E66" s="117" t="s">
        <v>102</v>
      </c>
      <c r="F66" s="117" t="s">
        <v>104</v>
      </c>
      <c r="G66" s="117" t="s">
        <v>105</v>
      </c>
      <c r="H66" s="117" t="s">
        <v>106</v>
      </c>
      <c r="I66" s="117" t="s">
        <v>103</v>
      </c>
      <c r="J66" s="1086" t="s">
        <v>107</v>
      </c>
      <c r="K66" s="1087"/>
      <c r="L66" s="1088"/>
      <c r="M66" s="117" t="s">
        <v>111</v>
      </c>
      <c r="N66" s="117" t="s">
        <v>139</v>
      </c>
      <c r="O66" s="117" t="s">
        <v>140</v>
      </c>
      <c r="P66" s="1086" t="s">
        <v>3</v>
      </c>
      <c r="Q66" s="1088"/>
    </row>
    <row r="67" spans="2:17" ht="60" x14ac:dyDescent="0.2">
      <c r="B67" s="152" t="s">
        <v>43</v>
      </c>
      <c r="C67" s="152">
        <v>4</v>
      </c>
      <c r="D67" s="149"/>
      <c r="E67" s="149"/>
      <c r="F67" s="149"/>
      <c r="G67" s="149"/>
      <c r="H67" s="149"/>
      <c r="I67" s="150"/>
      <c r="J67" s="153" t="s">
        <v>108</v>
      </c>
      <c r="K67" s="154" t="s">
        <v>109</v>
      </c>
      <c r="L67" s="151" t="s">
        <v>110</v>
      </c>
      <c r="M67" s="118"/>
      <c r="N67" s="118"/>
      <c r="O67" s="118"/>
      <c r="P67" s="1073"/>
      <c r="Q67" s="1073"/>
    </row>
    <row r="68" spans="2:17" ht="409.5" x14ac:dyDescent="0.2">
      <c r="B68" s="152"/>
      <c r="C68" s="152"/>
      <c r="D68" s="490" t="s">
        <v>970</v>
      </c>
      <c r="E68" s="491">
        <v>1124007661</v>
      </c>
      <c r="F68" s="492" t="s">
        <v>239</v>
      </c>
      <c r="G68" s="492" t="s">
        <v>548</v>
      </c>
      <c r="H68" s="493">
        <v>41047</v>
      </c>
      <c r="I68" s="494" t="s">
        <v>971</v>
      </c>
      <c r="J68" s="492" t="s">
        <v>972</v>
      </c>
      <c r="K68" s="492" t="s">
        <v>973</v>
      </c>
      <c r="L68" s="492" t="s">
        <v>974</v>
      </c>
      <c r="M68" s="495" t="s">
        <v>125</v>
      </c>
      <c r="N68" s="495" t="s">
        <v>125</v>
      </c>
      <c r="O68" s="495" t="s">
        <v>125</v>
      </c>
      <c r="P68" s="1089"/>
      <c r="Q68" s="1090"/>
    </row>
    <row r="69" spans="2:17" ht="45" customHeight="1" x14ac:dyDescent="0.2">
      <c r="B69" s="152"/>
      <c r="C69" s="152"/>
      <c r="D69" s="492" t="s">
        <v>975</v>
      </c>
      <c r="E69" s="496">
        <v>49763771</v>
      </c>
      <c r="F69" s="492" t="s">
        <v>976</v>
      </c>
      <c r="G69" s="492" t="s">
        <v>977</v>
      </c>
      <c r="H69" s="493">
        <v>36147</v>
      </c>
      <c r="I69" s="494" t="s">
        <v>911</v>
      </c>
      <c r="J69" s="492" t="s">
        <v>912</v>
      </c>
      <c r="K69" s="492" t="s">
        <v>913</v>
      </c>
      <c r="L69" s="492" t="s">
        <v>914</v>
      </c>
      <c r="M69" s="495" t="s">
        <v>125</v>
      </c>
      <c r="N69" s="495" t="s">
        <v>125</v>
      </c>
      <c r="O69" s="495" t="s">
        <v>125</v>
      </c>
      <c r="P69" s="1089"/>
      <c r="Q69" s="1090"/>
    </row>
    <row r="70" spans="2:17" ht="180" x14ac:dyDescent="0.2">
      <c r="B70" s="152"/>
      <c r="C70" s="152"/>
      <c r="D70" s="490" t="s">
        <v>978</v>
      </c>
      <c r="E70" s="491">
        <v>42722005</v>
      </c>
      <c r="F70" s="492" t="s">
        <v>558</v>
      </c>
      <c r="G70" s="492" t="s">
        <v>507</v>
      </c>
      <c r="H70" s="493">
        <v>40165</v>
      </c>
      <c r="I70" s="494" t="s">
        <v>736</v>
      </c>
      <c r="J70" s="492" t="s">
        <v>912</v>
      </c>
      <c r="K70" s="492" t="s">
        <v>979</v>
      </c>
      <c r="L70" s="492" t="s">
        <v>980</v>
      </c>
      <c r="M70" s="495" t="s">
        <v>125</v>
      </c>
      <c r="N70" s="495" t="s">
        <v>125</v>
      </c>
      <c r="O70" s="495" t="s">
        <v>125</v>
      </c>
      <c r="P70" s="1089"/>
      <c r="Q70" s="1090"/>
    </row>
    <row r="71" spans="2:17" ht="195" x14ac:dyDescent="0.2">
      <c r="B71" s="152"/>
      <c r="C71" s="152"/>
      <c r="D71" s="492" t="s">
        <v>981</v>
      </c>
      <c r="E71" s="496">
        <v>49791384</v>
      </c>
      <c r="F71" s="492" t="s">
        <v>166</v>
      </c>
      <c r="G71" s="492" t="s">
        <v>648</v>
      </c>
      <c r="H71" s="493">
        <v>41436</v>
      </c>
      <c r="I71" s="494" t="s">
        <v>736</v>
      </c>
      <c r="J71" s="492" t="s">
        <v>912</v>
      </c>
      <c r="K71" s="492" t="s">
        <v>913</v>
      </c>
      <c r="L71" s="492" t="s">
        <v>914</v>
      </c>
      <c r="M71" s="495" t="s">
        <v>125</v>
      </c>
      <c r="N71" s="495" t="s">
        <v>125</v>
      </c>
      <c r="O71" s="495" t="s">
        <v>125</v>
      </c>
      <c r="P71" s="1089"/>
      <c r="Q71" s="1090"/>
    </row>
    <row r="72" spans="2:17" x14ac:dyDescent="0.2">
      <c r="B72" s="152" t="s">
        <v>44</v>
      </c>
      <c r="C72" s="152">
        <v>8</v>
      </c>
      <c r="D72" s="149"/>
      <c r="E72" s="149"/>
      <c r="F72" s="149"/>
      <c r="G72" s="149"/>
      <c r="H72" s="149"/>
      <c r="I72" s="150"/>
      <c r="J72" s="153"/>
      <c r="K72" s="154"/>
      <c r="L72" s="151"/>
      <c r="M72" s="118"/>
      <c r="N72" s="118"/>
      <c r="O72" s="118"/>
      <c r="P72" s="234"/>
      <c r="Q72" s="234"/>
    </row>
    <row r="73" spans="2:17" ht="150" x14ac:dyDescent="0.25">
      <c r="B73" s="152"/>
      <c r="C73" s="152"/>
      <c r="D73" s="503" t="s">
        <v>982</v>
      </c>
      <c r="E73" s="504">
        <v>26762872</v>
      </c>
      <c r="F73" s="504" t="s">
        <v>166</v>
      </c>
      <c r="G73" s="503" t="s">
        <v>507</v>
      </c>
      <c r="H73" s="505">
        <v>41257</v>
      </c>
      <c r="I73" s="503">
        <v>136676</v>
      </c>
      <c r="J73" s="503" t="s">
        <v>903</v>
      </c>
      <c r="K73" s="492" t="s">
        <v>929</v>
      </c>
      <c r="L73" s="503" t="s">
        <v>930</v>
      </c>
      <c r="M73" s="506" t="s">
        <v>125</v>
      </c>
      <c r="N73" s="507" t="s">
        <v>125</v>
      </c>
      <c r="O73" s="507" t="s">
        <v>125</v>
      </c>
      <c r="P73" s="502"/>
      <c r="Q73" s="508"/>
    </row>
    <row r="74" spans="2:17" ht="150" x14ac:dyDescent="0.25">
      <c r="B74" s="152"/>
      <c r="C74" s="152"/>
      <c r="D74" s="497" t="s">
        <v>983</v>
      </c>
      <c r="E74" s="498">
        <v>1052947632</v>
      </c>
      <c r="F74" s="498" t="s">
        <v>485</v>
      </c>
      <c r="G74" s="497" t="s">
        <v>533</v>
      </c>
      <c r="H74" s="499">
        <v>40627</v>
      </c>
      <c r="I74" s="500">
        <v>125737</v>
      </c>
      <c r="J74" s="503" t="s">
        <v>903</v>
      </c>
      <c r="K74" s="492" t="s">
        <v>929</v>
      </c>
      <c r="L74" s="503" t="s">
        <v>930</v>
      </c>
      <c r="M74" s="506" t="s">
        <v>125</v>
      </c>
      <c r="N74" s="507" t="s">
        <v>125</v>
      </c>
      <c r="O74" s="507" t="s">
        <v>125</v>
      </c>
      <c r="P74" s="428"/>
      <c r="Q74" s="429"/>
    </row>
    <row r="75" spans="2:17" ht="150" x14ac:dyDescent="0.25">
      <c r="B75" s="152"/>
      <c r="C75" s="152"/>
      <c r="D75" s="230" t="s">
        <v>984</v>
      </c>
      <c r="E75" s="2">
        <v>56078107</v>
      </c>
      <c r="F75" s="2" t="s">
        <v>239</v>
      </c>
      <c r="G75" s="230" t="s">
        <v>548</v>
      </c>
      <c r="H75" s="386">
        <v>39442</v>
      </c>
      <c r="I75" s="54" t="s">
        <v>985</v>
      </c>
      <c r="J75" s="503" t="s">
        <v>903</v>
      </c>
      <c r="K75" s="492" t="s">
        <v>929</v>
      </c>
      <c r="L75" s="503" t="s">
        <v>930</v>
      </c>
      <c r="M75" s="506" t="s">
        <v>125</v>
      </c>
      <c r="N75" s="507" t="s">
        <v>125</v>
      </c>
      <c r="O75" s="507" t="s">
        <v>125</v>
      </c>
      <c r="P75" s="428"/>
      <c r="Q75" s="429"/>
    </row>
    <row r="76" spans="2:17" ht="135" x14ac:dyDescent="0.25">
      <c r="B76" s="152"/>
      <c r="C76" s="152"/>
      <c r="D76" s="497" t="s">
        <v>986</v>
      </c>
      <c r="E76" s="498">
        <v>1067809551</v>
      </c>
      <c r="F76" s="498" t="s">
        <v>485</v>
      </c>
      <c r="G76" s="497" t="s">
        <v>301</v>
      </c>
      <c r="H76" s="499">
        <v>40082</v>
      </c>
      <c r="I76" s="501">
        <v>113298</v>
      </c>
      <c r="J76" s="230" t="s">
        <v>987</v>
      </c>
      <c r="K76" s="347" t="s">
        <v>988</v>
      </c>
      <c r="L76" s="54" t="s">
        <v>989</v>
      </c>
      <c r="M76" s="467" t="s">
        <v>125</v>
      </c>
      <c r="N76" s="74" t="s">
        <v>125</v>
      </c>
      <c r="O76" s="74" t="s">
        <v>125</v>
      </c>
      <c r="P76" s="463"/>
      <c r="Q76" s="464"/>
    </row>
    <row r="77" spans="2:17" ht="90.75" x14ac:dyDescent="0.25">
      <c r="B77" s="152"/>
      <c r="C77" s="152"/>
      <c r="D77" s="230" t="s">
        <v>990</v>
      </c>
      <c r="E77" s="2">
        <v>39515664</v>
      </c>
      <c r="F77" s="2" t="s">
        <v>991</v>
      </c>
      <c r="G77" s="230" t="s">
        <v>548</v>
      </c>
      <c r="H77" s="386">
        <v>39442</v>
      </c>
      <c r="I77" s="54" t="s">
        <v>992</v>
      </c>
      <c r="J77" s="230" t="s">
        <v>993</v>
      </c>
      <c r="K77" s="347" t="s">
        <v>994</v>
      </c>
      <c r="L77" s="54" t="s">
        <v>995</v>
      </c>
      <c r="M77" s="467" t="s">
        <v>125</v>
      </c>
      <c r="N77" s="74" t="s">
        <v>125</v>
      </c>
      <c r="O77" s="74" t="s">
        <v>125</v>
      </c>
      <c r="P77" s="428"/>
      <c r="Q77" s="429"/>
    </row>
    <row r="78" spans="2:17" ht="150" x14ac:dyDescent="0.25">
      <c r="B78" s="152"/>
      <c r="C78" s="152"/>
      <c r="D78" s="230" t="s">
        <v>996</v>
      </c>
      <c r="E78" s="2">
        <v>49752526</v>
      </c>
      <c r="F78" s="2" t="s">
        <v>239</v>
      </c>
      <c r="G78" s="230" t="s">
        <v>356</v>
      </c>
      <c r="H78" s="386">
        <v>34687</v>
      </c>
      <c r="I78" s="54" t="s">
        <v>997</v>
      </c>
      <c r="J78" s="503" t="s">
        <v>903</v>
      </c>
      <c r="K78" s="492" t="s">
        <v>929</v>
      </c>
      <c r="L78" s="503" t="s">
        <v>930</v>
      </c>
      <c r="M78" s="506" t="s">
        <v>125</v>
      </c>
      <c r="N78" s="507" t="s">
        <v>125</v>
      </c>
      <c r="O78" s="507" t="s">
        <v>125</v>
      </c>
      <c r="P78" s="428"/>
      <c r="Q78" s="429"/>
    </row>
    <row r="79" spans="2:17" ht="150" x14ac:dyDescent="0.25">
      <c r="B79" s="152"/>
      <c r="C79" s="152"/>
      <c r="D79" s="230" t="s">
        <v>998</v>
      </c>
      <c r="E79" s="2">
        <v>49798333</v>
      </c>
      <c r="F79" s="2" t="s">
        <v>166</v>
      </c>
      <c r="G79" s="230" t="s">
        <v>530</v>
      </c>
      <c r="H79" s="386">
        <v>41447</v>
      </c>
      <c r="I79" s="54" t="s">
        <v>736</v>
      </c>
      <c r="J79" s="503" t="s">
        <v>903</v>
      </c>
      <c r="K79" s="492" t="s">
        <v>929</v>
      </c>
      <c r="L79" s="503" t="s">
        <v>930</v>
      </c>
      <c r="M79" s="506" t="s">
        <v>125</v>
      </c>
      <c r="N79" s="507" t="s">
        <v>125</v>
      </c>
      <c r="O79" s="507" t="s">
        <v>125</v>
      </c>
      <c r="P79" s="502"/>
      <c r="Q79" s="429"/>
    </row>
    <row r="80" spans="2:17" ht="150" x14ac:dyDescent="0.25">
      <c r="B80" s="152"/>
      <c r="C80" s="152"/>
      <c r="D80" s="230" t="s">
        <v>999</v>
      </c>
      <c r="E80" s="2">
        <v>1065604892</v>
      </c>
      <c r="F80" s="2" t="s">
        <v>1000</v>
      </c>
      <c r="G80" s="230" t="s">
        <v>209</v>
      </c>
      <c r="H80" s="386">
        <v>41817</v>
      </c>
      <c r="I80" s="54" t="s">
        <v>736</v>
      </c>
      <c r="J80" s="503" t="s">
        <v>903</v>
      </c>
      <c r="K80" s="492" t="s">
        <v>929</v>
      </c>
      <c r="L80" s="503" t="s">
        <v>930</v>
      </c>
      <c r="M80" s="506" t="s">
        <v>125</v>
      </c>
      <c r="N80" s="507" t="s">
        <v>125</v>
      </c>
      <c r="O80" s="507" t="s">
        <v>125</v>
      </c>
      <c r="P80" s="428"/>
      <c r="Q80" s="429"/>
    </row>
    <row r="81" spans="2:17" ht="150" x14ac:dyDescent="0.25">
      <c r="B81" s="118"/>
      <c r="C81" s="152"/>
      <c r="D81" s="503" t="s">
        <v>1001</v>
      </c>
      <c r="E81" s="504">
        <v>49735811</v>
      </c>
      <c r="F81" s="504" t="s">
        <v>166</v>
      </c>
      <c r="G81" s="503" t="s">
        <v>507</v>
      </c>
      <c r="H81" s="505">
        <v>41447</v>
      </c>
      <c r="I81" s="503" t="s">
        <v>736</v>
      </c>
      <c r="J81" s="503" t="s">
        <v>903</v>
      </c>
      <c r="K81" s="492" t="s">
        <v>929</v>
      </c>
      <c r="L81" s="503" t="s">
        <v>930</v>
      </c>
      <c r="M81" s="506" t="s">
        <v>125</v>
      </c>
      <c r="N81" s="507" t="s">
        <v>125</v>
      </c>
      <c r="O81" s="507" t="s">
        <v>125</v>
      </c>
      <c r="P81" s="502"/>
      <c r="Q81" s="508"/>
    </row>
    <row r="82" spans="2:17" ht="150" x14ac:dyDescent="0.25">
      <c r="B82" s="118"/>
      <c r="C82" s="118"/>
      <c r="D82" s="230" t="s">
        <v>1002</v>
      </c>
      <c r="E82" s="2">
        <v>56078008</v>
      </c>
      <c r="F82" s="2" t="s">
        <v>485</v>
      </c>
      <c r="G82" s="230" t="s">
        <v>530</v>
      </c>
      <c r="H82" s="386">
        <v>40530</v>
      </c>
      <c r="I82" s="4">
        <v>139157</v>
      </c>
      <c r="J82" s="503" t="s">
        <v>903</v>
      </c>
      <c r="K82" s="492" t="s">
        <v>1003</v>
      </c>
      <c r="L82" s="503" t="s">
        <v>930</v>
      </c>
      <c r="M82" s="506" t="s">
        <v>125</v>
      </c>
      <c r="N82" s="507" t="s">
        <v>125</v>
      </c>
      <c r="O82" s="507" t="s">
        <v>125</v>
      </c>
      <c r="P82" s="1112"/>
      <c r="Q82" s="1113"/>
    </row>
    <row r="83" spans="2:17" ht="15.75" thickBot="1" x14ac:dyDescent="0.3">
      <c r="D83" s="230"/>
      <c r="E83" s="2"/>
      <c r="F83" s="2"/>
      <c r="G83" s="230"/>
      <c r="H83" s="386"/>
      <c r="I83" s="4"/>
      <c r="J83" s="230"/>
      <c r="K83" s="54"/>
      <c r="L83" s="54"/>
      <c r="M83" s="74"/>
      <c r="N83" s="74"/>
      <c r="O83" s="74"/>
      <c r="P83" s="502"/>
      <c r="Q83" s="429"/>
    </row>
    <row r="84" spans="2:17" ht="16.5" thickBot="1" x14ac:dyDescent="0.3">
      <c r="B84" s="1083" t="s">
        <v>46</v>
      </c>
      <c r="C84" s="1084"/>
      <c r="D84" s="1084"/>
      <c r="E84" s="1084"/>
      <c r="F84" s="1084"/>
      <c r="G84" s="1084"/>
      <c r="H84" s="1084"/>
      <c r="I84" s="1084"/>
      <c r="J84" s="1084"/>
      <c r="K84" s="1084"/>
      <c r="L84" s="1084"/>
      <c r="M84" s="1084"/>
      <c r="N84" s="1085"/>
    </row>
    <row r="87" spans="2:17" ht="31.5" x14ac:dyDescent="0.25">
      <c r="B87" s="147" t="s">
        <v>33</v>
      </c>
      <c r="C87" s="147" t="s">
        <v>18</v>
      </c>
      <c r="D87" s="1086" t="s">
        <v>3</v>
      </c>
      <c r="E87" s="1088"/>
    </row>
    <row r="88" spans="2:17" ht="30" x14ac:dyDescent="0.25">
      <c r="B88" s="155" t="s">
        <v>112</v>
      </c>
      <c r="C88" s="234" t="s">
        <v>23</v>
      </c>
      <c r="D88" s="1073"/>
      <c r="E88" s="1073"/>
    </row>
    <row r="90" spans="2:17" ht="15.75" x14ac:dyDescent="0.25">
      <c r="B90" s="1074" t="s">
        <v>64</v>
      </c>
      <c r="C90" s="1075"/>
      <c r="D90" s="1075"/>
      <c r="E90" s="1075"/>
      <c r="F90" s="1075"/>
      <c r="G90" s="1075"/>
      <c r="H90" s="1075"/>
      <c r="I90" s="1075"/>
      <c r="J90" s="1075"/>
      <c r="K90" s="1075"/>
      <c r="L90" s="1075"/>
      <c r="M90" s="1075"/>
      <c r="N90" s="1075"/>
      <c r="O90" s="1075"/>
      <c r="P90" s="1075"/>
    </row>
    <row r="92" spans="2:17" ht="15.75" thickBot="1" x14ac:dyDescent="0.3"/>
    <row r="93" spans="2:17" ht="16.5" thickBot="1" x14ac:dyDescent="0.3">
      <c r="B93" s="1083" t="s">
        <v>54</v>
      </c>
      <c r="C93" s="1084"/>
      <c r="D93" s="1084"/>
      <c r="E93" s="1084"/>
      <c r="F93" s="1084"/>
      <c r="G93" s="1084"/>
      <c r="H93" s="1084"/>
      <c r="I93" s="1084"/>
      <c r="J93" s="1084"/>
      <c r="K93" s="1084"/>
      <c r="L93" s="1084"/>
      <c r="M93" s="1084"/>
      <c r="N93" s="1085"/>
    </row>
    <row r="95" spans="2:17" ht="15.75" thickBot="1" x14ac:dyDescent="0.3">
      <c r="M95" s="122"/>
      <c r="N95" s="122"/>
    </row>
    <row r="96" spans="2:17" s="93" customFormat="1" ht="110.25" x14ac:dyDescent="0.25">
      <c r="B96" s="483" t="s">
        <v>134</v>
      </c>
      <c r="C96" s="483" t="s">
        <v>135</v>
      </c>
      <c r="D96" s="483" t="s">
        <v>136</v>
      </c>
      <c r="E96" s="483" t="s">
        <v>45</v>
      </c>
      <c r="F96" s="483" t="s">
        <v>22</v>
      </c>
      <c r="G96" s="483" t="s">
        <v>89</v>
      </c>
      <c r="H96" s="483" t="s">
        <v>17</v>
      </c>
      <c r="I96" s="483" t="s">
        <v>10</v>
      </c>
      <c r="J96" s="483" t="s">
        <v>31</v>
      </c>
      <c r="K96" s="483" t="s">
        <v>61</v>
      </c>
      <c r="L96" s="483" t="s">
        <v>20</v>
      </c>
      <c r="M96" s="484" t="s">
        <v>26</v>
      </c>
      <c r="N96" s="483" t="s">
        <v>137</v>
      </c>
      <c r="O96" s="483" t="s">
        <v>36</v>
      </c>
      <c r="P96" s="245" t="s">
        <v>11</v>
      </c>
      <c r="Q96" s="245" t="s">
        <v>19</v>
      </c>
    </row>
    <row r="97" spans="1:26" s="242" customFormat="1" x14ac:dyDescent="0.25">
      <c r="A97" s="125">
        <v>1</v>
      </c>
      <c r="B97" s="126"/>
      <c r="C97" s="127"/>
      <c r="D97" s="126"/>
      <c r="E97" s="128"/>
      <c r="F97" s="127"/>
      <c r="G97" s="129"/>
      <c r="H97" s="130"/>
      <c r="I97" s="131"/>
      <c r="J97" s="131"/>
      <c r="K97" s="131"/>
      <c r="L97" s="131"/>
      <c r="M97" s="132"/>
      <c r="N97" s="132">
        <f>+M97*G97</f>
        <v>0</v>
      </c>
      <c r="O97" s="133"/>
      <c r="P97" s="133"/>
      <c r="Q97" s="134"/>
      <c r="R97" s="135"/>
      <c r="S97" s="135"/>
      <c r="T97" s="135"/>
      <c r="U97" s="135"/>
      <c r="V97" s="135"/>
      <c r="W97" s="135"/>
      <c r="X97" s="135"/>
      <c r="Y97" s="135"/>
      <c r="Z97" s="135"/>
    </row>
    <row r="98" spans="1:26" s="242" customFormat="1" x14ac:dyDescent="0.25">
      <c r="A98" s="125">
        <f>+A97+1</f>
        <v>2</v>
      </c>
      <c r="B98" s="126"/>
      <c r="C98" s="127"/>
      <c r="D98" s="126"/>
      <c r="E98" s="128"/>
      <c r="F98" s="127"/>
      <c r="G98" s="127"/>
      <c r="H98" s="127"/>
      <c r="I98" s="131"/>
      <c r="J98" s="131"/>
      <c r="K98" s="131"/>
      <c r="L98" s="131"/>
      <c r="M98" s="132"/>
      <c r="N98" s="132"/>
      <c r="O98" s="133"/>
      <c r="P98" s="133"/>
      <c r="Q98" s="134"/>
      <c r="R98" s="135"/>
      <c r="S98" s="135"/>
      <c r="T98" s="135"/>
      <c r="U98" s="135"/>
      <c r="V98" s="135"/>
      <c r="W98" s="135"/>
      <c r="X98" s="135"/>
      <c r="Y98" s="135"/>
      <c r="Z98" s="135"/>
    </row>
    <row r="99" spans="1:26" s="242" customFormat="1" x14ac:dyDescent="0.25">
      <c r="A99" s="125">
        <f t="shared" ref="A99:A104" si="0">+A98+1</f>
        <v>3</v>
      </c>
      <c r="B99" s="126"/>
      <c r="C99" s="127"/>
      <c r="D99" s="126"/>
      <c r="E99" s="128"/>
      <c r="F99" s="127"/>
      <c r="G99" s="127"/>
      <c r="H99" s="127"/>
      <c r="I99" s="131"/>
      <c r="J99" s="131"/>
      <c r="K99" s="131"/>
      <c r="L99" s="131"/>
      <c r="M99" s="132"/>
      <c r="N99" s="132"/>
      <c r="O99" s="133"/>
      <c r="P99" s="133"/>
      <c r="Q99" s="134"/>
      <c r="R99" s="135"/>
      <c r="S99" s="135"/>
      <c r="T99" s="135"/>
      <c r="U99" s="135"/>
      <c r="V99" s="135"/>
      <c r="W99" s="135"/>
      <c r="X99" s="135"/>
      <c r="Y99" s="135"/>
      <c r="Z99" s="135"/>
    </row>
    <row r="100" spans="1:26" s="242" customFormat="1" x14ac:dyDescent="0.25">
      <c r="A100" s="125">
        <f t="shared" si="0"/>
        <v>4</v>
      </c>
      <c r="B100" s="126"/>
      <c r="C100" s="127"/>
      <c r="D100" s="126"/>
      <c r="E100" s="128"/>
      <c r="F100" s="127"/>
      <c r="G100" s="127"/>
      <c r="H100" s="127"/>
      <c r="I100" s="131"/>
      <c r="J100" s="131"/>
      <c r="K100" s="131"/>
      <c r="L100" s="131"/>
      <c r="M100" s="132"/>
      <c r="N100" s="132"/>
      <c r="O100" s="133"/>
      <c r="P100" s="133"/>
      <c r="Q100" s="134"/>
      <c r="R100" s="135"/>
      <c r="S100" s="135"/>
      <c r="T100" s="135"/>
      <c r="U100" s="135"/>
      <c r="V100" s="135"/>
      <c r="W100" s="135"/>
      <c r="X100" s="135"/>
      <c r="Y100" s="135"/>
      <c r="Z100" s="135"/>
    </row>
    <row r="101" spans="1:26" s="242" customFormat="1" x14ac:dyDescent="0.25">
      <c r="A101" s="125">
        <f t="shared" si="0"/>
        <v>5</v>
      </c>
      <c r="B101" s="126"/>
      <c r="C101" s="127"/>
      <c r="D101" s="126"/>
      <c r="E101" s="128"/>
      <c r="F101" s="127"/>
      <c r="G101" s="127"/>
      <c r="H101" s="127"/>
      <c r="I101" s="131"/>
      <c r="J101" s="131"/>
      <c r="K101" s="131"/>
      <c r="L101" s="131"/>
      <c r="M101" s="132"/>
      <c r="N101" s="132"/>
      <c r="O101" s="133"/>
      <c r="P101" s="133"/>
      <c r="Q101" s="134"/>
      <c r="R101" s="135"/>
      <c r="S101" s="135"/>
      <c r="T101" s="135"/>
      <c r="U101" s="135"/>
      <c r="V101" s="135"/>
      <c r="W101" s="135"/>
      <c r="X101" s="135"/>
      <c r="Y101" s="135"/>
      <c r="Z101" s="135"/>
    </row>
    <row r="102" spans="1:26" s="242" customFormat="1" x14ac:dyDescent="0.25">
      <c r="A102" s="125">
        <f t="shared" si="0"/>
        <v>6</v>
      </c>
      <c r="B102" s="126"/>
      <c r="C102" s="127"/>
      <c r="D102" s="126"/>
      <c r="E102" s="128"/>
      <c r="F102" s="127"/>
      <c r="G102" s="127"/>
      <c r="H102" s="127"/>
      <c r="I102" s="131"/>
      <c r="J102" s="131"/>
      <c r="K102" s="131"/>
      <c r="L102" s="131"/>
      <c r="M102" s="132"/>
      <c r="N102" s="132"/>
      <c r="O102" s="133"/>
      <c r="P102" s="133"/>
      <c r="Q102" s="134"/>
      <c r="R102" s="135"/>
      <c r="S102" s="135"/>
      <c r="T102" s="135"/>
      <c r="U102" s="135"/>
      <c r="V102" s="135"/>
      <c r="W102" s="135"/>
      <c r="X102" s="135"/>
      <c r="Y102" s="135"/>
      <c r="Z102" s="135"/>
    </row>
    <row r="103" spans="1:26" s="242" customFormat="1" x14ac:dyDescent="0.25">
      <c r="A103" s="125">
        <f t="shared" si="0"/>
        <v>7</v>
      </c>
      <c r="B103" s="126"/>
      <c r="C103" s="127"/>
      <c r="D103" s="126"/>
      <c r="E103" s="128"/>
      <c r="F103" s="127"/>
      <c r="G103" s="127"/>
      <c r="H103" s="127"/>
      <c r="I103" s="131"/>
      <c r="J103" s="131"/>
      <c r="K103" s="131"/>
      <c r="L103" s="131"/>
      <c r="M103" s="132"/>
      <c r="N103" s="132"/>
      <c r="O103" s="133"/>
      <c r="P103" s="133"/>
      <c r="Q103" s="134"/>
      <c r="R103" s="135"/>
      <c r="S103" s="135"/>
      <c r="T103" s="135"/>
      <c r="U103" s="135"/>
      <c r="V103" s="135"/>
      <c r="W103" s="135"/>
      <c r="X103" s="135"/>
      <c r="Y103" s="135"/>
      <c r="Z103" s="135"/>
    </row>
    <row r="104" spans="1:26" s="242" customFormat="1" x14ac:dyDescent="0.25">
      <c r="A104" s="125">
        <f t="shared" si="0"/>
        <v>8</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242" customFormat="1" ht="15.75" x14ac:dyDescent="0.25">
      <c r="A105" s="125"/>
      <c r="B105" s="136" t="s">
        <v>16</v>
      </c>
      <c r="C105" s="127"/>
      <c r="D105" s="126"/>
      <c r="E105" s="128"/>
      <c r="F105" s="127"/>
      <c r="G105" s="127"/>
      <c r="H105" s="127"/>
      <c r="I105" s="131"/>
      <c r="J105" s="131"/>
      <c r="K105" s="137">
        <f>SUM(K97:K104)</f>
        <v>0</v>
      </c>
      <c r="L105" s="137">
        <f>SUM(L97:L104)</f>
        <v>0</v>
      </c>
      <c r="M105" s="138">
        <f>SUM(M97:M104)</f>
        <v>0</v>
      </c>
      <c r="N105" s="137">
        <f>SUM(N97:N104)</f>
        <v>0</v>
      </c>
      <c r="O105" s="133"/>
      <c r="P105" s="133"/>
      <c r="Q105" s="134"/>
    </row>
    <row r="106" spans="1:26" x14ac:dyDescent="0.25">
      <c r="B106" s="139"/>
      <c r="C106" s="139"/>
      <c r="D106" s="139"/>
      <c r="E106" s="140"/>
      <c r="F106" s="139"/>
      <c r="G106" s="139"/>
      <c r="H106" s="139"/>
      <c r="I106" s="139"/>
      <c r="J106" s="139"/>
      <c r="K106" s="139"/>
      <c r="L106" s="139"/>
      <c r="M106" s="139"/>
      <c r="N106" s="139"/>
      <c r="O106" s="139"/>
      <c r="P106" s="139"/>
    </row>
    <row r="107" spans="1:26" ht="15.75" x14ac:dyDescent="0.25">
      <c r="B107" s="142" t="s">
        <v>32</v>
      </c>
      <c r="C107" s="156">
        <f>+K105</f>
        <v>0</v>
      </c>
      <c r="H107" s="145"/>
      <c r="I107" s="145"/>
      <c r="J107" s="145"/>
      <c r="K107" s="145"/>
      <c r="L107" s="145"/>
      <c r="M107" s="145"/>
      <c r="N107" s="139"/>
      <c r="O107" s="139"/>
      <c r="P107" s="139"/>
    </row>
    <row r="109" spans="1:26" ht="15.75" thickBot="1" x14ac:dyDescent="0.3"/>
    <row r="110" spans="1:26" ht="48" thickBot="1" x14ac:dyDescent="0.3">
      <c r="B110" s="485" t="s">
        <v>49</v>
      </c>
      <c r="C110" s="486" t="s">
        <v>50</v>
      </c>
      <c r="D110" s="485" t="s">
        <v>51</v>
      </c>
      <c r="E110" s="486" t="s">
        <v>55</v>
      </c>
    </row>
    <row r="111" spans="1:26" x14ac:dyDescent="0.25">
      <c r="B111" s="159" t="s">
        <v>113</v>
      </c>
      <c r="C111" s="487">
        <v>20</v>
      </c>
      <c r="D111" s="487">
        <v>0</v>
      </c>
      <c r="E111" s="1080">
        <f>+D111+D112+D113</f>
        <v>0</v>
      </c>
    </row>
    <row r="112" spans="1:26" x14ac:dyDescent="0.25">
      <c r="B112" s="159" t="s">
        <v>114</v>
      </c>
      <c r="C112" s="251">
        <v>30</v>
      </c>
      <c r="D112" s="234">
        <v>0</v>
      </c>
      <c r="E112" s="1081"/>
    </row>
    <row r="113" spans="2:17" ht="15.75" thickBot="1" x14ac:dyDescent="0.3">
      <c r="B113" s="159" t="s">
        <v>115</v>
      </c>
      <c r="C113" s="162">
        <v>40</v>
      </c>
      <c r="D113" s="162">
        <v>0</v>
      </c>
      <c r="E113" s="1082"/>
    </row>
    <row r="115" spans="2:17" ht="15.75" thickBot="1" x14ac:dyDescent="0.3"/>
    <row r="116" spans="2:17" ht="16.5" thickBot="1" x14ac:dyDescent="0.3">
      <c r="B116" s="1083" t="s">
        <v>52</v>
      </c>
      <c r="C116" s="1084"/>
      <c r="D116" s="1084"/>
      <c r="E116" s="1084"/>
      <c r="F116" s="1084"/>
      <c r="G116" s="1084"/>
      <c r="H116" s="1084"/>
      <c r="I116" s="1084"/>
      <c r="J116" s="1084"/>
      <c r="K116" s="1084"/>
      <c r="L116" s="1084"/>
      <c r="M116" s="1084"/>
      <c r="N116" s="1085"/>
    </row>
    <row r="118" spans="2:17" ht="110.25" x14ac:dyDescent="0.25">
      <c r="B118" s="117" t="s">
        <v>0</v>
      </c>
      <c r="C118" s="117" t="s">
        <v>39</v>
      </c>
      <c r="D118" s="117" t="s">
        <v>40</v>
      </c>
      <c r="E118" s="117" t="s">
        <v>102</v>
      </c>
      <c r="F118" s="117" t="s">
        <v>104</v>
      </c>
      <c r="G118" s="117" t="s">
        <v>105</v>
      </c>
      <c r="H118" s="117" t="s">
        <v>106</v>
      </c>
      <c r="I118" s="117" t="s">
        <v>103</v>
      </c>
      <c r="J118" s="1086" t="s">
        <v>107</v>
      </c>
      <c r="K118" s="1087"/>
      <c r="L118" s="1088"/>
      <c r="M118" s="117" t="s">
        <v>111</v>
      </c>
      <c r="N118" s="117" t="s">
        <v>139</v>
      </c>
      <c r="O118" s="117" t="s">
        <v>140</v>
      </c>
      <c r="P118" s="1086" t="s">
        <v>3</v>
      </c>
      <c r="Q118" s="1088"/>
    </row>
    <row r="119" spans="2:17" ht="60" x14ac:dyDescent="0.2">
      <c r="B119" s="152" t="s">
        <v>119</v>
      </c>
      <c r="C119" s="152">
        <v>2</v>
      </c>
      <c r="D119" s="149"/>
      <c r="E119" s="149"/>
      <c r="F119" s="149"/>
      <c r="G119" s="149"/>
      <c r="H119" s="149"/>
      <c r="I119" s="150"/>
      <c r="J119" s="153" t="s">
        <v>108</v>
      </c>
      <c r="K119" s="154" t="s">
        <v>109</v>
      </c>
      <c r="L119" s="151" t="s">
        <v>110</v>
      </c>
      <c r="M119" s="118"/>
      <c r="N119" s="118"/>
      <c r="O119" s="118"/>
      <c r="P119" s="1073"/>
      <c r="Q119" s="1073"/>
    </row>
    <row r="120" spans="2:17" s="983" customFormat="1" ht="300" x14ac:dyDescent="0.2">
      <c r="B120" s="970"/>
      <c r="C120" s="970"/>
      <c r="D120" s="970" t="s">
        <v>1004</v>
      </c>
      <c r="E120" s="223">
        <v>52869136</v>
      </c>
      <c r="F120" s="970" t="s">
        <v>824</v>
      </c>
      <c r="G120" s="970" t="s">
        <v>1005</v>
      </c>
      <c r="H120" s="224">
        <v>39207</v>
      </c>
      <c r="I120" s="971" t="s">
        <v>911</v>
      </c>
      <c r="J120" s="492" t="s">
        <v>912</v>
      </c>
      <c r="K120" s="492" t="s">
        <v>942</v>
      </c>
      <c r="L120" s="492" t="s">
        <v>943</v>
      </c>
      <c r="M120" s="495" t="s">
        <v>125</v>
      </c>
      <c r="N120" s="495" t="s">
        <v>526</v>
      </c>
      <c r="O120" s="495" t="s">
        <v>125</v>
      </c>
      <c r="P120" s="1110" t="s">
        <v>944</v>
      </c>
      <c r="Q120" s="1110"/>
    </row>
    <row r="121" spans="2:17" s="983" customFormat="1" ht="285" x14ac:dyDescent="0.2">
      <c r="B121" s="970"/>
      <c r="C121" s="970"/>
      <c r="D121" s="970" t="s">
        <v>1006</v>
      </c>
      <c r="E121" s="992">
        <v>39462434</v>
      </c>
      <c r="F121" s="970" t="s">
        <v>1007</v>
      </c>
      <c r="G121" s="993" t="s">
        <v>630</v>
      </c>
      <c r="H121" s="224">
        <v>40998</v>
      </c>
      <c r="I121" s="971">
        <v>220063</v>
      </c>
      <c r="J121" s="492" t="s">
        <v>941</v>
      </c>
      <c r="K121" s="492" t="s">
        <v>942</v>
      </c>
      <c r="L121" s="492" t="s">
        <v>1008</v>
      </c>
      <c r="M121" s="543" t="s">
        <v>125</v>
      </c>
      <c r="N121" s="543" t="s">
        <v>526</v>
      </c>
      <c r="O121" s="543" t="s">
        <v>125</v>
      </c>
      <c r="P121" s="1110" t="s">
        <v>944</v>
      </c>
      <c r="Q121" s="1110"/>
    </row>
    <row r="122" spans="2:17" s="983" customFormat="1" ht="30" x14ac:dyDescent="0.2">
      <c r="B122" s="970" t="s">
        <v>120</v>
      </c>
      <c r="C122" s="970">
        <v>2</v>
      </c>
      <c r="D122" s="223"/>
      <c r="E122" s="223"/>
      <c r="F122" s="223"/>
      <c r="G122" s="223"/>
      <c r="H122" s="223"/>
      <c r="I122" s="971"/>
      <c r="J122" s="971"/>
      <c r="K122" s="970"/>
      <c r="L122" s="223"/>
      <c r="M122" s="543"/>
      <c r="N122" s="543"/>
      <c r="O122" s="543"/>
      <c r="P122" s="425"/>
      <c r="Q122" s="425"/>
    </row>
    <row r="123" spans="2:17" s="983" customFormat="1" ht="105" customHeight="1" x14ac:dyDescent="0.2">
      <c r="B123" s="970"/>
      <c r="C123" s="970"/>
      <c r="D123" s="970" t="s">
        <v>1009</v>
      </c>
      <c r="E123" s="223">
        <v>36709604</v>
      </c>
      <c r="F123" s="970" t="s">
        <v>957</v>
      </c>
      <c r="G123" s="970" t="s">
        <v>533</v>
      </c>
      <c r="H123" s="993">
        <v>35734</v>
      </c>
      <c r="I123" s="971" t="s">
        <v>911</v>
      </c>
      <c r="J123" s="970" t="s">
        <v>912</v>
      </c>
      <c r="K123" s="970" t="s">
        <v>1010</v>
      </c>
      <c r="L123" s="970" t="s">
        <v>1011</v>
      </c>
      <c r="M123" s="543" t="s">
        <v>125</v>
      </c>
      <c r="N123" s="543" t="s">
        <v>125</v>
      </c>
      <c r="O123" s="543" t="s">
        <v>126</v>
      </c>
      <c r="P123" s="1069" t="s">
        <v>1012</v>
      </c>
      <c r="Q123" s="1070"/>
    </row>
    <row r="124" spans="2:17" s="983" customFormat="1" ht="285" x14ac:dyDescent="0.2">
      <c r="B124" s="970"/>
      <c r="C124" s="970"/>
      <c r="D124" s="970" t="s">
        <v>1013</v>
      </c>
      <c r="E124" s="223">
        <v>49777089</v>
      </c>
      <c r="F124" s="970" t="s">
        <v>1014</v>
      </c>
      <c r="G124" s="970" t="s">
        <v>1015</v>
      </c>
      <c r="H124" s="993">
        <v>40263</v>
      </c>
      <c r="I124" s="971" t="s">
        <v>911</v>
      </c>
      <c r="J124" s="970" t="s">
        <v>1016</v>
      </c>
      <c r="K124" s="970" t="s">
        <v>1017</v>
      </c>
      <c r="L124" s="970" t="s">
        <v>1018</v>
      </c>
      <c r="M124" s="543" t="s">
        <v>125</v>
      </c>
      <c r="N124" s="543" t="s">
        <v>125</v>
      </c>
      <c r="O124" s="543" t="s">
        <v>125</v>
      </c>
      <c r="P124" s="1069"/>
      <c r="Q124" s="1070"/>
    </row>
    <row r="125" spans="2:17" s="983" customFormat="1" ht="30" x14ac:dyDescent="0.2">
      <c r="B125" s="970" t="s">
        <v>121</v>
      </c>
      <c r="C125" s="970">
        <v>1</v>
      </c>
      <c r="D125" s="223"/>
      <c r="E125" s="223"/>
      <c r="F125" s="223"/>
      <c r="G125" s="223"/>
      <c r="H125" s="223"/>
      <c r="I125" s="971"/>
      <c r="J125" s="971"/>
      <c r="K125" s="970"/>
      <c r="L125" s="223"/>
      <c r="M125" s="543"/>
      <c r="N125" s="543"/>
      <c r="O125" s="543"/>
    </row>
    <row r="126" spans="2:17" s="983" customFormat="1" ht="165" x14ac:dyDescent="0.25">
      <c r="B126" s="970"/>
      <c r="C126" s="970"/>
      <c r="D126" s="503" t="s">
        <v>1019</v>
      </c>
      <c r="E126" s="504">
        <v>49769981</v>
      </c>
      <c r="F126" s="504" t="s">
        <v>881</v>
      </c>
      <c r="G126" s="503" t="s">
        <v>630</v>
      </c>
      <c r="H126" s="505">
        <v>37071</v>
      </c>
      <c r="I126" s="978" t="s">
        <v>736</v>
      </c>
      <c r="J126" s="503" t="s">
        <v>964</v>
      </c>
      <c r="K126" s="503" t="s">
        <v>965</v>
      </c>
      <c r="L126" s="503" t="s">
        <v>966</v>
      </c>
      <c r="M126" s="507" t="s">
        <v>125</v>
      </c>
      <c r="N126" s="507" t="s">
        <v>125</v>
      </c>
      <c r="O126" s="507" t="s">
        <v>126</v>
      </c>
      <c r="P126" s="1071" t="s">
        <v>1020</v>
      </c>
      <c r="Q126" s="1072"/>
    </row>
    <row r="127" spans="2:17" s="983" customFormat="1" x14ac:dyDescent="0.2">
      <c r="B127" s="543"/>
      <c r="C127" s="543"/>
      <c r="D127" s="223"/>
      <c r="E127" s="223"/>
      <c r="F127" s="223"/>
      <c r="G127" s="223"/>
      <c r="H127" s="223"/>
      <c r="I127" s="971"/>
      <c r="J127" s="971"/>
      <c r="K127" s="223"/>
      <c r="L127" s="223"/>
      <c r="M127" s="543"/>
      <c r="N127" s="543"/>
      <c r="O127" s="543"/>
      <c r="P127" s="1111"/>
      <c r="Q127" s="1111"/>
    </row>
    <row r="128" spans="2:17" s="983" customFormat="1" x14ac:dyDescent="0.25"/>
    <row r="129" spans="2:7" s="983" customFormat="1" x14ac:dyDescent="0.25"/>
    <row r="130" spans="2:7" s="983" customFormat="1" ht="15.75" thickBot="1" x14ac:dyDescent="0.3"/>
    <row r="131" spans="2:7" ht="31.5" x14ac:dyDescent="0.25">
      <c r="B131" s="119" t="s">
        <v>33</v>
      </c>
      <c r="C131" s="119" t="s">
        <v>49</v>
      </c>
      <c r="D131" s="117" t="s">
        <v>50</v>
      </c>
      <c r="E131" s="119" t="s">
        <v>51</v>
      </c>
      <c r="F131" s="486" t="s">
        <v>56</v>
      </c>
      <c r="G131" s="163"/>
    </row>
    <row r="132" spans="2:7" ht="225" x14ac:dyDescent="0.2">
      <c r="B132" s="1076" t="s">
        <v>53</v>
      </c>
      <c r="C132" s="164" t="s">
        <v>116</v>
      </c>
      <c r="D132" s="234">
        <v>25</v>
      </c>
      <c r="E132" s="234">
        <v>0</v>
      </c>
      <c r="F132" s="1077">
        <f>+E132+E133+E134</f>
        <v>0</v>
      </c>
      <c r="G132" s="165"/>
    </row>
    <row r="133" spans="2:7" ht="150" x14ac:dyDescent="0.2">
      <c r="B133" s="1076"/>
      <c r="C133" s="164" t="s">
        <v>117</v>
      </c>
      <c r="D133" s="252">
        <v>25</v>
      </c>
      <c r="E133" s="234">
        <v>0</v>
      </c>
      <c r="F133" s="1078"/>
      <c r="G133" s="165"/>
    </row>
    <row r="134" spans="2:7" ht="120" x14ac:dyDescent="0.2">
      <c r="B134" s="1076"/>
      <c r="C134" s="164" t="s">
        <v>118</v>
      </c>
      <c r="D134" s="234">
        <v>10</v>
      </c>
      <c r="E134" s="234">
        <v>0</v>
      </c>
      <c r="F134" s="1079"/>
      <c r="G134" s="165"/>
    </row>
    <row r="135" spans="2:7" x14ac:dyDescent="0.2">
      <c r="C135" s="78"/>
    </row>
    <row r="138" spans="2:7" ht="15.75" x14ac:dyDescent="0.25">
      <c r="B138" s="116" t="s">
        <v>57</v>
      </c>
    </row>
    <row r="141" spans="2:7" ht="15.75" x14ac:dyDescent="0.25">
      <c r="B141" s="117" t="s">
        <v>33</v>
      </c>
      <c r="C141" s="117" t="s">
        <v>58</v>
      </c>
      <c r="D141" s="119" t="s">
        <v>51</v>
      </c>
      <c r="E141" s="119" t="s">
        <v>16</v>
      </c>
    </row>
    <row r="142" spans="2:7" ht="30" x14ac:dyDescent="0.25">
      <c r="B142" s="120" t="s">
        <v>132</v>
      </c>
      <c r="C142" s="252">
        <v>40</v>
      </c>
      <c r="D142" s="234">
        <f>+E111</f>
        <v>0</v>
      </c>
      <c r="E142" s="1067">
        <f>+D142+D143</f>
        <v>0</v>
      </c>
    </row>
    <row r="143" spans="2:7" ht="60" x14ac:dyDescent="0.25">
      <c r="B143" s="120" t="s">
        <v>133</v>
      </c>
      <c r="C143" s="252">
        <v>60</v>
      </c>
      <c r="D143" s="234">
        <f>+F132</f>
        <v>0</v>
      </c>
      <c r="E143" s="1068"/>
    </row>
  </sheetData>
  <mergeCells count="47">
    <mergeCell ref="C10:E10"/>
    <mergeCell ref="B13:C20"/>
    <mergeCell ref="C9:N9"/>
    <mergeCell ref="B2:P2"/>
    <mergeCell ref="B4:P4"/>
    <mergeCell ref="C6:N6"/>
    <mergeCell ref="C7:N7"/>
    <mergeCell ref="C8:N8"/>
    <mergeCell ref="B21:C21"/>
    <mergeCell ref="E36:E37"/>
    <mergeCell ref="M39:N39"/>
    <mergeCell ref="B93:N93"/>
    <mergeCell ref="B64:N64"/>
    <mergeCell ref="J66:L66"/>
    <mergeCell ref="B90:P90"/>
    <mergeCell ref="O56:P56"/>
    <mergeCell ref="O57:P57"/>
    <mergeCell ref="O58:P58"/>
    <mergeCell ref="B47:B48"/>
    <mergeCell ref="C47:C48"/>
    <mergeCell ref="D47:E47"/>
    <mergeCell ref="C51:N51"/>
    <mergeCell ref="B53:N53"/>
    <mergeCell ref="P66:Q66"/>
    <mergeCell ref="P67:Q67"/>
    <mergeCell ref="P68:Q68"/>
    <mergeCell ref="P69:Q69"/>
    <mergeCell ref="P70:Q70"/>
    <mergeCell ref="P71:Q71"/>
    <mergeCell ref="P82:Q82"/>
    <mergeCell ref="B84:N84"/>
    <mergeCell ref="D87:E87"/>
    <mergeCell ref="D88:E88"/>
    <mergeCell ref="E111:E113"/>
    <mergeCell ref="B116:N116"/>
    <mergeCell ref="J118:L118"/>
    <mergeCell ref="P118:Q118"/>
    <mergeCell ref="P119:Q119"/>
    <mergeCell ref="P127:Q127"/>
    <mergeCell ref="B132:B134"/>
    <mergeCell ref="F132:F134"/>
    <mergeCell ref="E142:E143"/>
    <mergeCell ref="P120:Q120"/>
    <mergeCell ref="P121:Q121"/>
    <mergeCell ref="P123:Q123"/>
    <mergeCell ref="P124:Q124"/>
    <mergeCell ref="P126:Q126"/>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s>
  <printOptions horizontalCentered="1"/>
  <pageMargins left="0.78740157480314965" right="0" top="0.74803149606299213" bottom="0.74803149606299213" header="0.31496062992125984" footer="0.31496062992125984"/>
  <pageSetup paperSize="5" scale="4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2:Z142"/>
  <sheetViews>
    <sheetView topLeftCell="B22" zoomScale="66" zoomScaleNormal="66" workbookViewId="0">
      <selection activeCell="E40" sqref="E40"/>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 style="86" customWidth="1"/>
    <col min="6" max="7" width="24.28515625" style="86" customWidth="1"/>
    <col min="8" max="9" width="20.7109375" style="86" customWidth="1"/>
    <col min="10" max="14" width="14.7109375" style="86" customWidth="1"/>
    <col min="15" max="15" width="16.7109375" style="86" customWidth="1"/>
    <col min="16" max="16" width="8.7109375"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912</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157</v>
      </c>
      <c r="D10" s="1114"/>
      <c r="E10" s="1091"/>
      <c r="F10" s="475"/>
      <c r="G10" s="475"/>
      <c r="H10" s="475"/>
      <c r="I10" s="475"/>
      <c r="J10" s="475"/>
      <c r="K10" s="475"/>
      <c r="L10" s="475"/>
      <c r="M10" s="475"/>
      <c r="N10" s="476"/>
    </row>
    <row r="11" spans="2:16" ht="16.5" thickBot="1" x14ac:dyDescent="0.3">
      <c r="B11" s="477" t="s">
        <v>9</v>
      </c>
      <c r="C11" s="478">
        <v>41974</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31.5" x14ac:dyDescent="0.25">
      <c r="B13" s="1093" t="s">
        <v>87</v>
      </c>
      <c r="C13" s="1093"/>
      <c r="D13" s="240" t="s">
        <v>12</v>
      </c>
      <c r="E13" s="240" t="s">
        <v>13</v>
      </c>
      <c r="F13" s="240" t="s">
        <v>29</v>
      </c>
      <c r="G13" s="95"/>
      <c r="I13" s="96"/>
      <c r="J13" s="96"/>
      <c r="K13" s="96"/>
      <c r="L13" s="96"/>
      <c r="M13" s="96"/>
      <c r="N13" s="94"/>
    </row>
    <row r="14" spans="2:16" ht="15.75" x14ac:dyDescent="0.25">
      <c r="B14" s="1093"/>
      <c r="C14" s="1093"/>
      <c r="D14" s="240">
        <v>15</v>
      </c>
      <c r="E14" s="984">
        <v>2453730175</v>
      </c>
      <c r="F14" s="488">
        <v>1175</v>
      </c>
      <c r="G14" s="97"/>
      <c r="I14" s="98"/>
      <c r="J14" s="98"/>
      <c r="K14" s="98"/>
      <c r="L14" s="98"/>
      <c r="M14" s="98"/>
      <c r="N14" s="94"/>
    </row>
    <row r="15" spans="2:16" ht="15.75" x14ac:dyDescent="0.25">
      <c r="B15" s="1093"/>
      <c r="C15" s="1093"/>
      <c r="D15" s="240"/>
      <c r="E15" s="168"/>
      <c r="F15" s="167"/>
      <c r="G15" s="97"/>
      <c r="I15" s="98"/>
      <c r="J15" s="98"/>
      <c r="K15" s="98"/>
      <c r="L15" s="98"/>
      <c r="M15" s="98"/>
      <c r="N15" s="94"/>
    </row>
    <row r="16" spans="2:16" ht="15.75" x14ac:dyDescent="0.25">
      <c r="B16" s="1093"/>
      <c r="C16" s="1093"/>
      <c r="D16" s="240"/>
      <c r="E16" s="168"/>
      <c r="F16" s="167"/>
      <c r="G16" s="97"/>
      <c r="I16" s="98"/>
      <c r="J16" s="98"/>
      <c r="K16" s="98"/>
      <c r="L16" s="98"/>
      <c r="M16" s="98"/>
      <c r="N16" s="94"/>
    </row>
    <row r="17" spans="1:14" ht="15.75" x14ac:dyDescent="0.25">
      <c r="B17" s="1093"/>
      <c r="C17" s="1093"/>
      <c r="D17" s="240"/>
      <c r="E17" s="169"/>
      <c r="F17" s="167"/>
      <c r="G17" s="97"/>
      <c r="H17" s="100"/>
      <c r="I17" s="98"/>
      <c r="J17" s="98"/>
      <c r="K17" s="98"/>
      <c r="L17" s="98"/>
      <c r="M17" s="98"/>
      <c r="N17" s="101"/>
    </row>
    <row r="18" spans="1:14" ht="15.75" x14ac:dyDescent="0.25">
      <c r="B18" s="1093"/>
      <c r="C18" s="1093"/>
      <c r="D18" s="240"/>
      <c r="E18" s="169"/>
      <c r="F18" s="167"/>
      <c r="G18" s="97"/>
      <c r="H18" s="100"/>
      <c r="I18" s="102"/>
      <c r="J18" s="102"/>
      <c r="K18" s="102"/>
      <c r="L18" s="102"/>
      <c r="M18" s="102"/>
      <c r="N18" s="101"/>
    </row>
    <row r="19" spans="1:14" ht="15.75" x14ac:dyDescent="0.25">
      <c r="B19" s="1093"/>
      <c r="C19" s="1093"/>
      <c r="D19" s="240"/>
      <c r="E19" s="99"/>
      <c r="F19" s="167"/>
      <c r="G19" s="97"/>
      <c r="H19" s="100"/>
      <c r="I19" s="93"/>
      <c r="J19" s="93"/>
      <c r="K19" s="93"/>
      <c r="L19" s="93"/>
      <c r="M19" s="93"/>
      <c r="N19" s="101"/>
    </row>
    <row r="20" spans="1:14" ht="15.75" x14ac:dyDescent="0.25">
      <c r="B20" s="1093"/>
      <c r="C20" s="1093"/>
      <c r="D20" s="240"/>
      <c r="E20" s="99"/>
      <c r="F20" s="167"/>
      <c r="G20" s="97"/>
      <c r="H20" s="100"/>
      <c r="I20" s="93"/>
      <c r="J20" s="93"/>
      <c r="K20" s="93"/>
      <c r="L20" s="93"/>
      <c r="M20" s="93"/>
      <c r="N20" s="101"/>
    </row>
    <row r="21" spans="1:14" ht="16.5" thickBot="1" x14ac:dyDescent="0.3">
      <c r="B21" s="1094" t="s">
        <v>14</v>
      </c>
      <c r="C21" s="1095"/>
      <c r="D21" s="240"/>
      <c r="E21" s="103">
        <f>SUM(E14:E20)</f>
        <v>2453730175</v>
      </c>
      <c r="F21" s="489">
        <f>SUM(F14:F20)</f>
        <v>1175</v>
      </c>
      <c r="G21" s="97"/>
      <c r="H21" s="100"/>
      <c r="I21" s="93"/>
      <c r="J21" s="93"/>
      <c r="K21" s="93"/>
      <c r="L21" s="93"/>
      <c r="M21" s="93"/>
      <c r="N21" s="101"/>
    </row>
    <row r="22" spans="1:14" ht="45.75" thickBot="1" x14ac:dyDescent="0.3">
      <c r="A22" s="481"/>
      <c r="B22" s="105" t="s">
        <v>15</v>
      </c>
      <c r="C22" s="105" t="s">
        <v>88</v>
      </c>
      <c r="E22" s="96"/>
      <c r="F22" s="96"/>
      <c r="G22" s="96"/>
      <c r="H22" s="96"/>
      <c r="I22" s="106"/>
      <c r="J22" s="106"/>
      <c r="K22" s="106"/>
      <c r="L22" s="106"/>
      <c r="M22" s="106"/>
    </row>
    <row r="23" spans="1:14" ht="16.5" thickBot="1" x14ac:dyDescent="0.3">
      <c r="A23" s="482">
        <v>1</v>
      </c>
      <c r="C23" s="108">
        <f>F21*80/100</f>
        <v>940</v>
      </c>
      <c r="D23" s="109"/>
      <c r="E23" s="110">
        <f>E21</f>
        <v>2453730175</v>
      </c>
      <c r="F23" s="111"/>
      <c r="G23" s="111"/>
      <c r="H23" s="111"/>
      <c r="I23" s="112"/>
      <c r="J23" s="112"/>
      <c r="K23" s="112"/>
      <c r="L23" s="112"/>
      <c r="M23" s="112"/>
    </row>
    <row r="24" spans="1:14" ht="15.75" x14ac:dyDescent="0.25">
      <c r="A24" s="113"/>
      <c r="C24" s="114"/>
      <c r="D24" s="98"/>
      <c r="E24" s="115"/>
      <c r="F24" s="111"/>
      <c r="G24" s="111"/>
      <c r="H24" s="111"/>
      <c r="I24" s="112"/>
      <c r="J24" s="112"/>
      <c r="K24" s="112"/>
      <c r="L24" s="112"/>
      <c r="M24" s="112"/>
    </row>
    <row r="25" spans="1:14" ht="15.75" x14ac:dyDescent="0.2">
      <c r="A25" s="113"/>
      <c r="B25" s="116" t="s">
        <v>124</v>
      </c>
      <c r="C25" s="78"/>
      <c r="D25" s="78"/>
      <c r="E25" s="78"/>
      <c r="F25" s="78"/>
      <c r="G25" s="78"/>
      <c r="H25" s="78"/>
      <c r="I25" s="93"/>
      <c r="J25" s="93"/>
      <c r="K25" s="93"/>
      <c r="L25" s="93"/>
      <c r="M25" s="93"/>
      <c r="N25" s="94"/>
    </row>
    <row r="26" spans="1:14" ht="15.75" x14ac:dyDescent="0.2">
      <c r="A26" s="113"/>
      <c r="B26" s="78"/>
      <c r="C26" s="78"/>
      <c r="D26" s="78"/>
      <c r="E26" s="78"/>
      <c r="F26" s="78"/>
      <c r="G26" s="78"/>
      <c r="H26" s="78"/>
      <c r="I26" s="93"/>
      <c r="J26" s="93"/>
      <c r="K26" s="93"/>
      <c r="L26" s="93"/>
      <c r="M26" s="93"/>
      <c r="N26" s="94"/>
    </row>
    <row r="27" spans="1:14" ht="15.75" x14ac:dyDescent="0.2">
      <c r="A27" s="113"/>
      <c r="B27" s="117" t="s">
        <v>33</v>
      </c>
      <c r="C27" s="117" t="s">
        <v>125</v>
      </c>
      <c r="D27" s="117" t="s">
        <v>126</v>
      </c>
      <c r="E27" s="78"/>
      <c r="F27" s="78"/>
      <c r="G27" s="78"/>
      <c r="H27" s="78"/>
      <c r="I27" s="93"/>
      <c r="J27" s="93"/>
      <c r="K27" s="93"/>
      <c r="L27" s="93"/>
      <c r="M27" s="93"/>
      <c r="N27" s="94"/>
    </row>
    <row r="28" spans="1:14" ht="15.75" x14ac:dyDescent="0.2">
      <c r="A28" s="113"/>
      <c r="B28" s="118" t="s">
        <v>127</v>
      </c>
      <c r="C28" s="234" t="s">
        <v>292</v>
      </c>
      <c r="D28" s="234"/>
      <c r="E28" s="78"/>
      <c r="F28" s="78"/>
      <c r="G28" s="78"/>
      <c r="H28" s="78"/>
      <c r="I28" s="93"/>
      <c r="J28" s="93"/>
      <c r="K28" s="93"/>
      <c r="L28" s="93"/>
      <c r="M28" s="93"/>
      <c r="N28" s="94"/>
    </row>
    <row r="29" spans="1:14" ht="15.75" x14ac:dyDescent="0.2">
      <c r="A29" s="113"/>
      <c r="B29" s="118" t="s">
        <v>128</v>
      </c>
      <c r="C29" s="234" t="s">
        <v>292</v>
      </c>
      <c r="D29" s="234"/>
      <c r="E29" s="78"/>
      <c r="F29" s="78"/>
      <c r="G29" s="78"/>
      <c r="H29" s="78"/>
      <c r="I29" s="93"/>
      <c r="J29" s="93"/>
      <c r="K29" s="93"/>
      <c r="L29" s="93"/>
      <c r="M29" s="93"/>
      <c r="N29" s="94"/>
    </row>
    <row r="30" spans="1:14" ht="15.75" x14ac:dyDescent="0.2">
      <c r="A30" s="113"/>
      <c r="B30" s="118" t="s">
        <v>129</v>
      </c>
      <c r="C30" s="234" t="s">
        <v>292</v>
      </c>
      <c r="D30" s="234"/>
      <c r="E30" s="78"/>
      <c r="F30" s="78"/>
      <c r="G30" s="78"/>
      <c r="H30" s="78"/>
      <c r="I30" s="93"/>
      <c r="J30" s="93"/>
      <c r="K30" s="93"/>
      <c r="L30" s="93"/>
      <c r="M30" s="93"/>
      <c r="N30" s="94"/>
    </row>
    <row r="31" spans="1:14" ht="15.75" x14ac:dyDescent="0.2">
      <c r="A31" s="113"/>
      <c r="B31" s="118" t="s">
        <v>130</v>
      </c>
      <c r="C31" s="234" t="s">
        <v>292</v>
      </c>
      <c r="D31" s="234"/>
      <c r="E31" s="78"/>
      <c r="F31" s="78"/>
      <c r="G31" s="78"/>
      <c r="H31" s="78"/>
      <c r="I31" s="93"/>
      <c r="J31" s="93"/>
      <c r="K31" s="93"/>
      <c r="L31" s="93"/>
      <c r="M31" s="93"/>
      <c r="N31" s="94"/>
    </row>
    <row r="32" spans="1:14" ht="15.75" x14ac:dyDescent="0.2">
      <c r="A32" s="113"/>
      <c r="B32" s="78"/>
      <c r="C32" s="78"/>
      <c r="D32" s="78"/>
      <c r="E32" s="78"/>
      <c r="F32" s="78"/>
      <c r="G32" s="78"/>
      <c r="H32" s="78"/>
      <c r="I32" s="93"/>
      <c r="J32" s="93"/>
      <c r="K32" s="93"/>
      <c r="L32" s="93"/>
      <c r="M32" s="93"/>
      <c r="N32" s="94"/>
    </row>
    <row r="33" spans="1:26" ht="15.75" x14ac:dyDescent="0.2">
      <c r="A33" s="113"/>
      <c r="B33" s="116" t="s">
        <v>131</v>
      </c>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7" t="s">
        <v>33</v>
      </c>
      <c r="C35" s="117" t="s">
        <v>58</v>
      </c>
      <c r="D35" s="119" t="s">
        <v>51</v>
      </c>
      <c r="E35" s="119" t="s">
        <v>16</v>
      </c>
      <c r="F35" s="78"/>
      <c r="G35" s="78"/>
      <c r="H35" s="78"/>
      <c r="I35" s="93"/>
      <c r="J35" s="93"/>
      <c r="K35" s="93"/>
      <c r="L35" s="93"/>
      <c r="M35" s="93"/>
      <c r="N35" s="94"/>
    </row>
    <row r="36" spans="1:26" ht="55.5" customHeight="1" x14ac:dyDescent="0.2">
      <c r="A36" s="113"/>
      <c r="B36" s="120" t="s">
        <v>132</v>
      </c>
      <c r="C36" s="252">
        <v>40</v>
      </c>
      <c r="D36" s="234">
        <v>27.5</v>
      </c>
      <c r="E36" s="1067">
        <f>+D36+D37</f>
        <v>37.5</v>
      </c>
      <c r="F36" s="78"/>
      <c r="G36" s="78"/>
      <c r="H36" s="78"/>
      <c r="I36" s="93"/>
      <c r="J36" s="93"/>
      <c r="K36" s="93"/>
      <c r="L36" s="93"/>
      <c r="M36" s="93"/>
      <c r="N36" s="94"/>
    </row>
    <row r="37" spans="1:26" ht="72.75" customHeight="1" x14ac:dyDescent="0.2">
      <c r="A37" s="113"/>
      <c r="B37" s="120" t="s">
        <v>133</v>
      </c>
      <c r="C37" s="252">
        <v>60</v>
      </c>
      <c r="D37" s="234">
        <v>10</v>
      </c>
      <c r="E37" s="1068"/>
      <c r="F37" s="78"/>
      <c r="G37" s="78"/>
      <c r="H37" s="78"/>
      <c r="I37" s="93"/>
      <c r="J37" s="93"/>
      <c r="K37" s="93"/>
      <c r="L37" s="93"/>
      <c r="M37" s="93"/>
      <c r="N37" s="94"/>
    </row>
    <row r="38" spans="1:26" ht="15.75" x14ac:dyDescent="0.25">
      <c r="A38" s="113"/>
      <c r="C38" s="114"/>
      <c r="D38" s="98"/>
      <c r="E38" s="115"/>
      <c r="F38" s="111"/>
      <c r="G38" s="111"/>
      <c r="H38" s="111"/>
      <c r="I38" s="112"/>
      <c r="J38" s="112"/>
      <c r="K38" s="112"/>
      <c r="L38" s="112"/>
      <c r="M38" s="112"/>
    </row>
    <row r="39" spans="1:26" ht="15.75" x14ac:dyDescent="0.25">
      <c r="B39" s="116" t="s">
        <v>30</v>
      </c>
      <c r="M39" s="122"/>
      <c r="N39" s="122"/>
    </row>
    <row r="40" spans="1:26" ht="15.75" thickBot="1" x14ac:dyDescent="0.3">
      <c r="M40" s="122"/>
      <c r="N40" s="122"/>
    </row>
    <row r="41" spans="1:26" s="93" customFormat="1" ht="110.25" x14ac:dyDescent="0.25">
      <c r="B41" s="483" t="s">
        <v>134</v>
      </c>
      <c r="C41" s="483" t="s">
        <v>135</v>
      </c>
      <c r="D41" s="483" t="s">
        <v>136</v>
      </c>
      <c r="E41" s="483" t="s">
        <v>45</v>
      </c>
      <c r="F41" s="483" t="s">
        <v>22</v>
      </c>
      <c r="G41" s="483" t="s">
        <v>89</v>
      </c>
      <c r="H41" s="483" t="s">
        <v>17</v>
      </c>
      <c r="I41" s="483" t="s">
        <v>10</v>
      </c>
      <c r="J41" s="483" t="s">
        <v>31</v>
      </c>
      <c r="K41" s="483" t="s">
        <v>61</v>
      </c>
      <c r="L41" s="483" t="s">
        <v>20</v>
      </c>
      <c r="M41" s="484" t="s">
        <v>26</v>
      </c>
      <c r="N41" s="483" t="s">
        <v>137</v>
      </c>
      <c r="O41" s="483" t="s">
        <v>36</v>
      </c>
      <c r="P41" s="245" t="s">
        <v>11</v>
      </c>
      <c r="Q41" s="245" t="s">
        <v>19</v>
      </c>
    </row>
    <row r="42" spans="1:26" s="242" customFormat="1" ht="75" x14ac:dyDescent="0.25">
      <c r="A42" s="125"/>
      <c r="B42" s="127" t="s">
        <v>887</v>
      </c>
      <c r="C42" s="127" t="s">
        <v>887</v>
      </c>
      <c r="D42" s="126" t="s">
        <v>888</v>
      </c>
      <c r="E42" s="128" t="s">
        <v>418</v>
      </c>
      <c r="F42" s="127" t="s">
        <v>125</v>
      </c>
      <c r="G42" s="129">
        <v>1</v>
      </c>
      <c r="H42" s="130">
        <v>40360</v>
      </c>
      <c r="I42" s="130">
        <v>40904</v>
      </c>
      <c r="J42" s="131" t="s">
        <v>126</v>
      </c>
      <c r="K42" s="255">
        <v>17.899999999999999</v>
      </c>
      <c r="L42" s="132">
        <v>0</v>
      </c>
      <c r="M42" s="171">
        <v>4225</v>
      </c>
      <c r="N42" s="129">
        <v>1</v>
      </c>
      <c r="O42" s="133">
        <v>3471092427</v>
      </c>
      <c r="P42" s="133">
        <v>140</v>
      </c>
      <c r="Q42" s="134"/>
      <c r="R42" s="135"/>
      <c r="S42" s="135"/>
      <c r="T42" s="135"/>
      <c r="U42" s="135"/>
      <c r="V42" s="135"/>
      <c r="W42" s="135"/>
      <c r="X42" s="135"/>
      <c r="Y42" s="135"/>
      <c r="Z42" s="135"/>
    </row>
    <row r="43" spans="1:26" s="242" customFormat="1" ht="30" x14ac:dyDescent="0.25">
      <c r="A43" s="125"/>
      <c r="B43" s="127" t="s">
        <v>887</v>
      </c>
      <c r="C43" s="127" t="s">
        <v>887</v>
      </c>
      <c r="D43" s="126" t="s">
        <v>160</v>
      </c>
      <c r="E43" s="128" t="s">
        <v>889</v>
      </c>
      <c r="F43" s="127" t="s">
        <v>125</v>
      </c>
      <c r="G43" s="129">
        <v>1</v>
      </c>
      <c r="H43" s="130">
        <v>41303</v>
      </c>
      <c r="I43" s="130">
        <v>41639</v>
      </c>
      <c r="J43" s="131" t="s">
        <v>126</v>
      </c>
      <c r="K43" s="253">
        <v>11</v>
      </c>
      <c r="L43" s="255">
        <v>0</v>
      </c>
      <c r="M43" s="171">
        <v>4389</v>
      </c>
      <c r="N43" s="129">
        <v>1</v>
      </c>
      <c r="O43" s="133">
        <v>3471092427</v>
      </c>
      <c r="P43" s="133">
        <v>120</v>
      </c>
      <c r="Q43" s="134"/>
      <c r="R43" s="135"/>
      <c r="S43" s="135"/>
      <c r="T43" s="135"/>
      <c r="U43" s="135"/>
      <c r="V43" s="135"/>
      <c r="W43" s="135"/>
      <c r="X43" s="135"/>
      <c r="Y43" s="135"/>
      <c r="Z43" s="135"/>
    </row>
    <row r="44" spans="1:26" s="242" customFormat="1" ht="30" x14ac:dyDescent="0.25">
      <c r="A44" s="125"/>
      <c r="B44" s="127" t="s">
        <v>887</v>
      </c>
      <c r="C44" s="127" t="s">
        <v>887</v>
      </c>
      <c r="D44" s="126" t="s">
        <v>160</v>
      </c>
      <c r="E44" s="253" t="s">
        <v>890</v>
      </c>
      <c r="F44" s="127" t="s">
        <v>125</v>
      </c>
      <c r="G44" s="127">
        <v>100</v>
      </c>
      <c r="H44" s="130">
        <v>41688</v>
      </c>
      <c r="I44" s="130">
        <v>41922</v>
      </c>
      <c r="J44" s="131" t="s">
        <v>126</v>
      </c>
      <c r="K44" s="253">
        <v>7.4</v>
      </c>
      <c r="L44" s="171">
        <v>1</v>
      </c>
      <c r="M44" s="132">
        <v>4389</v>
      </c>
      <c r="N44" s="132">
        <f>+M44*G44</f>
        <v>438900</v>
      </c>
      <c r="O44" s="133">
        <v>25541188</v>
      </c>
      <c r="P44" s="254">
        <v>102</v>
      </c>
      <c r="Q44" s="134"/>
      <c r="R44" s="135"/>
      <c r="S44" s="135"/>
      <c r="T44" s="135"/>
      <c r="U44" s="135"/>
      <c r="V44" s="135"/>
      <c r="W44" s="135"/>
      <c r="X44" s="135"/>
      <c r="Y44" s="135"/>
      <c r="Z44" s="135"/>
    </row>
    <row r="45" spans="1:26" s="242" customFormat="1" ht="15.75" x14ac:dyDescent="0.25">
      <c r="A45" s="125"/>
      <c r="B45" s="136" t="s">
        <v>16</v>
      </c>
      <c r="C45" s="127"/>
      <c r="D45" s="126"/>
      <c r="E45" s="128"/>
      <c r="F45" s="127"/>
      <c r="G45" s="127"/>
      <c r="H45" s="127"/>
      <c r="I45" s="131"/>
      <c r="J45" s="131"/>
      <c r="K45" s="137">
        <f>SUM(K42:K44)</f>
        <v>36.299999999999997</v>
      </c>
      <c r="L45" s="137">
        <f>SUM(L42:L44)</f>
        <v>1</v>
      </c>
      <c r="M45" s="138">
        <f>SUM(M42:M44)</f>
        <v>13003</v>
      </c>
      <c r="N45" s="137">
        <f>SUM(N42:N44)</f>
        <v>438902</v>
      </c>
      <c r="O45" s="133"/>
      <c r="P45" s="133"/>
      <c r="Q45" s="134"/>
    </row>
    <row r="46" spans="1:26" s="139" customFormat="1" x14ac:dyDescent="0.25">
      <c r="E46" s="140"/>
    </row>
    <row r="47" spans="1:26" s="139" customFormat="1" ht="15.75" x14ac:dyDescent="0.25">
      <c r="B47" s="1096" t="s">
        <v>28</v>
      </c>
      <c r="C47" s="1096" t="s">
        <v>27</v>
      </c>
      <c r="D47" s="1116" t="s">
        <v>34</v>
      </c>
      <c r="E47" s="1117"/>
    </row>
    <row r="48" spans="1:26" s="139" customFormat="1" ht="15.75" x14ac:dyDescent="0.25">
      <c r="B48" s="1097"/>
      <c r="C48" s="1097"/>
      <c r="D48" s="241" t="s">
        <v>23</v>
      </c>
      <c r="E48" s="141" t="s">
        <v>24</v>
      </c>
    </row>
    <row r="49" spans="2:17" s="139" customFormat="1" ht="15.75" x14ac:dyDescent="0.25">
      <c r="B49" s="142" t="s">
        <v>21</v>
      </c>
      <c r="C49" s="143">
        <f>+K45</f>
        <v>36.299999999999997</v>
      </c>
      <c r="D49" s="251" t="s">
        <v>292</v>
      </c>
      <c r="E49" s="144"/>
      <c r="F49" s="145"/>
      <c r="G49" s="145"/>
      <c r="H49" s="145"/>
      <c r="I49" s="145"/>
      <c r="J49" s="145"/>
      <c r="K49" s="145"/>
      <c r="L49" s="145"/>
      <c r="M49" s="145"/>
    </row>
    <row r="50" spans="2:17" s="139" customFormat="1" ht="15.75" x14ac:dyDescent="0.25">
      <c r="B50" s="142" t="s">
        <v>25</v>
      </c>
      <c r="C50" s="143">
        <f>+M45</f>
        <v>13003</v>
      </c>
      <c r="D50" s="251" t="s">
        <v>292</v>
      </c>
      <c r="E50" s="144"/>
    </row>
    <row r="51" spans="2:17" s="139" customFormat="1" x14ac:dyDescent="0.25">
      <c r="B51" s="146"/>
      <c r="C51" s="1099"/>
      <c r="D51" s="1099"/>
      <c r="E51" s="1099"/>
      <c r="F51" s="1099"/>
      <c r="G51" s="1099"/>
      <c r="H51" s="1099"/>
      <c r="I51" s="1099"/>
      <c r="J51" s="1099"/>
      <c r="K51" s="1099"/>
      <c r="L51" s="1099"/>
      <c r="M51" s="1099"/>
      <c r="N51" s="1099"/>
    </row>
    <row r="52" spans="2:17" s="139" customFormat="1" x14ac:dyDescent="0.25">
      <c r="B52" s="146"/>
      <c r="C52" s="242"/>
      <c r="D52" s="242"/>
      <c r="E52" s="242"/>
      <c r="F52" s="242"/>
      <c r="G52" s="242"/>
      <c r="H52" s="242"/>
      <c r="I52" s="242"/>
      <c r="J52" s="242"/>
      <c r="K52" s="242"/>
      <c r="L52" s="242"/>
      <c r="M52" s="242"/>
      <c r="N52" s="242"/>
    </row>
    <row r="53" spans="2:17" s="139" customFormat="1" x14ac:dyDescent="0.25">
      <c r="B53" s="146"/>
      <c r="C53" s="242"/>
      <c r="D53" s="242"/>
      <c r="E53" s="242"/>
      <c r="F53" s="242"/>
      <c r="G53" s="242"/>
      <c r="H53" s="242"/>
      <c r="I53" s="242"/>
      <c r="J53" s="242"/>
      <c r="K53" s="242"/>
      <c r="L53" s="242"/>
      <c r="M53" s="242"/>
      <c r="N53" s="242"/>
    </row>
    <row r="54" spans="2:17" s="139" customFormat="1" x14ac:dyDescent="0.25">
      <c r="B54" s="146"/>
      <c r="C54" s="242"/>
      <c r="D54" s="242"/>
      <c r="E54" s="242"/>
      <c r="F54" s="242"/>
      <c r="G54" s="242"/>
      <c r="H54" s="242"/>
      <c r="I54" s="242"/>
      <c r="J54" s="242"/>
      <c r="K54" s="242"/>
      <c r="L54" s="242"/>
      <c r="M54" s="242"/>
      <c r="N54" s="242"/>
    </row>
    <row r="55" spans="2:17" s="139" customFormat="1" x14ac:dyDescent="0.25">
      <c r="B55" s="146"/>
      <c r="C55" s="242"/>
      <c r="D55" s="242"/>
      <c r="E55" s="242"/>
      <c r="F55" s="242"/>
      <c r="G55" s="242"/>
      <c r="H55" s="242"/>
      <c r="I55" s="242"/>
      <c r="J55" s="242"/>
      <c r="K55" s="242"/>
      <c r="L55" s="242"/>
      <c r="M55" s="242"/>
      <c r="N55" s="242"/>
    </row>
    <row r="56" spans="2:17" s="139" customFormat="1" x14ac:dyDescent="0.25">
      <c r="B56" s="146"/>
      <c r="C56" s="242"/>
      <c r="D56" s="242"/>
      <c r="E56" s="242"/>
      <c r="F56" s="242"/>
      <c r="G56" s="242"/>
      <c r="H56" s="242"/>
      <c r="I56" s="242"/>
      <c r="J56" s="242"/>
      <c r="K56" s="242"/>
      <c r="L56" s="242"/>
      <c r="M56" s="242"/>
      <c r="N56" s="242"/>
    </row>
    <row r="57" spans="2:17" ht="15.75" thickBot="1" x14ac:dyDescent="0.3"/>
    <row r="58" spans="2:17" ht="16.5" thickBot="1" x14ac:dyDescent="0.3">
      <c r="B58" s="1100" t="s">
        <v>90</v>
      </c>
      <c r="C58" s="1100"/>
      <c r="D58" s="1100"/>
      <c r="E58" s="1100"/>
      <c r="F58" s="1100"/>
      <c r="G58" s="1100"/>
      <c r="H58" s="1100"/>
      <c r="I58" s="1100"/>
      <c r="J58" s="1100"/>
      <c r="K58" s="1100"/>
      <c r="L58" s="1100"/>
      <c r="M58" s="1100"/>
      <c r="N58" s="1100"/>
    </row>
    <row r="61" spans="2:17" ht="189" x14ac:dyDescent="0.25">
      <c r="B61" s="117" t="s">
        <v>138</v>
      </c>
      <c r="C61" s="147" t="s">
        <v>2</v>
      </c>
      <c r="D61" s="147" t="s">
        <v>92</v>
      </c>
      <c r="E61" s="147" t="s">
        <v>91</v>
      </c>
      <c r="F61" s="147" t="s">
        <v>93</v>
      </c>
      <c r="G61" s="147" t="s">
        <v>94</v>
      </c>
      <c r="H61" s="147" t="s">
        <v>95</v>
      </c>
      <c r="I61" s="147" t="s">
        <v>96</v>
      </c>
      <c r="J61" s="147" t="s">
        <v>97</v>
      </c>
      <c r="K61" s="147" t="s">
        <v>98</v>
      </c>
      <c r="L61" s="147" t="s">
        <v>99</v>
      </c>
      <c r="M61" s="148" t="s">
        <v>100</v>
      </c>
      <c r="N61" s="148" t="s">
        <v>101</v>
      </c>
      <c r="O61" s="1086" t="s">
        <v>3</v>
      </c>
      <c r="P61" s="1088"/>
      <c r="Q61" s="147" t="s">
        <v>18</v>
      </c>
    </row>
    <row r="62" spans="2:17" x14ac:dyDescent="0.2">
      <c r="B62" s="149" t="s">
        <v>161</v>
      </c>
      <c r="C62" s="149" t="s">
        <v>162</v>
      </c>
      <c r="D62" s="150" t="s">
        <v>891</v>
      </c>
      <c r="E62" s="150">
        <v>1175</v>
      </c>
      <c r="F62" s="249" t="s">
        <v>476</v>
      </c>
      <c r="G62" s="249" t="s">
        <v>476</v>
      </c>
      <c r="H62" s="249" t="s">
        <v>476</v>
      </c>
      <c r="I62" s="151" t="s">
        <v>125</v>
      </c>
      <c r="J62" s="249" t="s">
        <v>476</v>
      </c>
      <c r="K62" s="249" t="s">
        <v>476</v>
      </c>
      <c r="L62" s="249" t="s">
        <v>476</v>
      </c>
      <c r="M62" s="249" t="s">
        <v>476</v>
      </c>
      <c r="N62" s="249" t="s">
        <v>476</v>
      </c>
      <c r="O62" s="1101"/>
      <c r="P62" s="1102"/>
      <c r="Q62" s="118" t="s">
        <v>125</v>
      </c>
    </row>
    <row r="63" spans="2:17" x14ac:dyDescent="0.2">
      <c r="B63" s="149"/>
      <c r="C63" s="149"/>
      <c r="D63" s="150"/>
      <c r="E63" s="150"/>
      <c r="F63" s="249"/>
      <c r="G63" s="249"/>
      <c r="H63" s="249"/>
      <c r="I63" s="151"/>
      <c r="J63" s="151"/>
      <c r="K63" s="118"/>
      <c r="L63" s="118"/>
      <c r="M63" s="118"/>
      <c r="N63" s="118"/>
      <c r="O63" s="1101"/>
      <c r="P63" s="1102"/>
      <c r="Q63" s="118"/>
    </row>
    <row r="64" spans="2:17" x14ac:dyDescent="0.25">
      <c r="B64" s="86" t="s">
        <v>1</v>
      </c>
    </row>
    <row r="65" spans="2:17" x14ac:dyDescent="0.25">
      <c r="B65" s="86" t="s">
        <v>37</v>
      </c>
    </row>
    <row r="66" spans="2:17" x14ac:dyDescent="0.25">
      <c r="B66" s="86" t="s">
        <v>62</v>
      </c>
    </row>
    <row r="68" spans="2:17" ht="15.75" thickBot="1" x14ac:dyDescent="0.3"/>
    <row r="69" spans="2:17" ht="16.5" thickBot="1" x14ac:dyDescent="0.3">
      <c r="B69" s="1083" t="s">
        <v>38</v>
      </c>
      <c r="C69" s="1084"/>
      <c r="D69" s="1084"/>
      <c r="E69" s="1084"/>
      <c r="F69" s="1084"/>
      <c r="G69" s="1084"/>
      <c r="H69" s="1084"/>
      <c r="I69" s="1084"/>
      <c r="J69" s="1084"/>
      <c r="K69" s="1084"/>
      <c r="L69" s="1084"/>
      <c r="M69" s="1084"/>
      <c r="N69" s="1085"/>
    </row>
    <row r="72" spans="2:17" ht="110.25" x14ac:dyDescent="0.25">
      <c r="B72" s="117" t="s">
        <v>0</v>
      </c>
      <c r="C72" s="117" t="s">
        <v>39</v>
      </c>
      <c r="D72" s="117" t="s">
        <v>40</v>
      </c>
      <c r="E72" s="117" t="s">
        <v>102</v>
      </c>
      <c r="F72" s="117" t="s">
        <v>104</v>
      </c>
      <c r="G72" s="117" t="s">
        <v>105</v>
      </c>
      <c r="H72" s="117" t="s">
        <v>106</v>
      </c>
      <c r="I72" s="117" t="s">
        <v>103</v>
      </c>
      <c r="J72" s="1086" t="s">
        <v>107</v>
      </c>
      <c r="K72" s="1087"/>
      <c r="L72" s="1088"/>
      <c r="M72" s="117" t="s">
        <v>111</v>
      </c>
      <c r="N72" s="117" t="s">
        <v>139</v>
      </c>
      <c r="O72" s="117" t="s">
        <v>140</v>
      </c>
      <c r="P72" s="1086" t="s">
        <v>3</v>
      </c>
      <c r="Q72" s="1088"/>
    </row>
    <row r="73" spans="2:17" ht="60" x14ac:dyDescent="0.2">
      <c r="B73" s="152" t="s">
        <v>43</v>
      </c>
      <c r="C73" s="152">
        <v>4</v>
      </c>
      <c r="D73" s="149"/>
      <c r="E73" s="149"/>
      <c r="F73" s="149"/>
      <c r="G73" s="149"/>
      <c r="H73" s="149"/>
      <c r="I73" s="150"/>
      <c r="J73" s="153" t="s">
        <v>108</v>
      </c>
      <c r="K73" s="154" t="s">
        <v>109</v>
      </c>
      <c r="L73" s="151" t="s">
        <v>110</v>
      </c>
      <c r="M73" s="118"/>
      <c r="N73" s="118"/>
      <c r="O73" s="118"/>
      <c r="P73" s="1073"/>
      <c r="Q73" s="1073"/>
    </row>
    <row r="74" spans="2:17" ht="165" x14ac:dyDescent="0.2">
      <c r="B74" s="152"/>
      <c r="C74" s="152"/>
      <c r="D74" s="152" t="s">
        <v>892</v>
      </c>
      <c r="E74" s="149">
        <v>49743633</v>
      </c>
      <c r="F74" s="152" t="s">
        <v>893</v>
      </c>
      <c r="G74" s="152" t="s">
        <v>894</v>
      </c>
      <c r="H74" s="182">
        <v>35090</v>
      </c>
      <c r="I74" s="150" t="s">
        <v>480</v>
      </c>
      <c r="J74" s="152" t="s">
        <v>887</v>
      </c>
      <c r="K74" s="154" t="s">
        <v>895</v>
      </c>
      <c r="L74" s="341" t="s">
        <v>896</v>
      </c>
      <c r="M74" s="118" t="s">
        <v>125</v>
      </c>
      <c r="N74" s="118" t="s">
        <v>125</v>
      </c>
      <c r="O74" s="118" t="s">
        <v>125</v>
      </c>
      <c r="P74" s="1071"/>
      <c r="Q74" s="1072"/>
    </row>
    <row r="75" spans="2:17" ht="225" x14ac:dyDescent="0.2">
      <c r="B75" s="152"/>
      <c r="C75" s="152"/>
      <c r="D75" s="343" t="s">
        <v>897</v>
      </c>
      <c r="E75" s="344">
        <v>52716803</v>
      </c>
      <c r="F75" s="343" t="s">
        <v>166</v>
      </c>
      <c r="G75" s="343" t="s">
        <v>898</v>
      </c>
      <c r="H75" s="345">
        <v>39135</v>
      </c>
      <c r="I75" s="346">
        <v>100476</v>
      </c>
      <c r="J75" s="343" t="s">
        <v>899</v>
      </c>
      <c r="K75" s="347" t="s">
        <v>900</v>
      </c>
      <c r="L75" s="347" t="s">
        <v>901</v>
      </c>
      <c r="M75" s="348" t="s">
        <v>125</v>
      </c>
      <c r="N75" s="348" t="s">
        <v>125</v>
      </c>
      <c r="O75" s="348" t="s">
        <v>125</v>
      </c>
      <c r="P75" s="428"/>
      <c r="Q75" s="429"/>
    </row>
    <row r="76" spans="2:17" ht="180" x14ac:dyDescent="0.2">
      <c r="B76" s="152"/>
      <c r="C76" s="152"/>
      <c r="D76" s="343" t="s">
        <v>902</v>
      </c>
      <c r="E76" s="344">
        <v>1065607380</v>
      </c>
      <c r="F76" s="343" t="s">
        <v>166</v>
      </c>
      <c r="G76" s="343" t="s">
        <v>533</v>
      </c>
      <c r="H76" s="345">
        <v>40774</v>
      </c>
      <c r="I76" s="346">
        <v>125677</v>
      </c>
      <c r="J76" s="343" t="s">
        <v>903</v>
      </c>
      <c r="K76" s="347" t="s">
        <v>904</v>
      </c>
      <c r="L76" s="347" t="s">
        <v>905</v>
      </c>
      <c r="M76" s="348" t="s">
        <v>125</v>
      </c>
      <c r="N76" s="348" t="s">
        <v>125</v>
      </c>
      <c r="O76" s="348" t="s">
        <v>125</v>
      </c>
      <c r="P76" s="428"/>
      <c r="Q76" s="429"/>
    </row>
    <row r="77" spans="2:17" ht="180" x14ac:dyDescent="0.2">
      <c r="B77" s="152"/>
      <c r="C77" s="152"/>
      <c r="D77" s="343" t="s">
        <v>906</v>
      </c>
      <c r="E77" s="344">
        <v>56098906</v>
      </c>
      <c r="F77" s="343" t="s">
        <v>907</v>
      </c>
      <c r="G77" s="343" t="s">
        <v>908</v>
      </c>
      <c r="H77" s="345">
        <v>40407</v>
      </c>
      <c r="I77" s="346">
        <v>195941</v>
      </c>
      <c r="J77" s="343" t="s">
        <v>903</v>
      </c>
      <c r="K77" s="347" t="s">
        <v>904</v>
      </c>
      <c r="L77" s="347" t="s">
        <v>905</v>
      </c>
      <c r="M77" s="348" t="s">
        <v>125</v>
      </c>
      <c r="N77" s="348" t="s">
        <v>125</v>
      </c>
      <c r="O77" s="348" t="s">
        <v>125</v>
      </c>
      <c r="P77" s="428"/>
      <c r="Q77" s="429"/>
    </row>
    <row r="78" spans="2:17" ht="195" x14ac:dyDescent="0.2">
      <c r="B78" s="152"/>
      <c r="C78" s="152"/>
      <c r="D78" s="490" t="s">
        <v>909</v>
      </c>
      <c r="E78" s="491">
        <v>77182721</v>
      </c>
      <c r="F78" s="492" t="s">
        <v>536</v>
      </c>
      <c r="G78" s="492" t="s">
        <v>910</v>
      </c>
      <c r="H78" s="493">
        <v>37032</v>
      </c>
      <c r="I78" s="494" t="s">
        <v>911</v>
      </c>
      <c r="J78" s="492" t="s">
        <v>912</v>
      </c>
      <c r="K78" s="492" t="s">
        <v>913</v>
      </c>
      <c r="L78" s="492" t="s">
        <v>914</v>
      </c>
      <c r="M78" s="495" t="s">
        <v>125</v>
      </c>
      <c r="N78" s="495" t="s">
        <v>125</v>
      </c>
      <c r="O78" s="495" t="s">
        <v>125</v>
      </c>
      <c r="P78" s="1089"/>
      <c r="Q78" s="1090"/>
    </row>
    <row r="79" spans="2:17" ht="195" x14ac:dyDescent="0.2">
      <c r="B79" s="152"/>
      <c r="C79" s="152"/>
      <c r="D79" s="492" t="s">
        <v>915</v>
      </c>
      <c r="E79" s="496">
        <v>49787174</v>
      </c>
      <c r="F79" s="492" t="s">
        <v>916</v>
      </c>
      <c r="G79" s="492" t="s">
        <v>917</v>
      </c>
      <c r="H79" s="493">
        <v>41628</v>
      </c>
      <c r="I79" s="494" t="s">
        <v>911</v>
      </c>
      <c r="J79" s="492" t="s">
        <v>912</v>
      </c>
      <c r="K79" s="492" t="s">
        <v>913</v>
      </c>
      <c r="L79" s="492" t="s">
        <v>914</v>
      </c>
      <c r="M79" s="495" t="s">
        <v>125</v>
      </c>
      <c r="N79" s="495" t="s">
        <v>125</v>
      </c>
      <c r="O79" s="495" t="s">
        <v>125</v>
      </c>
      <c r="P79" s="1089"/>
      <c r="Q79" s="1090"/>
    </row>
    <row r="80" spans="2:17" x14ac:dyDescent="0.2">
      <c r="B80" s="152" t="s">
        <v>44</v>
      </c>
      <c r="C80" s="152">
        <v>8</v>
      </c>
      <c r="D80" s="149"/>
      <c r="E80" s="149"/>
      <c r="F80" s="149"/>
      <c r="G80" s="149"/>
      <c r="H80" s="149"/>
      <c r="I80" s="150"/>
      <c r="J80" s="153"/>
      <c r="K80" s="154"/>
      <c r="L80" s="151"/>
      <c r="M80" s="118"/>
      <c r="N80" s="118"/>
      <c r="O80" s="118"/>
      <c r="P80" s="234"/>
      <c r="Q80" s="234"/>
    </row>
    <row r="81" spans="2:17" ht="210.75" x14ac:dyDescent="0.25">
      <c r="B81" s="152"/>
      <c r="C81" s="152"/>
      <c r="D81" s="230" t="s">
        <v>918</v>
      </c>
      <c r="E81" s="2">
        <v>1065563390</v>
      </c>
      <c r="F81" s="230" t="s">
        <v>166</v>
      </c>
      <c r="G81" s="230" t="s">
        <v>507</v>
      </c>
      <c r="H81" s="386">
        <v>40165</v>
      </c>
      <c r="I81" s="54">
        <v>113925</v>
      </c>
      <c r="J81" s="343" t="s">
        <v>912</v>
      </c>
      <c r="K81" s="347" t="s">
        <v>913</v>
      </c>
      <c r="L81" s="347" t="s">
        <v>919</v>
      </c>
      <c r="M81" s="348" t="s">
        <v>125</v>
      </c>
      <c r="N81" s="348" t="s">
        <v>125</v>
      </c>
      <c r="O81" s="348" t="s">
        <v>125</v>
      </c>
      <c r="P81" s="428"/>
      <c r="Q81" s="429"/>
    </row>
    <row r="82" spans="2:17" ht="210.75" x14ac:dyDescent="0.25">
      <c r="B82" s="152"/>
      <c r="C82" s="152"/>
      <c r="D82" s="497" t="s">
        <v>920</v>
      </c>
      <c r="E82" s="498">
        <v>49773797</v>
      </c>
      <c r="F82" s="498" t="s">
        <v>921</v>
      </c>
      <c r="G82" s="497" t="s">
        <v>922</v>
      </c>
      <c r="H82" s="499">
        <v>35831</v>
      </c>
      <c r="I82" s="500" t="s">
        <v>911</v>
      </c>
      <c r="J82" s="343" t="s">
        <v>912</v>
      </c>
      <c r="K82" s="347" t="s">
        <v>913</v>
      </c>
      <c r="L82" s="347" t="s">
        <v>919</v>
      </c>
      <c r="M82" s="348" t="s">
        <v>125</v>
      </c>
      <c r="N82" s="348" t="s">
        <v>125</v>
      </c>
      <c r="O82" s="348" t="s">
        <v>125</v>
      </c>
      <c r="P82" s="428"/>
      <c r="Q82" s="429"/>
    </row>
    <row r="83" spans="2:17" ht="225" x14ac:dyDescent="0.25">
      <c r="B83" s="152"/>
      <c r="C83" s="152"/>
      <c r="D83" s="230" t="s">
        <v>923</v>
      </c>
      <c r="E83" s="2">
        <v>49721724</v>
      </c>
      <c r="F83" s="2" t="s">
        <v>166</v>
      </c>
      <c r="G83" s="230" t="s">
        <v>507</v>
      </c>
      <c r="H83" s="386">
        <v>39437</v>
      </c>
      <c r="I83" s="54">
        <v>143818</v>
      </c>
      <c r="J83" s="230" t="s">
        <v>924</v>
      </c>
      <c r="K83" s="347" t="s">
        <v>925</v>
      </c>
      <c r="L83" s="54" t="s">
        <v>926</v>
      </c>
      <c r="M83" s="467" t="s">
        <v>125</v>
      </c>
      <c r="N83" s="74" t="s">
        <v>125</v>
      </c>
      <c r="O83" s="74" t="s">
        <v>125</v>
      </c>
      <c r="P83" s="428"/>
      <c r="Q83" s="429"/>
    </row>
    <row r="84" spans="2:17" ht="150" x14ac:dyDescent="0.25">
      <c r="B84" s="152"/>
      <c r="C84" s="152"/>
      <c r="D84" s="497" t="s">
        <v>927</v>
      </c>
      <c r="E84" s="498">
        <v>49779886</v>
      </c>
      <c r="F84" s="498" t="s">
        <v>166</v>
      </c>
      <c r="G84" s="497" t="s">
        <v>507</v>
      </c>
      <c r="H84" s="499">
        <v>39437</v>
      </c>
      <c r="I84" s="501" t="s">
        <v>928</v>
      </c>
      <c r="J84" s="230" t="s">
        <v>903</v>
      </c>
      <c r="K84" s="347" t="s">
        <v>929</v>
      </c>
      <c r="L84" s="54" t="s">
        <v>930</v>
      </c>
      <c r="M84" s="467" t="s">
        <v>125</v>
      </c>
      <c r="N84" s="74" t="s">
        <v>125</v>
      </c>
      <c r="O84" s="74" t="s">
        <v>125</v>
      </c>
      <c r="P84" s="463"/>
      <c r="Q84" s="464"/>
    </row>
    <row r="85" spans="2:17" ht="150" x14ac:dyDescent="0.25">
      <c r="B85" s="152"/>
      <c r="C85" s="152"/>
      <c r="D85" s="230" t="s">
        <v>931</v>
      </c>
      <c r="E85" s="2">
        <v>1065618370</v>
      </c>
      <c r="F85" s="2" t="s">
        <v>166</v>
      </c>
      <c r="G85" s="230" t="s">
        <v>507</v>
      </c>
      <c r="H85" s="386">
        <v>40894</v>
      </c>
      <c r="I85" s="54">
        <v>125670</v>
      </c>
      <c r="J85" s="230" t="s">
        <v>903</v>
      </c>
      <c r="K85" s="347" t="s">
        <v>929</v>
      </c>
      <c r="L85" s="54" t="s">
        <v>930</v>
      </c>
      <c r="M85" s="467" t="s">
        <v>125</v>
      </c>
      <c r="N85" s="74" t="s">
        <v>125</v>
      </c>
      <c r="O85" s="74" t="s">
        <v>125</v>
      </c>
      <c r="P85" s="428"/>
      <c r="Q85" s="429"/>
    </row>
    <row r="86" spans="2:17" ht="150" x14ac:dyDescent="0.25">
      <c r="B86" s="152"/>
      <c r="C86" s="152"/>
      <c r="D86" s="230" t="s">
        <v>932</v>
      </c>
      <c r="E86" s="2">
        <v>42742217</v>
      </c>
      <c r="F86" s="2" t="s">
        <v>166</v>
      </c>
      <c r="G86" s="230" t="s">
        <v>572</v>
      </c>
      <c r="H86" s="386">
        <v>38035</v>
      </c>
      <c r="I86" s="54">
        <v>102464</v>
      </c>
      <c r="J86" s="230" t="s">
        <v>903</v>
      </c>
      <c r="K86" s="347" t="s">
        <v>929</v>
      </c>
      <c r="L86" s="54" t="s">
        <v>930</v>
      </c>
      <c r="M86" s="467" t="s">
        <v>125</v>
      </c>
      <c r="N86" s="74" t="s">
        <v>125</v>
      </c>
      <c r="O86" s="74" t="s">
        <v>125</v>
      </c>
      <c r="P86" s="428"/>
      <c r="Q86" s="429"/>
    </row>
    <row r="87" spans="2:17" ht="150" x14ac:dyDescent="0.25">
      <c r="B87" s="152"/>
      <c r="C87" s="152"/>
      <c r="D87" s="230" t="s">
        <v>933</v>
      </c>
      <c r="E87" s="2">
        <v>1082902920</v>
      </c>
      <c r="F87" s="2" t="s">
        <v>166</v>
      </c>
      <c r="G87" s="230" t="s">
        <v>198</v>
      </c>
      <c r="H87" s="386">
        <v>41544</v>
      </c>
      <c r="I87" s="54" t="s">
        <v>736</v>
      </c>
      <c r="J87" s="230" t="s">
        <v>903</v>
      </c>
      <c r="K87" s="347" t="s">
        <v>929</v>
      </c>
      <c r="L87" s="54" t="s">
        <v>930</v>
      </c>
      <c r="M87" s="467" t="s">
        <v>125</v>
      </c>
      <c r="N87" s="74" t="s">
        <v>125</v>
      </c>
      <c r="O87" s="74" t="s">
        <v>125</v>
      </c>
      <c r="P87" s="502"/>
      <c r="Q87" s="429"/>
    </row>
    <row r="88" spans="2:17" ht="225" x14ac:dyDescent="0.25">
      <c r="B88" s="152"/>
      <c r="C88" s="152"/>
      <c r="D88" s="230" t="s">
        <v>934</v>
      </c>
      <c r="E88" s="2">
        <v>49720418</v>
      </c>
      <c r="F88" s="2" t="s">
        <v>166</v>
      </c>
      <c r="G88" s="230" t="s">
        <v>648</v>
      </c>
      <c r="H88" s="386">
        <v>38848</v>
      </c>
      <c r="I88" s="54">
        <v>101906</v>
      </c>
      <c r="J88" s="230" t="s">
        <v>924</v>
      </c>
      <c r="K88" s="347" t="s">
        <v>925</v>
      </c>
      <c r="L88" s="54" t="s">
        <v>926</v>
      </c>
      <c r="M88" s="467" t="s">
        <v>125</v>
      </c>
      <c r="N88" s="74" t="s">
        <v>125</v>
      </c>
      <c r="O88" s="74" t="s">
        <v>125</v>
      </c>
      <c r="P88" s="428"/>
      <c r="Q88" s="429"/>
    </row>
    <row r="89" spans="2:17" ht="150" x14ac:dyDescent="0.25">
      <c r="B89" s="152"/>
      <c r="C89" s="152"/>
      <c r="D89" s="503" t="s">
        <v>935</v>
      </c>
      <c r="E89" s="504">
        <v>49769725</v>
      </c>
      <c r="F89" s="504" t="s">
        <v>166</v>
      </c>
      <c r="G89" s="503" t="s">
        <v>507</v>
      </c>
      <c r="H89" s="505">
        <v>40530</v>
      </c>
      <c r="I89" s="503">
        <v>120289</v>
      </c>
      <c r="J89" s="503" t="s">
        <v>903</v>
      </c>
      <c r="K89" s="492" t="s">
        <v>929</v>
      </c>
      <c r="L89" s="503" t="s">
        <v>930</v>
      </c>
      <c r="M89" s="506" t="s">
        <v>125</v>
      </c>
      <c r="N89" s="507" t="s">
        <v>125</v>
      </c>
      <c r="O89" s="507" t="s">
        <v>125</v>
      </c>
      <c r="P89" s="502"/>
      <c r="Q89" s="508"/>
    </row>
    <row r="90" spans="2:17" ht="15.75" thickBot="1" x14ac:dyDescent="0.3"/>
    <row r="91" spans="2:17" ht="16.5" thickBot="1" x14ac:dyDescent="0.3">
      <c r="B91" s="1083" t="s">
        <v>46</v>
      </c>
      <c r="C91" s="1084"/>
      <c r="D91" s="1084"/>
      <c r="E91" s="1084"/>
      <c r="F91" s="1084"/>
      <c r="G91" s="1084"/>
      <c r="H91" s="1084"/>
      <c r="I91" s="1084"/>
      <c r="J91" s="1084"/>
      <c r="K91" s="1084"/>
      <c r="L91" s="1084"/>
      <c r="M91" s="1084"/>
      <c r="N91" s="1085"/>
    </row>
    <row r="94" spans="2:17" ht="31.5" x14ac:dyDescent="0.25">
      <c r="B94" s="147" t="s">
        <v>33</v>
      </c>
      <c r="C94" s="147" t="s">
        <v>18</v>
      </c>
      <c r="D94" s="1086" t="s">
        <v>3</v>
      </c>
      <c r="E94" s="1088"/>
    </row>
    <row r="95" spans="2:17" ht="30" x14ac:dyDescent="0.25">
      <c r="B95" s="155" t="s">
        <v>112</v>
      </c>
      <c r="C95" s="234" t="s">
        <v>125</v>
      </c>
      <c r="D95" s="1073"/>
      <c r="E95" s="1073"/>
    </row>
    <row r="97" spans="1:26" ht="15.75" x14ac:dyDescent="0.25">
      <c r="B97" s="1074" t="s">
        <v>64</v>
      </c>
      <c r="C97" s="1075"/>
      <c r="D97" s="1075"/>
      <c r="E97" s="1075"/>
      <c r="F97" s="1075"/>
      <c r="G97" s="1075"/>
      <c r="H97" s="1075"/>
      <c r="I97" s="1075"/>
      <c r="J97" s="1075"/>
      <c r="K97" s="1075"/>
      <c r="L97" s="1075"/>
      <c r="M97" s="1075"/>
      <c r="N97" s="1075"/>
      <c r="O97" s="1075"/>
      <c r="P97" s="1075"/>
    </row>
    <row r="99" spans="1:26" ht="15.75" thickBot="1" x14ac:dyDescent="0.3"/>
    <row r="100" spans="1:26" ht="16.5" thickBot="1" x14ac:dyDescent="0.3">
      <c r="B100" s="1083" t="s">
        <v>54</v>
      </c>
      <c r="C100" s="1084"/>
      <c r="D100" s="1084"/>
      <c r="E100" s="1084"/>
      <c r="F100" s="1084"/>
      <c r="G100" s="1084"/>
      <c r="H100" s="1084"/>
      <c r="I100" s="1084"/>
      <c r="J100" s="1084"/>
      <c r="K100" s="1084"/>
      <c r="L100" s="1084"/>
      <c r="M100" s="1084"/>
      <c r="N100" s="1085"/>
    </row>
    <row r="101" spans="1:26" ht="15.75" thickBot="1" x14ac:dyDescent="0.3"/>
    <row r="102" spans="1:26" s="93" customFormat="1" ht="110.25" x14ac:dyDescent="0.25">
      <c r="B102" s="483" t="s">
        <v>134</v>
      </c>
      <c r="C102" s="483" t="s">
        <v>135</v>
      </c>
      <c r="D102" s="483" t="s">
        <v>136</v>
      </c>
      <c r="E102" s="483" t="s">
        <v>45</v>
      </c>
      <c r="F102" s="483" t="s">
        <v>22</v>
      </c>
      <c r="G102" s="483" t="s">
        <v>89</v>
      </c>
      <c r="H102" s="483" t="s">
        <v>17</v>
      </c>
      <c r="I102" s="483" t="s">
        <v>10</v>
      </c>
      <c r="J102" s="483" t="s">
        <v>31</v>
      </c>
      <c r="K102" s="483" t="s">
        <v>61</v>
      </c>
      <c r="L102" s="483" t="s">
        <v>20</v>
      </c>
      <c r="M102" s="484" t="s">
        <v>26</v>
      </c>
      <c r="N102" s="483" t="s">
        <v>137</v>
      </c>
      <c r="O102" s="483" t="s">
        <v>36</v>
      </c>
      <c r="P102" s="245" t="s">
        <v>11</v>
      </c>
      <c r="Q102" s="245" t="s">
        <v>19</v>
      </c>
    </row>
    <row r="103" spans="1:26" s="242" customFormat="1" x14ac:dyDescent="0.25">
      <c r="A103" s="125">
        <v>1</v>
      </c>
      <c r="B103" s="126" t="s">
        <v>936</v>
      </c>
      <c r="C103" s="127" t="s">
        <v>936</v>
      </c>
      <c r="D103" s="126" t="s">
        <v>160</v>
      </c>
      <c r="E103" s="128" t="s">
        <v>937</v>
      </c>
      <c r="F103" s="127" t="s">
        <v>125</v>
      </c>
      <c r="G103" s="129">
        <v>1</v>
      </c>
      <c r="H103" s="130">
        <v>40911</v>
      </c>
      <c r="I103" s="130">
        <v>41274</v>
      </c>
      <c r="J103" s="131" t="s">
        <v>126</v>
      </c>
      <c r="K103" s="253">
        <v>11</v>
      </c>
      <c r="L103" s="253">
        <v>0</v>
      </c>
      <c r="M103" s="132">
        <v>2065</v>
      </c>
      <c r="N103" s="132">
        <f>+M103*G103</f>
        <v>2065</v>
      </c>
      <c r="O103" s="133">
        <v>1198305176</v>
      </c>
      <c r="P103" s="133">
        <v>74</v>
      </c>
      <c r="Q103" s="134"/>
      <c r="R103" s="135"/>
      <c r="S103" s="135"/>
      <c r="T103" s="135"/>
      <c r="U103" s="135"/>
      <c r="V103" s="135"/>
      <c r="W103" s="135"/>
      <c r="X103" s="135"/>
      <c r="Y103" s="135"/>
      <c r="Z103" s="135"/>
    </row>
    <row r="104" spans="1:26" s="242" customFormat="1" x14ac:dyDescent="0.25">
      <c r="A104" s="125">
        <f>+A103+1</f>
        <v>2</v>
      </c>
      <c r="B104" s="126"/>
      <c r="C104" s="127"/>
      <c r="D104" s="126"/>
      <c r="E104" s="128"/>
      <c r="F104" s="127"/>
      <c r="G104" s="127"/>
      <c r="H104" s="127"/>
      <c r="I104" s="131"/>
      <c r="J104" s="131"/>
      <c r="K104" s="131"/>
      <c r="L104" s="131"/>
      <c r="M104" s="132"/>
      <c r="N104" s="132"/>
      <c r="O104" s="133"/>
      <c r="P104" s="133"/>
      <c r="Q104" s="134"/>
      <c r="R104" s="135"/>
      <c r="S104" s="135"/>
      <c r="T104" s="135"/>
      <c r="U104" s="135"/>
      <c r="V104" s="135"/>
      <c r="W104" s="135"/>
      <c r="X104" s="135"/>
      <c r="Y104" s="135"/>
      <c r="Z104" s="135"/>
    </row>
    <row r="105" spans="1:26" s="242" customFormat="1" x14ac:dyDescent="0.25">
      <c r="A105" s="125">
        <f t="shared" ref="A105:A110" si="0">+A104+1</f>
        <v>3</v>
      </c>
      <c r="B105" s="126"/>
      <c r="C105" s="127"/>
      <c r="D105" s="126"/>
      <c r="E105" s="128"/>
      <c r="F105" s="127"/>
      <c r="G105" s="127"/>
      <c r="H105" s="127"/>
      <c r="I105" s="131"/>
      <c r="J105" s="131"/>
      <c r="K105" s="131"/>
      <c r="L105" s="131"/>
      <c r="M105" s="132"/>
      <c r="N105" s="132"/>
      <c r="O105" s="133"/>
      <c r="P105" s="133"/>
      <c r="Q105" s="134"/>
      <c r="R105" s="135"/>
      <c r="S105" s="135"/>
      <c r="T105" s="135"/>
      <c r="U105" s="135"/>
      <c r="V105" s="135"/>
      <c r="W105" s="135"/>
      <c r="X105" s="135"/>
      <c r="Y105" s="135"/>
      <c r="Z105" s="135"/>
    </row>
    <row r="106" spans="1:26" s="242" customFormat="1" x14ac:dyDescent="0.25">
      <c r="A106" s="125">
        <f t="shared" si="0"/>
        <v>4</v>
      </c>
      <c r="B106" s="126"/>
      <c r="C106" s="127"/>
      <c r="D106" s="126"/>
      <c r="E106" s="128"/>
      <c r="F106" s="127"/>
      <c r="G106" s="127"/>
      <c r="H106" s="127"/>
      <c r="I106" s="131"/>
      <c r="J106" s="131"/>
      <c r="K106" s="131"/>
      <c r="L106" s="131"/>
      <c r="M106" s="132"/>
      <c r="N106" s="132"/>
      <c r="O106" s="133"/>
      <c r="P106" s="133"/>
      <c r="Q106" s="134"/>
      <c r="R106" s="135"/>
      <c r="S106" s="135"/>
      <c r="T106" s="135"/>
      <c r="U106" s="135"/>
      <c r="V106" s="135"/>
      <c r="W106" s="135"/>
      <c r="X106" s="135"/>
      <c r="Y106" s="135"/>
      <c r="Z106" s="135"/>
    </row>
    <row r="107" spans="1:26" s="242" customFormat="1" x14ac:dyDescent="0.25">
      <c r="A107" s="125">
        <f t="shared" si="0"/>
        <v>5</v>
      </c>
      <c r="B107" s="126"/>
      <c r="C107" s="127"/>
      <c r="D107" s="126"/>
      <c r="E107" s="128"/>
      <c r="F107" s="127"/>
      <c r="G107" s="127"/>
      <c r="H107" s="127"/>
      <c r="I107" s="131"/>
      <c r="J107" s="131"/>
      <c r="K107" s="131"/>
      <c r="L107" s="131"/>
      <c r="M107" s="132"/>
      <c r="N107" s="132"/>
      <c r="O107" s="133"/>
      <c r="P107" s="133"/>
      <c r="Q107" s="134"/>
      <c r="R107" s="135"/>
      <c r="S107" s="135"/>
      <c r="T107" s="135"/>
      <c r="U107" s="135"/>
      <c r="V107" s="135"/>
      <c r="W107" s="135"/>
      <c r="X107" s="135"/>
      <c r="Y107" s="135"/>
      <c r="Z107" s="135"/>
    </row>
    <row r="108" spans="1:26" s="242" customFormat="1" x14ac:dyDescent="0.25">
      <c r="A108" s="125">
        <f t="shared" si="0"/>
        <v>6</v>
      </c>
      <c r="B108" s="126"/>
      <c r="C108" s="127"/>
      <c r="D108" s="126"/>
      <c r="E108" s="128"/>
      <c r="F108" s="127"/>
      <c r="G108" s="127"/>
      <c r="H108" s="127"/>
      <c r="I108" s="131"/>
      <c r="J108" s="131"/>
      <c r="K108" s="131"/>
      <c r="L108" s="131"/>
      <c r="M108" s="132"/>
      <c r="N108" s="132"/>
      <c r="O108" s="133"/>
      <c r="P108" s="133"/>
      <c r="Q108" s="134"/>
      <c r="R108" s="135"/>
      <c r="S108" s="135"/>
      <c r="T108" s="135"/>
      <c r="U108" s="135"/>
      <c r="V108" s="135"/>
      <c r="W108" s="135"/>
      <c r="X108" s="135"/>
      <c r="Y108" s="135"/>
      <c r="Z108" s="135"/>
    </row>
    <row r="109" spans="1:26" s="242" customFormat="1" x14ac:dyDescent="0.25">
      <c r="A109" s="125">
        <f t="shared" si="0"/>
        <v>7</v>
      </c>
      <c r="B109" s="126"/>
      <c r="C109" s="127"/>
      <c r="D109" s="126"/>
      <c r="E109" s="128"/>
      <c r="F109" s="127"/>
      <c r="G109" s="127"/>
      <c r="H109" s="127"/>
      <c r="I109" s="131"/>
      <c r="J109" s="131"/>
      <c r="K109" s="131"/>
      <c r="L109" s="131"/>
      <c r="M109" s="132"/>
      <c r="N109" s="132"/>
      <c r="O109" s="133"/>
      <c r="P109" s="133"/>
      <c r="Q109" s="134"/>
      <c r="R109" s="135"/>
      <c r="S109" s="135"/>
      <c r="T109" s="135"/>
      <c r="U109" s="135"/>
      <c r="V109" s="135"/>
      <c r="W109" s="135"/>
      <c r="X109" s="135"/>
      <c r="Y109" s="135"/>
      <c r="Z109" s="135"/>
    </row>
    <row r="110" spans="1:26" s="242" customFormat="1" x14ac:dyDescent="0.25">
      <c r="A110" s="125">
        <f t="shared" si="0"/>
        <v>8</v>
      </c>
      <c r="B110" s="126"/>
      <c r="C110" s="127"/>
      <c r="D110" s="126"/>
      <c r="E110" s="128"/>
      <c r="F110" s="127"/>
      <c r="G110" s="127"/>
      <c r="H110" s="127"/>
      <c r="I110" s="131"/>
      <c r="J110" s="131"/>
      <c r="K110" s="131"/>
      <c r="L110" s="131"/>
      <c r="M110" s="132"/>
      <c r="N110" s="132"/>
      <c r="O110" s="133"/>
      <c r="P110" s="133"/>
      <c r="Q110" s="134"/>
      <c r="R110" s="135"/>
      <c r="S110" s="135"/>
      <c r="T110" s="135"/>
      <c r="U110" s="135"/>
      <c r="V110" s="135"/>
      <c r="W110" s="135"/>
      <c r="X110" s="135"/>
      <c r="Y110" s="135"/>
      <c r="Z110" s="135"/>
    </row>
    <row r="111" spans="1:26" s="242" customFormat="1" ht="15.75" x14ac:dyDescent="0.25">
      <c r="A111" s="125"/>
      <c r="B111" s="136" t="s">
        <v>16</v>
      </c>
      <c r="C111" s="127"/>
      <c r="D111" s="126"/>
      <c r="E111" s="128"/>
      <c r="F111" s="127"/>
      <c r="G111" s="127"/>
      <c r="H111" s="127"/>
      <c r="I111" s="131"/>
      <c r="J111" s="131"/>
      <c r="K111" s="137">
        <f>SUM(K103:K110)</f>
        <v>11</v>
      </c>
      <c r="L111" s="137">
        <f>SUM(L103:L110)</f>
        <v>0</v>
      </c>
      <c r="M111" s="138">
        <f>SUM(M103:M110)</f>
        <v>2065</v>
      </c>
      <c r="N111" s="137">
        <f>SUM(N103:N110)</f>
        <v>2065</v>
      </c>
      <c r="O111" s="133"/>
      <c r="P111" s="133"/>
      <c r="Q111" s="134"/>
    </row>
    <row r="112" spans="1:26" x14ac:dyDescent="0.25">
      <c r="B112" s="139"/>
      <c r="C112" s="139"/>
      <c r="D112" s="139"/>
      <c r="E112" s="140"/>
      <c r="F112" s="139"/>
      <c r="G112" s="139"/>
      <c r="H112" s="139"/>
      <c r="I112" s="139"/>
      <c r="J112" s="139"/>
      <c r="K112" s="139"/>
      <c r="L112" s="139"/>
      <c r="M112" s="139"/>
      <c r="N112" s="139"/>
      <c r="O112" s="139"/>
      <c r="P112" s="139"/>
    </row>
    <row r="113" spans="2:17" ht="15.75" x14ac:dyDescent="0.25">
      <c r="B113" s="142" t="s">
        <v>32</v>
      </c>
      <c r="C113" s="156">
        <f>+K111</f>
        <v>11</v>
      </c>
      <c r="H113" s="145"/>
      <c r="I113" s="145"/>
      <c r="J113" s="145"/>
      <c r="K113" s="145"/>
      <c r="L113" s="145"/>
      <c r="M113" s="145"/>
      <c r="N113" s="139"/>
      <c r="O113" s="139"/>
      <c r="P113" s="139"/>
    </row>
    <row r="114" spans="2:17" ht="15.75" thickBot="1" x14ac:dyDescent="0.3"/>
    <row r="115" spans="2:17" ht="48" thickBot="1" x14ac:dyDescent="0.3">
      <c r="B115" s="485" t="s">
        <v>49</v>
      </c>
      <c r="C115" s="486" t="s">
        <v>50</v>
      </c>
      <c r="D115" s="485" t="s">
        <v>51</v>
      </c>
      <c r="E115" s="486" t="s">
        <v>55</v>
      </c>
    </row>
    <row r="116" spans="2:17" x14ac:dyDescent="0.25">
      <c r="B116" s="159" t="s">
        <v>113</v>
      </c>
      <c r="C116" s="487">
        <v>20</v>
      </c>
      <c r="D116" s="487">
        <v>27.5</v>
      </c>
      <c r="E116" s="1080">
        <f>+D116+D117+D118</f>
        <v>27.5</v>
      </c>
    </row>
    <row r="117" spans="2:17" x14ac:dyDescent="0.25">
      <c r="B117" s="159" t="s">
        <v>114</v>
      </c>
      <c r="C117" s="251">
        <v>30</v>
      </c>
      <c r="D117" s="234">
        <v>0</v>
      </c>
      <c r="E117" s="1081"/>
    </row>
    <row r="118" spans="2:17" ht="15.75" thickBot="1" x14ac:dyDescent="0.3">
      <c r="B118" s="159" t="s">
        <v>115</v>
      </c>
      <c r="C118" s="162">
        <v>40</v>
      </c>
      <c r="D118" s="162">
        <v>0</v>
      </c>
      <c r="E118" s="1082"/>
    </row>
    <row r="120" spans="2:17" ht="15.75" thickBot="1" x14ac:dyDescent="0.3"/>
    <row r="121" spans="2:17" ht="16.5" thickBot="1" x14ac:dyDescent="0.3">
      <c r="B121" s="1083" t="s">
        <v>52</v>
      </c>
      <c r="C121" s="1084"/>
      <c r="D121" s="1084"/>
      <c r="E121" s="1084"/>
      <c r="F121" s="1084"/>
      <c r="G121" s="1084"/>
      <c r="H121" s="1084"/>
      <c r="I121" s="1084"/>
      <c r="J121" s="1084"/>
      <c r="K121" s="1084"/>
      <c r="L121" s="1084"/>
      <c r="M121" s="1084"/>
      <c r="N121" s="1085"/>
    </row>
    <row r="123" spans="2:17" ht="110.25" x14ac:dyDescent="0.25">
      <c r="B123" s="117" t="s">
        <v>0</v>
      </c>
      <c r="C123" s="117" t="s">
        <v>39</v>
      </c>
      <c r="D123" s="117" t="s">
        <v>40</v>
      </c>
      <c r="E123" s="117" t="s">
        <v>102</v>
      </c>
      <c r="F123" s="117" t="s">
        <v>104</v>
      </c>
      <c r="G123" s="117" t="s">
        <v>105</v>
      </c>
      <c r="H123" s="117" t="s">
        <v>106</v>
      </c>
      <c r="I123" s="117" t="s">
        <v>103</v>
      </c>
      <c r="J123" s="1086" t="s">
        <v>107</v>
      </c>
      <c r="K123" s="1087"/>
      <c r="L123" s="1088"/>
      <c r="M123" s="117" t="s">
        <v>111</v>
      </c>
      <c r="N123" s="117" t="s">
        <v>139</v>
      </c>
      <c r="O123" s="117" t="s">
        <v>140</v>
      </c>
      <c r="P123" s="1086" t="s">
        <v>3</v>
      </c>
      <c r="Q123" s="1088"/>
    </row>
    <row r="124" spans="2:17" s="983" customFormat="1" ht="60" x14ac:dyDescent="0.2">
      <c r="B124" s="970" t="s">
        <v>119</v>
      </c>
      <c r="C124" s="970">
        <v>2</v>
      </c>
      <c r="D124" s="223"/>
      <c r="E124" s="223"/>
      <c r="F124" s="223"/>
      <c r="G124" s="223"/>
      <c r="H124" s="223"/>
      <c r="I124" s="971"/>
      <c r="J124" s="971" t="s">
        <v>108</v>
      </c>
      <c r="K124" s="970" t="s">
        <v>109</v>
      </c>
      <c r="L124" s="223" t="s">
        <v>110</v>
      </c>
      <c r="M124" s="543"/>
      <c r="N124" s="543"/>
      <c r="O124" s="543"/>
      <c r="P124" s="1111"/>
      <c r="Q124" s="1111"/>
    </row>
    <row r="125" spans="2:17" s="983" customFormat="1" ht="300" x14ac:dyDescent="0.2">
      <c r="B125" s="970"/>
      <c r="C125" s="970"/>
      <c r="D125" s="970" t="s">
        <v>938</v>
      </c>
      <c r="E125" s="223">
        <v>1010192249</v>
      </c>
      <c r="F125" s="970" t="s">
        <v>939</v>
      </c>
      <c r="G125" s="970" t="s">
        <v>940</v>
      </c>
      <c r="H125" s="224">
        <v>41775</v>
      </c>
      <c r="I125" s="971" t="s">
        <v>911</v>
      </c>
      <c r="J125" s="492" t="s">
        <v>941</v>
      </c>
      <c r="K125" s="492" t="s">
        <v>942</v>
      </c>
      <c r="L125" s="492" t="s">
        <v>943</v>
      </c>
      <c r="M125" s="495" t="s">
        <v>125</v>
      </c>
      <c r="N125" s="495" t="s">
        <v>125</v>
      </c>
      <c r="O125" s="495" t="s">
        <v>126</v>
      </c>
      <c r="P125" s="1110" t="s">
        <v>944</v>
      </c>
      <c r="Q125" s="1110"/>
    </row>
    <row r="126" spans="2:17" ht="315" x14ac:dyDescent="0.2">
      <c r="B126" s="970"/>
      <c r="C126" s="970"/>
      <c r="D126" s="970" t="s">
        <v>945</v>
      </c>
      <c r="E126" s="992" t="s">
        <v>946</v>
      </c>
      <c r="F126" s="970" t="s">
        <v>166</v>
      </c>
      <c r="G126" s="993">
        <v>37813</v>
      </c>
      <c r="H126" s="224" t="s">
        <v>480</v>
      </c>
      <c r="I126" s="150" t="s">
        <v>911</v>
      </c>
      <c r="J126" s="492" t="s">
        <v>947</v>
      </c>
      <c r="K126" s="492" t="s">
        <v>948</v>
      </c>
      <c r="L126" s="492" t="s">
        <v>949</v>
      </c>
      <c r="M126" s="118" t="s">
        <v>125</v>
      </c>
      <c r="N126" s="118" t="s">
        <v>125</v>
      </c>
      <c r="O126" s="118" t="s">
        <v>125</v>
      </c>
      <c r="P126" s="1115"/>
      <c r="Q126" s="1115"/>
    </row>
    <row r="127" spans="2:17" ht="405" x14ac:dyDescent="0.2">
      <c r="B127" s="970" t="s">
        <v>120</v>
      </c>
      <c r="C127" s="970">
        <v>2</v>
      </c>
      <c r="D127" s="970" t="s">
        <v>950</v>
      </c>
      <c r="E127" s="223">
        <v>49772376</v>
      </c>
      <c r="F127" s="970" t="s">
        <v>951</v>
      </c>
      <c r="G127" s="970" t="s">
        <v>952</v>
      </c>
      <c r="H127" s="993">
        <v>36392</v>
      </c>
      <c r="I127" s="971" t="s">
        <v>911</v>
      </c>
      <c r="J127" s="970" t="s">
        <v>953</v>
      </c>
      <c r="K127" s="970" t="s">
        <v>954</v>
      </c>
      <c r="L127" s="970" t="s">
        <v>955</v>
      </c>
      <c r="M127" s="118" t="s">
        <v>125</v>
      </c>
      <c r="N127" s="118" t="s">
        <v>125</v>
      </c>
      <c r="O127" s="118" t="s">
        <v>125</v>
      </c>
      <c r="P127" s="238"/>
      <c r="Q127" s="239"/>
    </row>
    <row r="128" spans="2:17" s="983" customFormat="1" ht="60" customHeight="1" x14ac:dyDescent="0.2">
      <c r="B128" s="970"/>
      <c r="C128" s="970"/>
      <c r="D128" s="970" t="s">
        <v>956</v>
      </c>
      <c r="E128" s="223">
        <v>30652987</v>
      </c>
      <c r="F128" s="970" t="s">
        <v>957</v>
      </c>
      <c r="G128" s="970" t="s">
        <v>958</v>
      </c>
      <c r="H128" s="993">
        <v>35531</v>
      </c>
      <c r="I128" s="971" t="s">
        <v>911</v>
      </c>
      <c r="J128" s="970" t="s">
        <v>959</v>
      </c>
      <c r="K128" s="970" t="s">
        <v>960</v>
      </c>
      <c r="L128" s="970" t="s">
        <v>961</v>
      </c>
      <c r="M128" s="543" t="s">
        <v>125</v>
      </c>
      <c r="N128" s="543" t="s">
        <v>526</v>
      </c>
      <c r="O128" s="543" t="s">
        <v>126</v>
      </c>
      <c r="P128" s="1069" t="s">
        <v>962</v>
      </c>
      <c r="Q128" s="1070"/>
    </row>
    <row r="129" spans="2:17" ht="30" x14ac:dyDescent="0.2">
      <c r="B129" s="152" t="s">
        <v>121</v>
      </c>
      <c r="C129" s="152">
        <v>1</v>
      </c>
      <c r="D129" s="149"/>
      <c r="E129" s="149"/>
      <c r="F129" s="149"/>
      <c r="G129" s="149"/>
      <c r="H129" s="149"/>
      <c r="I129" s="150"/>
      <c r="J129" s="153"/>
      <c r="K129" s="154"/>
      <c r="L129" s="151"/>
      <c r="M129" s="118"/>
      <c r="N129" s="118"/>
      <c r="O129" s="118"/>
      <c r="P129" s="234"/>
      <c r="Q129" s="234"/>
    </row>
    <row r="130" spans="2:17" ht="165" x14ac:dyDescent="0.25">
      <c r="B130" s="118"/>
      <c r="C130" s="152"/>
      <c r="D130" s="230" t="s">
        <v>963</v>
      </c>
      <c r="E130" s="2">
        <v>49769981</v>
      </c>
      <c r="F130" s="2" t="s">
        <v>881</v>
      </c>
      <c r="G130" s="230" t="s">
        <v>630</v>
      </c>
      <c r="H130" s="386">
        <v>37071</v>
      </c>
      <c r="I130" s="4" t="s">
        <v>736</v>
      </c>
      <c r="J130" s="230" t="s">
        <v>964</v>
      </c>
      <c r="K130" s="54" t="s">
        <v>965</v>
      </c>
      <c r="L130" s="54" t="s">
        <v>966</v>
      </c>
      <c r="M130" s="74" t="s">
        <v>125</v>
      </c>
      <c r="N130" s="74" t="s">
        <v>125</v>
      </c>
      <c r="O130" s="74" t="s">
        <v>125</v>
      </c>
      <c r="P130" s="1071"/>
      <c r="Q130" s="1072"/>
    </row>
    <row r="131" spans="2:17" x14ac:dyDescent="0.2">
      <c r="B131" s="118"/>
      <c r="C131" s="152"/>
      <c r="D131" s="149"/>
      <c r="E131" s="149"/>
      <c r="F131" s="149"/>
      <c r="G131" s="149"/>
      <c r="H131" s="149"/>
      <c r="I131" s="150"/>
      <c r="J131" s="153"/>
      <c r="K131" s="151"/>
      <c r="L131" s="151"/>
      <c r="M131" s="118"/>
      <c r="N131" s="118"/>
      <c r="O131" s="118"/>
      <c r="P131" s="1073"/>
      <c r="Q131" s="1073"/>
    </row>
    <row r="132" spans="2:17" ht="15.75" thickBot="1" x14ac:dyDescent="0.3"/>
    <row r="133" spans="2:17" ht="31.5" x14ac:dyDescent="0.25">
      <c r="B133" s="119" t="s">
        <v>33</v>
      </c>
      <c r="C133" s="119" t="s">
        <v>49</v>
      </c>
      <c r="D133" s="117" t="s">
        <v>50</v>
      </c>
      <c r="E133" s="119" t="s">
        <v>51</v>
      </c>
      <c r="F133" s="486" t="s">
        <v>56</v>
      </c>
      <c r="G133" s="163"/>
    </row>
    <row r="134" spans="2:17" ht="225" x14ac:dyDescent="0.2">
      <c r="B134" s="1076" t="s">
        <v>53</v>
      </c>
      <c r="C134" s="164" t="s">
        <v>116</v>
      </c>
      <c r="D134" s="234">
        <v>25</v>
      </c>
      <c r="E134" s="234">
        <v>0</v>
      </c>
      <c r="F134" s="1077">
        <f>+E134+E135+E136</f>
        <v>10</v>
      </c>
      <c r="G134" s="165"/>
    </row>
    <row r="135" spans="2:17" ht="150" x14ac:dyDescent="0.2">
      <c r="B135" s="1076"/>
      <c r="C135" s="164" t="s">
        <v>117</v>
      </c>
      <c r="D135" s="252">
        <v>25</v>
      </c>
      <c r="E135" s="234">
        <v>0</v>
      </c>
      <c r="F135" s="1078"/>
      <c r="G135" s="165"/>
    </row>
    <row r="136" spans="2:17" ht="120" x14ac:dyDescent="0.2">
      <c r="B136" s="1076"/>
      <c r="C136" s="164" t="s">
        <v>118</v>
      </c>
      <c r="D136" s="234">
        <v>10</v>
      </c>
      <c r="E136" s="234">
        <v>10</v>
      </c>
      <c r="F136" s="1079"/>
      <c r="G136" s="165"/>
    </row>
    <row r="137" spans="2:17" x14ac:dyDescent="0.2">
      <c r="C137" s="78"/>
    </row>
    <row r="138" spans="2:17" ht="15.75" x14ac:dyDescent="0.25">
      <c r="B138" s="116" t="s">
        <v>57</v>
      </c>
    </row>
    <row r="140" spans="2:17" ht="15.75" x14ac:dyDescent="0.25">
      <c r="B140" s="117" t="s">
        <v>33</v>
      </c>
      <c r="C140" s="117" t="s">
        <v>58</v>
      </c>
      <c r="D140" s="119" t="s">
        <v>51</v>
      </c>
      <c r="E140" s="119" t="s">
        <v>16</v>
      </c>
    </row>
    <row r="141" spans="2:17" ht="30" x14ac:dyDescent="0.25">
      <c r="B141" s="120" t="s">
        <v>132</v>
      </c>
      <c r="C141" s="252">
        <v>40</v>
      </c>
      <c r="D141" s="234">
        <f>+E116</f>
        <v>27.5</v>
      </c>
      <c r="E141" s="1067">
        <f>+D141+D142</f>
        <v>37.5</v>
      </c>
    </row>
    <row r="142" spans="2:17" ht="75" customHeight="1" x14ac:dyDescent="0.25">
      <c r="B142" s="120" t="s">
        <v>133</v>
      </c>
      <c r="C142" s="252">
        <v>60</v>
      </c>
      <c r="D142" s="234">
        <f>+F134</f>
        <v>10</v>
      </c>
      <c r="E142" s="1068"/>
    </row>
  </sheetData>
  <mergeCells count="43">
    <mergeCell ref="C9:N9"/>
    <mergeCell ref="B2:P2"/>
    <mergeCell ref="B4:P4"/>
    <mergeCell ref="C6:N6"/>
    <mergeCell ref="C7:N7"/>
    <mergeCell ref="C8:N8"/>
    <mergeCell ref="C10:E10"/>
    <mergeCell ref="B13:C20"/>
    <mergeCell ref="B21:C21"/>
    <mergeCell ref="E36:E37"/>
    <mergeCell ref="O63:P63"/>
    <mergeCell ref="B47:B48"/>
    <mergeCell ref="C47:C48"/>
    <mergeCell ref="D47:E47"/>
    <mergeCell ref="C51:N51"/>
    <mergeCell ref="B58:N58"/>
    <mergeCell ref="O61:P61"/>
    <mergeCell ref="O62:P62"/>
    <mergeCell ref="J123:L123"/>
    <mergeCell ref="P74:Q74"/>
    <mergeCell ref="B69:N69"/>
    <mergeCell ref="J72:L72"/>
    <mergeCell ref="P72:Q72"/>
    <mergeCell ref="D95:E95"/>
    <mergeCell ref="B97:P97"/>
    <mergeCell ref="B100:N100"/>
    <mergeCell ref="E116:E118"/>
    <mergeCell ref="B121:N121"/>
    <mergeCell ref="P73:Q73"/>
    <mergeCell ref="P78:Q78"/>
    <mergeCell ref="P79:Q79"/>
    <mergeCell ref="B91:N91"/>
    <mergeCell ref="D94:E94"/>
    <mergeCell ref="P123:Q123"/>
    <mergeCell ref="P131:Q131"/>
    <mergeCell ref="B134:B136"/>
    <mergeCell ref="F134:F136"/>
    <mergeCell ref="E141:E142"/>
    <mergeCell ref="P124:Q124"/>
    <mergeCell ref="P125:Q125"/>
    <mergeCell ref="P126:Q126"/>
    <mergeCell ref="P128:Q128"/>
    <mergeCell ref="P130:Q130"/>
  </mergeCells>
  <dataValidations count="2">
    <dataValidation type="list" allowBlank="1" showInputMessage="1" showErrorMessage="1" sqref="WVE983058 A65554 IS65554 SO65554 ACK65554 AMG65554 AWC65554 BFY65554 BPU65554 BZQ65554 CJM65554 CTI65554 DDE65554 DNA65554 DWW65554 EGS65554 EQO65554 FAK65554 FKG65554 FUC65554 GDY65554 GNU65554 GXQ65554 HHM65554 HRI65554 IBE65554 ILA65554 IUW65554 JES65554 JOO65554 JYK65554 KIG65554 KSC65554 LBY65554 LLU65554 LVQ65554 MFM65554 MPI65554 MZE65554 NJA65554 NSW65554 OCS65554 OMO65554 OWK65554 PGG65554 PQC65554 PZY65554 QJU65554 QTQ65554 RDM65554 RNI65554 RXE65554 SHA65554 SQW65554 TAS65554 TKO65554 TUK65554 UEG65554 UOC65554 UXY65554 VHU65554 VRQ65554 WBM65554 WLI65554 WVE65554 A131090 IS131090 SO131090 ACK131090 AMG131090 AWC131090 BFY131090 BPU131090 BZQ131090 CJM131090 CTI131090 DDE131090 DNA131090 DWW131090 EGS131090 EQO131090 FAK131090 FKG131090 FUC131090 GDY131090 GNU131090 GXQ131090 HHM131090 HRI131090 IBE131090 ILA131090 IUW131090 JES131090 JOO131090 JYK131090 KIG131090 KSC131090 LBY131090 LLU131090 LVQ131090 MFM131090 MPI131090 MZE131090 NJA131090 NSW131090 OCS131090 OMO131090 OWK131090 PGG131090 PQC131090 PZY131090 QJU131090 QTQ131090 RDM131090 RNI131090 RXE131090 SHA131090 SQW131090 TAS131090 TKO131090 TUK131090 UEG131090 UOC131090 UXY131090 VHU131090 VRQ131090 WBM131090 WLI131090 WVE131090 A196626 IS196626 SO196626 ACK196626 AMG196626 AWC196626 BFY196626 BPU196626 BZQ196626 CJM196626 CTI196626 DDE196626 DNA196626 DWW196626 EGS196626 EQO196626 FAK196626 FKG196626 FUC196626 GDY196626 GNU196626 GXQ196626 HHM196626 HRI196626 IBE196626 ILA196626 IUW196626 JES196626 JOO196626 JYK196626 KIG196626 KSC196626 LBY196626 LLU196626 LVQ196626 MFM196626 MPI196626 MZE196626 NJA196626 NSW196626 OCS196626 OMO196626 OWK196626 PGG196626 PQC196626 PZY196626 QJU196626 QTQ196626 RDM196626 RNI196626 RXE196626 SHA196626 SQW196626 TAS196626 TKO196626 TUK196626 UEG196626 UOC196626 UXY196626 VHU196626 VRQ196626 WBM196626 WLI196626 WVE196626 A262162 IS262162 SO262162 ACK262162 AMG262162 AWC262162 BFY262162 BPU262162 BZQ262162 CJM262162 CTI262162 DDE262162 DNA262162 DWW262162 EGS262162 EQO262162 FAK262162 FKG262162 FUC262162 GDY262162 GNU262162 GXQ262162 HHM262162 HRI262162 IBE262162 ILA262162 IUW262162 JES262162 JOO262162 JYK262162 KIG262162 KSC262162 LBY262162 LLU262162 LVQ262162 MFM262162 MPI262162 MZE262162 NJA262162 NSW262162 OCS262162 OMO262162 OWK262162 PGG262162 PQC262162 PZY262162 QJU262162 QTQ262162 RDM262162 RNI262162 RXE262162 SHA262162 SQW262162 TAS262162 TKO262162 TUK262162 UEG262162 UOC262162 UXY262162 VHU262162 VRQ262162 WBM262162 WLI262162 WVE262162 A327698 IS327698 SO327698 ACK327698 AMG327698 AWC327698 BFY327698 BPU327698 BZQ327698 CJM327698 CTI327698 DDE327698 DNA327698 DWW327698 EGS327698 EQO327698 FAK327698 FKG327698 FUC327698 GDY327698 GNU327698 GXQ327698 HHM327698 HRI327698 IBE327698 ILA327698 IUW327698 JES327698 JOO327698 JYK327698 KIG327698 KSC327698 LBY327698 LLU327698 LVQ327698 MFM327698 MPI327698 MZE327698 NJA327698 NSW327698 OCS327698 OMO327698 OWK327698 PGG327698 PQC327698 PZY327698 QJU327698 QTQ327698 RDM327698 RNI327698 RXE327698 SHA327698 SQW327698 TAS327698 TKO327698 TUK327698 UEG327698 UOC327698 UXY327698 VHU327698 VRQ327698 WBM327698 WLI327698 WVE327698 A393234 IS393234 SO393234 ACK393234 AMG393234 AWC393234 BFY393234 BPU393234 BZQ393234 CJM393234 CTI393234 DDE393234 DNA393234 DWW393234 EGS393234 EQO393234 FAK393234 FKG393234 FUC393234 GDY393234 GNU393234 GXQ393234 HHM393234 HRI393234 IBE393234 ILA393234 IUW393234 JES393234 JOO393234 JYK393234 KIG393234 KSC393234 LBY393234 LLU393234 LVQ393234 MFM393234 MPI393234 MZE393234 NJA393234 NSW393234 OCS393234 OMO393234 OWK393234 PGG393234 PQC393234 PZY393234 QJU393234 QTQ393234 RDM393234 RNI393234 RXE393234 SHA393234 SQW393234 TAS393234 TKO393234 TUK393234 UEG393234 UOC393234 UXY393234 VHU393234 VRQ393234 WBM393234 WLI393234 WVE393234 A458770 IS458770 SO458770 ACK458770 AMG458770 AWC458770 BFY458770 BPU458770 BZQ458770 CJM458770 CTI458770 DDE458770 DNA458770 DWW458770 EGS458770 EQO458770 FAK458770 FKG458770 FUC458770 GDY458770 GNU458770 GXQ458770 HHM458770 HRI458770 IBE458770 ILA458770 IUW458770 JES458770 JOO458770 JYK458770 KIG458770 KSC458770 LBY458770 LLU458770 LVQ458770 MFM458770 MPI458770 MZE458770 NJA458770 NSW458770 OCS458770 OMO458770 OWK458770 PGG458770 PQC458770 PZY458770 QJU458770 QTQ458770 RDM458770 RNI458770 RXE458770 SHA458770 SQW458770 TAS458770 TKO458770 TUK458770 UEG458770 UOC458770 UXY458770 VHU458770 VRQ458770 WBM458770 WLI458770 WVE458770 A524306 IS524306 SO524306 ACK524306 AMG524306 AWC524306 BFY524306 BPU524306 BZQ524306 CJM524306 CTI524306 DDE524306 DNA524306 DWW524306 EGS524306 EQO524306 FAK524306 FKG524306 FUC524306 GDY524306 GNU524306 GXQ524306 HHM524306 HRI524306 IBE524306 ILA524306 IUW524306 JES524306 JOO524306 JYK524306 KIG524306 KSC524306 LBY524306 LLU524306 LVQ524306 MFM524306 MPI524306 MZE524306 NJA524306 NSW524306 OCS524306 OMO524306 OWK524306 PGG524306 PQC524306 PZY524306 QJU524306 QTQ524306 RDM524306 RNI524306 RXE524306 SHA524306 SQW524306 TAS524306 TKO524306 TUK524306 UEG524306 UOC524306 UXY524306 VHU524306 VRQ524306 WBM524306 WLI524306 WVE524306 A589842 IS589842 SO589842 ACK589842 AMG589842 AWC589842 BFY589842 BPU589842 BZQ589842 CJM589842 CTI589842 DDE589842 DNA589842 DWW589842 EGS589842 EQO589842 FAK589842 FKG589842 FUC589842 GDY589842 GNU589842 GXQ589842 HHM589842 HRI589842 IBE589842 ILA589842 IUW589842 JES589842 JOO589842 JYK589842 KIG589842 KSC589842 LBY589842 LLU589842 LVQ589842 MFM589842 MPI589842 MZE589842 NJA589842 NSW589842 OCS589842 OMO589842 OWK589842 PGG589842 PQC589842 PZY589842 QJU589842 QTQ589842 RDM589842 RNI589842 RXE589842 SHA589842 SQW589842 TAS589842 TKO589842 TUK589842 UEG589842 UOC589842 UXY589842 VHU589842 VRQ589842 WBM589842 WLI589842 WVE589842 A655378 IS655378 SO655378 ACK655378 AMG655378 AWC655378 BFY655378 BPU655378 BZQ655378 CJM655378 CTI655378 DDE655378 DNA655378 DWW655378 EGS655378 EQO655378 FAK655378 FKG655378 FUC655378 GDY655378 GNU655378 GXQ655378 HHM655378 HRI655378 IBE655378 ILA655378 IUW655378 JES655378 JOO655378 JYK655378 KIG655378 KSC655378 LBY655378 LLU655378 LVQ655378 MFM655378 MPI655378 MZE655378 NJA655378 NSW655378 OCS655378 OMO655378 OWK655378 PGG655378 PQC655378 PZY655378 QJU655378 QTQ655378 RDM655378 RNI655378 RXE655378 SHA655378 SQW655378 TAS655378 TKO655378 TUK655378 UEG655378 UOC655378 UXY655378 VHU655378 VRQ655378 WBM655378 WLI655378 WVE655378 A720914 IS720914 SO720914 ACK720914 AMG720914 AWC720914 BFY720914 BPU720914 BZQ720914 CJM720914 CTI720914 DDE720914 DNA720914 DWW720914 EGS720914 EQO720914 FAK720914 FKG720914 FUC720914 GDY720914 GNU720914 GXQ720914 HHM720914 HRI720914 IBE720914 ILA720914 IUW720914 JES720914 JOO720914 JYK720914 KIG720914 KSC720914 LBY720914 LLU720914 LVQ720914 MFM720914 MPI720914 MZE720914 NJA720914 NSW720914 OCS720914 OMO720914 OWK720914 PGG720914 PQC720914 PZY720914 QJU720914 QTQ720914 RDM720914 RNI720914 RXE720914 SHA720914 SQW720914 TAS720914 TKO720914 TUK720914 UEG720914 UOC720914 UXY720914 VHU720914 VRQ720914 WBM720914 WLI720914 WVE720914 A786450 IS786450 SO786450 ACK786450 AMG786450 AWC786450 BFY786450 BPU786450 BZQ786450 CJM786450 CTI786450 DDE786450 DNA786450 DWW786450 EGS786450 EQO786450 FAK786450 FKG786450 FUC786450 GDY786450 GNU786450 GXQ786450 HHM786450 HRI786450 IBE786450 ILA786450 IUW786450 JES786450 JOO786450 JYK786450 KIG786450 KSC786450 LBY786450 LLU786450 LVQ786450 MFM786450 MPI786450 MZE786450 NJA786450 NSW786450 OCS786450 OMO786450 OWK786450 PGG786450 PQC786450 PZY786450 QJU786450 QTQ786450 RDM786450 RNI786450 RXE786450 SHA786450 SQW786450 TAS786450 TKO786450 TUK786450 UEG786450 UOC786450 UXY786450 VHU786450 VRQ786450 WBM786450 WLI786450 WVE786450 A851986 IS851986 SO851986 ACK851986 AMG851986 AWC851986 BFY851986 BPU851986 BZQ851986 CJM851986 CTI851986 DDE851986 DNA851986 DWW851986 EGS851986 EQO851986 FAK851986 FKG851986 FUC851986 GDY851986 GNU851986 GXQ851986 HHM851986 HRI851986 IBE851986 ILA851986 IUW851986 JES851986 JOO851986 JYK851986 KIG851986 KSC851986 LBY851986 LLU851986 LVQ851986 MFM851986 MPI851986 MZE851986 NJA851986 NSW851986 OCS851986 OMO851986 OWK851986 PGG851986 PQC851986 PZY851986 QJU851986 QTQ851986 RDM851986 RNI851986 RXE851986 SHA851986 SQW851986 TAS851986 TKO851986 TUK851986 UEG851986 UOC851986 UXY851986 VHU851986 VRQ851986 WBM851986 WLI851986 WVE851986 A917522 IS917522 SO917522 ACK917522 AMG917522 AWC917522 BFY917522 BPU917522 BZQ917522 CJM917522 CTI917522 DDE917522 DNA917522 DWW917522 EGS917522 EQO917522 FAK917522 FKG917522 FUC917522 GDY917522 GNU917522 GXQ917522 HHM917522 HRI917522 IBE917522 ILA917522 IUW917522 JES917522 JOO917522 JYK917522 KIG917522 KSC917522 LBY917522 LLU917522 LVQ917522 MFM917522 MPI917522 MZE917522 NJA917522 NSW917522 OCS917522 OMO917522 OWK917522 PGG917522 PQC917522 PZY917522 QJU917522 QTQ917522 RDM917522 RNI917522 RXE917522 SHA917522 SQW917522 TAS917522 TKO917522 TUK917522 UEG917522 UOC917522 UXY917522 VHU917522 VRQ917522 WBM917522 WLI917522 WVE917522 A983058 IS983058 SO983058 ACK983058 AMG983058 AWC983058 BFY983058 BPU983058 BZQ983058 CJM983058 CTI983058 DDE983058 DNA983058 DWW983058 EGS983058 EQO983058 FAK983058 FKG983058 FUC983058 GDY983058 GNU983058 GXQ983058 HHM983058 HRI983058 IBE983058 ILA983058 IUW983058 JES983058 JOO983058 JYK983058 KIG983058 KSC983058 LBY983058 LLU983058 LVQ983058 MFM983058 MPI983058 MZE983058 NJA983058 NSW983058 OCS983058 OMO983058 OWK983058 PGG983058 PQC983058 PZY983058 QJU983058 QTQ983058 RDM983058 RNI983058 RXE983058 SHA983058 SQW983058 TAS983058 TKO983058 TUK983058 UEG983058 UOC983058 UXY983058 VHU983058 VRQ983058 WBM983058 WLI983058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 type="decimal" allowBlank="1" showInputMessage="1" showErrorMessage="1" sqref="WVH983058 WLL983058 C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C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C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C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C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C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C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C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C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C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C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C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C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C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C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s>
  <pageMargins left="0.78740157480314965" right="0" top="0.74803149606299213" bottom="0.74803149606299213" header="0.31496062992125984" footer="0.31496062992125984"/>
  <pageSetup paperSize="5" scale="4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31"/>
  <sheetViews>
    <sheetView zoomScale="71" zoomScaleNormal="71" workbookViewId="0">
      <selection activeCell="F136" sqref="F136"/>
    </sheetView>
  </sheetViews>
  <sheetFormatPr baseColWidth="10" defaultRowHeight="15" x14ac:dyDescent="0.25"/>
  <cols>
    <col min="1" max="1" width="6.7109375" style="86" customWidth="1"/>
    <col min="2" max="2" width="65.42578125" style="86" customWidth="1"/>
    <col min="3" max="3" width="27.140625" style="86" customWidth="1"/>
    <col min="4" max="4" width="20.42578125" style="86" customWidth="1"/>
    <col min="5" max="5" width="19.5703125" style="86" customWidth="1"/>
    <col min="6" max="7" width="24.28515625" style="86" customWidth="1"/>
    <col min="8" max="9" width="20.7109375" style="86" customWidth="1"/>
    <col min="10" max="10" width="20.28515625" style="86" customWidth="1"/>
    <col min="11" max="11" width="14.7109375" style="86" bestFit="1" customWidth="1"/>
    <col min="12" max="13" width="18.7109375" style="86" customWidth="1"/>
    <col min="14" max="14" width="14.7109375" style="86" customWidth="1"/>
    <col min="15" max="15" width="16.7109375" style="86" customWidth="1"/>
    <col min="16" max="16" width="7.7109375" style="86" customWidth="1"/>
    <col min="17" max="17" width="14.570312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474" t="s">
        <v>4</v>
      </c>
      <c r="C6" s="1103" t="s">
        <v>887</v>
      </c>
      <c r="D6" s="1103"/>
      <c r="E6" s="1103"/>
      <c r="F6" s="1103"/>
      <c r="G6" s="1103"/>
      <c r="H6" s="1103"/>
      <c r="I6" s="1103"/>
      <c r="J6" s="1103"/>
      <c r="K6" s="1103"/>
      <c r="L6" s="1103"/>
      <c r="M6" s="1103"/>
      <c r="N6" s="1104"/>
    </row>
    <row r="7" spans="2:16" ht="16.5" thickBot="1" x14ac:dyDescent="0.3">
      <c r="B7" s="474" t="s">
        <v>5</v>
      </c>
      <c r="C7" s="1103"/>
      <c r="D7" s="1103"/>
      <c r="E7" s="1103"/>
      <c r="F7" s="1103"/>
      <c r="G7" s="1103"/>
      <c r="H7" s="1103"/>
      <c r="I7" s="1103"/>
      <c r="J7" s="1103"/>
      <c r="K7" s="1103"/>
      <c r="L7" s="1103"/>
      <c r="M7" s="1103"/>
      <c r="N7" s="1104"/>
    </row>
    <row r="8" spans="2:16" ht="16.5" thickBot="1" x14ac:dyDescent="0.3">
      <c r="B8" s="474" t="s">
        <v>6</v>
      </c>
      <c r="C8" s="1103"/>
      <c r="D8" s="1103"/>
      <c r="E8" s="1103"/>
      <c r="F8" s="1103"/>
      <c r="G8" s="1103"/>
      <c r="H8" s="1103"/>
      <c r="I8" s="1103"/>
      <c r="J8" s="1103"/>
      <c r="K8" s="1103"/>
      <c r="L8" s="1103"/>
      <c r="M8" s="1103"/>
      <c r="N8" s="1104"/>
    </row>
    <row r="9" spans="2:16" ht="16.5" thickBot="1" x14ac:dyDescent="0.3">
      <c r="B9" s="474" t="s">
        <v>7</v>
      </c>
      <c r="C9" s="1103"/>
      <c r="D9" s="1103"/>
      <c r="E9" s="1103"/>
      <c r="F9" s="1103"/>
      <c r="G9" s="1103"/>
      <c r="H9" s="1103"/>
      <c r="I9" s="1103"/>
      <c r="J9" s="1103"/>
      <c r="K9" s="1103"/>
      <c r="L9" s="1103"/>
      <c r="M9" s="1103"/>
      <c r="N9" s="1104"/>
    </row>
    <row r="10" spans="2:16" ht="16.5" thickBot="1" x14ac:dyDescent="0.3">
      <c r="B10" s="474" t="s">
        <v>8</v>
      </c>
      <c r="C10" s="1114" t="s">
        <v>158</v>
      </c>
      <c r="D10" s="1114"/>
      <c r="E10" s="1091"/>
      <c r="F10" s="475"/>
      <c r="G10" s="475"/>
      <c r="H10" s="475"/>
      <c r="I10" s="475"/>
      <c r="J10" s="475"/>
      <c r="K10" s="475"/>
      <c r="L10" s="475"/>
      <c r="M10" s="475"/>
      <c r="N10" s="476"/>
    </row>
    <row r="11" spans="2:16" ht="16.5" thickBot="1" x14ac:dyDescent="0.3">
      <c r="B11" s="477" t="s">
        <v>9</v>
      </c>
      <c r="C11" s="478">
        <v>41974</v>
      </c>
      <c r="D11" s="479"/>
      <c r="E11" s="479"/>
      <c r="F11" s="479"/>
      <c r="G11" s="479"/>
      <c r="H11" s="479"/>
      <c r="I11" s="479"/>
      <c r="J11" s="479"/>
      <c r="K11" s="479"/>
      <c r="L11" s="479"/>
      <c r="M11" s="479"/>
      <c r="N11" s="480"/>
    </row>
    <row r="12" spans="2:16" ht="15.75" x14ac:dyDescent="0.25">
      <c r="B12" s="84"/>
      <c r="C12" s="92"/>
      <c r="D12" s="85"/>
      <c r="E12" s="85"/>
      <c r="F12" s="85"/>
      <c r="G12" s="85"/>
      <c r="H12" s="85"/>
      <c r="I12" s="93"/>
      <c r="J12" s="93"/>
      <c r="K12" s="93"/>
      <c r="L12" s="93"/>
      <c r="M12" s="93"/>
      <c r="N12" s="85"/>
    </row>
    <row r="13" spans="2:16" ht="31.5" x14ac:dyDescent="0.25">
      <c r="B13" s="1093" t="s">
        <v>87</v>
      </c>
      <c r="C13" s="1093"/>
      <c r="D13" s="240" t="s">
        <v>12</v>
      </c>
      <c r="E13" s="240" t="s">
        <v>13</v>
      </c>
      <c r="F13" s="240" t="s">
        <v>29</v>
      </c>
      <c r="G13" s="95"/>
      <c r="I13" s="96"/>
      <c r="J13" s="96"/>
      <c r="K13" s="96"/>
      <c r="L13" s="96"/>
      <c r="M13" s="96"/>
      <c r="N13" s="94"/>
    </row>
    <row r="14" spans="2:16" ht="15.75" x14ac:dyDescent="0.25">
      <c r="B14" s="1093"/>
      <c r="C14" s="1093"/>
      <c r="D14" s="240">
        <v>17</v>
      </c>
      <c r="E14" s="984">
        <v>1647653709</v>
      </c>
      <c r="F14" s="488">
        <v>789</v>
      </c>
      <c r="G14" s="97"/>
      <c r="I14" s="98"/>
      <c r="J14" s="98"/>
      <c r="K14" s="98"/>
      <c r="L14" s="98"/>
      <c r="M14" s="98"/>
      <c r="N14" s="94"/>
    </row>
    <row r="15" spans="2:16" ht="15.75" x14ac:dyDescent="0.25">
      <c r="B15" s="1093"/>
      <c r="C15" s="1093"/>
      <c r="D15" s="240"/>
      <c r="E15" s="168"/>
      <c r="F15" s="167"/>
      <c r="G15" s="97"/>
      <c r="I15" s="98"/>
      <c r="J15" s="98"/>
      <c r="K15" s="98"/>
      <c r="L15" s="98"/>
      <c r="M15" s="98"/>
      <c r="N15" s="94"/>
    </row>
    <row r="16" spans="2:16" ht="15.75" x14ac:dyDescent="0.25">
      <c r="B16" s="1093"/>
      <c r="C16" s="1093"/>
      <c r="D16" s="240"/>
      <c r="E16" s="168"/>
      <c r="F16" s="167"/>
      <c r="G16" s="97"/>
      <c r="I16" s="98"/>
      <c r="J16" s="98"/>
      <c r="K16" s="98"/>
      <c r="L16" s="98"/>
      <c r="M16" s="98"/>
      <c r="N16" s="94"/>
    </row>
    <row r="17" spans="1:14" ht="15.75" x14ac:dyDescent="0.25">
      <c r="B17" s="1093"/>
      <c r="C17" s="1093"/>
      <c r="D17" s="240"/>
      <c r="E17" s="169"/>
      <c r="F17" s="167"/>
      <c r="G17" s="97"/>
      <c r="H17" s="100"/>
      <c r="I17" s="98"/>
      <c r="J17" s="98"/>
      <c r="K17" s="98"/>
      <c r="L17" s="98"/>
      <c r="M17" s="98"/>
      <c r="N17" s="101"/>
    </row>
    <row r="18" spans="1:14" ht="15.75" x14ac:dyDescent="0.25">
      <c r="B18" s="1093"/>
      <c r="C18" s="1093"/>
      <c r="D18" s="240"/>
      <c r="E18" s="169"/>
      <c r="F18" s="167"/>
      <c r="G18" s="97"/>
      <c r="H18" s="100"/>
      <c r="I18" s="102"/>
      <c r="J18" s="102"/>
      <c r="K18" s="102"/>
      <c r="L18" s="102"/>
      <c r="M18" s="102"/>
      <c r="N18" s="101"/>
    </row>
    <row r="19" spans="1:14" ht="15.75" x14ac:dyDescent="0.25">
      <c r="B19" s="1093"/>
      <c r="C19" s="1093"/>
      <c r="D19" s="240"/>
      <c r="E19" s="99"/>
      <c r="F19" s="167"/>
      <c r="G19" s="97"/>
      <c r="H19" s="100"/>
      <c r="I19" s="93"/>
      <c r="J19" s="93"/>
      <c r="K19" s="93"/>
      <c r="L19" s="93"/>
      <c r="M19" s="93"/>
      <c r="N19" s="101"/>
    </row>
    <row r="20" spans="1:14" ht="15.75" x14ac:dyDescent="0.25">
      <c r="B20" s="1093"/>
      <c r="C20" s="1093"/>
      <c r="D20" s="240"/>
      <c r="E20" s="99"/>
      <c r="F20" s="167"/>
      <c r="G20" s="97"/>
      <c r="H20" s="100"/>
      <c r="I20" s="93"/>
      <c r="J20" s="93"/>
      <c r="K20" s="93"/>
      <c r="L20" s="93"/>
      <c r="M20" s="93"/>
      <c r="N20" s="101"/>
    </row>
    <row r="21" spans="1:14" ht="16.5" thickBot="1" x14ac:dyDescent="0.3">
      <c r="B21" s="1094" t="s">
        <v>14</v>
      </c>
      <c r="C21" s="1095"/>
      <c r="D21" s="240"/>
      <c r="E21" s="103">
        <f>SUM(E14:E20)</f>
        <v>1647653709</v>
      </c>
      <c r="F21" s="167">
        <f>SUM(F14:F20)</f>
        <v>789</v>
      </c>
      <c r="G21" s="97"/>
      <c r="H21" s="100"/>
      <c r="I21" s="93"/>
      <c r="J21" s="93"/>
      <c r="K21" s="93"/>
      <c r="L21" s="93"/>
      <c r="M21" s="93"/>
      <c r="N21" s="101"/>
    </row>
    <row r="22" spans="1:14" ht="45.75" thickBot="1" x14ac:dyDescent="0.3">
      <c r="A22" s="481"/>
      <c r="B22" s="105" t="s">
        <v>15</v>
      </c>
      <c r="C22" s="105" t="s">
        <v>88</v>
      </c>
      <c r="E22" s="96"/>
      <c r="F22" s="96"/>
      <c r="G22" s="96"/>
      <c r="H22" s="96"/>
      <c r="I22" s="106"/>
      <c r="J22" s="106"/>
      <c r="K22" s="106"/>
      <c r="L22" s="106"/>
      <c r="M22" s="106"/>
    </row>
    <row r="23" spans="1:14" ht="16.5" thickBot="1" x14ac:dyDescent="0.3">
      <c r="A23" s="482">
        <v>1</v>
      </c>
      <c r="C23" s="108">
        <f>F21*80/100</f>
        <v>631.20000000000005</v>
      </c>
      <c r="D23" s="109"/>
      <c r="E23" s="110">
        <f>E21</f>
        <v>1647653709</v>
      </c>
      <c r="F23" s="111"/>
      <c r="G23" s="111"/>
      <c r="H23" s="111"/>
      <c r="I23" s="112"/>
      <c r="J23" s="112"/>
      <c r="K23" s="112"/>
      <c r="L23" s="112"/>
      <c r="M23" s="112"/>
    </row>
    <row r="24" spans="1:14" ht="15.75" x14ac:dyDescent="0.25">
      <c r="A24" s="113"/>
      <c r="C24" s="114"/>
      <c r="D24" s="98"/>
      <c r="E24" s="115"/>
      <c r="F24" s="111"/>
      <c r="G24" s="111"/>
      <c r="H24" s="111"/>
      <c r="I24" s="112"/>
      <c r="J24" s="112"/>
      <c r="K24" s="112"/>
      <c r="L24" s="112"/>
      <c r="M24" s="112"/>
    </row>
    <row r="25" spans="1:14" ht="15.75" x14ac:dyDescent="0.2">
      <c r="A25" s="113"/>
      <c r="B25" s="116" t="s">
        <v>124</v>
      </c>
      <c r="C25" s="78"/>
      <c r="D25" s="78"/>
      <c r="E25" s="78"/>
      <c r="F25" s="78"/>
      <c r="G25" s="78"/>
      <c r="H25" s="78"/>
      <c r="I25" s="93"/>
      <c r="J25" s="93"/>
      <c r="K25" s="93"/>
      <c r="L25" s="93"/>
      <c r="M25" s="93"/>
      <c r="N25" s="94"/>
    </row>
    <row r="26" spans="1:14" ht="15.75" x14ac:dyDescent="0.2">
      <c r="A26" s="113"/>
      <c r="B26" s="78"/>
      <c r="C26" s="78"/>
      <c r="D26" s="78"/>
      <c r="E26" s="78"/>
      <c r="F26" s="78"/>
      <c r="G26" s="78"/>
      <c r="H26" s="78"/>
      <c r="I26" s="93"/>
      <c r="J26" s="93"/>
      <c r="K26" s="93"/>
      <c r="L26" s="93"/>
      <c r="M26" s="93"/>
      <c r="N26" s="94"/>
    </row>
    <row r="27" spans="1:14" ht="15.75" x14ac:dyDescent="0.2">
      <c r="A27" s="113"/>
      <c r="B27" s="117" t="s">
        <v>33</v>
      </c>
      <c r="C27" s="117" t="s">
        <v>125</v>
      </c>
      <c r="D27" s="117" t="s">
        <v>126</v>
      </c>
      <c r="E27" s="78"/>
      <c r="F27" s="78"/>
      <c r="G27" s="78"/>
      <c r="H27" s="78"/>
      <c r="I27" s="93"/>
      <c r="J27" s="93"/>
      <c r="K27" s="93"/>
      <c r="L27" s="93"/>
      <c r="M27" s="93"/>
      <c r="N27" s="94"/>
    </row>
    <row r="28" spans="1:14" ht="15.75" x14ac:dyDescent="0.2">
      <c r="A28" s="113"/>
      <c r="B28" s="118" t="s">
        <v>127</v>
      </c>
      <c r="C28" s="234"/>
      <c r="D28" s="234" t="s">
        <v>292</v>
      </c>
      <c r="E28" s="78"/>
      <c r="F28" s="78"/>
      <c r="G28" s="78"/>
      <c r="H28" s="78"/>
      <c r="I28" s="93"/>
      <c r="J28" s="93"/>
      <c r="K28" s="93"/>
      <c r="L28" s="93"/>
      <c r="M28" s="93"/>
      <c r="N28" s="94"/>
    </row>
    <row r="29" spans="1:14" ht="15.75" x14ac:dyDescent="0.2">
      <c r="A29" s="113"/>
      <c r="B29" s="118" t="s">
        <v>128</v>
      </c>
      <c r="C29" s="234" t="s">
        <v>292</v>
      </c>
      <c r="D29" s="234"/>
      <c r="E29" s="78"/>
      <c r="F29" s="78"/>
      <c r="G29" s="78"/>
      <c r="H29" s="78"/>
      <c r="I29" s="93"/>
      <c r="J29" s="93"/>
      <c r="K29" s="93"/>
      <c r="L29" s="93"/>
      <c r="M29" s="93"/>
      <c r="N29" s="94"/>
    </row>
    <row r="30" spans="1:14" ht="15.75" x14ac:dyDescent="0.2">
      <c r="A30" s="113"/>
      <c r="B30" s="118" t="s">
        <v>129</v>
      </c>
      <c r="C30" s="234" t="s">
        <v>292</v>
      </c>
      <c r="D30" s="234"/>
      <c r="E30" s="78"/>
      <c r="F30" s="78"/>
      <c r="G30" s="78"/>
      <c r="H30" s="78"/>
      <c r="I30" s="93"/>
      <c r="J30" s="93"/>
      <c r="K30" s="93"/>
      <c r="L30" s="93"/>
      <c r="M30" s="93"/>
      <c r="N30" s="94"/>
    </row>
    <row r="31" spans="1:14" ht="15.75" x14ac:dyDescent="0.2">
      <c r="A31" s="113"/>
      <c r="B31" s="118" t="s">
        <v>130</v>
      </c>
      <c r="C31" s="234"/>
      <c r="D31" s="234" t="s">
        <v>292</v>
      </c>
      <c r="E31" s="78"/>
      <c r="F31" s="78"/>
      <c r="G31" s="78"/>
      <c r="H31" s="78"/>
      <c r="I31" s="93"/>
      <c r="J31" s="93"/>
      <c r="K31" s="93"/>
      <c r="L31" s="93"/>
      <c r="M31" s="93"/>
      <c r="N31" s="94"/>
    </row>
    <row r="32" spans="1:14" ht="15.75" x14ac:dyDescent="0.2">
      <c r="A32" s="113"/>
      <c r="B32" s="78"/>
      <c r="C32" s="78"/>
      <c r="D32" s="78"/>
      <c r="E32" s="78"/>
      <c r="F32" s="78"/>
      <c r="G32" s="78"/>
      <c r="H32" s="78"/>
      <c r="I32" s="93"/>
      <c r="J32" s="93"/>
      <c r="K32" s="93"/>
      <c r="L32" s="93"/>
      <c r="M32" s="93"/>
      <c r="N32" s="94"/>
    </row>
    <row r="33" spans="1:26" ht="15.75" x14ac:dyDescent="0.2">
      <c r="A33" s="113"/>
      <c r="B33" s="116" t="s">
        <v>131</v>
      </c>
      <c r="C33" s="78"/>
      <c r="D33" s="78"/>
      <c r="E33" s="78"/>
      <c r="F33" s="78"/>
      <c r="G33" s="78"/>
      <c r="H33" s="78"/>
      <c r="I33" s="93"/>
      <c r="J33" s="93"/>
      <c r="K33" s="93"/>
      <c r="L33" s="93"/>
      <c r="M33" s="93"/>
      <c r="N33" s="94"/>
    </row>
    <row r="34" spans="1:26" ht="15.75" x14ac:dyDescent="0.2">
      <c r="A34" s="113"/>
      <c r="B34" s="78"/>
      <c r="C34" s="78"/>
      <c r="D34" s="78"/>
      <c r="E34" s="78"/>
      <c r="F34" s="78"/>
      <c r="G34" s="78"/>
      <c r="H34" s="78"/>
      <c r="I34" s="93"/>
      <c r="J34" s="93"/>
      <c r="K34" s="93"/>
      <c r="L34" s="93"/>
      <c r="M34" s="93"/>
      <c r="N34" s="94"/>
    </row>
    <row r="35" spans="1:26" ht="15.75" x14ac:dyDescent="0.2">
      <c r="A35" s="113"/>
      <c r="B35" s="117" t="s">
        <v>33</v>
      </c>
      <c r="C35" s="117" t="s">
        <v>58</v>
      </c>
      <c r="D35" s="119" t="s">
        <v>51</v>
      </c>
      <c r="E35" s="119" t="s">
        <v>16</v>
      </c>
      <c r="F35" s="78"/>
      <c r="G35" s="78"/>
      <c r="H35" s="78"/>
      <c r="I35" s="93"/>
      <c r="J35" s="93"/>
      <c r="K35" s="93"/>
      <c r="L35" s="93"/>
      <c r="M35" s="93"/>
      <c r="N35" s="94"/>
    </row>
    <row r="36" spans="1:26" ht="30" x14ac:dyDescent="0.2">
      <c r="A36" s="113"/>
      <c r="B36" s="120" t="s">
        <v>132</v>
      </c>
      <c r="C36" s="252">
        <v>40</v>
      </c>
      <c r="D36" s="234">
        <v>0</v>
      </c>
      <c r="E36" s="1067">
        <v>0</v>
      </c>
      <c r="F36" s="78"/>
      <c r="G36" s="78"/>
      <c r="H36" s="78"/>
      <c r="I36" s="93"/>
      <c r="J36" s="93"/>
      <c r="K36" s="93"/>
      <c r="L36" s="93"/>
      <c r="M36" s="93"/>
      <c r="N36" s="94"/>
    </row>
    <row r="37" spans="1:26" ht="58.5" customHeight="1" x14ac:dyDescent="0.2">
      <c r="A37" s="113"/>
      <c r="B37" s="120" t="s">
        <v>133</v>
      </c>
      <c r="C37" s="252">
        <v>60</v>
      </c>
      <c r="D37" s="234">
        <v>0</v>
      </c>
      <c r="E37" s="1068"/>
      <c r="F37" s="78"/>
      <c r="G37" s="78"/>
      <c r="H37" s="78"/>
      <c r="I37" s="93"/>
      <c r="J37" s="93"/>
      <c r="K37" s="93"/>
      <c r="L37" s="93"/>
      <c r="M37" s="93"/>
      <c r="N37" s="94"/>
    </row>
    <row r="38" spans="1:26" ht="15.75" x14ac:dyDescent="0.25">
      <c r="A38" s="113"/>
      <c r="C38" s="114"/>
      <c r="D38" s="98"/>
      <c r="E38" s="115"/>
      <c r="F38" s="111"/>
      <c r="G38" s="111"/>
      <c r="H38" s="111"/>
      <c r="I38" s="112"/>
      <c r="J38" s="112"/>
      <c r="K38" s="112"/>
      <c r="L38" s="112"/>
      <c r="M38" s="112"/>
    </row>
    <row r="39" spans="1:26" ht="15.75" x14ac:dyDescent="0.25">
      <c r="B39" s="116" t="s">
        <v>30</v>
      </c>
      <c r="M39" s="122"/>
      <c r="N39" s="122"/>
    </row>
    <row r="40" spans="1:26" ht="15.75" thickBot="1" x14ac:dyDescent="0.3">
      <c r="M40" s="122"/>
      <c r="N40" s="122"/>
    </row>
    <row r="41" spans="1:26" s="93" customFormat="1" ht="110.25" x14ac:dyDescent="0.25">
      <c r="B41" s="483" t="s">
        <v>134</v>
      </c>
      <c r="C41" s="483" t="s">
        <v>135</v>
      </c>
      <c r="D41" s="483" t="s">
        <v>136</v>
      </c>
      <c r="E41" s="483" t="s">
        <v>45</v>
      </c>
      <c r="F41" s="483" t="s">
        <v>22</v>
      </c>
      <c r="G41" s="483" t="s">
        <v>89</v>
      </c>
      <c r="H41" s="483" t="s">
        <v>17</v>
      </c>
      <c r="I41" s="483" t="s">
        <v>10</v>
      </c>
      <c r="J41" s="483" t="s">
        <v>31</v>
      </c>
      <c r="K41" s="483" t="s">
        <v>61</v>
      </c>
      <c r="L41" s="483" t="s">
        <v>20</v>
      </c>
      <c r="M41" s="484" t="s">
        <v>26</v>
      </c>
      <c r="N41" s="483" t="s">
        <v>137</v>
      </c>
      <c r="O41" s="483" t="s">
        <v>36</v>
      </c>
      <c r="P41" s="245" t="s">
        <v>11</v>
      </c>
      <c r="Q41" s="245" t="s">
        <v>19</v>
      </c>
    </row>
    <row r="42" spans="1:26" s="242" customFormat="1" x14ac:dyDescent="0.25">
      <c r="A42" s="125">
        <v>1</v>
      </c>
      <c r="B42" s="126" t="s">
        <v>936</v>
      </c>
      <c r="C42" s="127" t="s">
        <v>936</v>
      </c>
      <c r="D42" s="126" t="s">
        <v>160</v>
      </c>
      <c r="E42" s="253">
        <v>104</v>
      </c>
      <c r="F42" s="127" t="s">
        <v>125</v>
      </c>
      <c r="G42" s="129">
        <v>1</v>
      </c>
      <c r="H42" s="130">
        <v>41761</v>
      </c>
      <c r="I42" s="130">
        <v>42004</v>
      </c>
      <c r="J42" s="131" t="s">
        <v>126</v>
      </c>
      <c r="K42" s="253">
        <v>4.9000000000000004</v>
      </c>
      <c r="L42" s="253">
        <v>3</v>
      </c>
      <c r="M42" s="132">
        <v>2989</v>
      </c>
      <c r="N42" s="132">
        <f t="shared" ref="N42:N44" si="0">+M42*G42</f>
        <v>2989</v>
      </c>
      <c r="O42" s="133">
        <v>975800896</v>
      </c>
      <c r="P42" s="254">
        <v>68</v>
      </c>
      <c r="Q42" s="134"/>
      <c r="R42" s="135"/>
      <c r="S42" s="135"/>
      <c r="T42" s="135"/>
      <c r="U42" s="135"/>
      <c r="V42" s="135"/>
      <c r="W42" s="135"/>
      <c r="X42" s="135"/>
      <c r="Y42" s="135"/>
      <c r="Z42" s="135"/>
    </row>
    <row r="43" spans="1:26" s="242" customFormat="1" ht="30" x14ac:dyDescent="0.25">
      <c r="A43" s="125">
        <f>+A42+1</f>
        <v>2</v>
      </c>
      <c r="B43" s="126" t="s">
        <v>936</v>
      </c>
      <c r="C43" s="127" t="s">
        <v>936</v>
      </c>
      <c r="D43" s="126" t="s">
        <v>1021</v>
      </c>
      <c r="E43" s="253">
        <v>199</v>
      </c>
      <c r="F43" s="127" t="s">
        <v>125</v>
      </c>
      <c r="G43" s="129">
        <v>1</v>
      </c>
      <c r="H43" s="130">
        <v>41429</v>
      </c>
      <c r="I43" s="130">
        <v>41881</v>
      </c>
      <c r="J43" s="131" t="s">
        <v>126</v>
      </c>
      <c r="K43" s="253">
        <v>14.9</v>
      </c>
      <c r="L43" s="253">
        <v>0</v>
      </c>
      <c r="M43" s="132">
        <v>10631</v>
      </c>
      <c r="N43" s="132">
        <f t="shared" si="0"/>
        <v>10631</v>
      </c>
      <c r="O43" s="133">
        <v>27045870517</v>
      </c>
      <c r="P43" s="254">
        <v>104</v>
      </c>
      <c r="Q43" s="134"/>
      <c r="R43" s="135"/>
      <c r="S43" s="135"/>
      <c r="T43" s="135"/>
      <c r="U43" s="135"/>
      <c r="V43" s="135"/>
      <c r="W43" s="135"/>
      <c r="X43" s="135"/>
      <c r="Y43" s="135"/>
      <c r="Z43" s="135"/>
    </row>
    <row r="44" spans="1:26" s="242" customFormat="1" x14ac:dyDescent="0.25">
      <c r="A44" s="125">
        <f t="shared" ref="A44" si="1">+A43+1</f>
        <v>3</v>
      </c>
      <c r="B44" s="126" t="s">
        <v>936</v>
      </c>
      <c r="C44" s="127" t="s">
        <v>936</v>
      </c>
      <c r="D44" s="126" t="s">
        <v>160</v>
      </c>
      <c r="E44" s="253">
        <v>173</v>
      </c>
      <c r="F44" s="127" t="s">
        <v>125</v>
      </c>
      <c r="G44" s="127">
        <v>100</v>
      </c>
      <c r="H44" s="130">
        <v>41688</v>
      </c>
      <c r="I44" s="130">
        <v>41922</v>
      </c>
      <c r="J44" s="131" t="s">
        <v>126</v>
      </c>
      <c r="K44" s="253">
        <v>0</v>
      </c>
      <c r="L44" s="171">
        <v>1</v>
      </c>
      <c r="M44" s="132">
        <v>4389</v>
      </c>
      <c r="N44" s="132">
        <f t="shared" si="0"/>
        <v>438900</v>
      </c>
      <c r="O44" s="133">
        <v>25541188</v>
      </c>
      <c r="P44" s="254">
        <v>102</v>
      </c>
      <c r="Q44" s="134"/>
      <c r="R44" s="135"/>
      <c r="S44" s="135"/>
      <c r="T44" s="135"/>
      <c r="U44" s="135"/>
      <c r="V44" s="135"/>
      <c r="W44" s="135"/>
      <c r="X44" s="135"/>
      <c r="Y44" s="135"/>
      <c r="Z44" s="135"/>
    </row>
    <row r="45" spans="1:26" s="242" customFormat="1" ht="15.75" x14ac:dyDescent="0.25">
      <c r="A45" s="125"/>
      <c r="B45" s="136" t="s">
        <v>16</v>
      </c>
      <c r="C45" s="127"/>
      <c r="D45" s="126"/>
      <c r="E45" s="128"/>
      <c r="F45" s="127"/>
      <c r="G45" s="127"/>
      <c r="H45" s="127"/>
      <c r="I45" s="131"/>
      <c r="J45" s="131"/>
      <c r="K45" s="137">
        <f>SUM(K42:K44)</f>
        <v>19.8</v>
      </c>
      <c r="L45" s="137">
        <f>SUM(L42:L44)</f>
        <v>4</v>
      </c>
      <c r="M45" s="138">
        <f>SUM(M42:M44)</f>
        <v>18009</v>
      </c>
      <c r="N45" s="137">
        <f>SUM(N42:N44)</f>
        <v>452520</v>
      </c>
      <c r="O45" s="133"/>
      <c r="P45" s="133"/>
      <c r="Q45" s="134"/>
    </row>
    <row r="46" spans="1:26" s="139" customFormat="1" x14ac:dyDescent="0.25">
      <c r="E46" s="140"/>
    </row>
    <row r="47" spans="1:26" s="139" customFormat="1" ht="15.75" x14ac:dyDescent="0.25">
      <c r="B47" s="1096" t="s">
        <v>28</v>
      </c>
      <c r="C47" s="1096" t="s">
        <v>27</v>
      </c>
      <c r="D47" s="1098" t="s">
        <v>34</v>
      </c>
      <c r="E47" s="1098"/>
    </row>
    <row r="48" spans="1:26" s="139" customFormat="1" ht="15.75" x14ac:dyDescent="0.25">
      <c r="B48" s="1097"/>
      <c r="C48" s="1097"/>
      <c r="D48" s="241" t="s">
        <v>23</v>
      </c>
      <c r="E48" s="141" t="s">
        <v>24</v>
      </c>
    </row>
    <row r="49" spans="2:17" s="139" customFormat="1" ht="15.75" x14ac:dyDescent="0.25">
      <c r="B49" s="142" t="s">
        <v>21</v>
      </c>
      <c r="C49" s="143">
        <f>+K45</f>
        <v>19.8</v>
      </c>
      <c r="D49" s="251"/>
      <c r="E49" s="251" t="s">
        <v>459</v>
      </c>
      <c r="F49" s="145"/>
      <c r="G49" s="145"/>
      <c r="H49" s="145"/>
      <c r="I49" s="145"/>
      <c r="J49" s="145"/>
      <c r="K49" s="145"/>
      <c r="L49" s="145"/>
      <c r="M49" s="145"/>
    </row>
    <row r="50" spans="2:17" s="139" customFormat="1" ht="15.75" x14ac:dyDescent="0.25">
      <c r="B50" s="142" t="s">
        <v>25</v>
      </c>
      <c r="C50" s="143">
        <f>+M45</f>
        <v>18009</v>
      </c>
      <c r="D50" s="251" t="s">
        <v>459</v>
      </c>
      <c r="E50" s="251"/>
    </row>
    <row r="51" spans="2:17" s="139" customFormat="1" ht="15.75" thickBot="1" x14ac:dyDescent="0.3">
      <c r="B51" s="146"/>
      <c r="C51" s="1099"/>
      <c r="D51" s="1099"/>
      <c r="E51" s="1099"/>
      <c r="F51" s="1099"/>
      <c r="G51" s="1099"/>
      <c r="H51" s="1099"/>
      <c r="I51" s="1099"/>
      <c r="J51" s="1099"/>
      <c r="K51" s="1099"/>
      <c r="L51" s="1099"/>
      <c r="M51" s="1099"/>
      <c r="N51" s="1099"/>
    </row>
    <row r="52" spans="2:17" ht="16.5" thickBot="1" x14ac:dyDescent="0.3">
      <c r="B52" s="1100" t="s">
        <v>90</v>
      </c>
      <c r="C52" s="1100"/>
      <c r="D52" s="1100"/>
      <c r="E52" s="1100"/>
      <c r="F52" s="1100"/>
      <c r="G52" s="1100"/>
      <c r="H52" s="1100"/>
      <c r="I52" s="1100"/>
      <c r="J52" s="1100"/>
      <c r="K52" s="1100"/>
      <c r="L52" s="1100"/>
      <c r="M52" s="1100"/>
      <c r="N52" s="1100"/>
    </row>
    <row r="55" spans="2:17" ht="189" x14ac:dyDescent="0.25">
      <c r="B55" s="117" t="s">
        <v>138</v>
      </c>
      <c r="C55" s="147" t="s">
        <v>2</v>
      </c>
      <c r="D55" s="147" t="s">
        <v>92</v>
      </c>
      <c r="E55" s="147" t="s">
        <v>91</v>
      </c>
      <c r="F55" s="147" t="s">
        <v>93</v>
      </c>
      <c r="G55" s="147" t="s">
        <v>94</v>
      </c>
      <c r="H55" s="147" t="s">
        <v>95</v>
      </c>
      <c r="I55" s="147" t="s">
        <v>96</v>
      </c>
      <c r="J55" s="147" t="s">
        <v>97</v>
      </c>
      <c r="K55" s="147" t="s">
        <v>98</v>
      </c>
      <c r="L55" s="147" t="s">
        <v>99</v>
      </c>
      <c r="M55" s="148" t="s">
        <v>100</v>
      </c>
      <c r="N55" s="148" t="s">
        <v>101</v>
      </c>
      <c r="O55" s="1086" t="s">
        <v>3</v>
      </c>
      <c r="P55" s="1088"/>
      <c r="Q55" s="147" t="s">
        <v>18</v>
      </c>
    </row>
    <row r="56" spans="2:17" x14ac:dyDescent="0.2">
      <c r="B56" s="149" t="s">
        <v>161</v>
      </c>
      <c r="C56" s="149" t="s">
        <v>162</v>
      </c>
      <c r="D56" s="150" t="s">
        <v>891</v>
      </c>
      <c r="E56" s="150">
        <v>789</v>
      </c>
      <c r="F56" s="249"/>
      <c r="G56" s="249"/>
      <c r="H56" s="249"/>
      <c r="I56" s="151" t="s">
        <v>125</v>
      </c>
      <c r="J56" s="151" t="s">
        <v>125</v>
      </c>
      <c r="K56" s="118" t="s">
        <v>125</v>
      </c>
      <c r="L56" s="118" t="s">
        <v>125</v>
      </c>
      <c r="M56" s="118" t="s">
        <v>125</v>
      </c>
      <c r="N56" s="118" t="s">
        <v>125</v>
      </c>
      <c r="O56" s="1101"/>
      <c r="P56" s="1102"/>
      <c r="Q56" s="118" t="s">
        <v>125</v>
      </c>
    </row>
    <row r="57" spans="2:17" x14ac:dyDescent="0.2">
      <c r="B57" s="149"/>
      <c r="C57" s="149"/>
      <c r="D57" s="150"/>
      <c r="E57" s="150"/>
      <c r="F57" s="249"/>
      <c r="G57" s="249"/>
      <c r="H57" s="249"/>
      <c r="I57" s="151"/>
      <c r="J57" s="151"/>
      <c r="K57" s="118"/>
      <c r="L57" s="118"/>
      <c r="M57" s="118"/>
      <c r="N57" s="118"/>
      <c r="O57" s="1101"/>
      <c r="P57" s="1102"/>
      <c r="Q57" s="118"/>
    </row>
    <row r="58" spans="2:17" x14ac:dyDescent="0.2">
      <c r="B58" s="149"/>
      <c r="C58" s="149"/>
      <c r="D58" s="150"/>
      <c r="E58" s="150"/>
      <c r="F58" s="249"/>
      <c r="G58" s="249"/>
      <c r="H58" s="249"/>
      <c r="I58" s="151"/>
      <c r="J58" s="151"/>
      <c r="K58" s="118"/>
      <c r="L58" s="118"/>
      <c r="M58" s="118"/>
      <c r="N58" s="118"/>
      <c r="O58" s="1101"/>
      <c r="P58" s="1102"/>
      <c r="Q58" s="118"/>
    </row>
    <row r="59" spans="2:17" x14ac:dyDescent="0.25">
      <c r="B59" s="118"/>
      <c r="C59" s="118"/>
      <c r="D59" s="118"/>
      <c r="E59" s="118"/>
      <c r="F59" s="118"/>
      <c r="G59" s="118"/>
      <c r="H59" s="118"/>
      <c r="I59" s="118"/>
      <c r="J59" s="118"/>
      <c r="K59" s="118"/>
      <c r="L59" s="118"/>
      <c r="M59" s="118"/>
      <c r="N59" s="118"/>
      <c r="O59" s="1101"/>
      <c r="P59" s="1102"/>
      <c r="Q59" s="118"/>
    </row>
    <row r="60" spans="2:17" x14ac:dyDescent="0.25">
      <c r="B60" s="86" t="s">
        <v>1</v>
      </c>
    </row>
    <row r="61" spans="2:17" x14ac:dyDescent="0.25">
      <c r="B61" s="86" t="s">
        <v>37</v>
      </c>
    </row>
    <row r="62" spans="2:17" x14ac:dyDescent="0.25">
      <c r="B62" s="86" t="s">
        <v>62</v>
      </c>
    </row>
    <row r="63" spans="2:17" ht="15.75" thickBot="1" x14ac:dyDescent="0.3"/>
    <row r="64" spans="2:17" ht="16.5" thickBot="1" x14ac:dyDescent="0.3">
      <c r="B64" s="1083" t="s">
        <v>38</v>
      </c>
      <c r="C64" s="1084"/>
      <c r="D64" s="1084"/>
      <c r="E64" s="1084"/>
      <c r="F64" s="1084"/>
      <c r="G64" s="1084"/>
      <c r="H64" s="1084"/>
      <c r="I64" s="1084"/>
      <c r="J64" s="1084"/>
      <c r="K64" s="1084"/>
      <c r="L64" s="1084"/>
      <c r="M64" s="1084"/>
      <c r="N64" s="1085"/>
    </row>
    <row r="66" spans="2:17" ht="78.75" x14ac:dyDescent="0.25">
      <c r="B66" s="117" t="s">
        <v>0</v>
      </c>
      <c r="C66" s="117" t="s">
        <v>39</v>
      </c>
      <c r="D66" s="117" t="s">
        <v>40</v>
      </c>
      <c r="E66" s="117" t="s">
        <v>102</v>
      </c>
      <c r="F66" s="117" t="s">
        <v>104</v>
      </c>
      <c r="G66" s="117" t="s">
        <v>105</v>
      </c>
      <c r="H66" s="117" t="s">
        <v>106</v>
      </c>
      <c r="I66" s="117" t="s">
        <v>103</v>
      </c>
      <c r="J66" s="1086" t="s">
        <v>107</v>
      </c>
      <c r="K66" s="1087"/>
      <c r="L66" s="1088"/>
      <c r="M66" s="117" t="s">
        <v>111</v>
      </c>
      <c r="N66" s="117" t="s">
        <v>139</v>
      </c>
      <c r="O66" s="117" t="s">
        <v>140</v>
      </c>
      <c r="P66" s="1086" t="s">
        <v>3</v>
      </c>
      <c r="Q66" s="1088"/>
    </row>
    <row r="67" spans="2:17" ht="60" x14ac:dyDescent="0.2">
      <c r="B67" s="152" t="s">
        <v>43</v>
      </c>
      <c r="C67" s="152">
        <v>3</v>
      </c>
      <c r="D67" s="149"/>
      <c r="E67" s="149"/>
      <c r="F67" s="149"/>
      <c r="G67" s="149"/>
      <c r="H67" s="149"/>
      <c r="I67" s="150"/>
      <c r="J67" s="153" t="s">
        <v>108</v>
      </c>
      <c r="K67" s="154" t="s">
        <v>109</v>
      </c>
      <c r="L67" s="151" t="s">
        <v>110</v>
      </c>
      <c r="M67" s="118"/>
      <c r="N67" s="118"/>
      <c r="O67" s="118"/>
      <c r="P67" s="1073"/>
      <c r="Q67" s="1073"/>
    </row>
    <row r="68" spans="2:17" ht="180" x14ac:dyDescent="0.2">
      <c r="B68" s="152"/>
      <c r="C68" s="152"/>
      <c r="D68" s="490" t="s">
        <v>1022</v>
      </c>
      <c r="E68" s="491">
        <v>1065569769</v>
      </c>
      <c r="F68" s="492" t="s">
        <v>1007</v>
      </c>
      <c r="G68" s="492" t="s">
        <v>630</v>
      </c>
      <c r="H68" s="493">
        <v>40899</v>
      </c>
      <c r="I68" s="494" t="s">
        <v>911</v>
      </c>
      <c r="J68" s="492" t="s">
        <v>912</v>
      </c>
      <c r="K68" s="492" t="s">
        <v>913</v>
      </c>
      <c r="L68" s="492" t="s">
        <v>914</v>
      </c>
      <c r="M68" s="495" t="s">
        <v>125</v>
      </c>
      <c r="N68" s="495" t="s">
        <v>125</v>
      </c>
      <c r="O68" s="495" t="s">
        <v>125</v>
      </c>
      <c r="P68" s="1089"/>
      <c r="Q68" s="1090"/>
    </row>
    <row r="69" spans="2:17" s="983" customFormat="1" ht="45" customHeight="1" x14ac:dyDescent="0.2">
      <c r="B69" s="970"/>
      <c r="C69" s="970"/>
      <c r="D69" s="492" t="s">
        <v>1023</v>
      </c>
      <c r="E69" s="496">
        <v>57447466</v>
      </c>
      <c r="F69" s="492" t="s">
        <v>1024</v>
      </c>
      <c r="G69" s="492" t="s">
        <v>630</v>
      </c>
      <c r="H69" s="493">
        <v>36511</v>
      </c>
      <c r="I69" s="494" t="s">
        <v>911</v>
      </c>
      <c r="J69" s="492" t="s">
        <v>1025</v>
      </c>
      <c r="K69" s="492"/>
      <c r="L69" s="492"/>
      <c r="M69" s="495" t="s">
        <v>125</v>
      </c>
      <c r="N69" s="495" t="s">
        <v>125</v>
      </c>
      <c r="O69" s="495" t="s">
        <v>125</v>
      </c>
      <c r="P69" s="1089" t="s">
        <v>1026</v>
      </c>
      <c r="Q69" s="1090"/>
    </row>
    <row r="70" spans="2:17" ht="165" x14ac:dyDescent="0.2">
      <c r="B70" s="152"/>
      <c r="C70" s="152"/>
      <c r="D70" s="490" t="s">
        <v>1027</v>
      </c>
      <c r="E70" s="491">
        <v>40800531</v>
      </c>
      <c r="F70" s="492" t="s">
        <v>1024</v>
      </c>
      <c r="G70" s="492" t="s">
        <v>548</v>
      </c>
      <c r="H70" s="493" t="s">
        <v>1028</v>
      </c>
      <c r="I70" s="494" t="s">
        <v>911</v>
      </c>
      <c r="J70" s="492" t="s">
        <v>912</v>
      </c>
      <c r="K70" s="492" t="s">
        <v>979</v>
      </c>
      <c r="L70" s="492" t="s">
        <v>980</v>
      </c>
      <c r="M70" s="495" t="s">
        <v>125</v>
      </c>
      <c r="N70" s="495" t="s">
        <v>125</v>
      </c>
      <c r="O70" s="495" t="s">
        <v>125</v>
      </c>
      <c r="P70" s="1089"/>
      <c r="Q70" s="1090"/>
    </row>
    <row r="71" spans="2:17" x14ac:dyDescent="0.2">
      <c r="B71" s="152" t="s">
        <v>44</v>
      </c>
      <c r="C71" s="152">
        <v>6</v>
      </c>
      <c r="D71" s="149"/>
      <c r="E71" s="149"/>
      <c r="F71" s="149"/>
      <c r="G71" s="149"/>
      <c r="H71" s="149"/>
      <c r="I71" s="150"/>
      <c r="J71" s="153"/>
      <c r="K71" s="154"/>
      <c r="L71" s="151"/>
      <c r="M71" s="118"/>
      <c r="N71" s="118"/>
      <c r="O71" s="118"/>
      <c r="P71" s="234"/>
      <c r="Q71" s="234"/>
    </row>
    <row r="72" spans="2:17" ht="135" x14ac:dyDescent="0.25">
      <c r="B72" s="152"/>
      <c r="C72" s="152"/>
      <c r="D72" s="503" t="s">
        <v>1029</v>
      </c>
      <c r="E72" s="504">
        <v>49770687</v>
      </c>
      <c r="F72" s="503" t="s">
        <v>1030</v>
      </c>
      <c r="G72" s="503" t="s">
        <v>1031</v>
      </c>
      <c r="H72" s="505">
        <v>37239</v>
      </c>
      <c r="I72" s="503">
        <v>129590</v>
      </c>
      <c r="J72" s="503" t="s">
        <v>1032</v>
      </c>
      <c r="K72" s="492" t="s">
        <v>1033</v>
      </c>
      <c r="L72" s="503" t="s">
        <v>930</v>
      </c>
      <c r="M72" s="506" t="s">
        <v>125</v>
      </c>
      <c r="N72" s="507" t="s">
        <v>125</v>
      </c>
      <c r="O72" s="507" t="s">
        <v>125</v>
      </c>
      <c r="P72" s="502"/>
      <c r="Q72" s="508"/>
    </row>
    <row r="73" spans="2:17" ht="135" x14ac:dyDescent="0.25">
      <c r="B73" s="152"/>
      <c r="C73" s="152"/>
      <c r="D73" s="497" t="s">
        <v>1034</v>
      </c>
      <c r="E73" s="498">
        <v>49716649</v>
      </c>
      <c r="F73" s="498" t="s">
        <v>485</v>
      </c>
      <c r="G73" s="503" t="s">
        <v>1031</v>
      </c>
      <c r="H73" s="499">
        <v>40165</v>
      </c>
      <c r="I73" s="500">
        <v>119036</v>
      </c>
      <c r="J73" s="503" t="s">
        <v>1032</v>
      </c>
      <c r="K73" s="492" t="s">
        <v>1033</v>
      </c>
      <c r="L73" s="503" t="s">
        <v>930</v>
      </c>
      <c r="M73" s="506" t="s">
        <v>125</v>
      </c>
      <c r="N73" s="507" t="s">
        <v>125</v>
      </c>
      <c r="O73" s="507" t="s">
        <v>125</v>
      </c>
      <c r="P73" s="428"/>
      <c r="Q73" s="429"/>
    </row>
    <row r="74" spans="2:17" ht="135" x14ac:dyDescent="0.25">
      <c r="B74" s="152"/>
      <c r="C74" s="152"/>
      <c r="D74" s="230" t="s">
        <v>1035</v>
      </c>
      <c r="E74" s="2">
        <v>56068143</v>
      </c>
      <c r="F74" s="2" t="s">
        <v>239</v>
      </c>
      <c r="G74" s="230" t="s">
        <v>240</v>
      </c>
      <c r="H74" s="386">
        <v>38555</v>
      </c>
      <c r="I74" s="54" t="s">
        <v>1036</v>
      </c>
      <c r="J74" s="503" t="s">
        <v>903</v>
      </c>
      <c r="K74" s="492" t="s">
        <v>929</v>
      </c>
      <c r="L74" s="503" t="s">
        <v>930</v>
      </c>
      <c r="M74" s="506" t="s">
        <v>125</v>
      </c>
      <c r="N74" s="507" t="s">
        <v>125</v>
      </c>
      <c r="O74" s="507" t="s">
        <v>125</v>
      </c>
      <c r="P74" s="428"/>
      <c r="Q74" s="429"/>
    </row>
    <row r="75" spans="2:17" ht="135" x14ac:dyDescent="0.25">
      <c r="B75" s="152"/>
      <c r="C75" s="152"/>
      <c r="D75" s="497" t="s">
        <v>1037</v>
      </c>
      <c r="E75" s="498">
        <v>1065623403</v>
      </c>
      <c r="F75" s="498" t="s">
        <v>485</v>
      </c>
      <c r="G75" s="497" t="s">
        <v>1038</v>
      </c>
      <c r="H75" s="499">
        <v>41135</v>
      </c>
      <c r="I75" s="501">
        <v>130701</v>
      </c>
      <c r="J75" s="503" t="s">
        <v>903</v>
      </c>
      <c r="K75" s="492" t="s">
        <v>929</v>
      </c>
      <c r="L75" s="503" t="s">
        <v>930</v>
      </c>
      <c r="M75" s="506" t="s">
        <v>125</v>
      </c>
      <c r="N75" s="507" t="s">
        <v>125</v>
      </c>
      <c r="O75" s="507" t="s">
        <v>125</v>
      </c>
      <c r="P75" s="463"/>
      <c r="Q75" s="464"/>
    </row>
    <row r="76" spans="2:17" ht="135" x14ac:dyDescent="0.25">
      <c r="B76" s="152"/>
      <c r="C76" s="152"/>
      <c r="D76" s="230" t="s">
        <v>1039</v>
      </c>
      <c r="E76" s="2">
        <v>49786026</v>
      </c>
      <c r="F76" s="2" t="s">
        <v>485</v>
      </c>
      <c r="G76" s="230" t="s">
        <v>1031</v>
      </c>
      <c r="H76" s="386">
        <v>41257</v>
      </c>
      <c r="I76" s="54" t="s">
        <v>736</v>
      </c>
      <c r="J76" s="503" t="s">
        <v>903</v>
      </c>
      <c r="K76" s="492" t="s">
        <v>929</v>
      </c>
      <c r="L76" s="503" t="s">
        <v>930</v>
      </c>
      <c r="M76" s="506" t="s">
        <v>125</v>
      </c>
      <c r="N76" s="507" t="s">
        <v>125</v>
      </c>
      <c r="O76" s="507" t="s">
        <v>125</v>
      </c>
      <c r="P76" s="463"/>
      <c r="Q76" s="464"/>
    </row>
    <row r="78" spans="2:17" ht="15.75" thickBot="1" x14ac:dyDescent="0.3"/>
    <row r="79" spans="2:17" ht="16.5" thickBot="1" x14ac:dyDescent="0.3">
      <c r="B79" s="1083" t="s">
        <v>46</v>
      </c>
      <c r="C79" s="1084"/>
      <c r="D79" s="1084"/>
      <c r="E79" s="1084"/>
      <c r="F79" s="1084"/>
      <c r="G79" s="1084"/>
      <c r="H79" s="1084"/>
      <c r="I79" s="1084"/>
      <c r="J79" s="1084"/>
      <c r="K79" s="1084"/>
      <c r="L79" s="1084"/>
      <c r="M79" s="1084"/>
      <c r="N79" s="1085"/>
    </row>
    <row r="82" spans="1:26" ht="31.5" x14ac:dyDescent="0.25">
      <c r="B82" s="147" t="s">
        <v>33</v>
      </c>
      <c r="C82" s="147" t="s">
        <v>18</v>
      </c>
      <c r="D82" s="1086" t="s">
        <v>3</v>
      </c>
      <c r="E82" s="1088"/>
    </row>
    <row r="83" spans="1:26" ht="30" x14ac:dyDescent="0.25">
      <c r="B83" s="155" t="s">
        <v>112</v>
      </c>
      <c r="C83" s="234" t="s">
        <v>125</v>
      </c>
      <c r="D83" s="1073"/>
      <c r="E83" s="1073"/>
    </row>
    <row r="85" spans="1:26" ht="15.75" x14ac:dyDescent="0.25">
      <c r="B85" s="1074" t="s">
        <v>64</v>
      </c>
      <c r="C85" s="1075"/>
      <c r="D85" s="1075"/>
      <c r="E85" s="1075"/>
      <c r="F85" s="1075"/>
      <c r="G85" s="1075"/>
      <c r="H85" s="1075"/>
      <c r="I85" s="1075"/>
      <c r="J85" s="1075"/>
      <c r="K85" s="1075"/>
      <c r="L85" s="1075"/>
      <c r="M85" s="1075"/>
      <c r="N85" s="1075"/>
      <c r="O85" s="1075"/>
      <c r="P85" s="1075"/>
    </row>
    <row r="86" spans="1:26" ht="15.75" thickBot="1" x14ac:dyDescent="0.3"/>
    <row r="87" spans="1:26" ht="16.5" thickBot="1" x14ac:dyDescent="0.3">
      <c r="B87" s="1083" t="s">
        <v>54</v>
      </c>
      <c r="C87" s="1084"/>
      <c r="D87" s="1084"/>
      <c r="E87" s="1084"/>
      <c r="F87" s="1084"/>
      <c r="G87" s="1084"/>
      <c r="H87" s="1084"/>
      <c r="I87" s="1084"/>
      <c r="J87" s="1084"/>
      <c r="K87" s="1084"/>
      <c r="L87" s="1084"/>
      <c r="M87" s="1084"/>
      <c r="N87" s="1085"/>
    </row>
    <row r="88" spans="1:26" ht="15.75" thickBot="1" x14ac:dyDescent="0.3"/>
    <row r="89" spans="1:26" s="93" customFormat="1" ht="110.25" x14ac:dyDescent="0.25">
      <c r="B89" s="483" t="s">
        <v>134</v>
      </c>
      <c r="C89" s="483" t="s">
        <v>135</v>
      </c>
      <c r="D89" s="483" t="s">
        <v>136</v>
      </c>
      <c r="E89" s="483" t="s">
        <v>45</v>
      </c>
      <c r="F89" s="483" t="s">
        <v>22</v>
      </c>
      <c r="G89" s="483" t="s">
        <v>89</v>
      </c>
      <c r="H89" s="483" t="s">
        <v>17</v>
      </c>
      <c r="I89" s="483" t="s">
        <v>10</v>
      </c>
      <c r="J89" s="483" t="s">
        <v>31</v>
      </c>
      <c r="K89" s="483" t="s">
        <v>61</v>
      </c>
      <c r="L89" s="483" t="s">
        <v>20</v>
      </c>
      <c r="M89" s="484" t="s">
        <v>26</v>
      </c>
      <c r="N89" s="483" t="s">
        <v>137</v>
      </c>
      <c r="O89" s="483" t="s">
        <v>36</v>
      </c>
      <c r="P89" s="245" t="s">
        <v>11</v>
      </c>
      <c r="Q89" s="245" t="s">
        <v>19</v>
      </c>
    </row>
    <row r="90" spans="1:26" s="242" customFormat="1" x14ac:dyDescent="0.25">
      <c r="A90" s="125">
        <v>1</v>
      </c>
      <c r="B90" s="126"/>
      <c r="C90" s="127"/>
      <c r="D90" s="126"/>
      <c r="E90" s="128"/>
      <c r="F90" s="127"/>
      <c r="G90" s="129"/>
      <c r="H90" s="130"/>
      <c r="I90" s="131"/>
      <c r="J90" s="131"/>
      <c r="K90" s="131"/>
      <c r="L90" s="131"/>
      <c r="M90" s="132"/>
      <c r="N90" s="132">
        <f>+M90*G90</f>
        <v>0</v>
      </c>
      <c r="O90" s="133"/>
      <c r="P90" s="133"/>
      <c r="Q90" s="134"/>
      <c r="R90" s="135"/>
      <c r="S90" s="135"/>
      <c r="T90" s="135"/>
      <c r="U90" s="135"/>
      <c r="V90" s="135"/>
      <c r="W90" s="135"/>
      <c r="X90" s="135"/>
      <c r="Y90" s="135"/>
      <c r="Z90" s="135"/>
    </row>
    <row r="91" spans="1:26" s="242" customFormat="1" x14ac:dyDescent="0.25">
      <c r="A91" s="125">
        <f>+A90+1</f>
        <v>2</v>
      </c>
      <c r="B91" s="126"/>
      <c r="C91" s="127"/>
      <c r="D91" s="126"/>
      <c r="E91" s="128"/>
      <c r="F91" s="127"/>
      <c r="G91" s="127"/>
      <c r="H91" s="127"/>
      <c r="I91" s="131"/>
      <c r="J91" s="131"/>
      <c r="K91" s="131"/>
      <c r="L91" s="131"/>
      <c r="M91" s="132"/>
      <c r="N91" s="132"/>
      <c r="O91" s="133"/>
      <c r="P91" s="133"/>
      <c r="Q91" s="134"/>
      <c r="R91" s="135"/>
      <c r="S91" s="135"/>
      <c r="T91" s="135"/>
      <c r="U91" s="135"/>
      <c r="V91" s="135"/>
      <c r="W91" s="135"/>
      <c r="X91" s="135"/>
      <c r="Y91" s="135"/>
      <c r="Z91" s="135"/>
    </row>
    <row r="92" spans="1:26" s="242" customFormat="1" x14ac:dyDescent="0.25">
      <c r="A92" s="125">
        <f t="shared" ref="A92:A97" si="2">+A91+1</f>
        <v>3</v>
      </c>
      <c r="B92" s="126"/>
      <c r="C92" s="127"/>
      <c r="D92" s="126"/>
      <c r="E92" s="128"/>
      <c r="F92" s="127"/>
      <c r="G92" s="127"/>
      <c r="H92" s="127"/>
      <c r="I92" s="131"/>
      <c r="J92" s="131"/>
      <c r="K92" s="131"/>
      <c r="L92" s="131"/>
      <c r="M92" s="132"/>
      <c r="N92" s="132"/>
      <c r="O92" s="133"/>
      <c r="P92" s="133"/>
      <c r="Q92" s="134"/>
      <c r="R92" s="135"/>
      <c r="S92" s="135"/>
      <c r="T92" s="135"/>
      <c r="U92" s="135"/>
      <c r="V92" s="135"/>
      <c r="W92" s="135"/>
      <c r="X92" s="135"/>
      <c r="Y92" s="135"/>
      <c r="Z92" s="135"/>
    </row>
    <row r="93" spans="1:26" s="242" customFormat="1" x14ac:dyDescent="0.25">
      <c r="A93" s="125">
        <f t="shared" si="2"/>
        <v>4</v>
      </c>
      <c r="B93" s="126"/>
      <c r="C93" s="127"/>
      <c r="D93" s="126"/>
      <c r="E93" s="128"/>
      <c r="F93" s="127"/>
      <c r="G93" s="127"/>
      <c r="H93" s="127"/>
      <c r="I93" s="131"/>
      <c r="J93" s="131"/>
      <c r="K93" s="131"/>
      <c r="L93" s="131"/>
      <c r="M93" s="132"/>
      <c r="N93" s="132"/>
      <c r="O93" s="133"/>
      <c r="P93" s="133"/>
      <c r="Q93" s="134"/>
      <c r="R93" s="135"/>
      <c r="S93" s="135"/>
      <c r="T93" s="135"/>
      <c r="U93" s="135"/>
      <c r="V93" s="135"/>
      <c r="W93" s="135"/>
      <c r="X93" s="135"/>
      <c r="Y93" s="135"/>
      <c r="Z93" s="135"/>
    </row>
    <row r="94" spans="1:26" s="242" customFormat="1" x14ac:dyDescent="0.25">
      <c r="A94" s="125">
        <f t="shared" si="2"/>
        <v>5</v>
      </c>
      <c r="B94" s="126"/>
      <c r="C94" s="127"/>
      <c r="D94" s="126"/>
      <c r="E94" s="128"/>
      <c r="F94" s="127"/>
      <c r="G94" s="127"/>
      <c r="H94" s="127"/>
      <c r="I94" s="131"/>
      <c r="J94" s="131"/>
      <c r="K94" s="131"/>
      <c r="L94" s="131"/>
      <c r="M94" s="132"/>
      <c r="N94" s="132"/>
      <c r="O94" s="133"/>
      <c r="P94" s="133"/>
      <c r="Q94" s="134"/>
      <c r="R94" s="135"/>
      <c r="S94" s="135"/>
      <c r="T94" s="135"/>
      <c r="U94" s="135"/>
      <c r="V94" s="135"/>
      <c r="W94" s="135"/>
      <c r="X94" s="135"/>
      <c r="Y94" s="135"/>
      <c r="Z94" s="135"/>
    </row>
    <row r="95" spans="1:26" s="242" customFormat="1" x14ac:dyDescent="0.25">
      <c r="A95" s="125">
        <f t="shared" si="2"/>
        <v>6</v>
      </c>
      <c r="B95" s="126"/>
      <c r="C95" s="127"/>
      <c r="D95" s="126"/>
      <c r="E95" s="128"/>
      <c r="F95" s="127"/>
      <c r="G95" s="127"/>
      <c r="H95" s="127"/>
      <c r="I95" s="131"/>
      <c r="J95" s="131"/>
      <c r="K95" s="131"/>
      <c r="L95" s="131"/>
      <c r="M95" s="132"/>
      <c r="N95" s="132"/>
      <c r="O95" s="133"/>
      <c r="P95" s="133"/>
      <c r="Q95" s="134"/>
      <c r="R95" s="135"/>
      <c r="S95" s="135"/>
      <c r="T95" s="135"/>
      <c r="U95" s="135"/>
      <c r="V95" s="135"/>
      <c r="W95" s="135"/>
      <c r="X95" s="135"/>
      <c r="Y95" s="135"/>
      <c r="Z95" s="135"/>
    </row>
    <row r="96" spans="1:26" s="242" customFormat="1" x14ac:dyDescent="0.25">
      <c r="A96" s="125">
        <f t="shared" si="2"/>
        <v>7</v>
      </c>
      <c r="B96" s="126"/>
      <c r="C96" s="127"/>
      <c r="D96" s="126"/>
      <c r="E96" s="128"/>
      <c r="F96" s="127"/>
      <c r="G96" s="127"/>
      <c r="H96" s="127"/>
      <c r="I96" s="131"/>
      <c r="J96" s="131"/>
      <c r="K96" s="131"/>
      <c r="L96" s="131"/>
      <c r="M96" s="132"/>
      <c r="N96" s="132"/>
      <c r="O96" s="133"/>
      <c r="P96" s="133"/>
      <c r="Q96" s="134"/>
      <c r="R96" s="135"/>
      <c r="S96" s="135"/>
      <c r="T96" s="135"/>
      <c r="U96" s="135"/>
      <c r="V96" s="135"/>
      <c r="W96" s="135"/>
      <c r="X96" s="135"/>
      <c r="Y96" s="135"/>
      <c r="Z96" s="135"/>
    </row>
    <row r="97" spans="1:26" s="242" customFormat="1" x14ac:dyDescent="0.25">
      <c r="A97" s="125">
        <f t="shared" si="2"/>
        <v>8</v>
      </c>
      <c r="B97" s="126"/>
      <c r="C97" s="127"/>
      <c r="D97" s="126"/>
      <c r="E97" s="128"/>
      <c r="F97" s="127"/>
      <c r="G97" s="127"/>
      <c r="H97" s="127"/>
      <c r="I97" s="131"/>
      <c r="J97" s="131"/>
      <c r="K97" s="131"/>
      <c r="L97" s="131"/>
      <c r="M97" s="132"/>
      <c r="N97" s="132"/>
      <c r="O97" s="133"/>
      <c r="P97" s="133"/>
      <c r="Q97" s="134"/>
      <c r="R97" s="135"/>
      <c r="S97" s="135"/>
      <c r="T97" s="135"/>
      <c r="U97" s="135"/>
      <c r="V97" s="135"/>
      <c r="W97" s="135"/>
      <c r="X97" s="135"/>
      <c r="Y97" s="135"/>
      <c r="Z97" s="135"/>
    </row>
    <row r="98" spans="1:26" s="242" customFormat="1" ht="15.75" x14ac:dyDescent="0.25">
      <c r="A98" s="125"/>
      <c r="B98" s="136" t="s">
        <v>16</v>
      </c>
      <c r="C98" s="127"/>
      <c r="D98" s="126"/>
      <c r="E98" s="128"/>
      <c r="F98" s="127"/>
      <c r="G98" s="127"/>
      <c r="H98" s="127"/>
      <c r="I98" s="131"/>
      <c r="J98" s="131"/>
      <c r="K98" s="137">
        <f>SUM(K90:K97)</f>
        <v>0</v>
      </c>
      <c r="L98" s="137">
        <f>SUM(L90:L97)</f>
        <v>0</v>
      </c>
      <c r="M98" s="138">
        <f>SUM(M90:M97)</f>
        <v>0</v>
      </c>
      <c r="N98" s="137">
        <f>SUM(N90:N97)</f>
        <v>0</v>
      </c>
      <c r="O98" s="133"/>
      <c r="P98" s="133"/>
      <c r="Q98" s="134"/>
    </row>
    <row r="99" spans="1:26" x14ac:dyDescent="0.25">
      <c r="B99" s="139"/>
      <c r="C99" s="139"/>
      <c r="D99" s="139"/>
      <c r="E99" s="140"/>
      <c r="F99" s="139"/>
      <c r="G99" s="139"/>
      <c r="H99" s="139"/>
      <c r="I99" s="139"/>
      <c r="J99" s="139"/>
      <c r="K99" s="139"/>
      <c r="L99" s="139"/>
      <c r="M99" s="139"/>
      <c r="N99" s="139"/>
      <c r="O99" s="139"/>
      <c r="P99" s="139"/>
    </row>
    <row r="100" spans="1:26" ht="15.75" x14ac:dyDescent="0.25">
      <c r="B100" s="142" t="s">
        <v>32</v>
      </c>
      <c r="C100" s="156">
        <f>+K98</f>
        <v>0</v>
      </c>
      <c r="H100" s="145"/>
      <c r="I100" s="145"/>
      <c r="J100" s="145"/>
      <c r="K100" s="145"/>
      <c r="L100" s="145"/>
      <c r="M100" s="145"/>
      <c r="N100" s="139"/>
      <c r="O100" s="139"/>
      <c r="P100" s="139"/>
    </row>
    <row r="102" spans="1:26" ht="15.75" thickBot="1" x14ac:dyDescent="0.3"/>
    <row r="103" spans="1:26" ht="48" thickBot="1" x14ac:dyDescent="0.3">
      <c r="B103" s="485" t="s">
        <v>49</v>
      </c>
      <c r="C103" s="486" t="s">
        <v>50</v>
      </c>
      <c r="D103" s="485" t="s">
        <v>51</v>
      </c>
      <c r="E103" s="486" t="s">
        <v>55</v>
      </c>
    </row>
    <row r="104" spans="1:26" x14ac:dyDescent="0.25">
      <c r="B104" s="159" t="s">
        <v>113</v>
      </c>
      <c r="C104" s="487">
        <v>20</v>
      </c>
      <c r="D104" s="487">
        <v>0</v>
      </c>
      <c r="E104" s="1080">
        <f>+D104+D105+D106</f>
        <v>0</v>
      </c>
    </row>
    <row r="105" spans="1:26" x14ac:dyDescent="0.25">
      <c r="B105" s="159" t="s">
        <v>114</v>
      </c>
      <c r="C105" s="251">
        <v>30</v>
      </c>
      <c r="D105" s="234">
        <v>0</v>
      </c>
      <c r="E105" s="1081"/>
    </row>
    <row r="106" spans="1:26" ht="15.75" thickBot="1" x14ac:dyDescent="0.3">
      <c r="B106" s="159" t="s">
        <v>115</v>
      </c>
      <c r="C106" s="162">
        <v>40</v>
      </c>
      <c r="D106" s="162">
        <v>0</v>
      </c>
      <c r="E106" s="1082"/>
    </row>
    <row r="107" spans="1:26" ht="15.75" thickBot="1" x14ac:dyDescent="0.3"/>
    <row r="108" spans="1:26" ht="16.5" thickBot="1" x14ac:dyDescent="0.3">
      <c r="B108" s="1083" t="s">
        <v>52</v>
      </c>
      <c r="C108" s="1084"/>
      <c r="D108" s="1084"/>
      <c r="E108" s="1084"/>
      <c r="F108" s="1084"/>
      <c r="G108" s="1084"/>
      <c r="H108" s="1084"/>
      <c r="I108" s="1084"/>
      <c r="J108" s="1084"/>
      <c r="K108" s="1084"/>
      <c r="L108" s="1084"/>
      <c r="M108" s="1084"/>
      <c r="N108" s="1085"/>
    </row>
    <row r="110" spans="1:26" ht="78.75" x14ac:dyDescent="0.25">
      <c r="B110" s="117" t="s">
        <v>0</v>
      </c>
      <c r="C110" s="117" t="s">
        <v>39</v>
      </c>
      <c r="D110" s="117" t="s">
        <v>40</v>
      </c>
      <c r="E110" s="117" t="s">
        <v>102</v>
      </c>
      <c r="F110" s="117" t="s">
        <v>104</v>
      </c>
      <c r="G110" s="117" t="s">
        <v>105</v>
      </c>
      <c r="H110" s="117" t="s">
        <v>106</v>
      </c>
      <c r="I110" s="117" t="s">
        <v>103</v>
      </c>
      <c r="J110" s="1086" t="s">
        <v>107</v>
      </c>
      <c r="K110" s="1087"/>
      <c r="L110" s="1088"/>
      <c r="M110" s="117" t="s">
        <v>111</v>
      </c>
      <c r="N110" s="117" t="s">
        <v>139</v>
      </c>
      <c r="O110" s="117" t="s">
        <v>140</v>
      </c>
      <c r="P110" s="1086" t="s">
        <v>3</v>
      </c>
      <c r="Q110" s="1088"/>
    </row>
    <row r="111" spans="1:26" ht="60" x14ac:dyDescent="0.2">
      <c r="B111" s="152"/>
      <c r="C111" s="152">
        <v>1</v>
      </c>
      <c r="D111" s="149"/>
      <c r="E111" s="149"/>
      <c r="F111" s="149"/>
      <c r="G111" s="149"/>
      <c r="H111" s="149"/>
      <c r="I111" s="150"/>
      <c r="J111" s="153" t="s">
        <v>108</v>
      </c>
      <c r="K111" s="154" t="s">
        <v>109</v>
      </c>
      <c r="L111" s="151" t="s">
        <v>110</v>
      </c>
      <c r="M111" s="118"/>
      <c r="N111" s="118"/>
      <c r="O111" s="118"/>
      <c r="P111" s="1073"/>
      <c r="Q111" s="1073"/>
    </row>
    <row r="112" spans="1:26" ht="255" x14ac:dyDescent="0.2">
      <c r="B112" s="152" t="s">
        <v>119</v>
      </c>
      <c r="C112" s="152">
        <v>1</v>
      </c>
      <c r="D112" s="152" t="s">
        <v>1040</v>
      </c>
      <c r="E112" s="149">
        <v>49738419</v>
      </c>
      <c r="F112" s="152" t="s">
        <v>1041</v>
      </c>
      <c r="G112" s="152" t="s">
        <v>1042</v>
      </c>
      <c r="H112" s="182">
        <v>37032</v>
      </c>
      <c r="I112" s="150" t="s">
        <v>911</v>
      </c>
      <c r="J112" s="492" t="s">
        <v>941</v>
      </c>
      <c r="K112" s="492" t="s">
        <v>942</v>
      </c>
      <c r="L112" s="492" t="s">
        <v>943</v>
      </c>
      <c r="M112" s="495" t="s">
        <v>125</v>
      </c>
      <c r="N112" s="495" t="s">
        <v>125</v>
      </c>
      <c r="O112" s="495" t="s">
        <v>125</v>
      </c>
      <c r="P112" s="1108" t="s">
        <v>1043</v>
      </c>
      <c r="Q112" s="1109"/>
    </row>
    <row r="113" spans="2:17" ht="180" x14ac:dyDescent="0.2">
      <c r="B113" s="152" t="s">
        <v>120</v>
      </c>
      <c r="C113" s="152">
        <v>1</v>
      </c>
      <c r="D113" s="152" t="s">
        <v>1044</v>
      </c>
      <c r="E113" s="149">
        <v>36524333</v>
      </c>
      <c r="F113" s="152" t="s">
        <v>1045</v>
      </c>
      <c r="G113" s="152" t="s">
        <v>1046</v>
      </c>
      <c r="H113" s="385">
        <v>25172</v>
      </c>
      <c r="I113" s="150" t="s">
        <v>911</v>
      </c>
      <c r="J113" s="152" t="s">
        <v>1047</v>
      </c>
      <c r="K113" s="152" t="s">
        <v>1048</v>
      </c>
      <c r="L113" s="154" t="s">
        <v>1049</v>
      </c>
      <c r="M113" s="118" t="s">
        <v>125</v>
      </c>
      <c r="N113" s="118" t="s">
        <v>125</v>
      </c>
      <c r="O113" s="118" t="s">
        <v>125</v>
      </c>
      <c r="P113" s="1108"/>
      <c r="Q113" s="1109"/>
    </row>
    <row r="114" spans="2:17" ht="135" x14ac:dyDescent="0.25">
      <c r="B114" s="152" t="s">
        <v>121</v>
      </c>
      <c r="C114" s="152">
        <v>1</v>
      </c>
      <c r="D114" s="230" t="s">
        <v>963</v>
      </c>
      <c r="E114" s="2">
        <v>49769981</v>
      </c>
      <c r="F114" s="2" t="s">
        <v>881</v>
      </c>
      <c r="G114" s="230" t="s">
        <v>630</v>
      </c>
      <c r="H114" s="386">
        <v>37071</v>
      </c>
      <c r="I114" s="4" t="s">
        <v>736</v>
      </c>
      <c r="J114" s="230" t="s">
        <v>964</v>
      </c>
      <c r="K114" s="54" t="s">
        <v>965</v>
      </c>
      <c r="L114" s="54" t="s">
        <v>966</v>
      </c>
      <c r="M114" s="74" t="s">
        <v>126</v>
      </c>
      <c r="N114" s="74" t="s">
        <v>126</v>
      </c>
      <c r="O114" s="74" t="s">
        <v>126</v>
      </c>
      <c r="P114" s="1071" t="s">
        <v>1050</v>
      </c>
      <c r="Q114" s="1072"/>
    </row>
    <row r="115" spans="2:17" x14ac:dyDescent="0.2">
      <c r="B115" s="118"/>
      <c r="C115" s="152"/>
      <c r="D115" s="149"/>
      <c r="E115" s="149"/>
      <c r="F115" s="149"/>
      <c r="G115" s="149"/>
      <c r="H115" s="149"/>
      <c r="I115" s="150"/>
      <c r="J115" s="153"/>
      <c r="K115" s="151"/>
      <c r="L115" s="151"/>
      <c r="M115" s="118"/>
      <c r="N115" s="118"/>
      <c r="O115" s="118"/>
      <c r="P115" s="1073"/>
      <c r="Q115" s="1073"/>
    </row>
    <row r="118" spans="2:17" ht="15.75" thickBot="1" x14ac:dyDescent="0.3"/>
    <row r="119" spans="2:17" ht="31.5" x14ac:dyDescent="0.25">
      <c r="B119" s="119" t="s">
        <v>33</v>
      </c>
      <c r="C119" s="119" t="s">
        <v>49</v>
      </c>
      <c r="D119" s="117" t="s">
        <v>50</v>
      </c>
      <c r="E119" s="119" t="s">
        <v>51</v>
      </c>
      <c r="F119" s="486" t="s">
        <v>56</v>
      </c>
      <c r="G119" s="163"/>
    </row>
    <row r="120" spans="2:17" ht="225" x14ac:dyDescent="0.2">
      <c r="B120" s="1076" t="s">
        <v>53</v>
      </c>
      <c r="C120" s="164" t="s">
        <v>116</v>
      </c>
      <c r="D120" s="234">
        <v>25</v>
      </c>
      <c r="E120" s="234">
        <v>0</v>
      </c>
      <c r="F120" s="1077">
        <f>+E120+E121+E122</f>
        <v>0</v>
      </c>
      <c r="G120" s="165"/>
    </row>
    <row r="121" spans="2:17" ht="150" x14ac:dyDescent="0.2">
      <c r="B121" s="1076"/>
      <c r="C121" s="164" t="s">
        <v>117</v>
      </c>
      <c r="D121" s="252">
        <v>25</v>
      </c>
      <c r="E121" s="234">
        <v>0</v>
      </c>
      <c r="F121" s="1078"/>
      <c r="G121" s="165"/>
    </row>
    <row r="122" spans="2:17" ht="120" x14ac:dyDescent="0.2">
      <c r="B122" s="1076"/>
      <c r="C122" s="164" t="s">
        <v>118</v>
      </c>
      <c r="D122" s="234">
        <v>10</v>
      </c>
      <c r="E122" s="234">
        <v>0</v>
      </c>
      <c r="F122" s="1079"/>
      <c r="G122" s="165"/>
    </row>
    <row r="123" spans="2:17" x14ac:dyDescent="0.2">
      <c r="C123" s="78"/>
    </row>
    <row r="126" spans="2:17" ht="15.75" x14ac:dyDescent="0.25">
      <c r="B126" s="116" t="s">
        <v>57</v>
      </c>
    </row>
    <row r="129" spans="2:5" ht="15.75" x14ac:dyDescent="0.25">
      <c r="B129" s="117" t="s">
        <v>33</v>
      </c>
      <c r="C129" s="117" t="s">
        <v>58</v>
      </c>
      <c r="D129" s="119" t="s">
        <v>51</v>
      </c>
      <c r="E129" s="119" t="s">
        <v>16</v>
      </c>
    </row>
    <row r="130" spans="2:5" ht="30" x14ac:dyDescent="0.25">
      <c r="B130" s="120" t="s">
        <v>132</v>
      </c>
      <c r="C130" s="252">
        <v>40</v>
      </c>
      <c r="D130" s="234">
        <f>+E104</f>
        <v>0</v>
      </c>
      <c r="E130" s="1067">
        <f>+D130+D131</f>
        <v>0</v>
      </c>
    </row>
    <row r="131" spans="2:5" ht="60" x14ac:dyDescent="0.25">
      <c r="B131" s="120" t="s">
        <v>133</v>
      </c>
      <c r="C131" s="252">
        <v>60</v>
      </c>
      <c r="D131" s="234">
        <f>+F120</f>
        <v>0</v>
      </c>
      <c r="E131" s="1068"/>
    </row>
  </sheetData>
  <mergeCells count="44">
    <mergeCell ref="C9:N9"/>
    <mergeCell ref="B2:P2"/>
    <mergeCell ref="B4:P4"/>
    <mergeCell ref="C6:N6"/>
    <mergeCell ref="C7:N7"/>
    <mergeCell ref="C8:N8"/>
    <mergeCell ref="B87:N87"/>
    <mergeCell ref="O58:P58"/>
    <mergeCell ref="C10:E10"/>
    <mergeCell ref="B13:C20"/>
    <mergeCell ref="B21:C21"/>
    <mergeCell ref="E36:E37"/>
    <mergeCell ref="B47:B48"/>
    <mergeCell ref="C47:C48"/>
    <mergeCell ref="D47:E47"/>
    <mergeCell ref="C51:N51"/>
    <mergeCell ref="B52:N52"/>
    <mergeCell ref="O55:P55"/>
    <mergeCell ref="O56:P56"/>
    <mergeCell ref="O57:P57"/>
    <mergeCell ref="B120:B122"/>
    <mergeCell ref="F120:F122"/>
    <mergeCell ref="O59:P59"/>
    <mergeCell ref="B64:N64"/>
    <mergeCell ref="J66:L66"/>
    <mergeCell ref="P66:Q66"/>
    <mergeCell ref="P67:Q67"/>
    <mergeCell ref="P68:Q68"/>
    <mergeCell ref="P69:Q69"/>
    <mergeCell ref="P70:Q70"/>
    <mergeCell ref="E104:E106"/>
    <mergeCell ref="B108:N108"/>
    <mergeCell ref="B79:N79"/>
    <mergeCell ref="D82:E82"/>
    <mergeCell ref="D83:E83"/>
    <mergeCell ref="B85:P85"/>
    <mergeCell ref="P112:Q112"/>
    <mergeCell ref="J110:L110"/>
    <mergeCell ref="P110:Q110"/>
    <mergeCell ref="P111:Q111"/>
    <mergeCell ref="E130:E131"/>
    <mergeCell ref="P113:Q113"/>
    <mergeCell ref="P114:Q114"/>
    <mergeCell ref="P115:Q115"/>
  </mergeCells>
  <dataValidations count="2">
    <dataValidation type="list" allowBlank="1" showInputMessage="1" showErrorMessage="1" sqref="WVE983047 A65543 IS65543 SO65543 ACK65543 AMG65543 AWC65543 BFY65543 BPU65543 BZQ65543 CJM65543 CTI65543 DDE65543 DNA65543 DWW65543 EGS65543 EQO65543 FAK65543 FKG65543 FUC65543 GDY65543 GNU65543 GXQ65543 HHM65543 HRI65543 IBE65543 ILA65543 IUW65543 JES65543 JOO65543 JYK65543 KIG65543 KSC65543 LBY65543 LLU65543 LVQ65543 MFM65543 MPI65543 MZE65543 NJA65543 NSW65543 OCS65543 OMO65543 OWK65543 PGG65543 PQC65543 PZY65543 QJU65543 QTQ65543 RDM65543 RNI65543 RXE65543 SHA65543 SQW65543 TAS65543 TKO65543 TUK65543 UEG65543 UOC65543 UXY65543 VHU65543 VRQ65543 WBM65543 WLI65543 WVE65543 A131079 IS131079 SO131079 ACK131079 AMG131079 AWC131079 BFY131079 BPU131079 BZQ131079 CJM131079 CTI131079 DDE131079 DNA131079 DWW131079 EGS131079 EQO131079 FAK131079 FKG131079 FUC131079 GDY131079 GNU131079 GXQ131079 HHM131079 HRI131079 IBE131079 ILA131079 IUW131079 JES131079 JOO131079 JYK131079 KIG131079 KSC131079 LBY131079 LLU131079 LVQ131079 MFM131079 MPI131079 MZE131079 NJA131079 NSW131079 OCS131079 OMO131079 OWK131079 PGG131079 PQC131079 PZY131079 QJU131079 QTQ131079 RDM131079 RNI131079 RXE131079 SHA131079 SQW131079 TAS131079 TKO131079 TUK131079 UEG131079 UOC131079 UXY131079 VHU131079 VRQ131079 WBM131079 WLI131079 WVE131079 A196615 IS196615 SO196615 ACK196615 AMG196615 AWC196615 BFY196615 BPU196615 BZQ196615 CJM196615 CTI196615 DDE196615 DNA196615 DWW196615 EGS196615 EQO196615 FAK196615 FKG196615 FUC196615 GDY196615 GNU196615 GXQ196615 HHM196615 HRI196615 IBE196615 ILA196615 IUW196615 JES196615 JOO196615 JYK196615 KIG196615 KSC196615 LBY196615 LLU196615 LVQ196615 MFM196615 MPI196615 MZE196615 NJA196615 NSW196615 OCS196615 OMO196615 OWK196615 PGG196615 PQC196615 PZY196615 QJU196615 QTQ196615 RDM196615 RNI196615 RXE196615 SHA196615 SQW196615 TAS196615 TKO196615 TUK196615 UEG196615 UOC196615 UXY196615 VHU196615 VRQ196615 WBM196615 WLI196615 WVE196615 A262151 IS262151 SO262151 ACK262151 AMG262151 AWC262151 BFY262151 BPU262151 BZQ262151 CJM262151 CTI262151 DDE262151 DNA262151 DWW262151 EGS262151 EQO262151 FAK262151 FKG262151 FUC262151 GDY262151 GNU262151 GXQ262151 HHM262151 HRI262151 IBE262151 ILA262151 IUW262151 JES262151 JOO262151 JYK262151 KIG262151 KSC262151 LBY262151 LLU262151 LVQ262151 MFM262151 MPI262151 MZE262151 NJA262151 NSW262151 OCS262151 OMO262151 OWK262151 PGG262151 PQC262151 PZY262151 QJU262151 QTQ262151 RDM262151 RNI262151 RXE262151 SHA262151 SQW262151 TAS262151 TKO262151 TUK262151 UEG262151 UOC262151 UXY262151 VHU262151 VRQ262151 WBM262151 WLI262151 WVE262151 A327687 IS327687 SO327687 ACK327687 AMG327687 AWC327687 BFY327687 BPU327687 BZQ327687 CJM327687 CTI327687 DDE327687 DNA327687 DWW327687 EGS327687 EQO327687 FAK327687 FKG327687 FUC327687 GDY327687 GNU327687 GXQ327687 HHM327687 HRI327687 IBE327687 ILA327687 IUW327687 JES327687 JOO327687 JYK327687 KIG327687 KSC327687 LBY327687 LLU327687 LVQ327687 MFM327687 MPI327687 MZE327687 NJA327687 NSW327687 OCS327687 OMO327687 OWK327687 PGG327687 PQC327687 PZY327687 QJU327687 QTQ327687 RDM327687 RNI327687 RXE327687 SHA327687 SQW327687 TAS327687 TKO327687 TUK327687 UEG327687 UOC327687 UXY327687 VHU327687 VRQ327687 WBM327687 WLI327687 WVE327687 A393223 IS393223 SO393223 ACK393223 AMG393223 AWC393223 BFY393223 BPU393223 BZQ393223 CJM393223 CTI393223 DDE393223 DNA393223 DWW393223 EGS393223 EQO393223 FAK393223 FKG393223 FUC393223 GDY393223 GNU393223 GXQ393223 HHM393223 HRI393223 IBE393223 ILA393223 IUW393223 JES393223 JOO393223 JYK393223 KIG393223 KSC393223 LBY393223 LLU393223 LVQ393223 MFM393223 MPI393223 MZE393223 NJA393223 NSW393223 OCS393223 OMO393223 OWK393223 PGG393223 PQC393223 PZY393223 QJU393223 QTQ393223 RDM393223 RNI393223 RXE393223 SHA393223 SQW393223 TAS393223 TKO393223 TUK393223 UEG393223 UOC393223 UXY393223 VHU393223 VRQ393223 WBM393223 WLI393223 WVE393223 A458759 IS458759 SO458759 ACK458759 AMG458759 AWC458759 BFY458759 BPU458759 BZQ458759 CJM458759 CTI458759 DDE458759 DNA458759 DWW458759 EGS458759 EQO458759 FAK458759 FKG458759 FUC458759 GDY458759 GNU458759 GXQ458759 HHM458759 HRI458759 IBE458759 ILA458759 IUW458759 JES458759 JOO458759 JYK458759 KIG458759 KSC458759 LBY458759 LLU458759 LVQ458759 MFM458759 MPI458759 MZE458759 NJA458759 NSW458759 OCS458759 OMO458759 OWK458759 PGG458759 PQC458759 PZY458759 QJU458759 QTQ458759 RDM458759 RNI458759 RXE458759 SHA458759 SQW458759 TAS458759 TKO458759 TUK458759 UEG458759 UOC458759 UXY458759 VHU458759 VRQ458759 WBM458759 WLI458759 WVE458759 A524295 IS524295 SO524295 ACK524295 AMG524295 AWC524295 BFY524295 BPU524295 BZQ524295 CJM524295 CTI524295 DDE524295 DNA524295 DWW524295 EGS524295 EQO524295 FAK524295 FKG524295 FUC524295 GDY524295 GNU524295 GXQ524295 HHM524295 HRI524295 IBE524295 ILA524295 IUW524295 JES524295 JOO524295 JYK524295 KIG524295 KSC524295 LBY524295 LLU524295 LVQ524295 MFM524295 MPI524295 MZE524295 NJA524295 NSW524295 OCS524295 OMO524295 OWK524295 PGG524295 PQC524295 PZY524295 QJU524295 QTQ524295 RDM524295 RNI524295 RXE524295 SHA524295 SQW524295 TAS524295 TKO524295 TUK524295 UEG524295 UOC524295 UXY524295 VHU524295 VRQ524295 WBM524295 WLI524295 WVE524295 A589831 IS589831 SO589831 ACK589831 AMG589831 AWC589831 BFY589831 BPU589831 BZQ589831 CJM589831 CTI589831 DDE589831 DNA589831 DWW589831 EGS589831 EQO589831 FAK589831 FKG589831 FUC589831 GDY589831 GNU589831 GXQ589831 HHM589831 HRI589831 IBE589831 ILA589831 IUW589831 JES589831 JOO589831 JYK589831 KIG589831 KSC589831 LBY589831 LLU589831 LVQ589831 MFM589831 MPI589831 MZE589831 NJA589831 NSW589831 OCS589831 OMO589831 OWK589831 PGG589831 PQC589831 PZY589831 QJU589831 QTQ589831 RDM589831 RNI589831 RXE589831 SHA589831 SQW589831 TAS589831 TKO589831 TUK589831 UEG589831 UOC589831 UXY589831 VHU589831 VRQ589831 WBM589831 WLI589831 WVE589831 A655367 IS655367 SO655367 ACK655367 AMG655367 AWC655367 BFY655367 BPU655367 BZQ655367 CJM655367 CTI655367 DDE655367 DNA655367 DWW655367 EGS655367 EQO655367 FAK655367 FKG655367 FUC655367 GDY655367 GNU655367 GXQ655367 HHM655367 HRI655367 IBE655367 ILA655367 IUW655367 JES655367 JOO655367 JYK655367 KIG655367 KSC655367 LBY655367 LLU655367 LVQ655367 MFM655367 MPI655367 MZE655367 NJA655367 NSW655367 OCS655367 OMO655367 OWK655367 PGG655367 PQC655367 PZY655367 QJU655367 QTQ655367 RDM655367 RNI655367 RXE655367 SHA655367 SQW655367 TAS655367 TKO655367 TUK655367 UEG655367 UOC655367 UXY655367 VHU655367 VRQ655367 WBM655367 WLI655367 WVE655367 A720903 IS720903 SO720903 ACK720903 AMG720903 AWC720903 BFY720903 BPU720903 BZQ720903 CJM720903 CTI720903 DDE720903 DNA720903 DWW720903 EGS720903 EQO720903 FAK720903 FKG720903 FUC720903 GDY720903 GNU720903 GXQ720903 HHM720903 HRI720903 IBE720903 ILA720903 IUW720903 JES720903 JOO720903 JYK720903 KIG720903 KSC720903 LBY720903 LLU720903 LVQ720903 MFM720903 MPI720903 MZE720903 NJA720903 NSW720903 OCS720903 OMO720903 OWK720903 PGG720903 PQC720903 PZY720903 QJU720903 QTQ720903 RDM720903 RNI720903 RXE720903 SHA720903 SQW720903 TAS720903 TKO720903 TUK720903 UEG720903 UOC720903 UXY720903 VHU720903 VRQ720903 WBM720903 WLI720903 WVE720903 A786439 IS786439 SO786439 ACK786439 AMG786439 AWC786439 BFY786439 BPU786439 BZQ786439 CJM786439 CTI786439 DDE786439 DNA786439 DWW786439 EGS786439 EQO786439 FAK786439 FKG786439 FUC786439 GDY786439 GNU786439 GXQ786439 HHM786439 HRI786439 IBE786439 ILA786439 IUW786439 JES786439 JOO786439 JYK786439 KIG786439 KSC786439 LBY786439 LLU786439 LVQ786439 MFM786439 MPI786439 MZE786439 NJA786439 NSW786439 OCS786439 OMO786439 OWK786439 PGG786439 PQC786439 PZY786439 QJU786439 QTQ786439 RDM786439 RNI786439 RXE786439 SHA786439 SQW786439 TAS786439 TKO786439 TUK786439 UEG786439 UOC786439 UXY786439 VHU786439 VRQ786439 WBM786439 WLI786439 WVE786439 A851975 IS851975 SO851975 ACK851975 AMG851975 AWC851975 BFY851975 BPU851975 BZQ851975 CJM851975 CTI851975 DDE851975 DNA851975 DWW851975 EGS851975 EQO851975 FAK851975 FKG851975 FUC851975 GDY851975 GNU851975 GXQ851975 HHM851975 HRI851975 IBE851975 ILA851975 IUW851975 JES851975 JOO851975 JYK851975 KIG851975 KSC851975 LBY851975 LLU851975 LVQ851975 MFM851975 MPI851975 MZE851975 NJA851975 NSW851975 OCS851975 OMO851975 OWK851975 PGG851975 PQC851975 PZY851975 QJU851975 QTQ851975 RDM851975 RNI851975 RXE851975 SHA851975 SQW851975 TAS851975 TKO851975 TUK851975 UEG851975 UOC851975 UXY851975 VHU851975 VRQ851975 WBM851975 WLI851975 WVE851975 A917511 IS917511 SO917511 ACK917511 AMG917511 AWC917511 BFY917511 BPU917511 BZQ917511 CJM917511 CTI917511 DDE917511 DNA917511 DWW917511 EGS917511 EQO917511 FAK917511 FKG917511 FUC917511 GDY917511 GNU917511 GXQ917511 HHM917511 HRI917511 IBE917511 ILA917511 IUW917511 JES917511 JOO917511 JYK917511 KIG917511 KSC917511 LBY917511 LLU917511 LVQ917511 MFM917511 MPI917511 MZE917511 NJA917511 NSW917511 OCS917511 OMO917511 OWK917511 PGG917511 PQC917511 PZY917511 QJU917511 QTQ917511 RDM917511 RNI917511 RXE917511 SHA917511 SQW917511 TAS917511 TKO917511 TUK917511 UEG917511 UOC917511 UXY917511 VHU917511 VRQ917511 WBM917511 WLI917511 WVE917511 A983047 IS983047 SO983047 ACK983047 AMG983047 AWC983047 BFY983047 BPU983047 BZQ983047 CJM983047 CTI983047 DDE983047 DNA983047 DWW983047 EGS983047 EQO983047 FAK983047 FKG983047 FUC983047 GDY983047 GNU983047 GXQ983047 HHM983047 HRI983047 IBE983047 ILA983047 IUW983047 JES983047 JOO983047 JYK983047 KIG983047 KSC983047 LBY983047 LLU983047 LVQ983047 MFM983047 MPI983047 MZE983047 NJA983047 NSW983047 OCS983047 OMO983047 OWK983047 PGG983047 PQC983047 PZY983047 QJU983047 QTQ983047 RDM983047 RNI983047 RXE983047 SHA983047 SQW983047 TAS983047 TKO983047 TUK983047 UEG983047 UOC983047 UXY983047 VHU983047 VRQ983047 WBM983047 WLI983047 WVE23:WVE38 WLI23:WLI38 WBM23:WBM38 VRQ23:VRQ38 VHU23:VHU38 UXY23:UXY38 UOC23:UOC38 UEG23:UEG38 TUK23:TUK38 TKO23:TKO38 TAS23:TAS38 SQW23:SQW38 SHA23:SHA38 RXE23:RXE38 RNI23:RNI38 RDM23:RDM38 QTQ23:QTQ38 QJU23:QJU38 PZY23:PZY38 PQC23:PQC38 PGG23:PGG38 OWK23:OWK38 OMO23:OMO38 OCS23:OCS38 NSW23:NSW38 NJA23:NJA38 MZE23:MZE38 MPI23:MPI38 MFM23:MFM38 LVQ23:LVQ38 LLU23:LLU38 LBY23:LBY38 KSC23:KSC38 KIG23:KIG38 JYK23:JYK38 JOO23:JOO38 JES23:JES38 IUW23:IUW38 ILA23:ILA38 IBE23:IBE38 HRI23:HRI38 HHM23:HHM38 GXQ23:GXQ38 GNU23:GNU38 GDY23:GDY38 FUC23:FUC38 FKG23:FKG38 FAK23:FAK38 EQO23:EQO38 EGS23:EGS38 DWW23:DWW38 DNA23:DNA38 DDE23:DDE38 CTI23:CTI38 CJM23:CJM38 BZQ23:BZQ38 BPU23:BPU38 BFY23:BFY38 AWC23:AWC38 AMG23:AMG38 ACK23:ACK38 SO23:SO38 IS23:IS38 A23:A38">
      <formula1>"1,2,3,4,5"</formula1>
    </dataValidation>
    <dataValidation type="decimal" allowBlank="1" showInputMessage="1" showErrorMessage="1" sqref="WVH983047 WLL983047 C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C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C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C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C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C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C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C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C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C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C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C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C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C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C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VH23:WVH38 WLL23:WLL38 WBP23:WBP38 VRT23:VRT38 VHX23:VHX38 UYB23:UYB38 UOF23:UOF38 UEJ23:UEJ38 TUN23:TUN38 TKR23:TKR38 TAV23:TAV38 SQZ23:SQZ38 SHD23:SHD38 RXH23:RXH38 RNL23:RNL38 RDP23:RDP38 QTT23:QTT38 QJX23:QJX38 QAB23:QAB38 PQF23:PQF38 PGJ23:PGJ38 OWN23:OWN38 OMR23:OMR38 OCV23:OCV38 NSZ23:NSZ38 NJD23:NJD38 MZH23:MZH38 MPL23:MPL38 MFP23:MFP38 LVT23:LVT38 LLX23:LLX38 LCB23:LCB38 KSF23:KSF38 KIJ23:KIJ38 JYN23:JYN38 JOR23:JOR38 JEV23:JEV38 IUZ23:IUZ38 ILD23:ILD38 IBH23:IBH38 HRL23:HRL38 HHP23:HHP38 GXT23:GXT38 GNX23:GNX38 GEB23:GEB38 FUF23:FUF38 FKJ23:FKJ38 FAN23:FAN38 EQR23:EQR38 EGV23:EGV38 DWZ23:DWZ38 DND23:DND38 DDH23:DDH38 CTL23:CTL38 CJP23:CJP38 BZT23:BZT38 BPX23:BPX38 BGB23:BGB38 AWF23:AWF38 AMJ23:AMJ38 ACN23:ACN38 SR23:SR38 IV23:IV38">
      <formula1>0</formula1>
      <formula2>1</formula2>
    </dataValidation>
  </dataValidations>
  <pageMargins left="0.70866141732283472" right="0" top="0.74803149606299213" bottom="0.74803149606299213" header="0.31496062992125984" footer="0.31496062992125984"/>
  <pageSetup paperSize="5" scale="4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21"/>
  <sheetViews>
    <sheetView zoomScale="60" zoomScaleNormal="60" workbookViewId="0">
      <selection activeCell="F22" sqref="F22"/>
    </sheetView>
  </sheetViews>
  <sheetFormatPr baseColWidth="10" defaultRowHeight="15" x14ac:dyDescent="0.25"/>
  <cols>
    <col min="1" max="1" width="6.28515625" style="86" customWidth="1"/>
    <col min="2" max="2" width="65.42578125" style="86" customWidth="1"/>
    <col min="3" max="3" width="27.140625" style="86" customWidth="1"/>
    <col min="4" max="4" width="20.5703125" style="86" customWidth="1"/>
    <col min="5" max="5" width="19" style="86" customWidth="1"/>
    <col min="6" max="7" width="24.28515625" style="86" customWidth="1"/>
    <col min="8" max="9" width="20.7109375" style="86" customWidth="1"/>
    <col min="10" max="14" width="14.85546875" style="86" customWidth="1"/>
    <col min="15" max="15" width="17" style="86" customWidth="1"/>
    <col min="16" max="16" width="10.28515625" style="86" customWidth="1"/>
    <col min="17" max="17" width="12.8554687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82" t="s">
        <v>4</v>
      </c>
      <c r="C6" s="1134" t="s">
        <v>1235</v>
      </c>
      <c r="D6" s="1134"/>
      <c r="E6" s="1134"/>
      <c r="F6" s="1134"/>
      <c r="G6" s="1134"/>
      <c r="H6" s="1134"/>
      <c r="I6" s="1134"/>
      <c r="J6" s="1134"/>
      <c r="K6" s="1134"/>
      <c r="L6" s="1134"/>
      <c r="M6" s="1134"/>
      <c r="N6" s="1135"/>
    </row>
    <row r="7" spans="2:16" ht="16.5" thickBot="1" x14ac:dyDescent="0.3">
      <c r="B7" s="82" t="s">
        <v>5</v>
      </c>
      <c r="C7" s="1134"/>
      <c r="D7" s="1134"/>
      <c r="E7" s="1134"/>
      <c r="F7" s="1134"/>
      <c r="G7" s="1134"/>
      <c r="H7" s="1134"/>
      <c r="I7" s="1134"/>
      <c r="J7" s="1134"/>
      <c r="K7" s="1134"/>
      <c r="L7" s="1134"/>
      <c r="M7" s="1134"/>
      <c r="N7" s="1135"/>
    </row>
    <row r="8" spans="2:16" ht="16.5" thickBot="1" x14ac:dyDescent="0.3">
      <c r="B8" s="82" t="s">
        <v>6</v>
      </c>
      <c r="C8" s="1134"/>
      <c r="D8" s="1134"/>
      <c r="E8" s="1134"/>
      <c r="F8" s="1134"/>
      <c r="G8" s="1134"/>
      <c r="H8" s="1134"/>
      <c r="I8" s="1134"/>
      <c r="J8" s="1134"/>
      <c r="K8" s="1134"/>
      <c r="L8" s="1134"/>
      <c r="M8" s="1134"/>
      <c r="N8" s="1135"/>
    </row>
    <row r="9" spans="2:16" ht="16.5" thickBot="1" x14ac:dyDescent="0.3">
      <c r="B9" s="82" t="s">
        <v>7</v>
      </c>
      <c r="C9" s="1134"/>
      <c r="D9" s="1134"/>
      <c r="E9" s="1134"/>
      <c r="F9" s="1134"/>
      <c r="G9" s="1134"/>
      <c r="H9" s="1134"/>
      <c r="I9" s="1134"/>
      <c r="J9" s="1134"/>
      <c r="K9" s="1134"/>
      <c r="L9" s="1134"/>
      <c r="M9" s="1134"/>
      <c r="N9" s="1135"/>
    </row>
    <row r="10" spans="2:16" ht="16.5" thickBot="1" x14ac:dyDescent="0.3">
      <c r="B10" s="82" t="s">
        <v>8</v>
      </c>
      <c r="C10" s="1132" t="s">
        <v>156</v>
      </c>
      <c r="D10" s="1132"/>
      <c r="E10" s="1133"/>
      <c r="F10" s="87"/>
      <c r="G10" s="87"/>
      <c r="H10" s="87"/>
      <c r="I10" s="87"/>
      <c r="J10" s="87"/>
      <c r="K10" s="87"/>
      <c r="L10" s="87"/>
      <c r="M10" s="87"/>
      <c r="N10" s="88"/>
    </row>
    <row r="11" spans="2:16" ht="16.5" thickBot="1" x14ac:dyDescent="0.3">
      <c r="B11" s="83" t="s">
        <v>9</v>
      </c>
      <c r="C11" s="89">
        <v>41973</v>
      </c>
      <c r="D11" s="90"/>
      <c r="E11" s="90"/>
      <c r="F11" s="90"/>
      <c r="G11" s="90"/>
      <c r="H11" s="90"/>
      <c r="I11" s="90"/>
      <c r="J11" s="90"/>
      <c r="K11" s="90"/>
      <c r="L11" s="90"/>
      <c r="M11" s="90"/>
      <c r="N11" s="91"/>
    </row>
    <row r="12" spans="2:16" ht="15.75" x14ac:dyDescent="0.25">
      <c r="B12" s="84"/>
      <c r="C12" s="92"/>
      <c r="D12" s="85"/>
      <c r="E12" s="85"/>
      <c r="F12" s="85"/>
      <c r="G12" s="85"/>
      <c r="H12" s="85"/>
      <c r="I12" s="93"/>
      <c r="J12" s="93"/>
      <c r="K12" s="93"/>
      <c r="L12" s="93"/>
      <c r="M12" s="93"/>
      <c r="N12" s="85"/>
    </row>
    <row r="13" spans="2:16" ht="31.5" x14ac:dyDescent="0.25">
      <c r="B13" s="1093" t="s">
        <v>87</v>
      </c>
      <c r="C13" s="1093"/>
      <c r="D13" s="240" t="s">
        <v>12</v>
      </c>
      <c r="E13" s="240" t="s">
        <v>13</v>
      </c>
      <c r="F13" s="240" t="s">
        <v>29</v>
      </c>
      <c r="G13" s="95"/>
      <c r="I13" s="96"/>
      <c r="J13" s="96"/>
      <c r="K13" s="96"/>
      <c r="L13" s="96"/>
      <c r="M13" s="96"/>
      <c r="N13" s="94"/>
    </row>
    <row r="14" spans="2:16" ht="15.75" x14ac:dyDescent="0.25">
      <c r="B14" s="1093"/>
      <c r="C14" s="1093"/>
      <c r="D14" s="240">
        <v>14</v>
      </c>
      <c r="E14" s="169">
        <v>2297109100</v>
      </c>
      <c r="F14" s="170">
        <v>1100</v>
      </c>
      <c r="G14" s="97"/>
      <c r="I14" s="98"/>
      <c r="J14" s="98"/>
      <c r="K14" s="98"/>
      <c r="L14" s="98"/>
      <c r="M14" s="98"/>
      <c r="N14" s="94"/>
    </row>
    <row r="15" spans="2:16" ht="15.75" x14ac:dyDescent="0.25">
      <c r="B15" s="1093"/>
      <c r="C15" s="1093"/>
      <c r="D15" s="240"/>
      <c r="E15" s="168"/>
      <c r="F15" s="167"/>
      <c r="G15" s="97"/>
      <c r="I15" s="98"/>
      <c r="J15" s="98"/>
      <c r="K15" s="98"/>
      <c r="L15" s="98"/>
      <c r="M15" s="98"/>
      <c r="N15" s="94"/>
    </row>
    <row r="16" spans="2:16" ht="15.75" x14ac:dyDescent="0.25">
      <c r="B16" s="1093"/>
      <c r="C16" s="1093"/>
      <c r="D16" s="240"/>
      <c r="E16" s="168"/>
      <c r="F16" s="167"/>
      <c r="G16" s="97"/>
      <c r="I16" s="98"/>
      <c r="J16" s="98"/>
      <c r="K16" s="98"/>
      <c r="L16" s="98"/>
      <c r="M16" s="98"/>
      <c r="N16" s="94"/>
    </row>
    <row r="17" spans="1:14" ht="15.75" x14ac:dyDescent="0.25">
      <c r="B17" s="1093"/>
      <c r="C17" s="1093"/>
      <c r="D17" s="240"/>
      <c r="E17" s="169"/>
      <c r="F17" s="167"/>
      <c r="G17" s="97"/>
      <c r="H17" s="100"/>
      <c r="I17" s="98"/>
      <c r="J17" s="98"/>
      <c r="K17" s="98"/>
      <c r="L17" s="98"/>
      <c r="M17" s="98"/>
      <c r="N17" s="101"/>
    </row>
    <row r="18" spans="1:14" ht="16.5" thickBot="1" x14ac:dyDescent="0.3">
      <c r="B18" s="1094" t="s">
        <v>14</v>
      </c>
      <c r="C18" s="1095"/>
      <c r="D18" s="240"/>
      <c r="E18" s="103">
        <f>SUM(E14:E17)</f>
        <v>2297109100</v>
      </c>
      <c r="F18" s="167">
        <f>SUM(F14:F17)</f>
        <v>1100</v>
      </c>
      <c r="G18" s="97"/>
      <c r="H18" s="100"/>
      <c r="I18" s="93"/>
      <c r="J18" s="93"/>
      <c r="K18" s="93"/>
      <c r="L18" s="93"/>
      <c r="M18" s="93"/>
      <c r="N18" s="101"/>
    </row>
    <row r="19" spans="1:14" ht="40.5" customHeight="1" thickBot="1" x14ac:dyDescent="0.3">
      <c r="A19" s="104"/>
      <c r="B19" s="105" t="s">
        <v>15</v>
      </c>
      <c r="C19" s="105" t="s">
        <v>88</v>
      </c>
      <c r="E19" s="96"/>
      <c r="F19" s="96"/>
      <c r="G19" s="96"/>
      <c r="H19" s="96"/>
      <c r="I19" s="106"/>
      <c r="J19" s="106"/>
      <c r="K19" s="106"/>
      <c r="L19" s="106"/>
      <c r="M19" s="106"/>
    </row>
    <row r="20" spans="1:14" ht="16.5" thickBot="1" x14ac:dyDescent="0.3">
      <c r="A20" s="107">
        <v>1</v>
      </c>
      <c r="C20" s="108">
        <f>F18*80/100</f>
        <v>880</v>
      </c>
      <c r="D20" s="109"/>
      <c r="E20" s="110">
        <f>E18</f>
        <v>2297109100</v>
      </c>
      <c r="F20" s="111"/>
      <c r="G20" s="111"/>
      <c r="H20" s="111"/>
      <c r="I20" s="112"/>
      <c r="J20" s="112"/>
      <c r="K20" s="112"/>
      <c r="L20" s="112"/>
      <c r="M20" s="112"/>
    </row>
    <row r="21" spans="1:14" ht="15.75" x14ac:dyDescent="0.25">
      <c r="A21" s="113"/>
      <c r="C21" s="114"/>
      <c r="D21" s="98"/>
      <c r="E21" s="115"/>
      <c r="F21" s="111"/>
      <c r="G21" s="111"/>
      <c r="H21" s="111"/>
      <c r="I21" s="112"/>
      <c r="J21" s="112"/>
      <c r="K21" s="112"/>
      <c r="L21" s="112"/>
      <c r="M21" s="112"/>
    </row>
    <row r="22" spans="1:14" ht="15.75" x14ac:dyDescent="0.2">
      <c r="A22" s="113"/>
      <c r="B22" s="116" t="s">
        <v>124</v>
      </c>
      <c r="C22" s="78"/>
      <c r="D22" s="78"/>
      <c r="E22" s="78"/>
      <c r="F22" s="78"/>
      <c r="G22" s="78"/>
      <c r="H22" s="78"/>
      <c r="I22" s="93"/>
      <c r="J22" s="93"/>
      <c r="K22" s="93"/>
      <c r="L22" s="93"/>
      <c r="M22" s="93"/>
      <c r="N22" s="94"/>
    </row>
    <row r="23" spans="1:14" ht="15.75" x14ac:dyDescent="0.2">
      <c r="A23" s="113"/>
      <c r="B23" s="78"/>
      <c r="C23" s="78"/>
      <c r="D23" s="78"/>
      <c r="E23" s="78"/>
      <c r="F23" s="78"/>
      <c r="G23" s="78"/>
      <c r="H23" s="78"/>
      <c r="I23" s="93"/>
      <c r="J23" s="93"/>
      <c r="K23" s="93"/>
      <c r="L23" s="93"/>
      <c r="M23" s="93"/>
      <c r="N23" s="94"/>
    </row>
    <row r="24" spans="1:14" ht="15.75" x14ac:dyDescent="0.2">
      <c r="A24" s="113"/>
      <c r="B24" s="117" t="s">
        <v>33</v>
      </c>
      <c r="C24" s="117" t="s">
        <v>125</v>
      </c>
      <c r="D24" s="117" t="s">
        <v>126</v>
      </c>
      <c r="E24" s="78"/>
      <c r="F24" s="78"/>
      <c r="G24" s="78"/>
      <c r="H24" s="78"/>
      <c r="I24" s="93"/>
      <c r="J24" s="93"/>
      <c r="K24" s="93"/>
      <c r="L24" s="93"/>
      <c r="M24" s="93"/>
      <c r="N24" s="94"/>
    </row>
    <row r="25" spans="1:14" ht="15.75" x14ac:dyDescent="0.2">
      <c r="A25" s="113"/>
      <c r="B25" s="118" t="s">
        <v>127</v>
      </c>
      <c r="C25" s="118"/>
      <c r="D25" s="118" t="s">
        <v>292</v>
      </c>
      <c r="E25" s="78"/>
      <c r="F25" s="78"/>
      <c r="G25" s="78"/>
      <c r="H25" s="78"/>
      <c r="I25" s="93"/>
      <c r="J25" s="93"/>
      <c r="K25" s="93"/>
      <c r="L25" s="93"/>
      <c r="M25" s="93"/>
      <c r="N25" s="94"/>
    </row>
    <row r="26" spans="1:14" ht="15.75" x14ac:dyDescent="0.2">
      <c r="A26" s="113"/>
      <c r="B26" s="118" t="s">
        <v>128</v>
      </c>
      <c r="C26" s="118"/>
      <c r="D26" s="118" t="s">
        <v>292</v>
      </c>
      <c r="E26" s="78"/>
      <c r="F26" s="78"/>
      <c r="G26" s="78"/>
      <c r="H26" s="78"/>
      <c r="I26" s="93"/>
      <c r="J26" s="93"/>
      <c r="K26" s="93"/>
      <c r="L26" s="93"/>
      <c r="M26" s="93"/>
      <c r="N26" s="94"/>
    </row>
    <row r="27" spans="1:14" ht="15.75" x14ac:dyDescent="0.2">
      <c r="A27" s="113"/>
      <c r="B27" s="118" t="s">
        <v>129</v>
      </c>
      <c r="C27" s="118" t="s">
        <v>292</v>
      </c>
      <c r="D27" s="118"/>
      <c r="E27" s="78"/>
      <c r="F27" s="78"/>
      <c r="G27" s="78"/>
      <c r="H27" s="78"/>
      <c r="I27" s="93"/>
      <c r="J27" s="93"/>
      <c r="K27" s="93"/>
      <c r="L27" s="93"/>
      <c r="M27" s="93"/>
      <c r="N27" s="94"/>
    </row>
    <row r="28" spans="1:14" ht="15.75" x14ac:dyDescent="0.2">
      <c r="A28" s="113"/>
      <c r="B28" s="118" t="s">
        <v>130</v>
      </c>
      <c r="C28" s="118"/>
      <c r="D28" s="118" t="s">
        <v>292</v>
      </c>
      <c r="E28" s="78"/>
      <c r="F28" s="78"/>
      <c r="G28" s="78"/>
      <c r="H28" s="78"/>
      <c r="I28" s="93"/>
      <c r="J28" s="93"/>
      <c r="K28" s="93"/>
      <c r="L28" s="93"/>
      <c r="M28" s="93"/>
      <c r="N28" s="94"/>
    </row>
    <row r="29" spans="1:14" ht="15.75" x14ac:dyDescent="0.2">
      <c r="A29" s="113"/>
      <c r="B29" s="78"/>
      <c r="C29" s="78"/>
      <c r="D29" s="78"/>
      <c r="E29" s="78"/>
      <c r="F29" s="78"/>
      <c r="G29" s="78"/>
      <c r="H29" s="78"/>
      <c r="I29" s="93"/>
      <c r="J29" s="93"/>
      <c r="K29" s="93"/>
      <c r="L29" s="93"/>
      <c r="M29" s="93"/>
      <c r="N29" s="94"/>
    </row>
    <row r="30" spans="1:14" ht="15.75" x14ac:dyDescent="0.2">
      <c r="A30" s="113"/>
      <c r="B30" s="116" t="s">
        <v>131</v>
      </c>
      <c r="C30" s="78"/>
      <c r="D30" s="78"/>
      <c r="E30" s="78"/>
      <c r="F30" s="78"/>
      <c r="G30" s="78"/>
      <c r="H30" s="78"/>
      <c r="I30" s="93"/>
      <c r="J30" s="93"/>
      <c r="K30" s="93"/>
      <c r="L30" s="93"/>
      <c r="M30" s="93"/>
      <c r="N30" s="94"/>
    </row>
    <row r="31" spans="1:14" ht="15.75" x14ac:dyDescent="0.2">
      <c r="A31" s="113"/>
      <c r="B31" s="78"/>
      <c r="C31" s="78"/>
      <c r="D31" s="78"/>
      <c r="E31" s="78"/>
      <c r="F31" s="78"/>
      <c r="G31" s="78"/>
      <c r="H31" s="78"/>
      <c r="I31" s="93"/>
      <c r="J31" s="93"/>
      <c r="K31" s="93"/>
      <c r="L31" s="93"/>
      <c r="M31" s="93"/>
      <c r="N31" s="94"/>
    </row>
    <row r="32" spans="1:14" ht="15.75" x14ac:dyDescent="0.2">
      <c r="A32" s="113"/>
      <c r="B32" s="117" t="s">
        <v>33</v>
      </c>
      <c r="C32" s="117" t="s">
        <v>58</v>
      </c>
      <c r="D32" s="119" t="s">
        <v>51</v>
      </c>
      <c r="E32" s="119" t="s">
        <v>16</v>
      </c>
      <c r="F32" s="78"/>
      <c r="G32" s="78"/>
      <c r="H32" s="78"/>
      <c r="I32" s="93"/>
      <c r="J32" s="93"/>
      <c r="K32" s="93"/>
      <c r="L32" s="93"/>
      <c r="M32" s="93"/>
      <c r="N32" s="94"/>
    </row>
    <row r="33" spans="1:26" ht="30" x14ac:dyDescent="0.2">
      <c r="A33" s="113"/>
      <c r="B33" s="120" t="s">
        <v>132</v>
      </c>
      <c r="C33" s="252">
        <v>40</v>
      </c>
      <c r="D33" s="234">
        <v>0</v>
      </c>
      <c r="E33" s="1067">
        <f>+D33+D34</f>
        <v>0</v>
      </c>
      <c r="F33" s="78"/>
      <c r="G33" s="78"/>
      <c r="H33" s="78"/>
      <c r="I33" s="93"/>
      <c r="J33" s="93"/>
      <c r="K33" s="93"/>
      <c r="L33" s="93"/>
      <c r="M33" s="93"/>
      <c r="N33" s="94"/>
    </row>
    <row r="34" spans="1:26" ht="60" x14ac:dyDescent="0.2">
      <c r="A34" s="113"/>
      <c r="B34" s="120" t="s">
        <v>133</v>
      </c>
      <c r="C34" s="252">
        <v>60</v>
      </c>
      <c r="D34" s="234">
        <v>0</v>
      </c>
      <c r="E34" s="1068"/>
      <c r="F34" s="78"/>
      <c r="G34" s="78"/>
      <c r="H34" s="78"/>
      <c r="I34" s="93"/>
      <c r="J34" s="93"/>
      <c r="K34" s="93"/>
      <c r="L34" s="93"/>
      <c r="M34" s="93"/>
      <c r="N34" s="94"/>
    </row>
    <row r="35" spans="1:26" ht="15.75" x14ac:dyDescent="0.25">
      <c r="A35" s="113"/>
      <c r="C35" s="114"/>
      <c r="D35" s="98"/>
      <c r="E35" s="115"/>
      <c r="F35" s="111"/>
      <c r="G35" s="111"/>
      <c r="H35" s="111"/>
      <c r="I35" s="112"/>
      <c r="J35" s="112"/>
      <c r="K35" s="112"/>
      <c r="L35" s="112"/>
      <c r="M35" s="112"/>
    </row>
    <row r="36" spans="1:26" ht="15.75" x14ac:dyDescent="0.25">
      <c r="B36" s="116" t="s">
        <v>30</v>
      </c>
      <c r="M36" s="122"/>
      <c r="N36" s="122"/>
    </row>
    <row r="37" spans="1:26" ht="15.75" thickBot="1" x14ac:dyDescent="0.3">
      <c r="M37" s="122"/>
      <c r="N37" s="122"/>
    </row>
    <row r="38" spans="1:26" s="93" customFormat="1" ht="110.25" x14ac:dyDescent="0.25">
      <c r="B38" s="123" t="s">
        <v>134</v>
      </c>
      <c r="C38" s="123" t="s">
        <v>135</v>
      </c>
      <c r="D38" s="123" t="s">
        <v>136</v>
      </c>
      <c r="E38" s="123" t="s">
        <v>45</v>
      </c>
      <c r="F38" s="123" t="s">
        <v>22</v>
      </c>
      <c r="G38" s="123" t="s">
        <v>89</v>
      </c>
      <c r="H38" s="123" t="s">
        <v>17</v>
      </c>
      <c r="I38" s="123" t="s">
        <v>10</v>
      </c>
      <c r="J38" s="123" t="s">
        <v>31</v>
      </c>
      <c r="K38" s="123" t="s">
        <v>61</v>
      </c>
      <c r="L38" s="123" t="s">
        <v>20</v>
      </c>
      <c r="M38" s="124" t="s">
        <v>26</v>
      </c>
      <c r="N38" s="123" t="s">
        <v>137</v>
      </c>
      <c r="O38" s="123" t="s">
        <v>36</v>
      </c>
      <c r="P38" s="245" t="s">
        <v>11</v>
      </c>
      <c r="Q38" s="245" t="s">
        <v>19</v>
      </c>
    </row>
    <row r="39" spans="1:26" s="242" customFormat="1" ht="180" x14ac:dyDescent="0.25">
      <c r="A39" s="125">
        <v>1</v>
      </c>
      <c r="B39" s="136" t="s">
        <v>1237</v>
      </c>
      <c r="C39" s="136" t="s">
        <v>1237</v>
      </c>
      <c r="D39" s="127" t="s">
        <v>1238</v>
      </c>
      <c r="E39" s="128" t="s">
        <v>1240</v>
      </c>
      <c r="F39" s="127" t="s">
        <v>126</v>
      </c>
      <c r="G39" s="129">
        <v>1</v>
      </c>
      <c r="H39" s="130">
        <v>40179</v>
      </c>
      <c r="I39" s="130">
        <v>40543</v>
      </c>
      <c r="J39" s="131" t="s">
        <v>126</v>
      </c>
      <c r="K39" s="172">
        <v>0</v>
      </c>
      <c r="L39" s="172"/>
      <c r="M39" s="171">
        <v>300</v>
      </c>
      <c r="N39" s="132"/>
      <c r="O39" s="527" t="s">
        <v>1247</v>
      </c>
      <c r="P39" s="133">
        <v>43</v>
      </c>
      <c r="Q39" s="125" t="s">
        <v>1239</v>
      </c>
      <c r="R39" s="135"/>
      <c r="S39" s="135"/>
      <c r="T39" s="135"/>
      <c r="U39" s="135"/>
      <c r="V39" s="135"/>
      <c r="W39" s="135"/>
      <c r="X39" s="135"/>
      <c r="Y39" s="135"/>
      <c r="Z39" s="135"/>
    </row>
    <row r="40" spans="1:26" s="242" customFormat="1" ht="180" x14ac:dyDescent="0.25">
      <c r="A40" s="125">
        <f t="shared" ref="A40:A41" si="0">+A39+1</f>
        <v>2</v>
      </c>
      <c r="B40" s="136" t="s">
        <v>1237</v>
      </c>
      <c r="C40" s="136" t="s">
        <v>1237</v>
      </c>
      <c r="D40" s="127" t="s">
        <v>1238</v>
      </c>
      <c r="E40" s="128" t="s">
        <v>1242</v>
      </c>
      <c r="F40" s="127" t="s">
        <v>126</v>
      </c>
      <c r="G40" s="129">
        <v>1</v>
      </c>
      <c r="H40" s="130">
        <v>40544</v>
      </c>
      <c r="I40" s="130">
        <v>40908</v>
      </c>
      <c r="J40" s="131" t="s">
        <v>126</v>
      </c>
      <c r="K40" s="172">
        <v>0</v>
      </c>
      <c r="L40" s="172"/>
      <c r="M40" s="171">
        <v>300</v>
      </c>
      <c r="N40" s="132"/>
      <c r="O40" s="527" t="s">
        <v>1247</v>
      </c>
      <c r="P40" s="133">
        <v>43</v>
      </c>
      <c r="Q40" s="125" t="s">
        <v>1239</v>
      </c>
      <c r="R40" s="135"/>
      <c r="S40" s="135"/>
      <c r="T40" s="135"/>
      <c r="U40" s="135"/>
      <c r="V40" s="135"/>
      <c r="W40" s="135"/>
      <c r="X40" s="135"/>
      <c r="Y40" s="135"/>
      <c r="Z40" s="135"/>
    </row>
    <row r="41" spans="1:26" s="242" customFormat="1" ht="180" x14ac:dyDescent="0.25">
      <c r="A41" s="125">
        <f t="shared" si="0"/>
        <v>3</v>
      </c>
      <c r="B41" s="136" t="s">
        <v>1237</v>
      </c>
      <c r="C41" s="136" t="s">
        <v>1237</v>
      </c>
      <c r="D41" s="127" t="s">
        <v>1238</v>
      </c>
      <c r="E41" s="128" t="s">
        <v>1243</v>
      </c>
      <c r="F41" s="127" t="s">
        <v>126</v>
      </c>
      <c r="G41" s="129">
        <v>1</v>
      </c>
      <c r="H41" s="130">
        <v>40909</v>
      </c>
      <c r="I41" s="130">
        <v>42004</v>
      </c>
      <c r="J41" s="131" t="s">
        <v>126</v>
      </c>
      <c r="K41" s="172">
        <v>0</v>
      </c>
      <c r="L41" s="172"/>
      <c r="M41" s="171">
        <v>500</v>
      </c>
      <c r="N41" s="132"/>
      <c r="O41" s="527" t="s">
        <v>1247</v>
      </c>
      <c r="P41" s="133">
        <v>43</v>
      </c>
      <c r="Q41" s="125" t="s">
        <v>1239</v>
      </c>
      <c r="R41" s="135"/>
      <c r="S41" s="135"/>
      <c r="T41" s="135"/>
      <c r="U41" s="135"/>
      <c r="V41" s="135"/>
      <c r="W41" s="135"/>
      <c r="X41" s="135"/>
      <c r="Y41" s="135"/>
      <c r="Z41" s="135"/>
    </row>
    <row r="42" spans="1:26" s="242" customFormat="1" ht="15.75" x14ac:dyDescent="0.25">
      <c r="A42" s="125"/>
      <c r="B42" s="136" t="s">
        <v>16</v>
      </c>
      <c r="C42" s="127"/>
      <c r="D42" s="126"/>
      <c r="E42" s="128"/>
      <c r="F42" s="127"/>
      <c r="G42" s="127"/>
      <c r="H42" s="127"/>
      <c r="I42" s="131"/>
      <c r="J42" s="131"/>
      <c r="K42" s="137">
        <f>SUM(K39:K41)</f>
        <v>0</v>
      </c>
      <c r="L42" s="137">
        <f>SUM(L39:L41)</f>
        <v>0</v>
      </c>
      <c r="M42" s="306">
        <f>SUM(M39:M41)</f>
        <v>1100</v>
      </c>
      <c r="N42" s="137">
        <f>SUM(N39:N41)</f>
        <v>0</v>
      </c>
      <c r="O42" s="133"/>
      <c r="P42" s="133"/>
      <c r="Q42" s="134"/>
    </row>
    <row r="43" spans="1:26" s="139" customFormat="1" x14ac:dyDescent="0.25">
      <c r="E43" s="140"/>
    </row>
    <row r="44" spans="1:26" s="139" customFormat="1" ht="15.75" x14ac:dyDescent="0.25">
      <c r="B44" s="1096" t="s">
        <v>28</v>
      </c>
      <c r="C44" s="1096" t="s">
        <v>27</v>
      </c>
      <c r="D44" s="1098" t="s">
        <v>34</v>
      </c>
      <c r="E44" s="1098"/>
    </row>
    <row r="45" spans="1:26" s="139" customFormat="1" ht="15.75" x14ac:dyDescent="0.25">
      <c r="B45" s="1097"/>
      <c r="C45" s="1097"/>
      <c r="D45" s="241" t="s">
        <v>23</v>
      </c>
      <c r="E45" s="141" t="s">
        <v>24</v>
      </c>
    </row>
    <row r="46" spans="1:26" s="139" customFormat="1" ht="15.75" x14ac:dyDescent="0.25">
      <c r="B46" s="142" t="s">
        <v>21</v>
      </c>
      <c r="C46" s="143">
        <f>+K42</f>
        <v>0</v>
      </c>
      <c r="D46" s="251"/>
      <c r="E46" s="144" t="s">
        <v>141</v>
      </c>
      <c r="F46" s="145"/>
      <c r="G46" s="145"/>
      <c r="H46" s="145"/>
      <c r="I46" s="145"/>
      <c r="J46" s="145"/>
      <c r="K46" s="145"/>
      <c r="L46" s="145"/>
      <c r="M46" s="145"/>
    </row>
    <row r="47" spans="1:26" s="139" customFormat="1" ht="15.75" x14ac:dyDescent="0.25">
      <c r="B47" s="142" t="s">
        <v>25</v>
      </c>
      <c r="C47" s="143">
        <f>+M42</f>
        <v>1100</v>
      </c>
      <c r="D47" s="251" t="s">
        <v>125</v>
      </c>
      <c r="E47" s="144"/>
    </row>
    <row r="48" spans="1:26" s="139" customFormat="1" x14ac:dyDescent="0.25">
      <c r="B48" s="146"/>
      <c r="C48" s="1099"/>
      <c r="D48" s="1099"/>
      <c r="E48" s="1099"/>
      <c r="F48" s="1099"/>
      <c r="G48" s="1099"/>
      <c r="H48" s="1099"/>
      <c r="I48" s="1099"/>
      <c r="J48" s="1099"/>
      <c r="K48" s="1099"/>
      <c r="L48" s="1099"/>
      <c r="M48" s="1099"/>
      <c r="N48" s="1099"/>
    </row>
    <row r="49" spans="2:17" s="139" customFormat="1" ht="15.75" thickBot="1" x14ac:dyDescent="0.3">
      <c r="B49" s="146"/>
      <c r="C49" s="242"/>
      <c r="D49" s="242"/>
      <c r="E49" s="242"/>
      <c r="F49" s="242"/>
      <c r="G49" s="242"/>
      <c r="H49" s="242"/>
      <c r="I49" s="242"/>
      <c r="J49" s="242"/>
      <c r="K49" s="242"/>
      <c r="L49" s="242"/>
      <c r="M49" s="242"/>
      <c r="N49" s="242"/>
    </row>
    <row r="50" spans="2:17" ht="16.5" thickBot="1" x14ac:dyDescent="0.3">
      <c r="B50" s="1131" t="s">
        <v>90</v>
      </c>
      <c r="C50" s="1131"/>
      <c r="D50" s="1131"/>
      <c r="E50" s="1131"/>
      <c r="F50" s="1131"/>
      <c r="G50" s="1131"/>
      <c r="H50" s="1131"/>
      <c r="I50" s="1131"/>
      <c r="J50" s="1131"/>
      <c r="K50" s="1131"/>
      <c r="L50" s="1131"/>
      <c r="M50" s="1131"/>
      <c r="N50" s="1131"/>
    </row>
    <row r="52" spans="2:17" ht="189" x14ac:dyDescent="0.25">
      <c r="B52" s="117" t="s">
        <v>138</v>
      </c>
      <c r="C52" s="147" t="s">
        <v>2</v>
      </c>
      <c r="D52" s="147" t="s">
        <v>92</v>
      </c>
      <c r="E52" s="147" t="s">
        <v>91</v>
      </c>
      <c r="F52" s="147" t="s">
        <v>93</v>
      </c>
      <c r="G52" s="147" t="s">
        <v>94</v>
      </c>
      <c r="H52" s="147" t="s">
        <v>95</v>
      </c>
      <c r="I52" s="147" t="s">
        <v>96</v>
      </c>
      <c r="J52" s="147" t="s">
        <v>97</v>
      </c>
      <c r="K52" s="147" t="s">
        <v>98</v>
      </c>
      <c r="L52" s="147" t="s">
        <v>99</v>
      </c>
      <c r="M52" s="148" t="s">
        <v>100</v>
      </c>
      <c r="N52" s="148" t="s">
        <v>101</v>
      </c>
      <c r="O52" s="1086" t="s">
        <v>3</v>
      </c>
      <c r="P52" s="1088"/>
      <c r="Q52" s="147" t="s">
        <v>18</v>
      </c>
    </row>
    <row r="53" spans="2:17" x14ac:dyDescent="0.2">
      <c r="B53" s="136" t="s">
        <v>235</v>
      </c>
      <c r="C53" s="149" t="s">
        <v>235</v>
      </c>
      <c r="D53" s="150" t="s">
        <v>326</v>
      </c>
      <c r="E53" s="150">
        <v>1100</v>
      </c>
      <c r="F53" s="249" t="s">
        <v>237</v>
      </c>
      <c r="G53" s="249" t="s">
        <v>237</v>
      </c>
      <c r="H53" s="249" t="s">
        <v>237</v>
      </c>
      <c r="I53" s="249" t="s">
        <v>125</v>
      </c>
      <c r="J53" s="249" t="s">
        <v>237</v>
      </c>
      <c r="K53" s="249" t="s">
        <v>237</v>
      </c>
      <c r="L53" s="249" t="s">
        <v>237</v>
      </c>
      <c r="M53" s="249" t="s">
        <v>237</v>
      </c>
      <c r="N53" s="118" t="s">
        <v>125</v>
      </c>
      <c r="O53" s="1101"/>
      <c r="P53" s="1102"/>
      <c r="Q53" s="118" t="s">
        <v>125</v>
      </c>
    </row>
    <row r="54" spans="2:17" x14ac:dyDescent="0.2">
      <c r="B54" s="149"/>
      <c r="C54" s="149"/>
      <c r="D54" s="150"/>
      <c r="E54" s="150"/>
      <c r="F54" s="249"/>
      <c r="G54" s="249"/>
      <c r="H54" s="249"/>
      <c r="I54" s="151"/>
      <c r="J54" s="151"/>
      <c r="K54" s="118"/>
      <c r="L54" s="118"/>
      <c r="M54" s="118"/>
      <c r="N54" s="118"/>
      <c r="O54" s="1101"/>
      <c r="P54" s="1102"/>
      <c r="Q54" s="118"/>
    </row>
    <row r="55" spans="2:17" x14ac:dyDescent="0.25">
      <c r="B55" s="86" t="s">
        <v>1</v>
      </c>
    </row>
    <row r="56" spans="2:17" x14ac:dyDescent="0.25">
      <c r="B56" s="86" t="s">
        <v>37</v>
      </c>
    </row>
    <row r="57" spans="2:17" x14ac:dyDescent="0.25">
      <c r="B57" s="86" t="s">
        <v>62</v>
      </c>
    </row>
    <row r="58" spans="2:17" ht="15.75" thickBot="1" x14ac:dyDescent="0.3"/>
    <row r="59" spans="2:17" ht="16.5" thickBot="1" x14ac:dyDescent="0.3">
      <c r="B59" s="1118" t="s">
        <v>38</v>
      </c>
      <c r="C59" s="1119"/>
      <c r="D59" s="1119"/>
      <c r="E59" s="1119"/>
      <c r="F59" s="1119"/>
      <c r="G59" s="1119"/>
      <c r="H59" s="1119"/>
      <c r="I59" s="1119"/>
      <c r="J59" s="1119"/>
      <c r="K59" s="1119"/>
      <c r="L59" s="1119"/>
      <c r="M59" s="1119"/>
      <c r="N59" s="1120"/>
    </row>
    <row r="61" spans="2:17" ht="15.75" x14ac:dyDescent="0.25">
      <c r="B61" s="1129" t="s">
        <v>0</v>
      </c>
      <c r="C61" s="1129" t="s">
        <v>39</v>
      </c>
      <c r="D61" s="1129" t="s">
        <v>40</v>
      </c>
      <c r="E61" s="1129" t="s">
        <v>102</v>
      </c>
      <c r="F61" s="1129" t="s">
        <v>104</v>
      </c>
      <c r="G61" s="1129" t="s">
        <v>105</v>
      </c>
      <c r="H61" s="1129" t="s">
        <v>106</v>
      </c>
      <c r="I61" s="1129" t="s">
        <v>103</v>
      </c>
      <c r="J61" s="1086" t="s">
        <v>107</v>
      </c>
      <c r="K61" s="1087"/>
      <c r="L61" s="1088"/>
      <c r="M61" s="1129" t="s">
        <v>111</v>
      </c>
      <c r="N61" s="1129" t="s">
        <v>139</v>
      </c>
      <c r="O61" s="1129" t="s">
        <v>140</v>
      </c>
      <c r="P61" s="1125" t="s">
        <v>3</v>
      </c>
      <c r="Q61" s="1126"/>
    </row>
    <row r="62" spans="2:17" ht="63" x14ac:dyDescent="0.25">
      <c r="B62" s="1130"/>
      <c r="C62" s="1130"/>
      <c r="D62" s="1130"/>
      <c r="E62" s="1130"/>
      <c r="F62" s="1130"/>
      <c r="G62" s="1130"/>
      <c r="H62" s="1130"/>
      <c r="I62" s="1130"/>
      <c r="J62" s="117" t="s">
        <v>108</v>
      </c>
      <c r="K62" s="117" t="s">
        <v>109</v>
      </c>
      <c r="L62" s="117" t="s">
        <v>110</v>
      </c>
      <c r="M62" s="1130"/>
      <c r="N62" s="1130"/>
      <c r="O62" s="1130"/>
      <c r="P62" s="1127"/>
      <c r="Q62" s="1128"/>
    </row>
    <row r="63" spans="2:17" ht="30" x14ac:dyDescent="0.2">
      <c r="B63" s="155" t="s">
        <v>43</v>
      </c>
      <c r="C63" s="155">
        <v>3.5</v>
      </c>
      <c r="D63" s="149" t="s">
        <v>1288</v>
      </c>
      <c r="E63" s="149">
        <v>1047422874</v>
      </c>
      <c r="F63" s="223" t="s">
        <v>180</v>
      </c>
      <c r="G63" s="223" t="s">
        <v>1289</v>
      </c>
      <c r="H63" s="224">
        <v>41502</v>
      </c>
      <c r="I63" s="150" t="s">
        <v>1290</v>
      </c>
      <c r="J63" s="153" t="s">
        <v>1291</v>
      </c>
      <c r="K63" s="154" t="s">
        <v>1292</v>
      </c>
      <c r="L63" s="151" t="s">
        <v>1293</v>
      </c>
      <c r="M63" s="118" t="s">
        <v>125</v>
      </c>
      <c r="N63" s="118" t="s">
        <v>125</v>
      </c>
      <c r="O63" s="118" t="s">
        <v>126</v>
      </c>
      <c r="P63" s="1073"/>
      <c r="Q63" s="1073"/>
    </row>
    <row r="64" spans="2:17" ht="30" x14ac:dyDescent="0.2">
      <c r="B64" s="155"/>
      <c r="C64" s="155"/>
      <c r="D64" s="225" t="s">
        <v>1294</v>
      </c>
      <c r="E64" s="225">
        <v>18924584</v>
      </c>
      <c r="F64" s="226" t="s">
        <v>1295</v>
      </c>
      <c r="G64" s="226" t="s">
        <v>1296</v>
      </c>
      <c r="H64" s="227">
        <v>35048</v>
      </c>
      <c r="I64" s="228" t="s">
        <v>237</v>
      </c>
      <c r="J64" s="153" t="s">
        <v>160</v>
      </c>
      <c r="K64" s="154" t="s">
        <v>1297</v>
      </c>
      <c r="L64" s="151" t="s">
        <v>1298</v>
      </c>
      <c r="M64" s="118" t="s">
        <v>125</v>
      </c>
      <c r="N64" s="118" t="s">
        <v>126</v>
      </c>
      <c r="O64" s="118" t="s">
        <v>126</v>
      </c>
      <c r="P64" s="238"/>
      <c r="Q64" s="239"/>
    </row>
    <row r="65" spans="2:17" ht="30" x14ac:dyDescent="0.2">
      <c r="B65" s="155"/>
      <c r="C65" s="155"/>
      <c r="D65" s="225" t="s">
        <v>1299</v>
      </c>
      <c r="E65" s="225">
        <v>49788613</v>
      </c>
      <c r="F65" s="226" t="s">
        <v>1300</v>
      </c>
      <c r="G65" s="226" t="s">
        <v>1301</v>
      </c>
      <c r="H65" s="227">
        <v>38163</v>
      </c>
      <c r="I65" s="228" t="s">
        <v>185</v>
      </c>
      <c r="J65" s="153" t="s">
        <v>1302</v>
      </c>
      <c r="K65" s="154" t="s">
        <v>1303</v>
      </c>
      <c r="L65" s="151" t="s">
        <v>1304</v>
      </c>
      <c r="M65" s="118" t="s">
        <v>125</v>
      </c>
      <c r="N65" s="118" t="s">
        <v>125</v>
      </c>
      <c r="O65" s="118" t="s">
        <v>126</v>
      </c>
      <c r="P65" s="238"/>
      <c r="Q65" s="239"/>
    </row>
    <row r="66" spans="2:17" x14ac:dyDescent="0.2">
      <c r="B66" s="155"/>
      <c r="C66" s="155"/>
      <c r="D66" s="225"/>
      <c r="E66" s="225"/>
      <c r="F66" s="226"/>
      <c r="G66" s="226"/>
      <c r="H66" s="227"/>
      <c r="I66" s="228"/>
      <c r="J66" s="153"/>
      <c r="K66" s="154"/>
      <c r="L66" s="151"/>
      <c r="M66" s="118"/>
      <c r="N66" s="118"/>
      <c r="O66" s="118"/>
      <c r="P66" s="234"/>
      <c r="Q66" s="234"/>
    </row>
    <row r="67" spans="2:17" ht="45" x14ac:dyDescent="0.2">
      <c r="B67" s="539" t="s">
        <v>44</v>
      </c>
      <c r="C67" s="539">
        <v>7</v>
      </c>
      <c r="D67" s="252" t="s">
        <v>1305</v>
      </c>
      <c r="E67" s="118">
        <v>1047429950</v>
      </c>
      <c r="F67" s="118" t="s">
        <v>180</v>
      </c>
      <c r="G67" s="194" t="s">
        <v>1289</v>
      </c>
      <c r="H67" s="184" t="s">
        <v>1306</v>
      </c>
      <c r="I67" s="118" t="s">
        <v>237</v>
      </c>
      <c r="J67" s="188" t="s">
        <v>1307</v>
      </c>
      <c r="K67" s="154" t="s">
        <v>1308</v>
      </c>
      <c r="L67" s="188" t="s">
        <v>1309</v>
      </c>
      <c r="M67" s="118" t="s">
        <v>125</v>
      </c>
      <c r="N67" s="118" t="s">
        <v>125</v>
      </c>
      <c r="O67" s="118" t="s">
        <v>126</v>
      </c>
      <c r="P67" s="1073"/>
      <c r="Q67" s="1073"/>
    </row>
    <row r="68" spans="2:17" ht="30" x14ac:dyDescent="0.2">
      <c r="B68" s="155"/>
      <c r="C68" s="155"/>
      <c r="D68" s="383"/>
      <c r="E68" s="118"/>
      <c r="F68" s="118"/>
      <c r="G68" s="118"/>
      <c r="H68" s="184"/>
      <c r="I68" s="249"/>
      <c r="J68" s="188" t="s">
        <v>160</v>
      </c>
      <c r="K68" s="215" t="s">
        <v>1310</v>
      </c>
      <c r="L68" s="188" t="s">
        <v>1309</v>
      </c>
      <c r="M68" s="118" t="s">
        <v>125</v>
      </c>
      <c r="N68" s="118" t="s">
        <v>125</v>
      </c>
      <c r="O68" s="118" t="s">
        <v>126</v>
      </c>
      <c r="P68" s="118"/>
      <c r="Q68" s="118"/>
    </row>
    <row r="69" spans="2:17" ht="60" x14ac:dyDescent="0.2">
      <c r="B69" s="155"/>
      <c r="C69" s="155">
        <v>7</v>
      </c>
      <c r="D69" s="155" t="s">
        <v>1311</v>
      </c>
      <c r="E69" s="118">
        <v>1047435287</v>
      </c>
      <c r="F69" s="118" t="s">
        <v>180</v>
      </c>
      <c r="G69" s="194" t="s">
        <v>1289</v>
      </c>
      <c r="H69" s="184" t="s">
        <v>1312</v>
      </c>
      <c r="I69" s="118" t="s">
        <v>237</v>
      </c>
      <c r="J69" s="188" t="s">
        <v>1313</v>
      </c>
      <c r="K69" s="154" t="s">
        <v>1314</v>
      </c>
      <c r="L69" s="252" t="s">
        <v>180</v>
      </c>
      <c r="M69" s="234" t="s">
        <v>125</v>
      </c>
      <c r="N69" s="234" t="s">
        <v>125</v>
      </c>
      <c r="O69" s="118" t="s">
        <v>126</v>
      </c>
      <c r="P69" s="118"/>
      <c r="Q69" s="118"/>
    </row>
    <row r="70" spans="2:17" ht="60" x14ac:dyDescent="0.2">
      <c r="B70" s="155"/>
      <c r="C70" s="155"/>
      <c r="D70" s="155"/>
      <c r="E70" s="118"/>
      <c r="F70" s="118"/>
      <c r="G70" s="198"/>
      <c r="H70" s="184"/>
      <c r="I70" s="118"/>
      <c r="J70" s="188" t="s">
        <v>1313</v>
      </c>
      <c r="K70" s="154" t="s">
        <v>1315</v>
      </c>
      <c r="L70" s="155" t="s">
        <v>180</v>
      </c>
      <c r="M70" s="234" t="s">
        <v>125</v>
      </c>
      <c r="N70" s="234" t="s">
        <v>125</v>
      </c>
      <c r="O70" s="118" t="s">
        <v>126</v>
      </c>
      <c r="P70" s="118"/>
      <c r="Q70" s="118"/>
    </row>
    <row r="71" spans="2:17" ht="60" x14ac:dyDescent="0.2">
      <c r="B71" s="155"/>
      <c r="C71" s="155">
        <v>7</v>
      </c>
      <c r="D71" s="155" t="s">
        <v>1316</v>
      </c>
      <c r="E71" s="118">
        <v>36623427</v>
      </c>
      <c r="F71" s="118" t="s">
        <v>171</v>
      </c>
      <c r="G71" s="543" t="s">
        <v>1276</v>
      </c>
      <c r="H71" s="184"/>
      <c r="I71" s="118">
        <v>132855</v>
      </c>
      <c r="J71" s="188" t="s">
        <v>1317</v>
      </c>
      <c r="K71" s="154" t="s">
        <v>1318</v>
      </c>
      <c r="L71" s="118" t="s">
        <v>166</v>
      </c>
      <c r="M71" s="234" t="s">
        <v>125</v>
      </c>
      <c r="N71" s="234" t="s">
        <v>125</v>
      </c>
      <c r="O71" s="118" t="s">
        <v>126</v>
      </c>
      <c r="P71" s="118"/>
      <c r="Q71" s="118"/>
    </row>
    <row r="72" spans="2:17" ht="60" x14ac:dyDescent="0.2">
      <c r="B72" s="155"/>
      <c r="C72" s="155">
        <v>7</v>
      </c>
      <c r="D72" s="155" t="s">
        <v>1319</v>
      </c>
      <c r="E72" s="118">
        <v>77036060</v>
      </c>
      <c r="F72" s="118" t="s">
        <v>1320</v>
      </c>
      <c r="G72" s="543" t="s">
        <v>1321</v>
      </c>
      <c r="H72" s="184">
        <v>40894</v>
      </c>
      <c r="I72" s="118"/>
      <c r="J72" s="188" t="s">
        <v>1322</v>
      </c>
      <c r="K72" s="154" t="s">
        <v>1323</v>
      </c>
      <c r="L72" s="118" t="s">
        <v>1324</v>
      </c>
      <c r="M72" s="234" t="s">
        <v>126</v>
      </c>
      <c r="N72" s="234" t="s">
        <v>126</v>
      </c>
      <c r="O72" s="118" t="s">
        <v>126</v>
      </c>
      <c r="P72" s="118"/>
      <c r="Q72" s="118"/>
    </row>
    <row r="73" spans="2:17" ht="45" x14ac:dyDescent="0.2">
      <c r="B73" s="155"/>
      <c r="C73" s="155">
        <v>7</v>
      </c>
      <c r="D73" s="247" t="s">
        <v>1327</v>
      </c>
      <c r="E73" s="235">
        <v>1143355478</v>
      </c>
      <c r="F73" s="235" t="s">
        <v>180</v>
      </c>
      <c r="G73" s="244" t="s">
        <v>1289</v>
      </c>
      <c r="H73" s="246">
        <v>41502</v>
      </c>
      <c r="I73" s="249">
        <v>229601161</v>
      </c>
      <c r="J73" s="188" t="s">
        <v>1325</v>
      </c>
      <c r="K73" s="154" t="s">
        <v>1326</v>
      </c>
      <c r="L73" s="118" t="s">
        <v>207</v>
      </c>
      <c r="M73" s="234" t="s">
        <v>126</v>
      </c>
      <c r="N73" s="234" t="s">
        <v>126</v>
      </c>
      <c r="O73" s="118" t="s">
        <v>126</v>
      </c>
      <c r="P73" s="118"/>
      <c r="Q73" s="118"/>
    </row>
    <row r="74" spans="2:17" ht="30" x14ac:dyDescent="0.2">
      <c r="B74" s="155"/>
      <c r="C74" s="155"/>
      <c r="D74" s="247"/>
      <c r="E74" s="235"/>
      <c r="F74" s="235"/>
      <c r="G74" s="243"/>
      <c r="H74" s="246"/>
      <c r="I74" s="235"/>
      <c r="J74" s="188" t="s">
        <v>1328</v>
      </c>
      <c r="K74" s="154" t="s">
        <v>1329</v>
      </c>
      <c r="L74" s="118" t="s">
        <v>180</v>
      </c>
      <c r="M74" s="234" t="s">
        <v>125</v>
      </c>
      <c r="N74" s="234" t="s">
        <v>125</v>
      </c>
      <c r="O74" s="118" t="s">
        <v>126</v>
      </c>
      <c r="P74" s="118"/>
      <c r="Q74" s="118"/>
    </row>
    <row r="75" spans="2:17" ht="45" x14ac:dyDescent="0.2">
      <c r="B75" s="155"/>
      <c r="C75" s="155">
        <v>7</v>
      </c>
      <c r="D75" s="247" t="s">
        <v>1330</v>
      </c>
      <c r="E75" s="235">
        <v>26167705</v>
      </c>
      <c r="F75" s="235" t="s">
        <v>166</v>
      </c>
      <c r="G75" s="243" t="s">
        <v>256</v>
      </c>
      <c r="H75" s="246">
        <v>41082</v>
      </c>
      <c r="I75" s="235">
        <v>135769</v>
      </c>
      <c r="J75" s="188" t="s">
        <v>1331</v>
      </c>
      <c r="K75" s="154" t="s">
        <v>1332</v>
      </c>
      <c r="L75" s="118" t="s">
        <v>1333</v>
      </c>
      <c r="M75" s="234" t="s">
        <v>125</v>
      </c>
      <c r="N75" s="234" t="s">
        <v>125</v>
      </c>
      <c r="O75" s="118" t="s">
        <v>126</v>
      </c>
      <c r="P75" s="118"/>
      <c r="Q75" s="118"/>
    </row>
    <row r="76" spans="2:17" x14ac:dyDescent="0.2">
      <c r="B76" s="155"/>
      <c r="C76" s="155"/>
      <c r="D76" s="247"/>
      <c r="E76" s="235"/>
      <c r="F76" s="235"/>
      <c r="G76" s="243"/>
      <c r="H76" s="246"/>
      <c r="I76" s="235"/>
      <c r="J76" s="188"/>
      <c r="K76" s="154"/>
      <c r="L76" s="118"/>
      <c r="M76" s="234"/>
      <c r="N76" s="234"/>
      <c r="O76" s="234"/>
      <c r="P76" s="118"/>
      <c r="Q76" s="118"/>
    </row>
    <row r="77" spans="2:17" x14ac:dyDescent="0.2">
      <c r="B77" s="155"/>
      <c r="C77" s="155"/>
      <c r="D77" s="247"/>
      <c r="E77" s="235"/>
      <c r="F77" s="235"/>
      <c r="G77" s="243"/>
      <c r="H77" s="246"/>
      <c r="I77" s="235"/>
      <c r="J77" s="198"/>
      <c r="K77" s="154"/>
      <c r="L77" s="118"/>
      <c r="M77" s="234"/>
      <c r="N77" s="234"/>
      <c r="O77" s="234"/>
      <c r="P77" s="118"/>
      <c r="Q77" s="118"/>
    </row>
    <row r="78" spans="2:17" ht="15.75" thickBot="1" x14ac:dyDescent="0.3">
      <c r="B78" s="118"/>
      <c r="C78" s="118"/>
      <c r="G78" s="199"/>
    </row>
    <row r="79" spans="2:17" ht="16.5" thickBot="1" x14ac:dyDescent="0.3">
      <c r="B79" s="1123" t="s">
        <v>46</v>
      </c>
      <c r="C79" s="1124"/>
      <c r="D79" s="1119"/>
      <c r="E79" s="1119"/>
      <c r="F79" s="1119"/>
      <c r="G79" s="1119"/>
      <c r="H79" s="1119"/>
      <c r="I79" s="1119"/>
      <c r="J79" s="1119"/>
      <c r="K79" s="1119"/>
      <c r="L79" s="1119"/>
      <c r="M79" s="1119"/>
      <c r="N79" s="1120"/>
    </row>
    <row r="81" spans="1:26" ht="31.5" x14ac:dyDescent="0.25">
      <c r="B81" s="147" t="s">
        <v>33</v>
      </c>
      <c r="C81" s="147" t="s">
        <v>18</v>
      </c>
      <c r="D81" s="1086" t="s">
        <v>3</v>
      </c>
      <c r="E81" s="1088"/>
    </row>
    <row r="82" spans="1:26" ht="30" x14ac:dyDescent="0.25">
      <c r="B82" s="155" t="s">
        <v>112</v>
      </c>
      <c r="C82" s="543" t="s">
        <v>125</v>
      </c>
      <c r="D82" s="1073"/>
      <c r="E82" s="1073"/>
    </row>
    <row r="85" spans="1:26" ht="15.75" x14ac:dyDescent="0.25">
      <c r="B85" s="1074" t="s">
        <v>64</v>
      </c>
      <c r="C85" s="1075"/>
      <c r="D85" s="1075"/>
      <c r="E85" s="1075"/>
      <c r="F85" s="1075"/>
      <c r="G85" s="1075"/>
      <c r="H85" s="1075"/>
      <c r="I85" s="1075"/>
      <c r="J85" s="1075"/>
      <c r="K85" s="1075"/>
      <c r="L85" s="1075"/>
      <c r="M85" s="1075"/>
      <c r="N85" s="1075"/>
      <c r="O85" s="1075"/>
      <c r="P85" s="1075"/>
    </row>
    <row r="86" spans="1:26" ht="15.75" thickBot="1" x14ac:dyDescent="0.3"/>
    <row r="87" spans="1:26" ht="16.5" thickBot="1" x14ac:dyDescent="0.3">
      <c r="B87" s="1118" t="s">
        <v>54</v>
      </c>
      <c r="C87" s="1119"/>
      <c r="D87" s="1119"/>
      <c r="E87" s="1119"/>
      <c r="F87" s="1119"/>
      <c r="G87" s="1119"/>
      <c r="H87" s="1119"/>
      <c r="I87" s="1119"/>
      <c r="J87" s="1119"/>
      <c r="K87" s="1119"/>
      <c r="L87" s="1119"/>
      <c r="M87" s="1119"/>
      <c r="N87" s="1120"/>
    </row>
    <row r="88" spans="1:26" ht="15.75" thickBot="1" x14ac:dyDescent="0.3"/>
    <row r="89" spans="1:26" s="93" customFormat="1" ht="110.25" x14ac:dyDescent="0.25">
      <c r="B89" s="123" t="s">
        <v>134</v>
      </c>
      <c r="C89" s="123" t="s">
        <v>135</v>
      </c>
      <c r="D89" s="123" t="s">
        <v>136</v>
      </c>
      <c r="E89" s="123" t="s">
        <v>45</v>
      </c>
      <c r="F89" s="123" t="s">
        <v>22</v>
      </c>
      <c r="G89" s="123" t="s">
        <v>89</v>
      </c>
      <c r="H89" s="123" t="s">
        <v>17</v>
      </c>
      <c r="I89" s="123" t="s">
        <v>10</v>
      </c>
      <c r="J89" s="123" t="s">
        <v>31</v>
      </c>
      <c r="K89" s="123" t="s">
        <v>61</v>
      </c>
      <c r="L89" s="123" t="s">
        <v>20</v>
      </c>
      <c r="M89" s="124" t="s">
        <v>26</v>
      </c>
      <c r="N89" s="123" t="s">
        <v>137</v>
      </c>
      <c r="O89" s="123" t="s">
        <v>36</v>
      </c>
      <c r="P89" s="245" t="s">
        <v>11</v>
      </c>
      <c r="Q89" s="245" t="s">
        <v>19</v>
      </c>
    </row>
    <row r="90" spans="1:26" s="242" customFormat="1" ht="180" x14ac:dyDescent="0.25">
      <c r="A90" s="125">
        <v>1</v>
      </c>
      <c r="B90" s="136" t="s">
        <v>1237</v>
      </c>
      <c r="C90" s="136" t="s">
        <v>1237</v>
      </c>
      <c r="D90" s="127" t="s">
        <v>1244</v>
      </c>
      <c r="E90" s="171" t="s">
        <v>1245</v>
      </c>
      <c r="F90" s="127" t="s">
        <v>126</v>
      </c>
      <c r="G90" s="129"/>
      <c r="H90" s="130">
        <v>41153</v>
      </c>
      <c r="I90" s="131">
        <v>41698</v>
      </c>
      <c r="J90" s="131" t="s">
        <v>126</v>
      </c>
      <c r="K90" s="185">
        <v>0</v>
      </c>
      <c r="L90" s="131"/>
      <c r="M90" s="171">
        <v>65000</v>
      </c>
      <c r="N90" s="132">
        <f>+M90*G90</f>
        <v>0</v>
      </c>
      <c r="O90" s="187">
        <v>2282827000</v>
      </c>
      <c r="P90" s="133">
        <v>49</v>
      </c>
      <c r="Q90" s="125" t="s">
        <v>1239</v>
      </c>
      <c r="R90" s="135"/>
      <c r="S90" s="135"/>
      <c r="T90" s="135"/>
      <c r="U90" s="135"/>
      <c r="V90" s="135"/>
      <c r="W90" s="135"/>
      <c r="X90" s="135"/>
      <c r="Y90" s="135"/>
      <c r="Z90" s="135"/>
    </row>
    <row r="91" spans="1:26" s="242" customFormat="1" ht="180" x14ac:dyDescent="0.25">
      <c r="A91" s="125"/>
      <c r="B91" s="136" t="s">
        <v>1237</v>
      </c>
      <c r="C91" s="136" t="s">
        <v>1237</v>
      </c>
      <c r="D91" s="127" t="s">
        <v>1244</v>
      </c>
      <c r="E91" s="171" t="s">
        <v>1245</v>
      </c>
      <c r="F91" s="127" t="s">
        <v>126</v>
      </c>
      <c r="G91" s="127"/>
      <c r="H91" s="130">
        <v>41699</v>
      </c>
      <c r="I91" s="131">
        <v>42063</v>
      </c>
      <c r="J91" s="131" t="s">
        <v>126</v>
      </c>
      <c r="K91" s="185"/>
      <c r="L91" s="131"/>
      <c r="M91" s="171">
        <v>60000</v>
      </c>
      <c r="N91" s="132">
        <v>0</v>
      </c>
      <c r="O91" s="187">
        <v>3652846400</v>
      </c>
      <c r="P91" s="133">
        <v>50</v>
      </c>
      <c r="Q91" s="125" t="s">
        <v>1239</v>
      </c>
      <c r="R91" s="135"/>
      <c r="S91" s="135"/>
      <c r="T91" s="135"/>
      <c r="U91" s="135"/>
      <c r="V91" s="135"/>
      <c r="W91" s="135"/>
      <c r="X91" s="135"/>
      <c r="Y91" s="135"/>
      <c r="Z91" s="135"/>
    </row>
    <row r="92" spans="1:26" s="242" customFormat="1" ht="15.75" x14ac:dyDescent="0.25">
      <c r="A92" s="125"/>
      <c r="B92" s="136" t="s">
        <v>16</v>
      </c>
      <c r="C92" s="127"/>
      <c r="D92" s="126"/>
      <c r="E92" s="171"/>
      <c r="F92" s="127"/>
      <c r="G92" s="127"/>
      <c r="H92" s="127"/>
      <c r="I92" s="131"/>
      <c r="J92" s="131"/>
      <c r="K92" s="185">
        <f>SUM(K90:K91)</f>
        <v>0</v>
      </c>
      <c r="L92" s="137">
        <f>SUM(L90:L90)</f>
        <v>0</v>
      </c>
      <c r="M92" s="306">
        <f>SUM(M90:M91)</f>
        <v>125000</v>
      </c>
      <c r="N92" s="137">
        <f>SUM(N90:N90)</f>
        <v>0</v>
      </c>
      <c r="O92" s="133"/>
      <c r="P92" s="133"/>
      <c r="Q92" s="134"/>
    </row>
    <row r="93" spans="1:26" x14ac:dyDescent="0.25">
      <c r="B93" s="139"/>
      <c r="C93" s="139"/>
      <c r="D93" s="139"/>
      <c r="E93" s="140"/>
      <c r="F93" s="139"/>
      <c r="G93" s="139"/>
      <c r="H93" s="139"/>
      <c r="I93" s="139"/>
      <c r="J93" s="139"/>
      <c r="K93" s="139"/>
      <c r="L93" s="139"/>
      <c r="M93" s="139"/>
      <c r="N93" s="139"/>
      <c r="O93" s="139"/>
      <c r="P93" s="139"/>
    </row>
    <row r="94" spans="1:26" ht="15.75" thickBot="1" x14ac:dyDescent="0.3">
      <c r="K94" s="526"/>
    </row>
    <row r="95" spans="1:26" ht="48" thickBot="1" x14ac:dyDescent="0.3">
      <c r="B95" s="157" t="s">
        <v>49</v>
      </c>
      <c r="C95" s="158" t="s">
        <v>50</v>
      </c>
      <c r="D95" s="157" t="s">
        <v>51</v>
      </c>
      <c r="E95" s="158" t="s">
        <v>55</v>
      </c>
    </row>
    <row r="96" spans="1:26" x14ac:dyDescent="0.25">
      <c r="B96" s="159" t="s">
        <v>113</v>
      </c>
      <c r="C96" s="160">
        <v>20</v>
      </c>
      <c r="D96" s="234">
        <v>0</v>
      </c>
      <c r="E96" s="1121">
        <f>+D96+D97+D98</f>
        <v>0</v>
      </c>
    </row>
    <row r="97" spans="2:17" x14ac:dyDescent="0.25">
      <c r="B97" s="159" t="s">
        <v>114</v>
      </c>
      <c r="C97" s="251">
        <v>30</v>
      </c>
      <c r="D97" s="234">
        <v>0</v>
      </c>
      <c r="E97" s="1081"/>
    </row>
    <row r="98" spans="2:17" ht="15.75" thickBot="1" x14ac:dyDescent="0.3">
      <c r="B98" s="159" t="s">
        <v>115</v>
      </c>
      <c r="C98" s="162">
        <v>40</v>
      </c>
      <c r="D98" s="162">
        <v>0</v>
      </c>
      <c r="E98" s="1122"/>
    </row>
    <row r="99" spans="2:17" ht="15.75" thickBot="1" x14ac:dyDescent="0.3"/>
    <row r="100" spans="2:17" ht="16.5" thickBot="1" x14ac:dyDescent="0.3">
      <c r="B100" s="1118" t="s">
        <v>52</v>
      </c>
      <c r="C100" s="1119"/>
      <c r="D100" s="1119"/>
      <c r="E100" s="1119"/>
      <c r="F100" s="1119"/>
      <c r="G100" s="1119"/>
      <c r="H100" s="1119"/>
      <c r="I100" s="1119"/>
      <c r="J100" s="1119"/>
      <c r="K100" s="1119"/>
      <c r="L100" s="1119"/>
      <c r="M100" s="1119"/>
      <c r="N100" s="1120"/>
    </row>
    <row r="102" spans="2:17" ht="110.25" x14ac:dyDescent="0.25">
      <c r="B102" s="117" t="s">
        <v>0</v>
      </c>
      <c r="C102" s="117" t="s">
        <v>39</v>
      </c>
      <c r="D102" s="117" t="s">
        <v>40</v>
      </c>
      <c r="E102" s="117" t="s">
        <v>102</v>
      </c>
      <c r="F102" s="117" t="s">
        <v>104</v>
      </c>
      <c r="G102" s="117" t="s">
        <v>105</v>
      </c>
      <c r="H102" s="117" t="s">
        <v>106</v>
      </c>
      <c r="I102" s="117" t="s">
        <v>103</v>
      </c>
      <c r="J102" s="1086" t="s">
        <v>107</v>
      </c>
      <c r="K102" s="1087"/>
      <c r="L102" s="1088"/>
      <c r="M102" s="117" t="s">
        <v>111</v>
      </c>
      <c r="N102" s="117" t="s">
        <v>139</v>
      </c>
      <c r="O102" s="117" t="s">
        <v>140</v>
      </c>
      <c r="P102" s="1086" t="s">
        <v>3</v>
      </c>
      <c r="Q102" s="1088"/>
    </row>
    <row r="103" spans="2:17" ht="60" x14ac:dyDescent="0.2">
      <c r="B103" s="152"/>
      <c r="C103" s="152"/>
      <c r="D103" s="149"/>
      <c r="E103" s="149"/>
      <c r="F103" s="149"/>
      <c r="G103" s="149"/>
      <c r="H103" s="149"/>
      <c r="I103" s="150"/>
      <c r="J103" s="153" t="s">
        <v>108</v>
      </c>
      <c r="K103" s="154" t="s">
        <v>109</v>
      </c>
      <c r="L103" s="151" t="s">
        <v>110</v>
      </c>
      <c r="M103" s="118"/>
      <c r="N103" s="118"/>
      <c r="O103" s="118"/>
      <c r="P103" s="1073"/>
      <c r="Q103" s="1073"/>
    </row>
    <row r="104" spans="2:17" ht="45" x14ac:dyDescent="0.2">
      <c r="B104" s="152" t="s">
        <v>119</v>
      </c>
      <c r="C104" s="152">
        <v>2</v>
      </c>
      <c r="D104" s="149" t="s">
        <v>1334</v>
      </c>
      <c r="E104" s="149">
        <v>1010173624</v>
      </c>
      <c r="F104" s="149" t="s">
        <v>1336</v>
      </c>
      <c r="G104" s="149" t="s">
        <v>1335</v>
      </c>
      <c r="H104" s="182">
        <v>40626</v>
      </c>
      <c r="I104" s="150" t="s">
        <v>185</v>
      </c>
      <c r="J104" s="153" t="s">
        <v>1269</v>
      </c>
      <c r="K104" s="154" t="s">
        <v>1338</v>
      </c>
      <c r="L104" s="151" t="s">
        <v>1339</v>
      </c>
      <c r="M104" s="118" t="s">
        <v>125</v>
      </c>
      <c r="N104" s="118" t="s">
        <v>126</v>
      </c>
      <c r="O104" s="118" t="s">
        <v>125</v>
      </c>
      <c r="P104" s="118"/>
      <c r="Q104" s="234"/>
    </row>
    <row r="105" spans="2:17" ht="45" x14ac:dyDescent="0.2">
      <c r="B105" s="152" t="s">
        <v>119</v>
      </c>
      <c r="C105" s="152"/>
      <c r="D105" s="149" t="s">
        <v>1334</v>
      </c>
      <c r="E105" s="149">
        <v>1010173624</v>
      </c>
      <c r="F105" s="149" t="s">
        <v>1336</v>
      </c>
      <c r="G105" s="149" t="s">
        <v>1335</v>
      </c>
      <c r="H105" s="182">
        <v>40626</v>
      </c>
      <c r="I105" s="150" t="s">
        <v>185</v>
      </c>
      <c r="J105" s="153" t="s">
        <v>1269</v>
      </c>
      <c r="K105" s="154" t="s">
        <v>1337</v>
      </c>
      <c r="L105" s="151" t="s">
        <v>1339</v>
      </c>
      <c r="M105" s="118" t="s">
        <v>125</v>
      </c>
      <c r="N105" s="118" t="s">
        <v>126</v>
      </c>
      <c r="O105" s="118" t="s">
        <v>125</v>
      </c>
      <c r="P105" s="118"/>
      <c r="Q105" s="234"/>
    </row>
    <row r="106" spans="2:17" ht="45" x14ac:dyDescent="0.2">
      <c r="B106" s="152" t="s">
        <v>119</v>
      </c>
      <c r="C106" s="152"/>
      <c r="D106" s="149" t="s">
        <v>1340</v>
      </c>
      <c r="E106" s="149">
        <v>23136781</v>
      </c>
      <c r="F106" s="149" t="s">
        <v>1341</v>
      </c>
      <c r="G106" s="149" t="s">
        <v>1015</v>
      </c>
      <c r="H106" s="182">
        <v>33791</v>
      </c>
      <c r="I106" s="150" t="s">
        <v>185</v>
      </c>
      <c r="J106" s="153"/>
      <c r="K106" s="154"/>
      <c r="L106" s="151"/>
      <c r="M106" s="118" t="s">
        <v>125</v>
      </c>
      <c r="N106" s="118" t="s">
        <v>126</v>
      </c>
      <c r="O106" s="118" t="s">
        <v>125</v>
      </c>
      <c r="P106" s="234"/>
      <c r="Q106" s="234"/>
    </row>
    <row r="107" spans="2:17" ht="30" x14ac:dyDescent="0.2">
      <c r="B107" s="152" t="s">
        <v>120</v>
      </c>
      <c r="C107" s="152"/>
      <c r="D107" s="149" t="s">
        <v>1342</v>
      </c>
      <c r="E107" s="149">
        <v>1013599486</v>
      </c>
      <c r="F107" s="149" t="s">
        <v>1343</v>
      </c>
      <c r="G107" s="149" t="s">
        <v>1344</v>
      </c>
      <c r="H107" s="182">
        <v>37422</v>
      </c>
      <c r="I107" s="150" t="s">
        <v>237</v>
      </c>
      <c r="J107" s="153" t="s">
        <v>1269</v>
      </c>
      <c r="K107" s="154" t="s">
        <v>1345</v>
      </c>
      <c r="L107" s="151" t="s">
        <v>1346</v>
      </c>
      <c r="M107" s="118" t="s">
        <v>125</v>
      </c>
      <c r="N107" s="118" t="s">
        <v>125</v>
      </c>
      <c r="O107" s="118" t="s">
        <v>125</v>
      </c>
      <c r="P107" s="234"/>
      <c r="Q107" s="234"/>
    </row>
    <row r="108" spans="2:17" ht="30" x14ac:dyDescent="0.2">
      <c r="B108" s="152" t="s">
        <v>120</v>
      </c>
      <c r="C108" s="152"/>
      <c r="D108" s="149" t="s">
        <v>1347</v>
      </c>
      <c r="E108" s="149">
        <v>1010164003</v>
      </c>
      <c r="F108" s="149" t="s">
        <v>1343</v>
      </c>
      <c r="G108" s="149" t="s">
        <v>1348</v>
      </c>
      <c r="H108" s="182">
        <v>40016</v>
      </c>
      <c r="I108" s="150" t="s">
        <v>237</v>
      </c>
      <c r="J108" s="153" t="s">
        <v>1269</v>
      </c>
      <c r="K108" s="154" t="s">
        <v>1349</v>
      </c>
      <c r="L108" s="151" t="s">
        <v>1350</v>
      </c>
      <c r="M108" s="118" t="s">
        <v>125</v>
      </c>
      <c r="N108" s="118" t="s">
        <v>125</v>
      </c>
      <c r="O108" s="118" t="s">
        <v>126</v>
      </c>
      <c r="P108" s="234"/>
      <c r="Q108" s="234"/>
    </row>
    <row r="109" spans="2:17" ht="30" x14ac:dyDescent="0.2">
      <c r="B109" s="152" t="s">
        <v>121</v>
      </c>
      <c r="C109" s="152"/>
      <c r="D109" s="149" t="s">
        <v>1351</v>
      </c>
      <c r="E109" s="149">
        <v>49605387</v>
      </c>
      <c r="F109" s="149" t="s">
        <v>1352</v>
      </c>
      <c r="G109" s="149" t="s">
        <v>1301</v>
      </c>
      <c r="H109" s="182" t="s">
        <v>1353</v>
      </c>
      <c r="I109" s="150" t="s">
        <v>237</v>
      </c>
      <c r="J109" s="153" t="s">
        <v>1269</v>
      </c>
      <c r="K109" s="149" t="s">
        <v>1354</v>
      </c>
      <c r="L109" s="151" t="s">
        <v>1355</v>
      </c>
      <c r="M109" s="118" t="s">
        <v>125</v>
      </c>
      <c r="N109" s="118" t="s">
        <v>125</v>
      </c>
      <c r="O109" s="118" t="s">
        <v>125</v>
      </c>
      <c r="P109" s="1073"/>
      <c r="Q109" s="1073"/>
    </row>
    <row r="110" spans="2:17" x14ac:dyDescent="0.2">
      <c r="B110" s="201"/>
      <c r="C110" s="201"/>
      <c r="D110" s="202"/>
      <c r="E110" s="202"/>
      <c r="F110" s="202"/>
      <c r="G110" s="202"/>
      <c r="H110" s="202"/>
      <c r="I110" s="204"/>
      <c r="J110" s="205"/>
      <c r="K110" s="206"/>
      <c r="L110" s="206"/>
      <c r="M110" s="106"/>
      <c r="N110" s="106"/>
      <c r="O110" s="106"/>
      <c r="P110" s="207"/>
      <c r="Q110" s="207"/>
    </row>
    <row r="111" spans="2:17" ht="15.75" thickBot="1" x14ac:dyDescent="0.25">
      <c r="B111" s="201"/>
      <c r="C111" s="201"/>
      <c r="D111" s="202"/>
      <c r="E111" s="202"/>
      <c r="F111" s="202"/>
      <c r="G111" s="202"/>
      <c r="H111" s="202"/>
      <c r="I111" s="204"/>
      <c r="J111" s="205"/>
      <c r="K111" s="206"/>
      <c r="L111" s="206"/>
      <c r="M111" s="106"/>
      <c r="N111" s="106"/>
      <c r="O111" s="106"/>
      <c r="P111" s="207"/>
      <c r="Q111" s="207"/>
    </row>
    <row r="112" spans="2:17" ht="31.5" x14ac:dyDescent="0.25">
      <c r="B112" s="119" t="s">
        <v>33</v>
      </c>
      <c r="C112" s="119" t="s">
        <v>49</v>
      </c>
      <c r="D112" s="117" t="s">
        <v>50</v>
      </c>
      <c r="E112" s="119" t="s">
        <v>51</v>
      </c>
      <c r="F112" s="486" t="s">
        <v>56</v>
      </c>
      <c r="G112" s="163"/>
    </row>
    <row r="113" spans="2:17" ht="225" x14ac:dyDescent="0.2">
      <c r="B113" s="1076" t="s">
        <v>53</v>
      </c>
      <c r="C113" s="164" t="s">
        <v>116</v>
      </c>
      <c r="D113" s="234">
        <v>25</v>
      </c>
      <c r="E113" s="234">
        <v>0</v>
      </c>
      <c r="F113" s="1077">
        <f>+E113+E114+E115</f>
        <v>0</v>
      </c>
      <c r="G113" s="165"/>
    </row>
    <row r="114" spans="2:17" ht="150" x14ac:dyDescent="0.2">
      <c r="B114" s="1076"/>
      <c r="C114" s="164" t="s">
        <v>117</v>
      </c>
      <c r="D114" s="252">
        <v>25</v>
      </c>
      <c r="E114" s="234">
        <v>0</v>
      </c>
      <c r="F114" s="1078"/>
      <c r="G114" s="165"/>
    </row>
    <row r="115" spans="2:17" ht="120" x14ac:dyDescent="0.2">
      <c r="B115" s="1076"/>
      <c r="C115" s="164" t="s">
        <v>118</v>
      </c>
      <c r="D115" s="234">
        <v>10</v>
      </c>
      <c r="E115" s="234">
        <v>0</v>
      </c>
      <c r="F115" s="1079"/>
      <c r="G115" s="165"/>
    </row>
    <row r="116" spans="2:17" x14ac:dyDescent="0.2">
      <c r="B116" s="201"/>
      <c r="C116" s="201"/>
      <c r="D116" s="202"/>
      <c r="E116" s="202"/>
      <c r="F116" s="202"/>
      <c r="G116" s="202"/>
      <c r="H116" s="202"/>
      <c r="I116" s="204"/>
      <c r="J116" s="205"/>
      <c r="K116" s="206"/>
      <c r="L116" s="206"/>
      <c r="M116" s="106"/>
      <c r="N116" s="106"/>
      <c r="O116" s="106"/>
      <c r="P116" s="207"/>
      <c r="Q116" s="207"/>
    </row>
    <row r="118" spans="2:17" ht="15.75" x14ac:dyDescent="0.25">
      <c r="B118" s="116" t="s">
        <v>57</v>
      </c>
    </row>
    <row r="119" spans="2:17" ht="31.5" x14ac:dyDescent="0.25">
      <c r="B119" s="117" t="s">
        <v>33</v>
      </c>
      <c r="C119" s="117" t="s">
        <v>58</v>
      </c>
      <c r="D119" s="117" t="s">
        <v>51</v>
      </c>
      <c r="E119" s="119" t="s">
        <v>16</v>
      </c>
    </row>
    <row r="120" spans="2:17" ht="30" x14ac:dyDescent="0.25">
      <c r="B120" s="120" t="s">
        <v>132</v>
      </c>
      <c r="C120" s="252">
        <v>40</v>
      </c>
      <c r="D120" s="234">
        <f>+E96</f>
        <v>0</v>
      </c>
      <c r="E120" s="1067">
        <f>+D120+D121</f>
        <v>0</v>
      </c>
    </row>
    <row r="121" spans="2:17" ht="60" x14ac:dyDescent="0.25">
      <c r="B121" s="120" t="s">
        <v>133</v>
      </c>
      <c r="C121" s="252">
        <v>60</v>
      </c>
      <c r="D121" s="234">
        <v>0</v>
      </c>
      <c r="E121" s="1068"/>
    </row>
  </sheetData>
  <mergeCells count="48">
    <mergeCell ref="C9:N9"/>
    <mergeCell ref="B2:P2"/>
    <mergeCell ref="B4:P4"/>
    <mergeCell ref="C6:N6"/>
    <mergeCell ref="C7:N7"/>
    <mergeCell ref="C8:N8"/>
    <mergeCell ref="C10:E10"/>
    <mergeCell ref="B13:C17"/>
    <mergeCell ref="B18:C18"/>
    <mergeCell ref="E33:E34"/>
    <mergeCell ref="B44:B45"/>
    <mergeCell ref="C44:C45"/>
    <mergeCell ref="D44:E44"/>
    <mergeCell ref="G61:G62"/>
    <mergeCell ref="C48:N48"/>
    <mergeCell ref="B50:N50"/>
    <mergeCell ref="O52:P52"/>
    <mergeCell ref="O53:P53"/>
    <mergeCell ref="O54:P54"/>
    <mergeCell ref="B59:N59"/>
    <mergeCell ref="B100:N100"/>
    <mergeCell ref="B79:N79"/>
    <mergeCell ref="P67:Q67"/>
    <mergeCell ref="P61:Q62"/>
    <mergeCell ref="P63:Q63"/>
    <mergeCell ref="H61:H62"/>
    <mergeCell ref="I61:I62"/>
    <mergeCell ref="J61:L61"/>
    <mergeCell ref="M61:M62"/>
    <mergeCell ref="N61:N62"/>
    <mergeCell ref="O61:O62"/>
    <mergeCell ref="B61:B62"/>
    <mergeCell ref="C61:C62"/>
    <mergeCell ref="D61:D62"/>
    <mergeCell ref="E61:E62"/>
    <mergeCell ref="F61:F62"/>
    <mergeCell ref="D81:E81"/>
    <mergeCell ref="D82:E82"/>
    <mergeCell ref="B85:P85"/>
    <mergeCell ref="B87:N87"/>
    <mergeCell ref="E96:E98"/>
    <mergeCell ref="E120:E121"/>
    <mergeCell ref="B113:B115"/>
    <mergeCell ref="F113:F115"/>
    <mergeCell ref="J102:L102"/>
    <mergeCell ref="P102:Q102"/>
    <mergeCell ref="P103:Q103"/>
    <mergeCell ref="P109:Q109"/>
  </mergeCells>
  <dataValidations count="2">
    <dataValidation type="decimal" allowBlank="1" showInputMessage="1" showErrorMessage="1" sqref="WVH983037 WLL983037 C65533 IV65533 SR65533 ACN65533 AMJ65533 AWF65533 BGB65533 BPX65533 BZT65533 CJP65533 CTL65533 DDH65533 DND65533 DWZ65533 EGV65533 EQR65533 FAN65533 FKJ65533 FUF65533 GEB65533 GNX65533 GXT65533 HHP65533 HRL65533 IBH65533 ILD65533 IUZ65533 JEV65533 JOR65533 JYN65533 KIJ65533 KSF65533 LCB65533 LLX65533 LVT65533 MFP65533 MPL65533 MZH65533 NJD65533 NSZ65533 OCV65533 OMR65533 OWN65533 PGJ65533 PQF65533 QAB65533 QJX65533 QTT65533 RDP65533 RNL65533 RXH65533 SHD65533 SQZ65533 TAV65533 TKR65533 TUN65533 UEJ65533 UOF65533 UYB65533 VHX65533 VRT65533 WBP65533 WLL65533 WVH65533 C131069 IV131069 SR131069 ACN131069 AMJ131069 AWF131069 BGB131069 BPX131069 BZT131069 CJP131069 CTL131069 DDH131069 DND131069 DWZ131069 EGV131069 EQR131069 FAN131069 FKJ131069 FUF131069 GEB131069 GNX131069 GXT131069 HHP131069 HRL131069 IBH131069 ILD131069 IUZ131069 JEV131069 JOR131069 JYN131069 KIJ131069 KSF131069 LCB131069 LLX131069 LVT131069 MFP131069 MPL131069 MZH131069 NJD131069 NSZ131069 OCV131069 OMR131069 OWN131069 PGJ131069 PQF131069 QAB131069 QJX131069 QTT131069 RDP131069 RNL131069 RXH131069 SHD131069 SQZ131069 TAV131069 TKR131069 TUN131069 UEJ131069 UOF131069 UYB131069 VHX131069 VRT131069 WBP131069 WLL131069 WVH131069 C196605 IV196605 SR196605 ACN196605 AMJ196605 AWF196605 BGB196605 BPX196605 BZT196605 CJP196605 CTL196605 DDH196605 DND196605 DWZ196605 EGV196605 EQR196605 FAN196605 FKJ196605 FUF196605 GEB196605 GNX196605 GXT196605 HHP196605 HRL196605 IBH196605 ILD196605 IUZ196605 JEV196605 JOR196605 JYN196605 KIJ196605 KSF196605 LCB196605 LLX196605 LVT196605 MFP196605 MPL196605 MZH196605 NJD196605 NSZ196605 OCV196605 OMR196605 OWN196605 PGJ196605 PQF196605 QAB196605 QJX196605 QTT196605 RDP196605 RNL196605 RXH196605 SHD196605 SQZ196605 TAV196605 TKR196605 TUN196605 UEJ196605 UOF196605 UYB196605 VHX196605 VRT196605 WBP196605 WLL196605 WVH196605 C262141 IV262141 SR262141 ACN262141 AMJ262141 AWF262141 BGB262141 BPX262141 BZT262141 CJP262141 CTL262141 DDH262141 DND262141 DWZ262141 EGV262141 EQR262141 FAN262141 FKJ262141 FUF262141 GEB262141 GNX262141 GXT262141 HHP262141 HRL262141 IBH262141 ILD262141 IUZ262141 JEV262141 JOR262141 JYN262141 KIJ262141 KSF262141 LCB262141 LLX262141 LVT262141 MFP262141 MPL262141 MZH262141 NJD262141 NSZ262141 OCV262141 OMR262141 OWN262141 PGJ262141 PQF262141 QAB262141 QJX262141 QTT262141 RDP262141 RNL262141 RXH262141 SHD262141 SQZ262141 TAV262141 TKR262141 TUN262141 UEJ262141 UOF262141 UYB262141 VHX262141 VRT262141 WBP262141 WLL262141 WVH262141 C327677 IV327677 SR327677 ACN327677 AMJ327677 AWF327677 BGB327677 BPX327677 BZT327677 CJP327677 CTL327677 DDH327677 DND327677 DWZ327677 EGV327677 EQR327677 FAN327677 FKJ327677 FUF327677 GEB327677 GNX327677 GXT327677 HHP327677 HRL327677 IBH327677 ILD327677 IUZ327677 JEV327677 JOR327677 JYN327677 KIJ327677 KSF327677 LCB327677 LLX327677 LVT327677 MFP327677 MPL327677 MZH327677 NJD327677 NSZ327677 OCV327677 OMR327677 OWN327677 PGJ327677 PQF327677 QAB327677 QJX327677 QTT327677 RDP327677 RNL327677 RXH327677 SHD327677 SQZ327677 TAV327677 TKR327677 TUN327677 UEJ327677 UOF327677 UYB327677 VHX327677 VRT327677 WBP327677 WLL327677 WVH327677 C393213 IV393213 SR393213 ACN393213 AMJ393213 AWF393213 BGB393213 BPX393213 BZT393213 CJP393213 CTL393213 DDH393213 DND393213 DWZ393213 EGV393213 EQR393213 FAN393213 FKJ393213 FUF393213 GEB393213 GNX393213 GXT393213 HHP393213 HRL393213 IBH393213 ILD393213 IUZ393213 JEV393213 JOR393213 JYN393213 KIJ393213 KSF393213 LCB393213 LLX393213 LVT393213 MFP393213 MPL393213 MZH393213 NJD393213 NSZ393213 OCV393213 OMR393213 OWN393213 PGJ393213 PQF393213 QAB393213 QJX393213 QTT393213 RDP393213 RNL393213 RXH393213 SHD393213 SQZ393213 TAV393213 TKR393213 TUN393213 UEJ393213 UOF393213 UYB393213 VHX393213 VRT393213 WBP393213 WLL393213 WVH393213 C458749 IV458749 SR458749 ACN458749 AMJ458749 AWF458749 BGB458749 BPX458749 BZT458749 CJP458749 CTL458749 DDH458749 DND458749 DWZ458749 EGV458749 EQR458749 FAN458749 FKJ458749 FUF458749 GEB458749 GNX458749 GXT458749 HHP458749 HRL458749 IBH458749 ILD458749 IUZ458749 JEV458749 JOR458749 JYN458749 KIJ458749 KSF458749 LCB458749 LLX458749 LVT458749 MFP458749 MPL458749 MZH458749 NJD458749 NSZ458749 OCV458749 OMR458749 OWN458749 PGJ458749 PQF458749 QAB458749 QJX458749 QTT458749 RDP458749 RNL458749 RXH458749 SHD458749 SQZ458749 TAV458749 TKR458749 TUN458749 UEJ458749 UOF458749 UYB458749 VHX458749 VRT458749 WBP458749 WLL458749 WVH458749 C524285 IV524285 SR524285 ACN524285 AMJ524285 AWF524285 BGB524285 BPX524285 BZT524285 CJP524285 CTL524285 DDH524285 DND524285 DWZ524285 EGV524285 EQR524285 FAN524285 FKJ524285 FUF524285 GEB524285 GNX524285 GXT524285 HHP524285 HRL524285 IBH524285 ILD524285 IUZ524285 JEV524285 JOR524285 JYN524285 KIJ524285 KSF524285 LCB524285 LLX524285 LVT524285 MFP524285 MPL524285 MZH524285 NJD524285 NSZ524285 OCV524285 OMR524285 OWN524285 PGJ524285 PQF524285 QAB524285 QJX524285 QTT524285 RDP524285 RNL524285 RXH524285 SHD524285 SQZ524285 TAV524285 TKR524285 TUN524285 UEJ524285 UOF524285 UYB524285 VHX524285 VRT524285 WBP524285 WLL524285 WVH524285 C589821 IV589821 SR589821 ACN589821 AMJ589821 AWF589821 BGB589821 BPX589821 BZT589821 CJP589821 CTL589821 DDH589821 DND589821 DWZ589821 EGV589821 EQR589821 FAN589821 FKJ589821 FUF589821 GEB589821 GNX589821 GXT589821 HHP589821 HRL589821 IBH589821 ILD589821 IUZ589821 JEV589821 JOR589821 JYN589821 KIJ589821 KSF589821 LCB589821 LLX589821 LVT589821 MFP589821 MPL589821 MZH589821 NJD589821 NSZ589821 OCV589821 OMR589821 OWN589821 PGJ589821 PQF589821 QAB589821 QJX589821 QTT589821 RDP589821 RNL589821 RXH589821 SHD589821 SQZ589821 TAV589821 TKR589821 TUN589821 UEJ589821 UOF589821 UYB589821 VHX589821 VRT589821 WBP589821 WLL589821 WVH589821 C655357 IV655357 SR655357 ACN655357 AMJ655357 AWF655357 BGB655357 BPX655357 BZT655357 CJP655357 CTL655357 DDH655357 DND655357 DWZ655357 EGV655357 EQR655357 FAN655357 FKJ655357 FUF655357 GEB655357 GNX655357 GXT655357 HHP655357 HRL655357 IBH655357 ILD655357 IUZ655357 JEV655357 JOR655357 JYN655357 KIJ655357 KSF655357 LCB655357 LLX655357 LVT655357 MFP655357 MPL655357 MZH655357 NJD655357 NSZ655357 OCV655357 OMR655357 OWN655357 PGJ655357 PQF655357 QAB655357 QJX655357 QTT655357 RDP655357 RNL655357 RXH655357 SHD655357 SQZ655357 TAV655357 TKR655357 TUN655357 UEJ655357 UOF655357 UYB655357 VHX655357 VRT655357 WBP655357 WLL655357 WVH655357 C720893 IV720893 SR720893 ACN720893 AMJ720893 AWF720893 BGB720893 BPX720893 BZT720893 CJP720893 CTL720893 DDH720893 DND720893 DWZ720893 EGV720893 EQR720893 FAN720893 FKJ720893 FUF720893 GEB720893 GNX720893 GXT720893 HHP720893 HRL720893 IBH720893 ILD720893 IUZ720893 JEV720893 JOR720893 JYN720893 KIJ720893 KSF720893 LCB720893 LLX720893 LVT720893 MFP720893 MPL720893 MZH720893 NJD720893 NSZ720893 OCV720893 OMR720893 OWN720893 PGJ720893 PQF720893 QAB720893 QJX720893 QTT720893 RDP720893 RNL720893 RXH720893 SHD720893 SQZ720893 TAV720893 TKR720893 TUN720893 UEJ720893 UOF720893 UYB720893 VHX720893 VRT720893 WBP720893 WLL720893 WVH720893 C786429 IV786429 SR786429 ACN786429 AMJ786429 AWF786429 BGB786429 BPX786429 BZT786429 CJP786429 CTL786429 DDH786429 DND786429 DWZ786429 EGV786429 EQR786429 FAN786429 FKJ786429 FUF786429 GEB786429 GNX786429 GXT786429 HHP786429 HRL786429 IBH786429 ILD786429 IUZ786429 JEV786429 JOR786429 JYN786429 KIJ786429 KSF786429 LCB786429 LLX786429 LVT786429 MFP786429 MPL786429 MZH786429 NJD786429 NSZ786429 OCV786429 OMR786429 OWN786429 PGJ786429 PQF786429 QAB786429 QJX786429 QTT786429 RDP786429 RNL786429 RXH786429 SHD786429 SQZ786429 TAV786429 TKR786429 TUN786429 UEJ786429 UOF786429 UYB786429 VHX786429 VRT786429 WBP786429 WLL786429 WVH786429 C851965 IV851965 SR851965 ACN851965 AMJ851965 AWF851965 BGB851965 BPX851965 BZT851965 CJP851965 CTL851965 DDH851965 DND851965 DWZ851965 EGV851965 EQR851965 FAN851965 FKJ851965 FUF851965 GEB851965 GNX851965 GXT851965 HHP851965 HRL851965 IBH851965 ILD851965 IUZ851965 JEV851965 JOR851965 JYN851965 KIJ851965 KSF851965 LCB851965 LLX851965 LVT851965 MFP851965 MPL851965 MZH851965 NJD851965 NSZ851965 OCV851965 OMR851965 OWN851965 PGJ851965 PQF851965 QAB851965 QJX851965 QTT851965 RDP851965 RNL851965 RXH851965 SHD851965 SQZ851965 TAV851965 TKR851965 TUN851965 UEJ851965 UOF851965 UYB851965 VHX851965 VRT851965 WBP851965 WLL851965 WVH851965 C917501 IV917501 SR917501 ACN917501 AMJ917501 AWF917501 BGB917501 BPX917501 BZT917501 CJP917501 CTL917501 DDH917501 DND917501 DWZ917501 EGV917501 EQR917501 FAN917501 FKJ917501 FUF917501 GEB917501 GNX917501 GXT917501 HHP917501 HRL917501 IBH917501 ILD917501 IUZ917501 JEV917501 JOR917501 JYN917501 KIJ917501 KSF917501 LCB917501 LLX917501 LVT917501 MFP917501 MPL917501 MZH917501 NJD917501 NSZ917501 OCV917501 OMR917501 OWN917501 PGJ917501 PQF917501 QAB917501 QJX917501 QTT917501 RDP917501 RNL917501 RXH917501 SHD917501 SQZ917501 TAV917501 TKR917501 TUN917501 UEJ917501 UOF917501 UYB917501 VHX917501 VRT917501 WBP917501 WLL917501 WVH917501 C983037 IV983037 SR983037 ACN983037 AMJ983037 AWF983037 BGB983037 BPX983037 BZT983037 CJP983037 CTL983037 DDH983037 DND983037 DWZ983037 EGV983037 EQR983037 FAN983037 FKJ983037 FUF983037 GEB983037 GNX983037 GXT983037 HHP983037 HRL983037 IBH983037 ILD983037 IUZ983037 JEV983037 JOR983037 JYN983037 KIJ983037 KSF983037 LCB983037 LLX983037 LVT983037 MFP983037 MPL983037 MZH983037 NJD983037 NSZ983037 OCV983037 OMR983037 OWN983037 PGJ983037 PQF983037 QAB983037 QJX983037 QTT983037 RDP983037 RNL983037 RXH983037 SHD983037 SQZ983037 TAV983037 TKR983037 TUN983037 UEJ983037 UOF983037 UYB983037 VHX983037 VRT983037 WBP983037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 type="list" allowBlank="1" showInputMessage="1" showErrorMessage="1" sqref="WVE983037 A65533 IS65533 SO65533 ACK65533 AMG65533 AWC65533 BFY65533 BPU65533 BZQ65533 CJM65533 CTI65533 DDE65533 DNA65533 DWW65533 EGS65533 EQO65533 FAK65533 FKG65533 FUC65533 GDY65533 GNU65533 GXQ65533 HHM65533 HRI65533 IBE65533 ILA65533 IUW65533 JES65533 JOO65533 JYK65533 KIG65533 KSC65533 LBY65533 LLU65533 LVQ65533 MFM65533 MPI65533 MZE65533 NJA65533 NSW65533 OCS65533 OMO65533 OWK65533 PGG65533 PQC65533 PZY65533 QJU65533 QTQ65533 RDM65533 RNI65533 RXE65533 SHA65533 SQW65533 TAS65533 TKO65533 TUK65533 UEG65533 UOC65533 UXY65533 VHU65533 VRQ65533 WBM65533 WLI65533 WVE65533 A131069 IS131069 SO131069 ACK131069 AMG131069 AWC131069 BFY131069 BPU131069 BZQ131069 CJM131069 CTI131069 DDE131069 DNA131069 DWW131069 EGS131069 EQO131069 FAK131069 FKG131069 FUC131069 GDY131069 GNU131069 GXQ131069 HHM131069 HRI131069 IBE131069 ILA131069 IUW131069 JES131069 JOO131069 JYK131069 KIG131069 KSC131069 LBY131069 LLU131069 LVQ131069 MFM131069 MPI131069 MZE131069 NJA131069 NSW131069 OCS131069 OMO131069 OWK131069 PGG131069 PQC131069 PZY131069 QJU131069 QTQ131069 RDM131069 RNI131069 RXE131069 SHA131069 SQW131069 TAS131069 TKO131069 TUK131069 UEG131069 UOC131069 UXY131069 VHU131069 VRQ131069 WBM131069 WLI131069 WVE131069 A196605 IS196605 SO196605 ACK196605 AMG196605 AWC196605 BFY196605 BPU196605 BZQ196605 CJM196605 CTI196605 DDE196605 DNA196605 DWW196605 EGS196605 EQO196605 FAK196605 FKG196605 FUC196605 GDY196605 GNU196605 GXQ196605 HHM196605 HRI196605 IBE196605 ILA196605 IUW196605 JES196605 JOO196605 JYK196605 KIG196605 KSC196605 LBY196605 LLU196605 LVQ196605 MFM196605 MPI196605 MZE196605 NJA196605 NSW196605 OCS196605 OMO196605 OWK196605 PGG196605 PQC196605 PZY196605 QJU196605 QTQ196605 RDM196605 RNI196605 RXE196605 SHA196605 SQW196605 TAS196605 TKO196605 TUK196605 UEG196605 UOC196605 UXY196605 VHU196605 VRQ196605 WBM196605 WLI196605 WVE196605 A262141 IS262141 SO262141 ACK262141 AMG262141 AWC262141 BFY262141 BPU262141 BZQ262141 CJM262141 CTI262141 DDE262141 DNA262141 DWW262141 EGS262141 EQO262141 FAK262141 FKG262141 FUC262141 GDY262141 GNU262141 GXQ262141 HHM262141 HRI262141 IBE262141 ILA262141 IUW262141 JES262141 JOO262141 JYK262141 KIG262141 KSC262141 LBY262141 LLU262141 LVQ262141 MFM262141 MPI262141 MZE262141 NJA262141 NSW262141 OCS262141 OMO262141 OWK262141 PGG262141 PQC262141 PZY262141 QJU262141 QTQ262141 RDM262141 RNI262141 RXE262141 SHA262141 SQW262141 TAS262141 TKO262141 TUK262141 UEG262141 UOC262141 UXY262141 VHU262141 VRQ262141 WBM262141 WLI262141 WVE262141 A327677 IS327677 SO327677 ACK327677 AMG327677 AWC327677 BFY327677 BPU327677 BZQ327677 CJM327677 CTI327677 DDE327677 DNA327677 DWW327677 EGS327677 EQO327677 FAK327677 FKG327677 FUC327677 GDY327677 GNU327677 GXQ327677 HHM327677 HRI327677 IBE327677 ILA327677 IUW327677 JES327677 JOO327677 JYK327677 KIG327677 KSC327677 LBY327677 LLU327677 LVQ327677 MFM327677 MPI327677 MZE327677 NJA327677 NSW327677 OCS327677 OMO327677 OWK327677 PGG327677 PQC327677 PZY327677 QJU327677 QTQ327677 RDM327677 RNI327677 RXE327677 SHA327677 SQW327677 TAS327677 TKO327677 TUK327677 UEG327677 UOC327677 UXY327677 VHU327677 VRQ327677 WBM327677 WLI327677 WVE327677 A393213 IS393213 SO393213 ACK393213 AMG393213 AWC393213 BFY393213 BPU393213 BZQ393213 CJM393213 CTI393213 DDE393213 DNA393213 DWW393213 EGS393213 EQO393213 FAK393213 FKG393213 FUC393213 GDY393213 GNU393213 GXQ393213 HHM393213 HRI393213 IBE393213 ILA393213 IUW393213 JES393213 JOO393213 JYK393213 KIG393213 KSC393213 LBY393213 LLU393213 LVQ393213 MFM393213 MPI393213 MZE393213 NJA393213 NSW393213 OCS393213 OMO393213 OWK393213 PGG393213 PQC393213 PZY393213 QJU393213 QTQ393213 RDM393213 RNI393213 RXE393213 SHA393213 SQW393213 TAS393213 TKO393213 TUK393213 UEG393213 UOC393213 UXY393213 VHU393213 VRQ393213 WBM393213 WLI393213 WVE393213 A458749 IS458749 SO458749 ACK458749 AMG458749 AWC458749 BFY458749 BPU458749 BZQ458749 CJM458749 CTI458749 DDE458749 DNA458749 DWW458749 EGS458749 EQO458749 FAK458749 FKG458749 FUC458749 GDY458749 GNU458749 GXQ458749 HHM458749 HRI458749 IBE458749 ILA458749 IUW458749 JES458749 JOO458749 JYK458749 KIG458749 KSC458749 LBY458749 LLU458749 LVQ458749 MFM458749 MPI458749 MZE458749 NJA458749 NSW458749 OCS458749 OMO458749 OWK458749 PGG458749 PQC458749 PZY458749 QJU458749 QTQ458749 RDM458749 RNI458749 RXE458749 SHA458749 SQW458749 TAS458749 TKO458749 TUK458749 UEG458749 UOC458749 UXY458749 VHU458749 VRQ458749 WBM458749 WLI458749 WVE458749 A524285 IS524285 SO524285 ACK524285 AMG524285 AWC524285 BFY524285 BPU524285 BZQ524285 CJM524285 CTI524285 DDE524285 DNA524285 DWW524285 EGS524285 EQO524285 FAK524285 FKG524285 FUC524285 GDY524285 GNU524285 GXQ524285 HHM524285 HRI524285 IBE524285 ILA524285 IUW524285 JES524285 JOO524285 JYK524285 KIG524285 KSC524285 LBY524285 LLU524285 LVQ524285 MFM524285 MPI524285 MZE524285 NJA524285 NSW524285 OCS524285 OMO524285 OWK524285 PGG524285 PQC524285 PZY524285 QJU524285 QTQ524285 RDM524285 RNI524285 RXE524285 SHA524285 SQW524285 TAS524285 TKO524285 TUK524285 UEG524285 UOC524285 UXY524285 VHU524285 VRQ524285 WBM524285 WLI524285 WVE524285 A589821 IS589821 SO589821 ACK589821 AMG589821 AWC589821 BFY589821 BPU589821 BZQ589821 CJM589821 CTI589821 DDE589821 DNA589821 DWW589821 EGS589821 EQO589821 FAK589821 FKG589821 FUC589821 GDY589821 GNU589821 GXQ589821 HHM589821 HRI589821 IBE589821 ILA589821 IUW589821 JES589821 JOO589821 JYK589821 KIG589821 KSC589821 LBY589821 LLU589821 LVQ589821 MFM589821 MPI589821 MZE589821 NJA589821 NSW589821 OCS589821 OMO589821 OWK589821 PGG589821 PQC589821 PZY589821 QJU589821 QTQ589821 RDM589821 RNI589821 RXE589821 SHA589821 SQW589821 TAS589821 TKO589821 TUK589821 UEG589821 UOC589821 UXY589821 VHU589821 VRQ589821 WBM589821 WLI589821 WVE589821 A655357 IS655357 SO655357 ACK655357 AMG655357 AWC655357 BFY655357 BPU655357 BZQ655357 CJM655357 CTI655357 DDE655357 DNA655357 DWW655357 EGS655357 EQO655357 FAK655357 FKG655357 FUC655357 GDY655357 GNU655357 GXQ655357 HHM655357 HRI655357 IBE655357 ILA655357 IUW655357 JES655357 JOO655357 JYK655357 KIG655357 KSC655357 LBY655357 LLU655357 LVQ655357 MFM655357 MPI655357 MZE655357 NJA655357 NSW655357 OCS655357 OMO655357 OWK655357 PGG655357 PQC655357 PZY655357 QJU655357 QTQ655357 RDM655357 RNI655357 RXE655357 SHA655357 SQW655357 TAS655357 TKO655357 TUK655357 UEG655357 UOC655357 UXY655357 VHU655357 VRQ655357 WBM655357 WLI655357 WVE655357 A720893 IS720893 SO720893 ACK720893 AMG720893 AWC720893 BFY720893 BPU720893 BZQ720893 CJM720893 CTI720893 DDE720893 DNA720893 DWW720893 EGS720893 EQO720893 FAK720893 FKG720893 FUC720893 GDY720893 GNU720893 GXQ720893 HHM720893 HRI720893 IBE720893 ILA720893 IUW720893 JES720893 JOO720893 JYK720893 KIG720893 KSC720893 LBY720893 LLU720893 LVQ720893 MFM720893 MPI720893 MZE720893 NJA720893 NSW720893 OCS720893 OMO720893 OWK720893 PGG720893 PQC720893 PZY720893 QJU720893 QTQ720893 RDM720893 RNI720893 RXE720893 SHA720893 SQW720893 TAS720893 TKO720893 TUK720893 UEG720893 UOC720893 UXY720893 VHU720893 VRQ720893 WBM720893 WLI720893 WVE720893 A786429 IS786429 SO786429 ACK786429 AMG786429 AWC786429 BFY786429 BPU786429 BZQ786429 CJM786429 CTI786429 DDE786429 DNA786429 DWW786429 EGS786429 EQO786429 FAK786429 FKG786429 FUC786429 GDY786429 GNU786429 GXQ786429 HHM786429 HRI786429 IBE786429 ILA786429 IUW786429 JES786429 JOO786429 JYK786429 KIG786429 KSC786429 LBY786429 LLU786429 LVQ786429 MFM786429 MPI786429 MZE786429 NJA786429 NSW786429 OCS786429 OMO786429 OWK786429 PGG786429 PQC786429 PZY786429 QJU786429 QTQ786429 RDM786429 RNI786429 RXE786429 SHA786429 SQW786429 TAS786429 TKO786429 TUK786429 UEG786429 UOC786429 UXY786429 VHU786429 VRQ786429 WBM786429 WLI786429 WVE786429 A851965 IS851965 SO851965 ACK851965 AMG851965 AWC851965 BFY851965 BPU851965 BZQ851965 CJM851965 CTI851965 DDE851965 DNA851965 DWW851965 EGS851965 EQO851965 FAK851965 FKG851965 FUC851965 GDY851965 GNU851965 GXQ851965 HHM851965 HRI851965 IBE851965 ILA851965 IUW851965 JES851965 JOO851965 JYK851965 KIG851965 KSC851965 LBY851965 LLU851965 LVQ851965 MFM851965 MPI851965 MZE851965 NJA851965 NSW851965 OCS851965 OMO851965 OWK851965 PGG851965 PQC851965 PZY851965 QJU851965 QTQ851965 RDM851965 RNI851965 RXE851965 SHA851965 SQW851965 TAS851965 TKO851965 TUK851965 UEG851965 UOC851965 UXY851965 VHU851965 VRQ851965 WBM851965 WLI851965 WVE851965 A917501 IS917501 SO917501 ACK917501 AMG917501 AWC917501 BFY917501 BPU917501 BZQ917501 CJM917501 CTI917501 DDE917501 DNA917501 DWW917501 EGS917501 EQO917501 FAK917501 FKG917501 FUC917501 GDY917501 GNU917501 GXQ917501 HHM917501 HRI917501 IBE917501 ILA917501 IUW917501 JES917501 JOO917501 JYK917501 KIG917501 KSC917501 LBY917501 LLU917501 LVQ917501 MFM917501 MPI917501 MZE917501 NJA917501 NSW917501 OCS917501 OMO917501 OWK917501 PGG917501 PQC917501 PZY917501 QJU917501 QTQ917501 RDM917501 RNI917501 RXE917501 SHA917501 SQW917501 TAS917501 TKO917501 TUK917501 UEG917501 UOC917501 UXY917501 VHU917501 VRQ917501 WBM917501 WLI917501 WVE917501 A983037 IS983037 SO983037 ACK983037 AMG983037 AWC983037 BFY983037 BPU983037 BZQ983037 CJM983037 CTI983037 DDE983037 DNA983037 DWW983037 EGS983037 EQO983037 FAK983037 FKG983037 FUC983037 GDY983037 GNU983037 GXQ983037 HHM983037 HRI983037 IBE983037 ILA983037 IUW983037 JES983037 JOO983037 JYK983037 KIG983037 KSC983037 LBY983037 LLU983037 LVQ983037 MFM983037 MPI983037 MZE983037 NJA983037 NSW983037 OCS983037 OMO983037 OWK983037 PGG983037 PQC983037 PZY983037 QJU983037 QTQ983037 RDM983037 RNI983037 RXE983037 SHA983037 SQW983037 TAS983037 TKO983037 TUK983037 UEG983037 UOC983037 UXY983037 VHU983037 VRQ983037 WBM983037 WLI983037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Z120"/>
  <sheetViews>
    <sheetView topLeftCell="F67" zoomScale="60" zoomScaleNormal="60" workbookViewId="0">
      <selection activeCell="N82" sqref="N82"/>
    </sheetView>
  </sheetViews>
  <sheetFormatPr baseColWidth="10" defaultRowHeight="15" x14ac:dyDescent="0.25"/>
  <cols>
    <col min="1" max="1" width="6.28515625" style="86" customWidth="1"/>
    <col min="2" max="2" width="65.42578125" style="86" customWidth="1"/>
    <col min="3" max="3" width="27.140625" style="86" customWidth="1"/>
    <col min="4" max="4" width="20.5703125" style="86" customWidth="1"/>
    <col min="5" max="5" width="19" style="86" customWidth="1"/>
    <col min="6" max="7" width="24.28515625" style="86" customWidth="1"/>
    <col min="8" max="9" width="20.7109375" style="86" customWidth="1"/>
    <col min="10" max="14" width="14.85546875" style="86" customWidth="1"/>
    <col min="15" max="15" width="17" style="86" customWidth="1"/>
    <col min="16" max="16" width="10.28515625" style="86" customWidth="1"/>
    <col min="17" max="17" width="12.85546875" style="86" customWidth="1"/>
    <col min="18" max="22" width="6.42578125" style="86" customWidth="1"/>
    <col min="23" max="251" width="11.42578125" style="86"/>
    <col min="252" max="252" width="1" style="86" customWidth="1"/>
    <col min="253" max="253" width="4.28515625" style="86" customWidth="1"/>
    <col min="254" max="254" width="34.7109375" style="86" customWidth="1"/>
    <col min="255" max="255" width="0" style="86" hidden="1" customWidth="1"/>
    <col min="256" max="256" width="20" style="86" customWidth="1"/>
    <col min="257" max="257" width="20.85546875" style="86" customWidth="1"/>
    <col min="258" max="258" width="25" style="86" customWidth="1"/>
    <col min="259" max="259" width="18.7109375" style="86" customWidth="1"/>
    <col min="260" max="260" width="29.7109375" style="86" customWidth="1"/>
    <col min="261" max="261" width="13.42578125" style="86" customWidth="1"/>
    <col min="262" max="262" width="13.85546875" style="86" customWidth="1"/>
    <col min="263" max="267" width="16.5703125" style="86" customWidth="1"/>
    <col min="268" max="268" width="20.5703125" style="86" customWidth="1"/>
    <col min="269" max="269" width="21.140625" style="86" customWidth="1"/>
    <col min="270" max="270" width="9.5703125" style="86" customWidth="1"/>
    <col min="271" max="271" width="0.42578125" style="86" customWidth="1"/>
    <col min="272" max="278" width="6.42578125" style="86" customWidth="1"/>
    <col min="279" max="507" width="11.42578125" style="86"/>
    <col min="508" max="508" width="1" style="86" customWidth="1"/>
    <col min="509" max="509" width="4.28515625" style="86" customWidth="1"/>
    <col min="510" max="510" width="34.7109375" style="86" customWidth="1"/>
    <col min="511" max="511" width="0" style="86" hidden="1" customWidth="1"/>
    <col min="512" max="512" width="20" style="86" customWidth="1"/>
    <col min="513" max="513" width="20.85546875" style="86" customWidth="1"/>
    <col min="514" max="514" width="25" style="86" customWidth="1"/>
    <col min="515" max="515" width="18.7109375" style="86" customWidth="1"/>
    <col min="516" max="516" width="29.7109375" style="86" customWidth="1"/>
    <col min="517" max="517" width="13.42578125" style="86" customWidth="1"/>
    <col min="518" max="518" width="13.85546875" style="86" customWidth="1"/>
    <col min="519" max="523" width="16.5703125" style="86" customWidth="1"/>
    <col min="524" max="524" width="20.5703125" style="86" customWidth="1"/>
    <col min="525" max="525" width="21.140625" style="86" customWidth="1"/>
    <col min="526" max="526" width="9.5703125" style="86" customWidth="1"/>
    <col min="527" max="527" width="0.42578125" style="86" customWidth="1"/>
    <col min="528" max="534" width="6.42578125" style="86" customWidth="1"/>
    <col min="535" max="763" width="11.42578125" style="86"/>
    <col min="764" max="764" width="1" style="86" customWidth="1"/>
    <col min="765" max="765" width="4.28515625" style="86" customWidth="1"/>
    <col min="766" max="766" width="34.7109375" style="86" customWidth="1"/>
    <col min="767" max="767" width="0" style="86" hidden="1" customWidth="1"/>
    <col min="768" max="768" width="20" style="86" customWidth="1"/>
    <col min="769" max="769" width="20.85546875" style="86" customWidth="1"/>
    <col min="770" max="770" width="25" style="86" customWidth="1"/>
    <col min="771" max="771" width="18.7109375" style="86" customWidth="1"/>
    <col min="772" max="772" width="29.7109375" style="86" customWidth="1"/>
    <col min="773" max="773" width="13.42578125" style="86" customWidth="1"/>
    <col min="774" max="774" width="13.85546875" style="86" customWidth="1"/>
    <col min="775" max="779" width="16.5703125" style="86" customWidth="1"/>
    <col min="780" max="780" width="20.5703125" style="86" customWidth="1"/>
    <col min="781" max="781" width="21.140625" style="86" customWidth="1"/>
    <col min="782" max="782" width="9.5703125" style="86" customWidth="1"/>
    <col min="783" max="783" width="0.42578125" style="86" customWidth="1"/>
    <col min="784" max="790" width="6.42578125" style="86" customWidth="1"/>
    <col min="791" max="1019" width="11.42578125" style="86"/>
    <col min="1020" max="1020" width="1" style="86" customWidth="1"/>
    <col min="1021" max="1021" width="4.28515625" style="86" customWidth="1"/>
    <col min="1022" max="1022" width="34.7109375" style="86" customWidth="1"/>
    <col min="1023" max="1023" width="0" style="86" hidden="1" customWidth="1"/>
    <col min="1024" max="1024" width="20" style="86" customWidth="1"/>
    <col min="1025" max="1025" width="20.85546875" style="86" customWidth="1"/>
    <col min="1026" max="1026" width="25" style="86" customWidth="1"/>
    <col min="1027" max="1027" width="18.7109375" style="86" customWidth="1"/>
    <col min="1028" max="1028" width="29.7109375" style="86" customWidth="1"/>
    <col min="1029" max="1029" width="13.42578125" style="86" customWidth="1"/>
    <col min="1030" max="1030" width="13.85546875" style="86" customWidth="1"/>
    <col min="1031" max="1035" width="16.5703125" style="86" customWidth="1"/>
    <col min="1036" max="1036" width="20.5703125" style="86" customWidth="1"/>
    <col min="1037" max="1037" width="21.140625" style="86" customWidth="1"/>
    <col min="1038" max="1038" width="9.5703125" style="86" customWidth="1"/>
    <col min="1039" max="1039" width="0.42578125" style="86" customWidth="1"/>
    <col min="1040" max="1046" width="6.42578125" style="86" customWidth="1"/>
    <col min="1047" max="1275" width="11.42578125" style="86"/>
    <col min="1276" max="1276" width="1" style="86" customWidth="1"/>
    <col min="1277" max="1277" width="4.28515625" style="86" customWidth="1"/>
    <col min="1278" max="1278" width="34.7109375" style="86" customWidth="1"/>
    <col min="1279" max="1279" width="0" style="86" hidden="1" customWidth="1"/>
    <col min="1280" max="1280" width="20" style="86" customWidth="1"/>
    <col min="1281" max="1281" width="20.85546875" style="86" customWidth="1"/>
    <col min="1282" max="1282" width="25" style="86" customWidth="1"/>
    <col min="1283" max="1283" width="18.7109375" style="86" customWidth="1"/>
    <col min="1284" max="1284" width="29.7109375" style="86" customWidth="1"/>
    <col min="1285" max="1285" width="13.42578125" style="86" customWidth="1"/>
    <col min="1286" max="1286" width="13.85546875" style="86" customWidth="1"/>
    <col min="1287" max="1291" width="16.5703125" style="86" customWidth="1"/>
    <col min="1292" max="1292" width="20.5703125" style="86" customWidth="1"/>
    <col min="1293" max="1293" width="21.140625" style="86" customWidth="1"/>
    <col min="1294" max="1294" width="9.5703125" style="86" customWidth="1"/>
    <col min="1295" max="1295" width="0.42578125" style="86" customWidth="1"/>
    <col min="1296" max="1302" width="6.42578125" style="86" customWidth="1"/>
    <col min="1303" max="1531" width="11.42578125" style="86"/>
    <col min="1532" max="1532" width="1" style="86" customWidth="1"/>
    <col min="1533" max="1533" width="4.28515625" style="86" customWidth="1"/>
    <col min="1534" max="1534" width="34.7109375" style="86" customWidth="1"/>
    <col min="1535" max="1535" width="0" style="86" hidden="1" customWidth="1"/>
    <col min="1536" max="1536" width="20" style="86" customWidth="1"/>
    <col min="1537" max="1537" width="20.85546875" style="86" customWidth="1"/>
    <col min="1538" max="1538" width="25" style="86" customWidth="1"/>
    <col min="1539" max="1539" width="18.7109375" style="86" customWidth="1"/>
    <col min="1540" max="1540" width="29.7109375" style="86" customWidth="1"/>
    <col min="1541" max="1541" width="13.42578125" style="86" customWidth="1"/>
    <col min="1542" max="1542" width="13.85546875" style="86" customWidth="1"/>
    <col min="1543" max="1547" width="16.5703125" style="86" customWidth="1"/>
    <col min="1548" max="1548" width="20.5703125" style="86" customWidth="1"/>
    <col min="1549" max="1549" width="21.140625" style="86" customWidth="1"/>
    <col min="1550" max="1550" width="9.5703125" style="86" customWidth="1"/>
    <col min="1551" max="1551" width="0.42578125" style="86" customWidth="1"/>
    <col min="1552" max="1558" width="6.42578125" style="86" customWidth="1"/>
    <col min="1559" max="1787" width="11.42578125" style="86"/>
    <col min="1788" max="1788" width="1" style="86" customWidth="1"/>
    <col min="1789" max="1789" width="4.28515625" style="86" customWidth="1"/>
    <col min="1790" max="1790" width="34.7109375" style="86" customWidth="1"/>
    <col min="1791" max="1791" width="0" style="86" hidden="1" customWidth="1"/>
    <col min="1792" max="1792" width="20" style="86" customWidth="1"/>
    <col min="1793" max="1793" width="20.85546875" style="86" customWidth="1"/>
    <col min="1794" max="1794" width="25" style="86" customWidth="1"/>
    <col min="1795" max="1795" width="18.7109375" style="86" customWidth="1"/>
    <col min="1796" max="1796" width="29.7109375" style="86" customWidth="1"/>
    <col min="1797" max="1797" width="13.42578125" style="86" customWidth="1"/>
    <col min="1798" max="1798" width="13.85546875" style="86" customWidth="1"/>
    <col min="1799" max="1803" width="16.5703125" style="86" customWidth="1"/>
    <col min="1804" max="1804" width="20.5703125" style="86" customWidth="1"/>
    <col min="1805" max="1805" width="21.140625" style="86" customWidth="1"/>
    <col min="1806" max="1806" width="9.5703125" style="86" customWidth="1"/>
    <col min="1807" max="1807" width="0.42578125" style="86" customWidth="1"/>
    <col min="1808" max="1814" width="6.42578125" style="86" customWidth="1"/>
    <col min="1815" max="2043" width="11.42578125" style="86"/>
    <col min="2044" max="2044" width="1" style="86" customWidth="1"/>
    <col min="2045" max="2045" width="4.28515625" style="86" customWidth="1"/>
    <col min="2046" max="2046" width="34.7109375" style="86" customWidth="1"/>
    <col min="2047" max="2047" width="0" style="86" hidden="1" customWidth="1"/>
    <col min="2048" max="2048" width="20" style="86" customWidth="1"/>
    <col min="2049" max="2049" width="20.85546875" style="86" customWidth="1"/>
    <col min="2050" max="2050" width="25" style="86" customWidth="1"/>
    <col min="2051" max="2051" width="18.7109375" style="86" customWidth="1"/>
    <col min="2052" max="2052" width="29.7109375" style="86" customWidth="1"/>
    <col min="2053" max="2053" width="13.42578125" style="86" customWidth="1"/>
    <col min="2054" max="2054" width="13.85546875" style="86" customWidth="1"/>
    <col min="2055" max="2059" width="16.5703125" style="86" customWidth="1"/>
    <col min="2060" max="2060" width="20.5703125" style="86" customWidth="1"/>
    <col min="2061" max="2061" width="21.140625" style="86" customWidth="1"/>
    <col min="2062" max="2062" width="9.5703125" style="86" customWidth="1"/>
    <col min="2063" max="2063" width="0.42578125" style="86" customWidth="1"/>
    <col min="2064" max="2070" width="6.42578125" style="86" customWidth="1"/>
    <col min="2071" max="2299" width="11.42578125" style="86"/>
    <col min="2300" max="2300" width="1" style="86" customWidth="1"/>
    <col min="2301" max="2301" width="4.28515625" style="86" customWidth="1"/>
    <col min="2302" max="2302" width="34.7109375" style="86" customWidth="1"/>
    <col min="2303" max="2303" width="0" style="86" hidden="1" customWidth="1"/>
    <col min="2304" max="2304" width="20" style="86" customWidth="1"/>
    <col min="2305" max="2305" width="20.85546875" style="86" customWidth="1"/>
    <col min="2306" max="2306" width="25" style="86" customWidth="1"/>
    <col min="2307" max="2307" width="18.7109375" style="86" customWidth="1"/>
    <col min="2308" max="2308" width="29.7109375" style="86" customWidth="1"/>
    <col min="2309" max="2309" width="13.42578125" style="86" customWidth="1"/>
    <col min="2310" max="2310" width="13.85546875" style="86" customWidth="1"/>
    <col min="2311" max="2315" width="16.5703125" style="86" customWidth="1"/>
    <col min="2316" max="2316" width="20.5703125" style="86" customWidth="1"/>
    <col min="2317" max="2317" width="21.140625" style="86" customWidth="1"/>
    <col min="2318" max="2318" width="9.5703125" style="86" customWidth="1"/>
    <col min="2319" max="2319" width="0.42578125" style="86" customWidth="1"/>
    <col min="2320" max="2326" width="6.42578125" style="86" customWidth="1"/>
    <col min="2327" max="2555" width="11.42578125" style="86"/>
    <col min="2556" max="2556" width="1" style="86" customWidth="1"/>
    <col min="2557" max="2557" width="4.28515625" style="86" customWidth="1"/>
    <col min="2558" max="2558" width="34.7109375" style="86" customWidth="1"/>
    <col min="2559" max="2559" width="0" style="86" hidden="1" customWidth="1"/>
    <col min="2560" max="2560" width="20" style="86" customWidth="1"/>
    <col min="2561" max="2561" width="20.85546875" style="86" customWidth="1"/>
    <col min="2562" max="2562" width="25" style="86" customWidth="1"/>
    <col min="2563" max="2563" width="18.7109375" style="86" customWidth="1"/>
    <col min="2564" max="2564" width="29.7109375" style="86" customWidth="1"/>
    <col min="2565" max="2565" width="13.42578125" style="86" customWidth="1"/>
    <col min="2566" max="2566" width="13.85546875" style="86" customWidth="1"/>
    <col min="2567" max="2571" width="16.5703125" style="86" customWidth="1"/>
    <col min="2572" max="2572" width="20.5703125" style="86" customWidth="1"/>
    <col min="2573" max="2573" width="21.140625" style="86" customWidth="1"/>
    <col min="2574" max="2574" width="9.5703125" style="86" customWidth="1"/>
    <col min="2575" max="2575" width="0.42578125" style="86" customWidth="1"/>
    <col min="2576" max="2582" width="6.42578125" style="86" customWidth="1"/>
    <col min="2583" max="2811" width="11.42578125" style="86"/>
    <col min="2812" max="2812" width="1" style="86" customWidth="1"/>
    <col min="2813" max="2813" width="4.28515625" style="86" customWidth="1"/>
    <col min="2814" max="2814" width="34.7109375" style="86" customWidth="1"/>
    <col min="2815" max="2815" width="0" style="86" hidden="1" customWidth="1"/>
    <col min="2816" max="2816" width="20" style="86" customWidth="1"/>
    <col min="2817" max="2817" width="20.85546875" style="86" customWidth="1"/>
    <col min="2818" max="2818" width="25" style="86" customWidth="1"/>
    <col min="2819" max="2819" width="18.7109375" style="86" customWidth="1"/>
    <col min="2820" max="2820" width="29.7109375" style="86" customWidth="1"/>
    <col min="2821" max="2821" width="13.42578125" style="86" customWidth="1"/>
    <col min="2822" max="2822" width="13.85546875" style="86" customWidth="1"/>
    <col min="2823" max="2827" width="16.5703125" style="86" customWidth="1"/>
    <col min="2828" max="2828" width="20.5703125" style="86" customWidth="1"/>
    <col min="2829" max="2829" width="21.140625" style="86" customWidth="1"/>
    <col min="2830" max="2830" width="9.5703125" style="86" customWidth="1"/>
    <col min="2831" max="2831" width="0.42578125" style="86" customWidth="1"/>
    <col min="2832" max="2838" width="6.42578125" style="86" customWidth="1"/>
    <col min="2839" max="3067" width="11.42578125" style="86"/>
    <col min="3068" max="3068" width="1" style="86" customWidth="1"/>
    <col min="3069" max="3069" width="4.28515625" style="86" customWidth="1"/>
    <col min="3070" max="3070" width="34.7109375" style="86" customWidth="1"/>
    <col min="3071" max="3071" width="0" style="86" hidden="1" customWidth="1"/>
    <col min="3072" max="3072" width="20" style="86" customWidth="1"/>
    <col min="3073" max="3073" width="20.85546875" style="86" customWidth="1"/>
    <col min="3074" max="3074" width="25" style="86" customWidth="1"/>
    <col min="3075" max="3075" width="18.7109375" style="86" customWidth="1"/>
    <col min="3076" max="3076" width="29.7109375" style="86" customWidth="1"/>
    <col min="3077" max="3077" width="13.42578125" style="86" customWidth="1"/>
    <col min="3078" max="3078" width="13.85546875" style="86" customWidth="1"/>
    <col min="3079" max="3083" width="16.5703125" style="86" customWidth="1"/>
    <col min="3084" max="3084" width="20.5703125" style="86" customWidth="1"/>
    <col min="3085" max="3085" width="21.140625" style="86" customWidth="1"/>
    <col min="3086" max="3086" width="9.5703125" style="86" customWidth="1"/>
    <col min="3087" max="3087" width="0.42578125" style="86" customWidth="1"/>
    <col min="3088" max="3094" width="6.42578125" style="86" customWidth="1"/>
    <col min="3095" max="3323" width="11.42578125" style="86"/>
    <col min="3324" max="3324" width="1" style="86" customWidth="1"/>
    <col min="3325" max="3325" width="4.28515625" style="86" customWidth="1"/>
    <col min="3326" max="3326" width="34.7109375" style="86" customWidth="1"/>
    <col min="3327" max="3327" width="0" style="86" hidden="1" customWidth="1"/>
    <col min="3328" max="3328" width="20" style="86" customWidth="1"/>
    <col min="3329" max="3329" width="20.85546875" style="86" customWidth="1"/>
    <col min="3330" max="3330" width="25" style="86" customWidth="1"/>
    <col min="3331" max="3331" width="18.7109375" style="86" customWidth="1"/>
    <col min="3332" max="3332" width="29.7109375" style="86" customWidth="1"/>
    <col min="3333" max="3333" width="13.42578125" style="86" customWidth="1"/>
    <col min="3334" max="3334" width="13.85546875" style="86" customWidth="1"/>
    <col min="3335" max="3339" width="16.5703125" style="86" customWidth="1"/>
    <col min="3340" max="3340" width="20.5703125" style="86" customWidth="1"/>
    <col min="3341" max="3341" width="21.140625" style="86" customWidth="1"/>
    <col min="3342" max="3342" width="9.5703125" style="86" customWidth="1"/>
    <col min="3343" max="3343" width="0.42578125" style="86" customWidth="1"/>
    <col min="3344" max="3350" width="6.42578125" style="86" customWidth="1"/>
    <col min="3351" max="3579" width="11.42578125" style="86"/>
    <col min="3580" max="3580" width="1" style="86" customWidth="1"/>
    <col min="3581" max="3581" width="4.28515625" style="86" customWidth="1"/>
    <col min="3582" max="3582" width="34.7109375" style="86" customWidth="1"/>
    <col min="3583" max="3583" width="0" style="86" hidden="1" customWidth="1"/>
    <col min="3584" max="3584" width="20" style="86" customWidth="1"/>
    <col min="3585" max="3585" width="20.85546875" style="86" customWidth="1"/>
    <col min="3586" max="3586" width="25" style="86" customWidth="1"/>
    <col min="3587" max="3587" width="18.7109375" style="86" customWidth="1"/>
    <col min="3588" max="3588" width="29.7109375" style="86" customWidth="1"/>
    <col min="3589" max="3589" width="13.42578125" style="86" customWidth="1"/>
    <col min="3590" max="3590" width="13.85546875" style="86" customWidth="1"/>
    <col min="3591" max="3595" width="16.5703125" style="86" customWidth="1"/>
    <col min="3596" max="3596" width="20.5703125" style="86" customWidth="1"/>
    <col min="3597" max="3597" width="21.140625" style="86" customWidth="1"/>
    <col min="3598" max="3598" width="9.5703125" style="86" customWidth="1"/>
    <col min="3599" max="3599" width="0.42578125" style="86" customWidth="1"/>
    <col min="3600" max="3606" width="6.42578125" style="86" customWidth="1"/>
    <col min="3607" max="3835" width="11.42578125" style="86"/>
    <col min="3836" max="3836" width="1" style="86" customWidth="1"/>
    <col min="3837" max="3837" width="4.28515625" style="86" customWidth="1"/>
    <col min="3838" max="3838" width="34.7109375" style="86" customWidth="1"/>
    <col min="3839" max="3839" width="0" style="86" hidden="1" customWidth="1"/>
    <col min="3840" max="3840" width="20" style="86" customWidth="1"/>
    <col min="3841" max="3841" width="20.85546875" style="86" customWidth="1"/>
    <col min="3842" max="3842" width="25" style="86" customWidth="1"/>
    <col min="3843" max="3843" width="18.7109375" style="86" customWidth="1"/>
    <col min="3844" max="3844" width="29.7109375" style="86" customWidth="1"/>
    <col min="3845" max="3845" width="13.42578125" style="86" customWidth="1"/>
    <col min="3846" max="3846" width="13.85546875" style="86" customWidth="1"/>
    <col min="3847" max="3851" width="16.5703125" style="86" customWidth="1"/>
    <col min="3852" max="3852" width="20.5703125" style="86" customWidth="1"/>
    <col min="3853" max="3853" width="21.140625" style="86" customWidth="1"/>
    <col min="3854" max="3854" width="9.5703125" style="86" customWidth="1"/>
    <col min="3855" max="3855" width="0.42578125" style="86" customWidth="1"/>
    <col min="3856" max="3862" width="6.42578125" style="86" customWidth="1"/>
    <col min="3863" max="4091" width="11.42578125" style="86"/>
    <col min="4092" max="4092" width="1" style="86" customWidth="1"/>
    <col min="4093" max="4093" width="4.28515625" style="86" customWidth="1"/>
    <col min="4094" max="4094" width="34.7109375" style="86" customWidth="1"/>
    <col min="4095" max="4095" width="0" style="86" hidden="1" customWidth="1"/>
    <col min="4096" max="4096" width="20" style="86" customWidth="1"/>
    <col min="4097" max="4097" width="20.85546875" style="86" customWidth="1"/>
    <col min="4098" max="4098" width="25" style="86" customWidth="1"/>
    <col min="4099" max="4099" width="18.7109375" style="86" customWidth="1"/>
    <col min="4100" max="4100" width="29.7109375" style="86" customWidth="1"/>
    <col min="4101" max="4101" width="13.42578125" style="86" customWidth="1"/>
    <col min="4102" max="4102" width="13.85546875" style="86" customWidth="1"/>
    <col min="4103" max="4107" width="16.5703125" style="86" customWidth="1"/>
    <col min="4108" max="4108" width="20.5703125" style="86" customWidth="1"/>
    <col min="4109" max="4109" width="21.140625" style="86" customWidth="1"/>
    <col min="4110" max="4110" width="9.5703125" style="86" customWidth="1"/>
    <col min="4111" max="4111" width="0.42578125" style="86" customWidth="1"/>
    <col min="4112" max="4118" width="6.42578125" style="86" customWidth="1"/>
    <col min="4119" max="4347" width="11.42578125" style="86"/>
    <col min="4348" max="4348" width="1" style="86" customWidth="1"/>
    <col min="4349" max="4349" width="4.28515625" style="86" customWidth="1"/>
    <col min="4350" max="4350" width="34.7109375" style="86" customWidth="1"/>
    <col min="4351" max="4351" width="0" style="86" hidden="1" customWidth="1"/>
    <col min="4352" max="4352" width="20" style="86" customWidth="1"/>
    <col min="4353" max="4353" width="20.85546875" style="86" customWidth="1"/>
    <col min="4354" max="4354" width="25" style="86" customWidth="1"/>
    <col min="4355" max="4355" width="18.7109375" style="86" customWidth="1"/>
    <col min="4356" max="4356" width="29.7109375" style="86" customWidth="1"/>
    <col min="4357" max="4357" width="13.42578125" style="86" customWidth="1"/>
    <col min="4358" max="4358" width="13.85546875" style="86" customWidth="1"/>
    <col min="4359" max="4363" width="16.5703125" style="86" customWidth="1"/>
    <col min="4364" max="4364" width="20.5703125" style="86" customWidth="1"/>
    <col min="4365" max="4365" width="21.140625" style="86" customWidth="1"/>
    <col min="4366" max="4366" width="9.5703125" style="86" customWidth="1"/>
    <col min="4367" max="4367" width="0.42578125" style="86" customWidth="1"/>
    <col min="4368" max="4374" width="6.42578125" style="86" customWidth="1"/>
    <col min="4375" max="4603" width="11.42578125" style="86"/>
    <col min="4604" max="4604" width="1" style="86" customWidth="1"/>
    <col min="4605" max="4605" width="4.28515625" style="86" customWidth="1"/>
    <col min="4606" max="4606" width="34.7109375" style="86" customWidth="1"/>
    <col min="4607" max="4607" width="0" style="86" hidden="1" customWidth="1"/>
    <col min="4608" max="4608" width="20" style="86" customWidth="1"/>
    <col min="4609" max="4609" width="20.85546875" style="86" customWidth="1"/>
    <col min="4610" max="4610" width="25" style="86" customWidth="1"/>
    <col min="4611" max="4611" width="18.7109375" style="86" customWidth="1"/>
    <col min="4612" max="4612" width="29.7109375" style="86" customWidth="1"/>
    <col min="4613" max="4613" width="13.42578125" style="86" customWidth="1"/>
    <col min="4614" max="4614" width="13.85546875" style="86" customWidth="1"/>
    <col min="4615" max="4619" width="16.5703125" style="86" customWidth="1"/>
    <col min="4620" max="4620" width="20.5703125" style="86" customWidth="1"/>
    <col min="4621" max="4621" width="21.140625" style="86" customWidth="1"/>
    <col min="4622" max="4622" width="9.5703125" style="86" customWidth="1"/>
    <col min="4623" max="4623" width="0.42578125" style="86" customWidth="1"/>
    <col min="4624" max="4630" width="6.42578125" style="86" customWidth="1"/>
    <col min="4631" max="4859" width="11.42578125" style="86"/>
    <col min="4860" max="4860" width="1" style="86" customWidth="1"/>
    <col min="4861" max="4861" width="4.28515625" style="86" customWidth="1"/>
    <col min="4862" max="4862" width="34.7109375" style="86" customWidth="1"/>
    <col min="4863" max="4863" width="0" style="86" hidden="1" customWidth="1"/>
    <col min="4864" max="4864" width="20" style="86" customWidth="1"/>
    <col min="4865" max="4865" width="20.85546875" style="86" customWidth="1"/>
    <col min="4866" max="4866" width="25" style="86" customWidth="1"/>
    <col min="4867" max="4867" width="18.7109375" style="86" customWidth="1"/>
    <col min="4868" max="4868" width="29.7109375" style="86" customWidth="1"/>
    <col min="4869" max="4869" width="13.42578125" style="86" customWidth="1"/>
    <col min="4870" max="4870" width="13.85546875" style="86" customWidth="1"/>
    <col min="4871" max="4875" width="16.5703125" style="86" customWidth="1"/>
    <col min="4876" max="4876" width="20.5703125" style="86" customWidth="1"/>
    <col min="4877" max="4877" width="21.140625" style="86" customWidth="1"/>
    <col min="4878" max="4878" width="9.5703125" style="86" customWidth="1"/>
    <col min="4879" max="4879" width="0.42578125" style="86" customWidth="1"/>
    <col min="4880" max="4886" width="6.42578125" style="86" customWidth="1"/>
    <col min="4887" max="5115" width="11.42578125" style="86"/>
    <col min="5116" max="5116" width="1" style="86" customWidth="1"/>
    <col min="5117" max="5117" width="4.28515625" style="86" customWidth="1"/>
    <col min="5118" max="5118" width="34.7109375" style="86" customWidth="1"/>
    <col min="5119" max="5119" width="0" style="86" hidden="1" customWidth="1"/>
    <col min="5120" max="5120" width="20" style="86" customWidth="1"/>
    <col min="5121" max="5121" width="20.85546875" style="86" customWidth="1"/>
    <col min="5122" max="5122" width="25" style="86" customWidth="1"/>
    <col min="5123" max="5123" width="18.7109375" style="86" customWidth="1"/>
    <col min="5124" max="5124" width="29.7109375" style="86" customWidth="1"/>
    <col min="5125" max="5125" width="13.42578125" style="86" customWidth="1"/>
    <col min="5126" max="5126" width="13.85546875" style="86" customWidth="1"/>
    <col min="5127" max="5131" width="16.5703125" style="86" customWidth="1"/>
    <col min="5132" max="5132" width="20.5703125" style="86" customWidth="1"/>
    <col min="5133" max="5133" width="21.140625" style="86" customWidth="1"/>
    <col min="5134" max="5134" width="9.5703125" style="86" customWidth="1"/>
    <col min="5135" max="5135" width="0.42578125" style="86" customWidth="1"/>
    <col min="5136" max="5142" width="6.42578125" style="86" customWidth="1"/>
    <col min="5143" max="5371" width="11.42578125" style="86"/>
    <col min="5372" max="5372" width="1" style="86" customWidth="1"/>
    <col min="5373" max="5373" width="4.28515625" style="86" customWidth="1"/>
    <col min="5374" max="5374" width="34.7109375" style="86" customWidth="1"/>
    <col min="5375" max="5375" width="0" style="86" hidden="1" customWidth="1"/>
    <col min="5376" max="5376" width="20" style="86" customWidth="1"/>
    <col min="5377" max="5377" width="20.85546875" style="86" customWidth="1"/>
    <col min="5378" max="5378" width="25" style="86" customWidth="1"/>
    <col min="5379" max="5379" width="18.7109375" style="86" customWidth="1"/>
    <col min="5380" max="5380" width="29.7109375" style="86" customWidth="1"/>
    <col min="5381" max="5381" width="13.42578125" style="86" customWidth="1"/>
    <col min="5382" max="5382" width="13.85546875" style="86" customWidth="1"/>
    <col min="5383" max="5387" width="16.5703125" style="86" customWidth="1"/>
    <col min="5388" max="5388" width="20.5703125" style="86" customWidth="1"/>
    <col min="5389" max="5389" width="21.140625" style="86" customWidth="1"/>
    <col min="5390" max="5390" width="9.5703125" style="86" customWidth="1"/>
    <col min="5391" max="5391" width="0.42578125" style="86" customWidth="1"/>
    <col min="5392" max="5398" width="6.42578125" style="86" customWidth="1"/>
    <col min="5399" max="5627" width="11.42578125" style="86"/>
    <col min="5628" max="5628" width="1" style="86" customWidth="1"/>
    <col min="5629" max="5629" width="4.28515625" style="86" customWidth="1"/>
    <col min="5630" max="5630" width="34.7109375" style="86" customWidth="1"/>
    <col min="5631" max="5631" width="0" style="86" hidden="1" customWidth="1"/>
    <col min="5632" max="5632" width="20" style="86" customWidth="1"/>
    <col min="5633" max="5633" width="20.85546875" style="86" customWidth="1"/>
    <col min="5634" max="5634" width="25" style="86" customWidth="1"/>
    <col min="5635" max="5635" width="18.7109375" style="86" customWidth="1"/>
    <col min="5636" max="5636" width="29.7109375" style="86" customWidth="1"/>
    <col min="5637" max="5637" width="13.42578125" style="86" customWidth="1"/>
    <col min="5638" max="5638" width="13.85546875" style="86" customWidth="1"/>
    <col min="5639" max="5643" width="16.5703125" style="86" customWidth="1"/>
    <col min="5644" max="5644" width="20.5703125" style="86" customWidth="1"/>
    <col min="5645" max="5645" width="21.140625" style="86" customWidth="1"/>
    <col min="5646" max="5646" width="9.5703125" style="86" customWidth="1"/>
    <col min="5647" max="5647" width="0.42578125" style="86" customWidth="1"/>
    <col min="5648" max="5654" width="6.42578125" style="86" customWidth="1"/>
    <col min="5655" max="5883" width="11.42578125" style="86"/>
    <col min="5884" max="5884" width="1" style="86" customWidth="1"/>
    <col min="5885" max="5885" width="4.28515625" style="86" customWidth="1"/>
    <col min="5886" max="5886" width="34.7109375" style="86" customWidth="1"/>
    <col min="5887" max="5887" width="0" style="86" hidden="1" customWidth="1"/>
    <col min="5888" max="5888" width="20" style="86" customWidth="1"/>
    <col min="5889" max="5889" width="20.85546875" style="86" customWidth="1"/>
    <col min="5890" max="5890" width="25" style="86" customWidth="1"/>
    <col min="5891" max="5891" width="18.7109375" style="86" customWidth="1"/>
    <col min="5892" max="5892" width="29.7109375" style="86" customWidth="1"/>
    <col min="5893" max="5893" width="13.42578125" style="86" customWidth="1"/>
    <col min="5894" max="5894" width="13.85546875" style="86" customWidth="1"/>
    <col min="5895" max="5899" width="16.5703125" style="86" customWidth="1"/>
    <col min="5900" max="5900" width="20.5703125" style="86" customWidth="1"/>
    <col min="5901" max="5901" width="21.140625" style="86" customWidth="1"/>
    <col min="5902" max="5902" width="9.5703125" style="86" customWidth="1"/>
    <col min="5903" max="5903" width="0.42578125" style="86" customWidth="1"/>
    <col min="5904" max="5910" width="6.42578125" style="86" customWidth="1"/>
    <col min="5911" max="6139" width="11.42578125" style="86"/>
    <col min="6140" max="6140" width="1" style="86" customWidth="1"/>
    <col min="6141" max="6141" width="4.28515625" style="86" customWidth="1"/>
    <col min="6142" max="6142" width="34.7109375" style="86" customWidth="1"/>
    <col min="6143" max="6143" width="0" style="86" hidden="1" customWidth="1"/>
    <col min="6144" max="6144" width="20" style="86" customWidth="1"/>
    <col min="6145" max="6145" width="20.85546875" style="86" customWidth="1"/>
    <col min="6146" max="6146" width="25" style="86" customWidth="1"/>
    <col min="6147" max="6147" width="18.7109375" style="86" customWidth="1"/>
    <col min="6148" max="6148" width="29.7109375" style="86" customWidth="1"/>
    <col min="6149" max="6149" width="13.42578125" style="86" customWidth="1"/>
    <col min="6150" max="6150" width="13.85546875" style="86" customWidth="1"/>
    <col min="6151" max="6155" width="16.5703125" style="86" customWidth="1"/>
    <col min="6156" max="6156" width="20.5703125" style="86" customWidth="1"/>
    <col min="6157" max="6157" width="21.140625" style="86" customWidth="1"/>
    <col min="6158" max="6158" width="9.5703125" style="86" customWidth="1"/>
    <col min="6159" max="6159" width="0.42578125" style="86" customWidth="1"/>
    <col min="6160" max="6166" width="6.42578125" style="86" customWidth="1"/>
    <col min="6167" max="6395" width="11.42578125" style="86"/>
    <col min="6396" max="6396" width="1" style="86" customWidth="1"/>
    <col min="6397" max="6397" width="4.28515625" style="86" customWidth="1"/>
    <col min="6398" max="6398" width="34.7109375" style="86" customWidth="1"/>
    <col min="6399" max="6399" width="0" style="86" hidden="1" customWidth="1"/>
    <col min="6400" max="6400" width="20" style="86" customWidth="1"/>
    <col min="6401" max="6401" width="20.85546875" style="86" customWidth="1"/>
    <col min="6402" max="6402" width="25" style="86" customWidth="1"/>
    <col min="6403" max="6403" width="18.7109375" style="86" customWidth="1"/>
    <col min="6404" max="6404" width="29.7109375" style="86" customWidth="1"/>
    <col min="6405" max="6405" width="13.42578125" style="86" customWidth="1"/>
    <col min="6406" max="6406" width="13.85546875" style="86" customWidth="1"/>
    <col min="6407" max="6411" width="16.5703125" style="86" customWidth="1"/>
    <col min="6412" max="6412" width="20.5703125" style="86" customWidth="1"/>
    <col min="6413" max="6413" width="21.140625" style="86" customWidth="1"/>
    <col min="6414" max="6414" width="9.5703125" style="86" customWidth="1"/>
    <col min="6415" max="6415" width="0.42578125" style="86" customWidth="1"/>
    <col min="6416" max="6422" width="6.42578125" style="86" customWidth="1"/>
    <col min="6423" max="6651" width="11.42578125" style="86"/>
    <col min="6652" max="6652" width="1" style="86" customWidth="1"/>
    <col min="6653" max="6653" width="4.28515625" style="86" customWidth="1"/>
    <col min="6654" max="6654" width="34.7109375" style="86" customWidth="1"/>
    <col min="6655" max="6655" width="0" style="86" hidden="1" customWidth="1"/>
    <col min="6656" max="6656" width="20" style="86" customWidth="1"/>
    <col min="6657" max="6657" width="20.85546875" style="86" customWidth="1"/>
    <col min="6658" max="6658" width="25" style="86" customWidth="1"/>
    <col min="6659" max="6659" width="18.7109375" style="86" customWidth="1"/>
    <col min="6660" max="6660" width="29.7109375" style="86" customWidth="1"/>
    <col min="6661" max="6661" width="13.42578125" style="86" customWidth="1"/>
    <col min="6662" max="6662" width="13.85546875" style="86" customWidth="1"/>
    <col min="6663" max="6667" width="16.5703125" style="86" customWidth="1"/>
    <col min="6668" max="6668" width="20.5703125" style="86" customWidth="1"/>
    <col min="6669" max="6669" width="21.140625" style="86" customWidth="1"/>
    <col min="6670" max="6670" width="9.5703125" style="86" customWidth="1"/>
    <col min="6671" max="6671" width="0.42578125" style="86" customWidth="1"/>
    <col min="6672" max="6678" width="6.42578125" style="86" customWidth="1"/>
    <col min="6679" max="6907" width="11.42578125" style="86"/>
    <col min="6908" max="6908" width="1" style="86" customWidth="1"/>
    <col min="6909" max="6909" width="4.28515625" style="86" customWidth="1"/>
    <col min="6910" max="6910" width="34.7109375" style="86" customWidth="1"/>
    <col min="6911" max="6911" width="0" style="86" hidden="1" customWidth="1"/>
    <col min="6912" max="6912" width="20" style="86" customWidth="1"/>
    <col min="6913" max="6913" width="20.85546875" style="86" customWidth="1"/>
    <col min="6914" max="6914" width="25" style="86" customWidth="1"/>
    <col min="6915" max="6915" width="18.7109375" style="86" customWidth="1"/>
    <col min="6916" max="6916" width="29.7109375" style="86" customWidth="1"/>
    <col min="6917" max="6917" width="13.42578125" style="86" customWidth="1"/>
    <col min="6918" max="6918" width="13.85546875" style="86" customWidth="1"/>
    <col min="6919" max="6923" width="16.5703125" style="86" customWidth="1"/>
    <col min="6924" max="6924" width="20.5703125" style="86" customWidth="1"/>
    <col min="6925" max="6925" width="21.140625" style="86" customWidth="1"/>
    <col min="6926" max="6926" width="9.5703125" style="86" customWidth="1"/>
    <col min="6927" max="6927" width="0.42578125" style="86" customWidth="1"/>
    <col min="6928" max="6934" width="6.42578125" style="86" customWidth="1"/>
    <col min="6935" max="7163" width="11.42578125" style="86"/>
    <col min="7164" max="7164" width="1" style="86" customWidth="1"/>
    <col min="7165" max="7165" width="4.28515625" style="86" customWidth="1"/>
    <col min="7166" max="7166" width="34.7109375" style="86" customWidth="1"/>
    <col min="7167" max="7167" width="0" style="86" hidden="1" customWidth="1"/>
    <col min="7168" max="7168" width="20" style="86" customWidth="1"/>
    <col min="7169" max="7169" width="20.85546875" style="86" customWidth="1"/>
    <col min="7170" max="7170" width="25" style="86" customWidth="1"/>
    <col min="7171" max="7171" width="18.7109375" style="86" customWidth="1"/>
    <col min="7172" max="7172" width="29.7109375" style="86" customWidth="1"/>
    <col min="7173" max="7173" width="13.42578125" style="86" customWidth="1"/>
    <col min="7174" max="7174" width="13.85546875" style="86" customWidth="1"/>
    <col min="7175" max="7179" width="16.5703125" style="86" customWidth="1"/>
    <col min="7180" max="7180" width="20.5703125" style="86" customWidth="1"/>
    <col min="7181" max="7181" width="21.140625" style="86" customWidth="1"/>
    <col min="7182" max="7182" width="9.5703125" style="86" customWidth="1"/>
    <col min="7183" max="7183" width="0.42578125" style="86" customWidth="1"/>
    <col min="7184" max="7190" width="6.42578125" style="86" customWidth="1"/>
    <col min="7191" max="7419" width="11.42578125" style="86"/>
    <col min="7420" max="7420" width="1" style="86" customWidth="1"/>
    <col min="7421" max="7421" width="4.28515625" style="86" customWidth="1"/>
    <col min="7422" max="7422" width="34.7109375" style="86" customWidth="1"/>
    <col min="7423" max="7423" width="0" style="86" hidden="1" customWidth="1"/>
    <col min="7424" max="7424" width="20" style="86" customWidth="1"/>
    <col min="7425" max="7425" width="20.85546875" style="86" customWidth="1"/>
    <col min="7426" max="7426" width="25" style="86" customWidth="1"/>
    <col min="7427" max="7427" width="18.7109375" style="86" customWidth="1"/>
    <col min="7428" max="7428" width="29.7109375" style="86" customWidth="1"/>
    <col min="7429" max="7429" width="13.42578125" style="86" customWidth="1"/>
    <col min="7430" max="7430" width="13.85546875" style="86" customWidth="1"/>
    <col min="7431" max="7435" width="16.5703125" style="86" customWidth="1"/>
    <col min="7436" max="7436" width="20.5703125" style="86" customWidth="1"/>
    <col min="7437" max="7437" width="21.140625" style="86" customWidth="1"/>
    <col min="7438" max="7438" width="9.5703125" style="86" customWidth="1"/>
    <col min="7439" max="7439" width="0.42578125" style="86" customWidth="1"/>
    <col min="7440" max="7446" width="6.42578125" style="86" customWidth="1"/>
    <col min="7447" max="7675" width="11.42578125" style="86"/>
    <col min="7676" max="7676" width="1" style="86" customWidth="1"/>
    <col min="7677" max="7677" width="4.28515625" style="86" customWidth="1"/>
    <col min="7678" max="7678" width="34.7109375" style="86" customWidth="1"/>
    <col min="7679" max="7679" width="0" style="86" hidden="1" customWidth="1"/>
    <col min="7680" max="7680" width="20" style="86" customWidth="1"/>
    <col min="7681" max="7681" width="20.85546875" style="86" customWidth="1"/>
    <col min="7682" max="7682" width="25" style="86" customWidth="1"/>
    <col min="7683" max="7683" width="18.7109375" style="86" customWidth="1"/>
    <col min="7684" max="7684" width="29.7109375" style="86" customWidth="1"/>
    <col min="7685" max="7685" width="13.42578125" style="86" customWidth="1"/>
    <col min="7686" max="7686" width="13.85546875" style="86" customWidth="1"/>
    <col min="7687" max="7691" width="16.5703125" style="86" customWidth="1"/>
    <col min="7692" max="7692" width="20.5703125" style="86" customWidth="1"/>
    <col min="7693" max="7693" width="21.140625" style="86" customWidth="1"/>
    <col min="7694" max="7694" width="9.5703125" style="86" customWidth="1"/>
    <col min="7695" max="7695" width="0.42578125" style="86" customWidth="1"/>
    <col min="7696" max="7702" width="6.42578125" style="86" customWidth="1"/>
    <col min="7703" max="7931" width="11.42578125" style="86"/>
    <col min="7932" max="7932" width="1" style="86" customWidth="1"/>
    <col min="7933" max="7933" width="4.28515625" style="86" customWidth="1"/>
    <col min="7934" max="7934" width="34.7109375" style="86" customWidth="1"/>
    <col min="7935" max="7935" width="0" style="86" hidden="1" customWidth="1"/>
    <col min="7936" max="7936" width="20" style="86" customWidth="1"/>
    <col min="7937" max="7937" width="20.85546875" style="86" customWidth="1"/>
    <col min="7938" max="7938" width="25" style="86" customWidth="1"/>
    <col min="7939" max="7939" width="18.7109375" style="86" customWidth="1"/>
    <col min="7940" max="7940" width="29.7109375" style="86" customWidth="1"/>
    <col min="7941" max="7941" width="13.42578125" style="86" customWidth="1"/>
    <col min="7942" max="7942" width="13.85546875" style="86" customWidth="1"/>
    <col min="7943" max="7947" width="16.5703125" style="86" customWidth="1"/>
    <col min="7948" max="7948" width="20.5703125" style="86" customWidth="1"/>
    <col min="7949" max="7949" width="21.140625" style="86" customWidth="1"/>
    <col min="7950" max="7950" width="9.5703125" style="86" customWidth="1"/>
    <col min="7951" max="7951" width="0.42578125" style="86" customWidth="1"/>
    <col min="7952" max="7958" width="6.42578125" style="86" customWidth="1"/>
    <col min="7959" max="8187" width="11.42578125" style="86"/>
    <col min="8188" max="8188" width="1" style="86" customWidth="1"/>
    <col min="8189" max="8189" width="4.28515625" style="86" customWidth="1"/>
    <col min="8190" max="8190" width="34.7109375" style="86" customWidth="1"/>
    <col min="8191" max="8191" width="0" style="86" hidden="1" customWidth="1"/>
    <col min="8192" max="8192" width="20" style="86" customWidth="1"/>
    <col min="8193" max="8193" width="20.85546875" style="86" customWidth="1"/>
    <col min="8194" max="8194" width="25" style="86" customWidth="1"/>
    <col min="8195" max="8195" width="18.7109375" style="86" customWidth="1"/>
    <col min="8196" max="8196" width="29.7109375" style="86" customWidth="1"/>
    <col min="8197" max="8197" width="13.42578125" style="86" customWidth="1"/>
    <col min="8198" max="8198" width="13.85546875" style="86" customWidth="1"/>
    <col min="8199" max="8203" width="16.5703125" style="86" customWidth="1"/>
    <col min="8204" max="8204" width="20.5703125" style="86" customWidth="1"/>
    <col min="8205" max="8205" width="21.140625" style="86" customWidth="1"/>
    <col min="8206" max="8206" width="9.5703125" style="86" customWidth="1"/>
    <col min="8207" max="8207" width="0.42578125" style="86" customWidth="1"/>
    <col min="8208" max="8214" width="6.42578125" style="86" customWidth="1"/>
    <col min="8215" max="8443" width="11.42578125" style="86"/>
    <col min="8444" max="8444" width="1" style="86" customWidth="1"/>
    <col min="8445" max="8445" width="4.28515625" style="86" customWidth="1"/>
    <col min="8446" max="8446" width="34.7109375" style="86" customWidth="1"/>
    <col min="8447" max="8447" width="0" style="86" hidden="1" customWidth="1"/>
    <col min="8448" max="8448" width="20" style="86" customWidth="1"/>
    <col min="8449" max="8449" width="20.85546875" style="86" customWidth="1"/>
    <col min="8450" max="8450" width="25" style="86" customWidth="1"/>
    <col min="8451" max="8451" width="18.7109375" style="86" customWidth="1"/>
    <col min="8452" max="8452" width="29.7109375" style="86" customWidth="1"/>
    <col min="8453" max="8453" width="13.42578125" style="86" customWidth="1"/>
    <col min="8454" max="8454" width="13.85546875" style="86" customWidth="1"/>
    <col min="8455" max="8459" width="16.5703125" style="86" customWidth="1"/>
    <col min="8460" max="8460" width="20.5703125" style="86" customWidth="1"/>
    <col min="8461" max="8461" width="21.140625" style="86" customWidth="1"/>
    <col min="8462" max="8462" width="9.5703125" style="86" customWidth="1"/>
    <col min="8463" max="8463" width="0.42578125" style="86" customWidth="1"/>
    <col min="8464" max="8470" width="6.42578125" style="86" customWidth="1"/>
    <col min="8471" max="8699" width="11.42578125" style="86"/>
    <col min="8700" max="8700" width="1" style="86" customWidth="1"/>
    <col min="8701" max="8701" width="4.28515625" style="86" customWidth="1"/>
    <col min="8702" max="8702" width="34.7109375" style="86" customWidth="1"/>
    <col min="8703" max="8703" width="0" style="86" hidden="1" customWidth="1"/>
    <col min="8704" max="8704" width="20" style="86" customWidth="1"/>
    <col min="8705" max="8705" width="20.85546875" style="86" customWidth="1"/>
    <col min="8706" max="8706" width="25" style="86" customWidth="1"/>
    <col min="8707" max="8707" width="18.7109375" style="86" customWidth="1"/>
    <col min="8708" max="8708" width="29.7109375" style="86" customWidth="1"/>
    <col min="8709" max="8709" width="13.42578125" style="86" customWidth="1"/>
    <col min="8710" max="8710" width="13.85546875" style="86" customWidth="1"/>
    <col min="8711" max="8715" width="16.5703125" style="86" customWidth="1"/>
    <col min="8716" max="8716" width="20.5703125" style="86" customWidth="1"/>
    <col min="8717" max="8717" width="21.140625" style="86" customWidth="1"/>
    <col min="8718" max="8718" width="9.5703125" style="86" customWidth="1"/>
    <col min="8719" max="8719" width="0.42578125" style="86" customWidth="1"/>
    <col min="8720" max="8726" width="6.42578125" style="86" customWidth="1"/>
    <col min="8727" max="8955" width="11.42578125" style="86"/>
    <col min="8956" max="8956" width="1" style="86" customWidth="1"/>
    <col min="8957" max="8957" width="4.28515625" style="86" customWidth="1"/>
    <col min="8958" max="8958" width="34.7109375" style="86" customWidth="1"/>
    <col min="8959" max="8959" width="0" style="86" hidden="1" customWidth="1"/>
    <col min="8960" max="8960" width="20" style="86" customWidth="1"/>
    <col min="8961" max="8961" width="20.85546875" style="86" customWidth="1"/>
    <col min="8962" max="8962" width="25" style="86" customWidth="1"/>
    <col min="8963" max="8963" width="18.7109375" style="86" customWidth="1"/>
    <col min="8964" max="8964" width="29.7109375" style="86" customWidth="1"/>
    <col min="8965" max="8965" width="13.42578125" style="86" customWidth="1"/>
    <col min="8966" max="8966" width="13.85546875" style="86" customWidth="1"/>
    <col min="8967" max="8971" width="16.5703125" style="86" customWidth="1"/>
    <col min="8972" max="8972" width="20.5703125" style="86" customWidth="1"/>
    <col min="8973" max="8973" width="21.140625" style="86" customWidth="1"/>
    <col min="8974" max="8974" width="9.5703125" style="86" customWidth="1"/>
    <col min="8975" max="8975" width="0.42578125" style="86" customWidth="1"/>
    <col min="8976" max="8982" width="6.42578125" style="86" customWidth="1"/>
    <col min="8983" max="9211" width="11.42578125" style="86"/>
    <col min="9212" max="9212" width="1" style="86" customWidth="1"/>
    <col min="9213" max="9213" width="4.28515625" style="86" customWidth="1"/>
    <col min="9214" max="9214" width="34.7109375" style="86" customWidth="1"/>
    <col min="9215" max="9215" width="0" style="86" hidden="1" customWidth="1"/>
    <col min="9216" max="9216" width="20" style="86" customWidth="1"/>
    <col min="9217" max="9217" width="20.85546875" style="86" customWidth="1"/>
    <col min="9218" max="9218" width="25" style="86" customWidth="1"/>
    <col min="9219" max="9219" width="18.7109375" style="86" customWidth="1"/>
    <col min="9220" max="9220" width="29.7109375" style="86" customWidth="1"/>
    <col min="9221" max="9221" width="13.42578125" style="86" customWidth="1"/>
    <col min="9222" max="9222" width="13.85546875" style="86" customWidth="1"/>
    <col min="9223" max="9227" width="16.5703125" style="86" customWidth="1"/>
    <col min="9228" max="9228" width="20.5703125" style="86" customWidth="1"/>
    <col min="9229" max="9229" width="21.140625" style="86" customWidth="1"/>
    <col min="9230" max="9230" width="9.5703125" style="86" customWidth="1"/>
    <col min="9231" max="9231" width="0.42578125" style="86" customWidth="1"/>
    <col min="9232" max="9238" width="6.42578125" style="86" customWidth="1"/>
    <col min="9239" max="9467" width="11.42578125" style="86"/>
    <col min="9468" max="9468" width="1" style="86" customWidth="1"/>
    <col min="9469" max="9469" width="4.28515625" style="86" customWidth="1"/>
    <col min="9470" max="9470" width="34.7109375" style="86" customWidth="1"/>
    <col min="9471" max="9471" width="0" style="86" hidden="1" customWidth="1"/>
    <col min="9472" max="9472" width="20" style="86" customWidth="1"/>
    <col min="9473" max="9473" width="20.85546875" style="86" customWidth="1"/>
    <col min="9474" max="9474" width="25" style="86" customWidth="1"/>
    <col min="9475" max="9475" width="18.7109375" style="86" customWidth="1"/>
    <col min="9476" max="9476" width="29.7109375" style="86" customWidth="1"/>
    <col min="9477" max="9477" width="13.42578125" style="86" customWidth="1"/>
    <col min="9478" max="9478" width="13.85546875" style="86" customWidth="1"/>
    <col min="9479" max="9483" width="16.5703125" style="86" customWidth="1"/>
    <col min="9484" max="9484" width="20.5703125" style="86" customWidth="1"/>
    <col min="9485" max="9485" width="21.140625" style="86" customWidth="1"/>
    <col min="9486" max="9486" width="9.5703125" style="86" customWidth="1"/>
    <col min="9487" max="9487" width="0.42578125" style="86" customWidth="1"/>
    <col min="9488" max="9494" width="6.42578125" style="86" customWidth="1"/>
    <col min="9495" max="9723" width="11.42578125" style="86"/>
    <col min="9724" max="9724" width="1" style="86" customWidth="1"/>
    <col min="9725" max="9725" width="4.28515625" style="86" customWidth="1"/>
    <col min="9726" max="9726" width="34.7109375" style="86" customWidth="1"/>
    <col min="9727" max="9727" width="0" style="86" hidden="1" customWidth="1"/>
    <col min="9728" max="9728" width="20" style="86" customWidth="1"/>
    <col min="9729" max="9729" width="20.85546875" style="86" customWidth="1"/>
    <col min="9730" max="9730" width="25" style="86" customWidth="1"/>
    <col min="9731" max="9731" width="18.7109375" style="86" customWidth="1"/>
    <col min="9732" max="9732" width="29.7109375" style="86" customWidth="1"/>
    <col min="9733" max="9733" width="13.42578125" style="86" customWidth="1"/>
    <col min="9734" max="9734" width="13.85546875" style="86" customWidth="1"/>
    <col min="9735" max="9739" width="16.5703125" style="86" customWidth="1"/>
    <col min="9740" max="9740" width="20.5703125" style="86" customWidth="1"/>
    <col min="9741" max="9741" width="21.140625" style="86" customWidth="1"/>
    <col min="9742" max="9742" width="9.5703125" style="86" customWidth="1"/>
    <col min="9743" max="9743" width="0.42578125" style="86" customWidth="1"/>
    <col min="9744" max="9750" width="6.42578125" style="86" customWidth="1"/>
    <col min="9751" max="9979" width="11.42578125" style="86"/>
    <col min="9980" max="9980" width="1" style="86" customWidth="1"/>
    <col min="9981" max="9981" width="4.28515625" style="86" customWidth="1"/>
    <col min="9982" max="9982" width="34.7109375" style="86" customWidth="1"/>
    <col min="9983" max="9983" width="0" style="86" hidden="1" customWidth="1"/>
    <col min="9984" max="9984" width="20" style="86" customWidth="1"/>
    <col min="9985" max="9985" width="20.85546875" style="86" customWidth="1"/>
    <col min="9986" max="9986" width="25" style="86" customWidth="1"/>
    <col min="9987" max="9987" width="18.7109375" style="86" customWidth="1"/>
    <col min="9988" max="9988" width="29.7109375" style="86" customWidth="1"/>
    <col min="9989" max="9989" width="13.42578125" style="86" customWidth="1"/>
    <col min="9990" max="9990" width="13.85546875" style="86" customWidth="1"/>
    <col min="9991" max="9995" width="16.5703125" style="86" customWidth="1"/>
    <col min="9996" max="9996" width="20.5703125" style="86" customWidth="1"/>
    <col min="9997" max="9997" width="21.140625" style="86" customWidth="1"/>
    <col min="9998" max="9998" width="9.5703125" style="86" customWidth="1"/>
    <col min="9999" max="9999" width="0.42578125" style="86" customWidth="1"/>
    <col min="10000" max="10006" width="6.42578125" style="86" customWidth="1"/>
    <col min="10007" max="10235" width="11.42578125" style="86"/>
    <col min="10236" max="10236" width="1" style="86" customWidth="1"/>
    <col min="10237" max="10237" width="4.28515625" style="86" customWidth="1"/>
    <col min="10238" max="10238" width="34.7109375" style="86" customWidth="1"/>
    <col min="10239" max="10239" width="0" style="86" hidden="1" customWidth="1"/>
    <col min="10240" max="10240" width="20" style="86" customWidth="1"/>
    <col min="10241" max="10241" width="20.85546875" style="86" customWidth="1"/>
    <col min="10242" max="10242" width="25" style="86" customWidth="1"/>
    <col min="10243" max="10243" width="18.7109375" style="86" customWidth="1"/>
    <col min="10244" max="10244" width="29.7109375" style="86" customWidth="1"/>
    <col min="10245" max="10245" width="13.42578125" style="86" customWidth="1"/>
    <col min="10246" max="10246" width="13.85546875" style="86" customWidth="1"/>
    <col min="10247" max="10251" width="16.5703125" style="86" customWidth="1"/>
    <col min="10252" max="10252" width="20.5703125" style="86" customWidth="1"/>
    <col min="10253" max="10253" width="21.140625" style="86" customWidth="1"/>
    <col min="10254" max="10254" width="9.5703125" style="86" customWidth="1"/>
    <col min="10255" max="10255" width="0.42578125" style="86" customWidth="1"/>
    <col min="10256" max="10262" width="6.42578125" style="86" customWidth="1"/>
    <col min="10263" max="10491" width="11.42578125" style="86"/>
    <col min="10492" max="10492" width="1" style="86" customWidth="1"/>
    <col min="10493" max="10493" width="4.28515625" style="86" customWidth="1"/>
    <col min="10494" max="10494" width="34.7109375" style="86" customWidth="1"/>
    <col min="10495" max="10495" width="0" style="86" hidden="1" customWidth="1"/>
    <col min="10496" max="10496" width="20" style="86" customWidth="1"/>
    <col min="10497" max="10497" width="20.85546875" style="86" customWidth="1"/>
    <col min="10498" max="10498" width="25" style="86" customWidth="1"/>
    <col min="10499" max="10499" width="18.7109375" style="86" customWidth="1"/>
    <col min="10500" max="10500" width="29.7109375" style="86" customWidth="1"/>
    <col min="10501" max="10501" width="13.42578125" style="86" customWidth="1"/>
    <col min="10502" max="10502" width="13.85546875" style="86" customWidth="1"/>
    <col min="10503" max="10507" width="16.5703125" style="86" customWidth="1"/>
    <col min="10508" max="10508" width="20.5703125" style="86" customWidth="1"/>
    <col min="10509" max="10509" width="21.140625" style="86" customWidth="1"/>
    <col min="10510" max="10510" width="9.5703125" style="86" customWidth="1"/>
    <col min="10511" max="10511" width="0.42578125" style="86" customWidth="1"/>
    <col min="10512" max="10518" width="6.42578125" style="86" customWidth="1"/>
    <col min="10519" max="10747" width="11.42578125" style="86"/>
    <col min="10748" max="10748" width="1" style="86" customWidth="1"/>
    <col min="10749" max="10749" width="4.28515625" style="86" customWidth="1"/>
    <col min="10750" max="10750" width="34.7109375" style="86" customWidth="1"/>
    <col min="10751" max="10751" width="0" style="86" hidden="1" customWidth="1"/>
    <col min="10752" max="10752" width="20" style="86" customWidth="1"/>
    <col min="10753" max="10753" width="20.85546875" style="86" customWidth="1"/>
    <col min="10754" max="10754" width="25" style="86" customWidth="1"/>
    <col min="10755" max="10755" width="18.7109375" style="86" customWidth="1"/>
    <col min="10756" max="10756" width="29.7109375" style="86" customWidth="1"/>
    <col min="10757" max="10757" width="13.42578125" style="86" customWidth="1"/>
    <col min="10758" max="10758" width="13.85546875" style="86" customWidth="1"/>
    <col min="10759" max="10763" width="16.5703125" style="86" customWidth="1"/>
    <col min="10764" max="10764" width="20.5703125" style="86" customWidth="1"/>
    <col min="10765" max="10765" width="21.140625" style="86" customWidth="1"/>
    <col min="10766" max="10766" width="9.5703125" style="86" customWidth="1"/>
    <col min="10767" max="10767" width="0.42578125" style="86" customWidth="1"/>
    <col min="10768" max="10774" width="6.42578125" style="86" customWidth="1"/>
    <col min="10775" max="11003" width="11.42578125" style="86"/>
    <col min="11004" max="11004" width="1" style="86" customWidth="1"/>
    <col min="11005" max="11005" width="4.28515625" style="86" customWidth="1"/>
    <col min="11006" max="11006" width="34.7109375" style="86" customWidth="1"/>
    <col min="11007" max="11007" width="0" style="86" hidden="1" customWidth="1"/>
    <col min="11008" max="11008" width="20" style="86" customWidth="1"/>
    <col min="11009" max="11009" width="20.85546875" style="86" customWidth="1"/>
    <col min="11010" max="11010" width="25" style="86" customWidth="1"/>
    <col min="11011" max="11011" width="18.7109375" style="86" customWidth="1"/>
    <col min="11012" max="11012" width="29.7109375" style="86" customWidth="1"/>
    <col min="11013" max="11013" width="13.42578125" style="86" customWidth="1"/>
    <col min="11014" max="11014" width="13.85546875" style="86" customWidth="1"/>
    <col min="11015" max="11019" width="16.5703125" style="86" customWidth="1"/>
    <col min="11020" max="11020" width="20.5703125" style="86" customWidth="1"/>
    <col min="11021" max="11021" width="21.140625" style="86" customWidth="1"/>
    <col min="11022" max="11022" width="9.5703125" style="86" customWidth="1"/>
    <col min="11023" max="11023" width="0.42578125" style="86" customWidth="1"/>
    <col min="11024" max="11030" width="6.42578125" style="86" customWidth="1"/>
    <col min="11031" max="11259" width="11.42578125" style="86"/>
    <col min="11260" max="11260" width="1" style="86" customWidth="1"/>
    <col min="11261" max="11261" width="4.28515625" style="86" customWidth="1"/>
    <col min="11262" max="11262" width="34.7109375" style="86" customWidth="1"/>
    <col min="11263" max="11263" width="0" style="86" hidden="1" customWidth="1"/>
    <col min="11264" max="11264" width="20" style="86" customWidth="1"/>
    <col min="11265" max="11265" width="20.85546875" style="86" customWidth="1"/>
    <col min="11266" max="11266" width="25" style="86" customWidth="1"/>
    <col min="11267" max="11267" width="18.7109375" style="86" customWidth="1"/>
    <col min="11268" max="11268" width="29.7109375" style="86" customWidth="1"/>
    <col min="11269" max="11269" width="13.42578125" style="86" customWidth="1"/>
    <col min="11270" max="11270" width="13.85546875" style="86" customWidth="1"/>
    <col min="11271" max="11275" width="16.5703125" style="86" customWidth="1"/>
    <col min="11276" max="11276" width="20.5703125" style="86" customWidth="1"/>
    <col min="11277" max="11277" width="21.140625" style="86" customWidth="1"/>
    <col min="11278" max="11278" width="9.5703125" style="86" customWidth="1"/>
    <col min="11279" max="11279" width="0.42578125" style="86" customWidth="1"/>
    <col min="11280" max="11286" width="6.42578125" style="86" customWidth="1"/>
    <col min="11287" max="11515" width="11.42578125" style="86"/>
    <col min="11516" max="11516" width="1" style="86" customWidth="1"/>
    <col min="11517" max="11517" width="4.28515625" style="86" customWidth="1"/>
    <col min="11518" max="11518" width="34.7109375" style="86" customWidth="1"/>
    <col min="11519" max="11519" width="0" style="86" hidden="1" customWidth="1"/>
    <col min="11520" max="11520" width="20" style="86" customWidth="1"/>
    <col min="11521" max="11521" width="20.85546875" style="86" customWidth="1"/>
    <col min="11522" max="11522" width="25" style="86" customWidth="1"/>
    <col min="11523" max="11523" width="18.7109375" style="86" customWidth="1"/>
    <col min="11524" max="11524" width="29.7109375" style="86" customWidth="1"/>
    <col min="11525" max="11525" width="13.42578125" style="86" customWidth="1"/>
    <col min="11526" max="11526" width="13.85546875" style="86" customWidth="1"/>
    <col min="11527" max="11531" width="16.5703125" style="86" customWidth="1"/>
    <col min="11532" max="11532" width="20.5703125" style="86" customWidth="1"/>
    <col min="11533" max="11533" width="21.140625" style="86" customWidth="1"/>
    <col min="11534" max="11534" width="9.5703125" style="86" customWidth="1"/>
    <col min="11535" max="11535" width="0.42578125" style="86" customWidth="1"/>
    <col min="11536" max="11542" width="6.42578125" style="86" customWidth="1"/>
    <col min="11543" max="11771" width="11.42578125" style="86"/>
    <col min="11772" max="11772" width="1" style="86" customWidth="1"/>
    <col min="11773" max="11773" width="4.28515625" style="86" customWidth="1"/>
    <col min="11774" max="11774" width="34.7109375" style="86" customWidth="1"/>
    <col min="11775" max="11775" width="0" style="86" hidden="1" customWidth="1"/>
    <col min="11776" max="11776" width="20" style="86" customWidth="1"/>
    <col min="11777" max="11777" width="20.85546875" style="86" customWidth="1"/>
    <col min="11778" max="11778" width="25" style="86" customWidth="1"/>
    <col min="11779" max="11779" width="18.7109375" style="86" customWidth="1"/>
    <col min="11780" max="11780" width="29.7109375" style="86" customWidth="1"/>
    <col min="11781" max="11781" width="13.42578125" style="86" customWidth="1"/>
    <col min="11782" max="11782" width="13.85546875" style="86" customWidth="1"/>
    <col min="11783" max="11787" width="16.5703125" style="86" customWidth="1"/>
    <col min="11788" max="11788" width="20.5703125" style="86" customWidth="1"/>
    <col min="11789" max="11789" width="21.140625" style="86" customWidth="1"/>
    <col min="11790" max="11790" width="9.5703125" style="86" customWidth="1"/>
    <col min="11791" max="11791" width="0.42578125" style="86" customWidth="1"/>
    <col min="11792" max="11798" width="6.42578125" style="86" customWidth="1"/>
    <col min="11799" max="12027" width="11.42578125" style="86"/>
    <col min="12028" max="12028" width="1" style="86" customWidth="1"/>
    <col min="12029" max="12029" width="4.28515625" style="86" customWidth="1"/>
    <col min="12030" max="12030" width="34.7109375" style="86" customWidth="1"/>
    <col min="12031" max="12031" width="0" style="86" hidden="1" customWidth="1"/>
    <col min="12032" max="12032" width="20" style="86" customWidth="1"/>
    <col min="12033" max="12033" width="20.85546875" style="86" customWidth="1"/>
    <col min="12034" max="12034" width="25" style="86" customWidth="1"/>
    <col min="12035" max="12035" width="18.7109375" style="86" customWidth="1"/>
    <col min="12036" max="12036" width="29.7109375" style="86" customWidth="1"/>
    <col min="12037" max="12037" width="13.42578125" style="86" customWidth="1"/>
    <col min="12038" max="12038" width="13.85546875" style="86" customWidth="1"/>
    <col min="12039" max="12043" width="16.5703125" style="86" customWidth="1"/>
    <col min="12044" max="12044" width="20.5703125" style="86" customWidth="1"/>
    <col min="12045" max="12045" width="21.140625" style="86" customWidth="1"/>
    <col min="12046" max="12046" width="9.5703125" style="86" customWidth="1"/>
    <col min="12047" max="12047" width="0.42578125" style="86" customWidth="1"/>
    <col min="12048" max="12054" width="6.42578125" style="86" customWidth="1"/>
    <col min="12055" max="12283" width="11.42578125" style="86"/>
    <col min="12284" max="12284" width="1" style="86" customWidth="1"/>
    <col min="12285" max="12285" width="4.28515625" style="86" customWidth="1"/>
    <col min="12286" max="12286" width="34.7109375" style="86" customWidth="1"/>
    <col min="12287" max="12287" width="0" style="86" hidden="1" customWidth="1"/>
    <col min="12288" max="12288" width="20" style="86" customWidth="1"/>
    <col min="12289" max="12289" width="20.85546875" style="86" customWidth="1"/>
    <col min="12290" max="12290" width="25" style="86" customWidth="1"/>
    <col min="12291" max="12291" width="18.7109375" style="86" customWidth="1"/>
    <col min="12292" max="12292" width="29.7109375" style="86" customWidth="1"/>
    <col min="12293" max="12293" width="13.42578125" style="86" customWidth="1"/>
    <col min="12294" max="12294" width="13.85546875" style="86" customWidth="1"/>
    <col min="12295" max="12299" width="16.5703125" style="86" customWidth="1"/>
    <col min="12300" max="12300" width="20.5703125" style="86" customWidth="1"/>
    <col min="12301" max="12301" width="21.140625" style="86" customWidth="1"/>
    <col min="12302" max="12302" width="9.5703125" style="86" customWidth="1"/>
    <col min="12303" max="12303" width="0.42578125" style="86" customWidth="1"/>
    <col min="12304" max="12310" width="6.42578125" style="86" customWidth="1"/>
    <col min="12311" max="12539" width="11.42578125" style="86"/>
    <col min="12540" max="12540" width="1" style="86" customWidth="1"/>
    <col min="12541" max="12541" width="4.28515625" style="86" customWidth="1"/>
    <col min="12542" max="12542" width="34.7109375" style="86" customWidth="1"/>
    <col min="12543" max="12543" width="0" style="86" hidden="1" customWidth="1"/>
    <col min="12544" max="12544" width="20" style="86" customWidth="1"/>
    <col min="12545" max="12545" width="20.85546875" style="86" customWidth="1"/>
    <col min="12546" max="12546" width="25" style="86" customWidth="1"/>
    <col min="12547" max="12547" width="18.7109375" style="86" customWidth="1"/>
    <col min="12548" max="12548" width="29.7109375" style="86" customWidth="1"/>
    <col min="12549" max="12549" width="13.42578125" style="86" customWidth="1"/>
    <col min="12550" max="12550" width="13.85546875" style="86" customWidth="1"/>
    <col min="12551" max="12555" width="16.5703125" style="86" customWidth="1"/>
    <col min="12556" max="12556" width="20.5703125" style="86" customWidth="1"/>
    <col min="12557" max="12557" width="21.140625" style="86" customWidth="1"/>
    <col min="12558" max="12558" width="9.5703125" style="86" customWidth="1"/>
    <col min="12559" max="12559" width="0.42578125" style="86" customWidth="1"/>
    <col min="12560" max="12566" width="6.42578125" style="86" customWidth="1"/>
    <col min="12567" max="12795" width="11.42578125" style="86"/>
    <col min="12796" max="12796" width="1" style="86" customWidth="1"/>
    <col min="12797" max="12797" width="4.28515625" style="86" customWidth="1"/>
    <col min="12798" max="12798" width="34.7109375" style="86" customWidth="1"/>
    <col min="12799" max="12799" width="0" style="86" hidden="1" customWidth="1"/>
    <col min="12800" max="12800" width="20" style="86" customWidth="1"/>
    <col min="12801" max="12801" width="20.85546875" style="86" customWidth="1"/>
    <col min="12802" max="12802" width="25" style="86" customWidth="1"/>
    <col min="12803" max="12803" width="18.7109375" style="86" customWidth="1"/>
    <col min="12804" max="12804" width="29.7109375" style="86" customWidth="1"/>
    <col min="12805" max="12805" width="13.42578125" style="86" customWidth="1"/>
    <col min="12806" max="12806" width="13.85546875" style="86" customWidth="1"/>
    <col min="12807" max="12811" width="16.5703125" style="86" customWidth="1"/>
    <col min="12812" max="12812" width="20.5703125" style="86" customWidth="1"/>
    <col min="12813" max="12813" width="21.140625" style="86" customWidth="1"/>
    <col min="12814" max="12814" width="9.5703125" style="86" customWidth="1"/>
    <col min="12815" max="12815" width="0.42578125" style="86" customWidth="1"/>
    <col min="12816" max="12822" width="6.42578125" style="86" customWidth="1"/>
    <col min="12823" max="13051" width="11.42578125" style="86"/>
    <col min="13052" max="13052" width="1" style="86" customWidth="1"/>
    <col min="13053" max="13053" width="4.28515625" style="86" customWidth="1"/>
    <col min="13054" max="13054" width="34.7109375" style="86" customWidth="1"/>
    <col min="13055" max="13055" width="0" style="86" hidden="1" customWidth="1"/>
    <col min="13056" max="13056" width="20" style="86" customWidth="1"/>
    <col min="13057" max="13057" width="20.85546875" style="86" customWidth="1"/>
    <col min="13058" max="13058" width="25" style="86" customWidth="1"/>
    <col min="13059" max="13059" width="18.7109375" style="86" customWidth="1"/>
    <col min="13060" max="13060" width="29.7109375" style="86" customWidth="1"/>
    <col min="13061" max="13061" width="13.42578125" style="86" customWidth="1"/>
    <col min="13062" max="13062" width="13.85546875" style="86" customWidth="1"/>
    <col min="13063" max="13067" width="16.5703125" style="86" customWidth="1"/>
    <col min="13068" max="13068" width="20.5703125" style="86" customWidth="1"/>
    <col min="13069" max="13069" width="21.140625" style="86" customWidth="1"/>
    <col min="13070" max="13070" width="9.5703125" style="86" customWidth="1"/>
    <col min="13071" max="13071" width="0.42578125" style="86" customWidth="1"/>
    <col min="13072" max="13078" width="6.42578125" style="86" customWidth="1"/>
    <col min="13079" max="13307" width="11.42578125" style="86"/>
    <col min="13308" max="13308" width="1" style="86" customWidth="1"/>
    <col min="13309" max="13309" width="4.28515625" style="86" customWidth="1"/>
    <col min="13310" max="13310" width="34.7109375" style="86" customWidth="1"/>
    <col min="13311" max="13311" width="0" style="86" hidden="1" customWidth="1"/>
    <col min="13312" max="13312" width="20" style="86" customWidth="1"/>
    <col min="13313" max="13313" width="20.85546875" style="86" customWidth="1"/>
    <col min="13314" max="13314" width="25" style="86" customWidth="1"/>
    <col min="13315" max="13315" width="18.7109375" style="86" customWidth="1"/>
    <col min="13316" max="13316" width="29.7109375" style="86" customWidth="1"/>
    <col min="13317" max="13317" width="13.42578125" style="86" customWidth="1"/>
    <col min="13318" max="13318" width="13.85546875" style="86" customWidth="1"/>
    <col min="13319" max="13323" width="16.5703125" style="86" customWidth="1"/>
    <col min="13324" max="13324" width="20.5703125" style="86" customWidth="1"/>
    <col min="13325" max="13325" width="21.140625" style="86" customWidth="1"/>
    <col min="13326" max="13326" width="9.5703125" style="86" customWidth="1"/>
    <col min="13327" max="13327" width="0.42578125" style="86" customWidth="1"/>
    <col min="13328" max="13334" width="6.42578125" style="86" customWidth="1"/>
    <col min="13335" max="13563" width="11.42578125" style="86"/>
    <col min="13564" max="13564" width="1" style="86" customWidth="1"/>
    <col min="13565" max="13565" width="4.28515625" style="86" customWidth="1"/>
    <col min="13566" max="13566" width="34.7109375" style="86" customWidth="1"/>
    <col min="13567" max="13567" width="0" style="86" hidden="1" customWidth="1"/>
    <col min="13568" max="13568" width="20" style="86" customWidth="1"/>
    <col min="13569" max="13569" width="20.85546875" style="86" customWidth="1"/>
    <col min="13570" max="13570" width="25" style="86" customWidth="1"/>
    <col min="13571" max="13571" width="18.7109375" style="86" customWidth="1"/>
    <col min="13572" max="13572" width="29.7109375" style="86" customWidth="1"/>
    <col min="13573" max="13573" width="13.42578125" style="86" customWidth="1"/>
    <col min="13574" max="13574" width="13.85546875" style="86" customWidth="1"/>
    <col min="13575" max="13579" width="16.5703125" style="86" customWidth="1"/>
    <col min="13580" max="13580" width="20.5703125" style="86" customWidth="1"/>
    <col min="13581" max="13581" width="21.140625" style="86" customWidth="1"/>
    <col min="13582" max="13582" width="9.5703125" style="86" customWidth="1"/>
    <col min="13583" max="13583" width="0.42578125" style="86" customWidth="1"/>
    <col min="13584" max="13590" width="6.42578125" style="86" customWidth="1"/>
    <col min="13591" max="13819" width="11.42578125" style="86"/>
    <col min="13820" max="13820" width="1" style="86" customWidth="1"/>
    <col min="13821" max="13821" width="4.28515625" style="86" customWidth="1"/>
    <col min="13822" max="13822" width="34.7109375" style="86" customWidth="1"/>
    <col min="13823" max="13823" width="0" style="86" hidden="1" customWidth="1"/>
    <col min="13824" max="13824" width="20" style="86" customWidth="1"/>
    <col min="13825" max="13825" width="20.85546875" style="86" customWidth="1"/>
    <col min="13826" max="13826" width="25" style="86" customWidth="1"/>
    <col min="13827" max="13827" width="18.7109375" style="86" customWidth="1"/>
    <col min="13828" max="13828" width="29.7109375" style="86" customWidth="1"/>
    <col min="13829" max="13829" width="13.42578125" style="86" customWidth="1"/>
    <col min="13830" max="13830" width="13.85546875" style="86" customWidth="1"/>
    <col min="13831" max="13835" width="16.5703125" style="86" customWidth="1"/>
    <col min="13836" max="13836" width="20.5703125" style="86" customWidth="1"/>
    <col min="13837" max="13837" width="21.140625" style="86" customWidth="1"/>
    <col min="13838" max="13838" width="9.5703125" style="86" customWidth="1"/>
    <col min="13839" max="13839" width="0.42578125" style="86" customWidth="1"/>
    <col min="13840" max="13846" width="6.42578125" style="86" customWidth="1"/>
    <col min="13847" max="14075" width="11.42578125" style="86"/>
    <col min="14076" max="14076" width="1" style="86" customWidth="1"/>
    <col min="14077" max="14077" width="4.28515625" style="86" customWidth="1"/>
    <col min="14078" max="14078" width="34.7109375" style="86" customWidth="1"/>
    <col min="14079" max="14079" width="0" style="86" hidden="1" customWidth="1"/>
    <col min="14080" max="14080" width="20" style="86" customWidth="1"/>
    <col min="14081" max="14081" width="20.85546875" style="86" customWidth="1"/>
    <col min="14082" max="14082" width="25" style="86" customWidth="1"/>
    <col min="14083" max="14083" width="18.7109375" style="86" customWidth="1"/>
    <col min="14084" max="14084" width="29.7109375" style="86" customWidth="1"/>
    <col min="14085" max="14085" width="13.42578125" style="86" customWidth="1"/>
    <col min="14086" max="14086" width="13.85546875" style="86" customWidth="1"/>
    <col min="14087" max="14091" width="16.5703125" style="86" customWidth="1"/>
    <col min="14092" max="14092" width="20.5703125" style="86" customWidth="1"/>
    <col min="14093" max="14093" width="21.140625" style="86" customWidth="1"/>
    <col min="14094" max="14094" width="9.5703125" style="86" customWidth="1"/>
    <col min="14095" max="14095" width="0.42578125" style="86" customWidth="1"/>
    <col min="14096" max="14102" width="6.42578125" style="86" customWidth="1"/>
    <col min="14103" max="14331" width="11.42578125" style="86"/>
    <col min="14332" max="14332" width="1" style="86" customWidth="1"/>
    <col min="14333" max="14333" width="4.28515625" style="86" customWidth="1"/>
    <col min="14334" max="14334" width="34.7109375" style="86" customWidth="1"/>
    <col min="14335" max="14335" width="0" style="86" hidden="1" customWidth="1"/>
    <col min="14336" max="14336" width="20" style="86" customWidth="1"/>
    <col min="14337" max="14337" width="20.85546875" style="86" customWidth="1"/>
    <col min="14338" max="14338" width="25" style="86" customWidth="1"/>
    <col min="14339" max="14339" width="18.7109375" style="86" customWidth="1"/>
    <col min="14340" max="14340" width="29.7109375" style="86" customWidth="1"/>
    <col min="14341" max="14341" width="13.42578125" style="86" customWidth="1"/>
    <col min="14342" max="14342" width="13.85546875" style="86" customWidth="1"/>
    <col min="14343" max="14347" width="16.5703125" style="86" customWidth="1"/>
    <col min="14348" max="14348" width="20.5703125" style="86" customWidth="1"/>
    <col min="14349" max="14349" width="21.140625" style="86" customWidth="1"/>
    <col min="14350" max="14350" width="9.5703125" style="86" customWidth="1"/>
    <col min="14351" max="14351" width="0.42578125" style="86" customWidth="1"/>
    <col min="14352" max="14358" width="6.42578125" style="86" customWidth="1"/>
    <col min="14359" max="14587" width="11.42578125" style="86"/>
    <col min="14588" max="14588" width="1" style="86" customWidth="1"/>
    <col min="14589" max="14589" width="4.28515625" style="86" customWidth="1"/>
    <col min="14590" max="14590" width="34.7109375" style="86" customWidth="1"/>
    <col min="14591" max="14591" width="0" style="86" hidden="1" customWidth="1"/>
    <col min="14592" max="14592" width="20" style="86" customWidth="1"/>
    <col min="14593" max="14593" width="20.85546875" style="86" customWidth="1"/>
    <col min="14594" max="14594" width="25" style="86" customWidth="1"/>
    <col min="14595" max="14595" width="18.7109375" style="86" customWidth="1"/>
    <col min="14596" max="14596" width="29.7109375" style="86" customWidth="1"/>
    <col min="14597" max="14597" width="13.42578125" style="86" customWidth="1"/>
    <col min="14598" max="14598" width="13.85546875" style="86" customWidth="1"/>
    <col min="14599" max="14603" width="16.5703125" style="86" customWidth="1"/>
    <col min="14604" max="14604" width="20.5703125" style="86" customWidth="1"/>
    <col min="14605" max="14605" width="21.140625" style="86" customWidth="1"/>
    <col min="14606" max="14606" width="9.5703125" style="86" customWidth="1"/>
    <col min="14607" max="14607" width="0.42578125" style="86" customWidth="1"/>
    <col min="14608" max="14614" width="6.42578125" style="86" customWidth="1"/>
    <col min="14615" max="14843" width="11.42578125" style="86"/>
    <col min="14844" max="14844" width="1" style="86" customWidth="1"/>
    <col min="14845" max="14845" width="4.28515625" style="86" customWidth="1"/>
    <col min="14846" max="14846" width="34.7109375" style="86" customWidth="1"/>
    <col min="14847" max="14847" width="0" style="86" hidden="1" customWidth="1"/>
    <col min="14848" max="14848" width="20" style="86" customWidth="1"/>
    <col min="14849" max="14849" width="20.85546875" style="86" customWidth="1"/>
    <col min="14850" max="14850" width="25" style="86" customWidth="1"/>
    <col min="14851" max="14851" width="18.7109375" style="86" customWidth="1"/>
    <col min="14852" max="14852" width="29.7109375" style="86" customWidth="1"/>
    <col min="14853" max="14853" width="13.42578125" style="86" customWidth="1"/>
    <col min="14854" max="14854" width="13.85546875" style="86" customWidth="1"/>
    <col min="14855" max="14859" width="16.5703125" style="86" customWidth="1"/>
    <col min="14860" max="14860" width="20.5703125" style="86" customWidth="1"/>
    <col min="14861" max="14861" width="21.140625" style="86" customWidth="1"/>
    <col min="14862" max="14862" width="9.5703125" style="86" customWidth="1"/>
    <col min="14863" max="14863" width="0.42578125" style="86" customWidth="1"/>
    <col min="14864" max="14870" width="6.42578125" style="86" customWidth="1"/>
    <col min="14871" max="15099" width="11.42578125" style="86"/>
    <col min="15100" max="15100" width="1" style="86" customWidth="1"/>
    <col min="15101" max="15101" width="4.28515625" style="86" customWidth="1"/>
    <col min="15102" max="15102" width="34.7109375" style="86" customWidth="1"/>
    <col min="15103" max="15103" width="0" style="86" hidden="1" customWidth="1"/>
    <col min="15104" max="15104" width="20" style="86" customWidth="1"/>
    <col min="15105" max="15105" width="20.85546875" style="86" customWidth="1"/>
    <col min="15106" max="15106" width="25" style="86" customWidth="1"/>
    <col min="15107" max="15107" width="18.7109375" style="86" customWidth="1"/>
    <col min="15108" max="15108" width="29.7109375" style="86" customWidth="1"/>
    <col min="15109" max="15109" width="13.42578125" style="86" customWidth="1"/>
    <col min="15110" max="15110" width="13.85546875" style="86" customWidth="1"/>
    <col min="15111" max="15115" width="16.5703125" style="86" customWidth="1"/>
    <col min="15116" max="15116" width="20.5703125" style="86" customWidth="1"/>
    <col min="15117" max="15117" width="21.140625" style="86" customWidth="1"/>
    <col min="15118" max="15118" width="9.5703125" style="86" customWidth="1"/>
    <col min="15119" max="15119" width="0.42578125" style="86" customWidth="1"/>
    <col min="15120" max="15126" width="6.42578125" style="86" customWidth="1"/>
    <col min="15127" max="15355" width="11.42578125" style="86"/>
    <col min="15356" max="15356" width="1" style="86" customWidth="1"/>
    <col min="15357" max="15357" width="4.28515625" style="86" customWidth="1"/>
    <col min="15358" max="15358" width="34.7109375" style="86" customWidth="1"/>
    <col min="15359" max="15359" width="0" style="86" hidden="1" customWidth="1"/>
    <col min="15360" max="15360" width="20" style="86" customWidth="1"/>
    <col min="15361" max="15361" width="20.85546875" style="86" customWidth="1"/>
    <col min="15362" max="15362" width="25" style="86" customWidth="1"/>
    <col min="15363" max="15363" width="18.7109375" style="86" customWidth="1"/>
    <col min="15364" max="15364" width="29.7109375" style="86" customWidth="1"/>
    <col min="15365" max="15365" width="13.42578125" style="86" customWidth="1"/>
    <col min="15366" max="15366" width="13.85546875" style="86" customWidth="1"/>
    <col min="15367" max="15371" width="16.5703125" style="86" customWidth="1"/>
    <col min="15372" max="15372" width="20.5703125" style="86" customWidth="1"/>
    <col min="15373" max="15373" width="21.140625" style="86" customWidth="1"/>
    <col min="15374" max="15374" width="9.5703125" style="86" customWidth="1"/>
    <col min="15375" max="15375" width="0.42578125" style="86" customWidth="1"/>
    <col min="15376" max="15382" width="6.42578125" style="86" customWidth="1"/>
    <col min="15383" max="15611" width="11.42578125" style="86"/>
    <col min="15612" max="15612" width="1" style="86" customWidth="1"/>
    <col min="15613" max="15613" width="4.28515625" style="86" customWidth="1"/>
    <col min="15614" max="15614" width="34.7109375" style="86" customWidth="1"/>
    <col min="15615" max="15615" width="0" style="86" hidden="1" customWidth="1"/>
    <col min="15616" max="15616" width="20" style="86" customWidth="1"/>
    <col min="15617" max="15617" width="20.85546875" style="86" customWidth="1"/>
    <col min="15618" max="15618" width="25" style="86" customWidth="1"/>
    <col min="15619" max="15619" width="18.7109375" style="86" customWidth="1"/>
    <col min="15620" max="15620" width="29.7109375" style="86" customWidth="1"/>
    <col min="15621" max="15621" width="13.42578125" style="86" customWidth="1"/>
    <col min="15622" max="15622" width="13.85546875" style="86" customWidth="1"/>
    <col min="15623" max="15627" width="16.5703125" style="86" customWidth="1"/>
    <col min="15628" max="15628" width="20.5703125" style="86" customWidth="1"/>
    <col min="15629" max="15629" width="21.140625" style="86" customWidth="1"/>
    <col min="15630" max="15630" width="9.5703125" style="86" customWidth="1"/>
    <col min="15631" max="15631" width="0.42578125" style="86" customWidth="1"/>
    <col min="15632" max="15638" width="6.42578125" style="86" customWidth="1"/>
    <col min="15639" max="15867" width="11.42578125" style="86"/>
    <col min="15868" max="15868" width="1" style="86" customWidth="1"/>
    <col min="15869" max="15869" width="4.28515625" style="86" customWidth="1"/>
    <col min="15870" max="15870" width="34.7109375" style="86" customWidth="1"/>
    <col min="15871" max="15871" width="0" style="86" hidden="1" customWidth="1"/>
    <col min="15872" max="15872" width="20" style="86" customWidth="1"/>
    <col min="15873" max="15873" width="20.85546875" style="86" customWidth="1"/>
    <col min="15874" max="15874" width="25" style="86" customWidth="1"/>
    <col min="15875" max="15875" width="18.7109375" style="86" customWidth="1"/>
    <col min="15876" max="15876" width="29.7109375" style="86" customWidth="1"/>
    <col min="15877" max="15877" width="13.42578125" style="86" customWidth="1"/>
    <col min="15878" max="15878" width="13.85546875" style="86" customWidth="1"/>
    <col min="15879" max="15883" width="16.5703125" style="86" customWidth="1"/>
    <col min="15884" max="15884" width="20.5703125" style="86" customWidth="1"/>
    <col min="15885" max="15885" width="21.140625" style="86" customWidth="1"/>
    <col min="15886" max="15886" width="9.5703125" style="86" customWidth="1"/>
    <col min="15887" max="15887" width="0.42578125" style="86" customWidth="1"/>
    <col min="15888" max="15894" width="6.42578125" style="86" customWidth="1"/>
    <col min="15895" max="16123" width="11.42578125" style="86"/>
    <col min="16124" max="16124" width="1" style="86" customWidth="1"/>
    <col min="16125" max="16125" width="4.28515625" style="86" customWidth="1"/>
    <col min="16126" max="16126" width="34.7109375" style="86" customWidth="1"/>
    <col min="16127" max="16127" width="0" style="86" hidden="1" customWidth="1"/>
    <col min="16128" max="16128" width="20" style="86" customWidth="1"/>
    <col min="16129" max="16129" width="20.85546875" style="86" customWidth="1"/>
    <col min="16130" max="16130" width="25" style="86" customWidth="1"/>
    <col min="16131" max="16131" width="18.7109375" style="86" customWidth="1"/>
    <col min="16132" max="16132" width="29.7109375" style="86" customWidth="1"/>
    <col min="16133" max="16133" width="13.42578125" style="86" customWidth="1"/>
    <col min="16134" max="16134" width="13.85546875" style="86" customWidth="1"/>
    <col min="16135" max="16139" width="16.5703125" style="86" customWidth="1"/>
    <col min="16140" max="16140" width="20.5703125" style="86" customWidth="1"/>
    <col min="16141" max="16141" width="21.140625" style="86" customWidth="1"/>
    <col min="16142" max="16142" width="9.5703125" style="86" customWidth="1"/>
    <col min="16143" max="16143" width="0.42578125" style="86" customWidth="1"/>
    <col min="16144" max="16150" width="6.42578125" style="86" customWidth="1"/>
    <col min="16151" max="16371" width="11.42578125" style="86"/>
    <col min="16372" max="16384" width="11.42578125" style="86" customWidth="1"/>
  </cols>
  <sheetData>
    <row r="2" spans="2:16" ht="15.75" x14ac:dyDescent="0.25">
      <c r="B2" s="1074" t="s">
        <v>63</v>
      </c>
      <c r="C2" s="1075"/>
      <c r="D2" s="1075"/>
      <c r="E2" s="1075"/>
      <c r="F2" s="1075"/>
      <c r="G2" s="1075"/>
      <c r="H2" s="1075"/>
      <c r="I2" s="1075"/>
      <c r="J2" s="1075"/>
      <c r="K2" s="1075"/>
      <c r="L2" s="1075"/>
      <c r="M2" s="1075"/>
      <c r="N2" s="1075"/>
      <c r="O2" s="1075"/>
      <c r="P2" s="1075"/>
    </row>
    <row r="4" spans="2:16" ht="15.75" x14ac:dyDescent="0.25">
      <c r="B4" s="1074" t="s">
        <v>48</v>
      </c>
      <c r="C4" s="1075"/>
      <c r="D4" s="1075"/>
      <c r="E4" s="1075"/>
      <c r="F4" s="1075"/>
      <c r="G4" s="1075"/>
      <c r="H4" s="1075"/>
      <c r="I4" s="1075"/>
      <c r="J4" s="1075"/>
      <c r="K4" s="1075"/>
      <c r="L4" s="1075"/>
      <c r="M4" s="1075"/>
      <c r="N4" s="1075"/>
      <c r="O4" s="1075"/>
      <c r="P4" s="1075"/>
    </row>
    <row r="5" spans="2:16" ht="15.75" thickBot="1" x14ac:dyDescent="0.3"/>
    <row r="6" spans="2:16" ht="16.5" thickBot="1" x14ac:dyDescent="0.3">
      <c r="B6" s="82" t="s">
        <v>4</v>
      </c>
      <c r="C6" s="1134" t="s">
        <v>1235</v>
      </c>
      <c r="D6" s="1134"/>
      <c r="E6" s="1134"/>
      <c r="F6" s="1134"/>
      <c r="G6" s="1134"/>
      <c r="H6" s="1134"/>
      <c r="I6" s="1134"/>
      <c r="J6" s="1134"/>
      <c r="K6" s="1134"/>
      <c r="L6" s="1134"/>
      <c r="M6" s="1134"/>
      <c r="N6" s="1135"/>
    </row>
    <row r="7" spans="2:16" ht="16.5" thickBot="1" x14ac:dyDescent="0.3">
      <c r="B7" s="82" t="s">
        <v>5</v>
      </c>
      <c r="C7" s="1134"/>
      <c r="D7" s="1134"/>
      <c r="E7" s="1134"/>
      <c r="F7" s="1134"/>
      <c r="G7" s="1134"/>
      <c r="H7" s="1134"/>
      <c r="I7" s="1134"/>
      <c r="J7" s="1134"/>
      <c r="K7" s="1134"/>
      <c r="L7" s="1134"/>
      <c r="M7" s="1134"/>
      <c r="N7" s="1135"/>
    </row>
    <row r="8" spans="2:16" ht="16.5" thickBot="1" x14ac:dyDescent="0.3">
      <c r="B8" s="82" t="s">
        <v>6</v>
      </c>
      <c r="C8" s="1134"/>
      <c r="D8" s="1134"/>
      <c r="E8" s="1134"/>
      <c r="F8" s="1134"/>
      <c r="G8" s="1134"/>
      <c r="H8" s="1134"/>
      <c r="I8" s="1134"/>
      <c r="J8" s="1134"/>
      <c r="K8" s="1134"/>
      <c r="L8" s="1134"/>
      <c r="M8" s="1134"/>
      <c r="N8" s="1135"/>
    </row>
    <row r="9" spans="2:16" ht="16.5" thickBot="1" x14ac:dyDescent="0.3">
      <c r="B9" s="82" t="s">
        <v>7</v>
      </c>
      <c r="C9" s="1134"/>
      <c r="D9" s="1134"/>
      <c r="E9" s="1134"/>
      <c r="F9" s="1134"/>
      <c r="G9" s="1134"/>
      <c r="H9" s="1134"/>
      <c r="I9" s="1134"/>
      <c r="J9" s="1134"/>
      <c r="K9" s="1134"/>
      <c r="L9" s="1134"/>
      <c r="M9" s="1134"/>
      <c r="N9" s="1135"/>
    </row>
    <row r="10" spans="2:16" ht="16.5" thickBot="1" x14ac:dyDescent="0.3">
      <c r="B10" s="82" t="s">
        <v>8</v>
      </c>
      <c r="C10" s="1132" t="s">
        <v>153</v>
      </c>
      <c r="D10" s="1132"/>
      <c r="E10" s="1133"/>
      <c r="F10" s="87"/>
      <c r="G10" s="87"/>
      <c r="H10" s="87"/>
      <c r="I10" s="87"/>
      <c r="J10" s="87"/>
      <c r="K10" s="87"/>
      <c r="L10" s="87"/>
      <c r="M10" s="87"/>
      <c r="N10" s="88"/>
    </row>
    <row r="11" spans="2:16" ht="16.5" thickBot="1" x14ac:dyDescent="0.3">
      <c r="B11" s="83" t="s">
        <v>9</v>
      </c>
      <c r="C11" s="89">
        <v>41973</v>
      </c>
      <c r="D11" s="90"/>
      <c r="E11" s="90"/>
      <c r="F11" s="90"/>
      <c r="G11" s="90"/>
      <c r="H11" s="90"/>
      <c r="I11" s="90"/>
      <c r="J11" s="90"/>
      <c r="K11" s="90"/>
      <c r="L11" s="90"/>
      <c r="M11" s="90"/>
      <c r="N11" s="91"/>
    </row>
    <row r="12" spans="2:16" ht="15.75" x14ac:dyDescent="0.25">
      <c r="B12" s="84"/>
      <c r="C12" s="92"/>
      <c r="D12" s="85"/>
      <c r="E12" s="85"/>
      <c r="F12" s="85"/>
      <c r="G12" s="85"/>
      <c r="H12" s="85"/>
      <c r="I12" s="93"/>
      <c r="J12" s="93"/>
      <c r="K12" s="93"/>
      <c r="L12" s="93"/>
      <c r="M12" s="93"/>
      <c r="N12" s="85"/>
    </row>
    <row r="13" spans="2:16" ht="31.5" x14ac:dyDescent="0.25">
      <c r="B13" s="1093" t="s">
        <v>87</v>
      </c>
      <c r="C13" s="1093"/>
      <c r="D13" s="240" t="s">
        <v>12</v>
      </c>
      <c r="E13" s="240" t="s">
        <v>13</v>
      </c>
      <c r="F13" s="240" t="s">
        <v>29</v>
      </c>
      <c r="G13" s="95"/>
      <c r="I13" s="96"/>
      <c r="J13" s="96"/>
      <c r="K13" s="96"/>
      <c r="L13" s="96"/>
      <c r="M13" s="96"/>
      <c r="N13" s="94"/>
    </row>
    <row r="14" spans="2:16" ht="15.75" x14ac:dyDescent="0.25">
      <c r="B14" s="1093"/>
      <c r="C14" s="1093"/>
      <c r="D14" s="240">
        <v>9</v>
      </c>
      <c r="E14" s="169">
        <v>2169723959</v>
      </c>
      <c r="F14" s="170">
        <v>1039</v>
      </c>
      <c r="G14" s="97"/>
      <c r="I14" s="98"/>
      <c r="J14" s="98"/>
      <c r="K14" s="98"/>
      <c r="L14" s="98"/>
      <c r="M14" s="98"/>
      <c r="N14" s="94"/>
    </row>
    <row r="15" spans="2:16" ht="15.75" x14ac:dyDescent="0.25">
      <c r="B15" s="1093"/>
      <c r="C15" s="1093"/>
      <c r="D15" s="240"/>
      <c r="E15" s="168"/>
      <c r="F15" s="167"/>
      <c r="G15" s="97"/>
      <c r="I15" s="98"/>
      <c r="J15" s="98"/>
      <c r="K15" s="98"/>
      <c r="L15" s="98"/>
      <c r="M15" s="98"/>
      <c r="N15" s="94"/>
    </row>
    <row r="16" spans="2:16" ht="15.75" x14ac:dyDescent="0.25">
      <c r="B16" s="1093"/>
      <c r="C16" s="1093"/>
      <c r="D16" s="240"/>
      <c r="E16" s="168"/>
      <c r="F16" s="167"/>
      <c r="G16" s="97"/>
      <c r="I16" s="98"/>
      <c r="J16" s="98"/>
      <c r="K16" s="98"/>
      <c r="L16" s="98"/>
      <c r="M16" s="98"/>
      <c r="N16" s="94"/>
    </row>
    <row r="17" spans="1:14" ht="15.75" x14ac:dyDescent="0.25">
      <c r="B17" s="1093"/>
      <c r="C17" s="1093"/>
      <c r="D17" s="240"/>
      <c r="E17" s="169"/>
      <c r="F17" s="167"/>
      <c r="G17" s="97"/>
      <c r="H17" s="100"/>
      <c r="I17" s="98"/>
      <c r="J17" s="98"/>
      <c r="K17" s="98"/>
      <c r="L17" s="98"/>
      <c r="M17" s="98"/>
      <c r="N17" s="101"/>
    </row>
    <row r="18" spans="1:14" ht="16.5" thickBot="1" x14ac:dyDescent="0.3">
      <c r="B18" s="1094" t="s">
        <v>14</v>
      </c>
      <c r="C18" s="1095"/>
      <c r="D18" s="240"/>
      <c r="E18" s="103">
        <f>SUM(E14:E17)</f>
        <v>2169723959</v>
      </c>
      <c r="F18" s="167">
        <f>SUM(F14:F17)</f>
        <v>1039</v>
      </c>
      <c r="G18" s="97"/>
      <c r="H18" s="100"/>
      <c r="I18" s="93"/>
      <c r="J18" s="93"/>
      <c r="K18" s="93"/>
      <c r="L18" s="93"/>
      <c r="M18" s="93"/>
      <c r="N18" s="101"/>
    </row>
    <row r="19" spans="1:14" ht="40.5" customHeight="1" thickBot="1" x14ac:dyDescent="0.3">
      <c r="A19" s="104"/>
      <c r="B19" s="105" t="s">
        <v>15</v>
      </c>
      <c r="C19" s="105" t="s">
        <v>88</v>
      </c>
      <c r="E19" s="96"/>
      <c r="F19" s="96"/>
      <c r="G19" s="96"/>
      <c r="H19" s="96"/>
      <c r="I19" s="106"/>
      <c r="J19" s="106"/>
      <c r="K19" s="106"/>
      <c r="L19" s="106"/>
      <c r="M19" s="106"/>
    </row>
    <row r="20" spans="1:14" ht="16.5" thickBot="1" x14ac:dyDescent="0.3">
      <c r="A20" s="107">
        <v>1</v>
      </c>
      <c r="C20" s="108">
        <f>F18*80/100</f>
        <v>831.2</v>
      </c>
      <c r="D20" s="109"/>
      <c r="E20" s="110">
        <f>E18</f>
        <v>2169723959</v>
      </c>
      <c r="F20" s="111"/>
      <c r="G20" s="111"/>
      <c r="H20" s="111"/>
      <c r="I20" s="112"/>
      <c r="J20" s="112"/>
      <c r="K20" s="112"/>
      <c r="L20" s="112"/>
      <c r="M20" s="112"/>
    </row>
    <row r="21" spans="1:14" ht="15.75" x14ac:dyDescent="0.25">
      <c r="A21" s="113"/>
      <c r="C21" s="114"/>
      <c r="D21" s="98"/>
      <c r="E21" s="115"/>
      <c r="F21" s="111"/>
      <c r="G21" s="111"/>
      <c r="H21" s="111"/>
      <c r="I21" s="112"/>
      <c r="J21" s="112"/>
      <c r="K21" s="112"/>
      <c r="L21" s="112"/>
      <c r="M21" s="112"/>
    </row>
    <row r="22" spans="1:14" ht="15.75" x14ac:dyDescent="0.2">
      <c r="A22" s="113"/>
      <c r="B22" s="116" t="s">
        <v>124</v>
      </c>
      <c r="C22" s="78"/>
      <c r="D22" s="78"/>
      <c r="E22" s="78"/>
      <c r="F22" s="78"/>
      <c r="G22" s="78"/>
      <c r="H22" s="78"/>
      <c r="I22" s="93"/>
      <c r="J22" s="93"/>
      <c r="K22" s="93"/>
      <c r="L22" s="93"/>
      <c r="M22" s="93"/>
      <c r="N22" s="94"/>
    </row>
    <row r="23" spans="1:14" ht="15.75" x14ac:dyDescent="0.2">
      <c r="A23" s="113"/>
      <c r="B23" s="78"/>
      <c r="C23" s="78"/>
      <c r="D23" s="78"/>
      <c r="E23" s="78"/>
      <c r="F23" s="78"/>
      <c r="G23" s="78"/>
      <c r="H23" s="78"/>
      <c r="I23" s="93"/>
      <c r="J23" s="93"/>
      <c r="K23" s="93"/>
      <c r="L23" s="93"/>
      <c r="M23" s="93"/>
      <c r="N23" s="94"/>
    </row>
    <row r="24" spans="1:14" ht="15.75" x14ac:dyDescent="0.2">
      <c r="A24" s="113"/>
      <c r="B24" s="117" t="s">
        <v>33</v>
      </c>
      <c r="C24" s="117" t="s">
        <v>125</v>
      </c>
      <c r="D24" s="117" t="s">
        <v>126</v>
      </c>
      <c r="E24" s="78"/>
      <c r="F24" s="78"/>
      <c r="G24" s="78"/>
      <c r="H24" s="78"/>
      <c r="I24" s="93"/>
      <c r="J24" s="93"/>
      <c r="K24" s="93"/>
      <c r="L24" s="93"/>
      <c r="M24" s="93"/>
      <c r="N24" s="94"/>
    </row>
    <row r="25" spans="1:14" ht="15.75" x14ac:dyDescent="0.2">
      <c r="A25" s="113"/>
      <c r="B25" s="118" t="s">
        <v>127</v>
      </c>
      <c r="C25" s="118"/>
      <c r="D25" s="118" t="s">
        <v>292</v>
      </c>
      <c r="E25" s="78"/>
      <c r="F25" s="78"/>
      <c r="G25" s="78"/>
      <c r="H25" s="78"/>
      <c r="I25" s="93"/>
      <c r="J25" s="93"/>
      <c r="K25" s="93"/>
      <c r="L25" s="93"/>
      <c r="M25" s="93"/>
      <c r="N25" s="94"/>
    </row>
    <row r="26" spans="1:14" ht="15.75" x14ac:dyDescent="0.2">
      <c r="A26" s="113"/>
      <c r="B26" s="118" t="s">
        <v>128</v>
      </c>
      <c r="C26" s="118" t="s">
        <v>292</v>
      </c>
      <c r="D26" s="118"/>
      <c r="E26" s="78"/>
      <c r="F26" s="78"/>
      <c r="G26" s="78"/>
      <c r="H26" s="78"/>
      <c r="I26" s="93"/>
      <c r="J26" s="93"/>
      <c r="K26" s="93"/>
      <c r="L26" s="93"/>
      <c r="M26" s="93"/>
      <c r="N26" s="94"/>
    </row>
    <row r="27" spans="1:14" ht="15.75" x14ac:dyDescent="0.2">
      <c r="A27" s="113"/>
      <c r="B27" s="118" t="s">
        <v>129</v>
      </c>
      <c r="C27" s="118" t="s">
        <v>292</v>
      </c>
      <c r="D27" s="118"/>
      <c r="E27" s="78"/>
      <c r="F27" s="78"/>
      <c r="G27" s="78"/>
      <c r="H27" s="78"/>
      <c r="I27" s="93"/>
      <c r="J27" s="93"/>
      <c r="K27" s="93"/>
      <c r="L27" s="93"/>
      <c r="M27" s="93"/>
      <c r="N27" s="94"/>
    </row>
    <row r="28" spans="1:14" ht="15.75" x14ac:dyDescent="0.2">
      <c r="A28" s="113"/>
      <c r="B28" s="118" t="s">
        <v>130</v>
      </c>
      <c r="C28" s="118"/>
      <c r="D28" s="118" t="s">
        <v>292</v>
      </c>
      <c r="E28" s="78"/>
      <c r="F28" s="78"/>
      <c r="G28" s="78"/>
      <c r="H28" s="78"/>
      <c r="I28" s="93"/>
      <c r="J28" s="93"/>
      <c r="K28" s="93"/>
      <c r="L28" s="93"/>
      <c r="M28" s="93"/>
      <c r="N28" s="94"/>
    </row>
    <row r="29" spans="1:14" ht="15.75" x14ac:dyDescent="0.2">
      <c r="A29" s="113"/>
      <c r="B29" s="78"/>
      <c r="C29" s="78"/>
      <c r="D29" s="78"/>
      <c r="E29" s="78"/>
      <c r="F29" s="78"/>
      <c r="G29" s="78"/>
      <c r="H29" s="78"/>
      <c r="I29" s="93"/>
      <c r="J29" s="93"/>
      <c r="K29" s="93"/>
      <c r="L29" s="93"/>
      <c r="M29" s="93"/>
      <c r="N29" s="94"/>
    </row>
    <row r="30" spans="1:14" ht="15.75" x14ac:dyDescent="0.2">
      <c r="A30" s="113"/>
      <c r="B30" s="116" t="s">
        <v>131</v>
      </c>
      <c r="C30" s="78"/>
      <c r="D30" s="78"/>
      <c r="E30" s="78"/>
      <c r="F30" s="78"/>
      <c r="G30" s="78"/>
      <c r="H30" s="78"/>
      <c r="I30" s="93"/>
      <c r="J30" s="93"/>
      <c r="K30" s="93"/>
      <c r="L30" s="93"/>
      <c r="M30" s="93"/>
      <c r="N30" s="94"/>
    </row>
    <row r="31" spans="1:14" ht="15.75" x14ac:dyDescent="0.2">
      <c r="A31" s="113"/>
      <c r="B31" s="78"/>
      <c r="C31" s="78"/>
      <c r="D31" s="78"/>
      <c r="E31" s="78"/>
      <c r="F31" s="78"/>
      <c r="G31" s="78"/>
      <c r="H31" s="78"/>
      <c r="I31" s="93"/>
      <c r="J31" s="93"/>
      <c r="K31" s="93"/>
      <c r="L31" s="93"/>
      <c r="M31" s="93"/>
      <c r="N31" s="94"/>
    </row>
    <row r="32" spans="1:14" ht="15.75" x14ac:dyDescent="0.2">
      <c r="A32" s="113"/>
      <c r="B32" s="117" t="s">
        <v>33</v>
      </c>
      <c r="C32" s="117" t="s">
        <v>58</v>
      </c>
      <c r="D32" s="119" t="s">
        <v>51</v>
      </c>
      <c r="E32" s="119" t="s">
        <v>16</v>
      </c>
      <c r="F32" s="78"/>
      <c r="G32" s="78"/>
      <c r="H32" s="78"/>
      <c r="I32" s="93"/>
      <c r="J32" s="93"/>
      <c r="K32" s="93"/>
      <c r="L32" s="93"/>
      <c r="M32" s="93"/>
      <c r="N32" s="94"/>
    </row>
    <row r="33" spans="1:26" ht="30" x14ac:dyDescent="0.2">
      <c r="A33" s="113"/>
      <c r="B33" s="120" t="s">
        <v>132</v>
      </c>
      <c r="C33" s="252">
        <v>40</v>
      </c>
      <c r="D33" s="234">
        <v>0</v>
      </c>
      <c r="E33" s="1067">
        <f>+D33+D34</f>
        <v>0</v>
      </c>
      <c r="F33" s="78"/>
      <c r="G33" s="78"/>
      <c r="H33" s="78"/>
      <c r="I33" s="93"/>
      <c r="J33" s="93"/>
      <c r="K33" s="93"/>
      <c r="L33" s="93"/>
      <c r="M33" s="93"/>
      <c r="N33" s="94"/>
    </row>
    <row r="34" spans="1:26" ht="60" x14ac:dyDescent="0.2">
      <c r="A34" s="113"/>
      <c r="B34" s="120" t="s">
        <v>133</v>
      </c>
      <c r="C34" s="252">
        <v>60</v>
      </c>
      <c r="D34" s="234">
        <v>0</v>
      </c>
      <c r="E34" s="1068"/>
      <c r="F34" s="78"/>
      <c r="G34" s="78"/>
      <c r="H34" s="78"/>
      <c r="I34" s="93"/>
      <c r="J34" s="93"/>
      <c r="K34" s="93"/>
      <c r="L34" s="93"/>
      <c r="M34" s="93"/>
      <c r="N34" s="94"/>
    </row>
    <row r="35" spans="1:26" ht="15.75" x14ac:dyDescent="0.25">
      <c r="A35" s="113"/>
      <c r="C35" s="114"/>
      <c r="D35" s="98"/>
      <c r="E35" s="115"/>
      <c r="F35" s="111"/>
      <c r="G35" s="111"/>
      <c r="H35" s="111"/>
      <c r="I35" s="112"/>
      <c r="J35" s="112"/>
      <c r="K35" s="112"/>
      <c r="L35" s="112"/>
      <c r="M35" s="112"/>
    </row>
    <row r="36" spans="1:26" ht="15.75" x14ac:dyDescent="0.25">
      <c r="B36" s="116" t="s">
        <v>30</v>
      </c>
      <c r="M36" s="122"/>
      <c r="N36" s="122"/>
    </row>
    <row r="37" spans="1:26" ht="15.75" thickBot="1" x14ac:dyDescent="0.3">
      <c r="M37" s="122"/>
      <c r="N37" s="122"/>
    </row>
    <row r="38" spans="1:26" s="93" customFormat="1" ht="110.25" x14ac:dyDescent="0.25">
      <c r="B38" s="123" t="s">
        <v>134</v>
      </c>
      <c r="C38" s="123" t="s">
        <v>135</v>
      </c>
      <c r="D38" s="123" t="s">
        <v>136</v>
      </c>
      <c r="E38" s="123" t="s">
        <v>45</v>
      </c>
      <c r="F38" s="123" t="s">
        <v>22</v>
      </c>
      <c r="G38" s="123" t="s">
        <v>89</v>
      </c>
      <c r="H38" s="123" t="s">
        <v>17</v>
      </c>
      <c r="I38" s="123" t="s">
        <v>10</v>
      </c>
      <c r="J38" s="123" t="s">
        <v>31</v>
      </c>
      <c r="K38" s="123" t="s">
        <v>61</v>
      </c>
      <c r="L38" s="123" t="s">
        <v>20</v>
      </c>
      <c r="M38" s="124" t="s">
        <v>26</v>
      </c>
      <c r="N38" s="123" t="s">
        <v>137</v>
      </c>
      <c r="O38" s="123" t="s">
        <v>36</v>
      </c>
      <c r="P38" s="245" t="s">
        <v>11</v>
      </c>
      <c r="Q38" s="245" t="s">
        <v>19</v>
      </c>
    </row>
    <row r="39" spans="1:26" s="242" customFormat="1" ht="49.5" customHeight="1" x14ac:dyDescent="0.25">
      <c r="A39" s="125">
        <v>1</v>
      </c>
      <c r="B39" s="136" t="s">
        <v>1237</v>
      </c>
      <c r="C39" s="136" t="s">
        <v>1237</v>
      </c>
      <c r="D39" s="127" t="s">
        <v>1238</v>
      </c>
      <c r="E39" s="128" t="s">
        <v>1241</v>
      </c>
      <c r="F39" s="127" t="s">
        <v>126</v>
      </c>
      <c r="G39" s="129">
        <v>1</v>
      </c>
      <c r="H39" s="130">
        <v>40909</v>
      </c>
      <c r="I39" s="130">
        <v>42004</v>
      </c>
      <c r="J39" s="131" t="s">
        <v>126</v>
      </c>
      <c r="K39" s="538">
        <v>0</v>
      </c>
      <c r="L39" s="172"/>
      <c r="M39" s="171">
        <v>959</v>
      </c>
      <c r="N39" s="132"/>
      <c r="O39" s="527" t="s">
        <v>1246</v>
      </c>
      <c r="P39" s="133">
        <v>41</v>
      </c>
      <c r="Q39" s="125" t="s">
        <v>1239</v>
      </c>
      <c r="R39" s="135"/>
      <c r="S39" s="135"/>
      <c r="T39" s="135"/>
      <c r="U39" s="135"/>
      <c r="V39" s="135"/>
      <c r="W39" s="135"/>
      <c r="X39" s="135"/>
      <c r="Y39" s="135"/>
      <c r="Z39" s="135"/>
    </row>
    <row r="40" spans="1:26" s="242" customFormat="1" ht="15.75" x14ac:dyDescent="0.25">
      <c r="A40" s="125"/>
      <c r="B40" s="136" t="s">
        <v>16</v>
      </c>
      <c r="C40" s="127"/>
      <c r="D40" s="126"/>
      <c r="E40" s="128"/>
      <c r="F40" s="127"/>
      <c r="G40" s="127"/>
      <c r="H40" s="127"/>
      <c r="I40" s="131"/>
      <c r="J40" s="131"/>
      <c r="K40" s="137">
        <f>SUM(K39:K39)</f>
        <v>0</v>
      </c>
      <c r="L40" s="137">
        <f>SUM(L39:L39)</f>
        <v>0</v>
      </c>
      <c r="M40" s="306">
        <f>SUM(M39:M39)</f>
        <v>959</v>
      </c>
      <c r="N40" s="137">
        <f>SUM(N39:N39)</f>
        <v>0</v>
      </c>
      <c r="O40" s="133"/>
      <c r="P40" s="133"/>
      <c r="Q40" s="134"/>
    </row>
    <row r="41" spans="1:26" s="139" customFormat="1" x14ac:dyDescent="0.25">
      <c r="E41" s="140"/>
    </row>
    <row r="42" spans="1:26" s="139" customFormat="1" ht="15.75" x14ac:dyDescent="0.25">
      <c r="B42" s="1096" t="s">
        <v>28</v>
      </c>
      <c r="C42" s="1096" t="s">
        <v>27</v>
      </c>
      <c r="D42" s="1098" t="s">
        <v>34</v>
      </c>
      <c r="E42" s="1098"/>
    </row>
    <row r="43" spans="1:26" s="139" customFormat="1" ht="15.75" x14ac:dyDescent="0.25">
      <c r="B43" s="1097"/>
      <c r="C43" s="1097"/>
      <c r="D43" s="241" t="s">
        <v>23</v>
      </c>
      <c r="E43" s="141" t="s">
        <v>24</v>
      </c>
    </row>
    <row r="44" spans="1:26" s="139" customFormat="1" ht="15.75" x14ac:dyDescent="0.25">
      <c r="B44" s="142" t="s">
        <v>21</v>
      </c>
      <c r="C44" s="143">
        <f>+K40</f>
        <v>0</v>
      </c>
      <c r="D44" s="251"/>
      <c r="E44" s="144" t="s">
        <v>141</v>
      </c>
      <c r="F44" s="145"/>
      <c r="G44" s="145"/>
      <c r="H44" s="145"/>
      <c r="I44" s="145"/>
      <c r="J44" s="145"/>
      <c r="K44" s="145"/>
      <c r="L44" s="145"/>
      <c r="M44" s="145"/>
    </row>
    <row r="45" spans="1:26" s="139" customFormat="1" ht="15.75" x14ac:dyDescent="0.25">
      <c r="B45" s="142" t="s">
        <v>25</v>
      </c>
      <c r="C45" s="143">
        <f>+M40</f>
        <v>959</v>
      </c>
      <c r="D45" s="251" t="s">
        <v>125</v>
      </c>
      <c r="E45" s="144"/>
    </row>
    <row r="46" spans="1:26" s="139" customFormat="1" x14ac:dyDescent="0.25">
      <c r="B46" s="146"/>
      <c r="C46" s="1099"/>
      <c r="D46" s="1099"/>
      <c r="E46" s="1099"/>
      <c r="F46" s="1099"/>
      <c r="G46" s="1099"/>
      <c r="H46" s="1099"/>
      <c r="I46" s="1099"/>
      <c r="J46" s="1099"/>
      <c r="K46" s="1099"/>
      <c r="L46" s="1099"/>
      <c r="M46" s="1099"/>
      <c r="N46" s="1099"/>
    </row>
    <row r="47" spans="1:26" s="139" customFormat="1" ht="15.75" thickBot="1" x14ac:dyDescent="0.3">
      <c r="B47" s="146"/>
      <c r="C47" s="242"/>
      <c r="D47" s="242"/>
      <c r="E47" s="242"/>
      <c r="F47" s="242"/>
      <c r="G47" s="242"/>
      <c r="H47" s="242"/>
      <c r="I47" s="242"/>
      <c r="J47" s="242"/>
      <c r="K47" s="242"/>
      <c r="L47" s="242"/>
      <c r="M47" s="242"/>
      <c r="N47" s="242"/>
    </row>
    <row r="48" spans="1:26" ht="16.5" thickBot="1" x14ac:dyDescent="0.3">
      <c r="B48" s="1131" t="s">
        <v>90</v>
      </c>
      <c r="C48" s="1131"/>
      <c r="D48" s="1131"/>
      <c r="E48" s="1131"/>
      <c r="F48" s="1131"/>
      <c r="G48" s="1131"/>
      <c r="H48" s="1131"/>
      <c r="I48" s="1131"/>
      <c r="J48" s="1131"/>
      <c r="K48" s="1131"/>
      <c r="L48" s="1131"/>
      <c r="M48" s="1131"/>
      <c r="N48" s="1131"/>
    </row>
    <row r="50" spans="2:17" ht="189" x14ac:dyDescent="0.25">
      <c r="B50" s="117" t="s">
        <v>138</v>
      </c>
      <c r="C50" s="147" t="s">
        <v>2</v>
      </c>
      <c r="D50" s="147" t="s">
        <v>92</v>
      </c>
      <c r="E50" s="147" t="s">
        <v>91</v>
      </c>
      <c r="F50" s="147" t="s">
        <v>93</v>
      </c>
      <c r="G50" s="147" t="s">
        <v>94</v>
      </c>
      <c r="H50" s="147" t="s">
        <v>95</v>
      </c>
      <c r="I50" s="147" t="s">
        <v>96</v>
      </c>
      <c r="J50" s="147" t="s">
        <v>97</v>
      </c>
      <c r="K50" s="147" t="s">
        <v>98</v>
      </c>
      <c r="L50" s="147" t="s">
        <v>99</v>
      </c>
      <c r="M50" s="148" t="s">
        <v>100</v>
      </c>
      <c r="N50" s="148" t="s">
        <v>101</v>
      </c>
      <c r="O50" s="1086" t="s">
        <v>3</v>
      </c>
      <c r="P50" s="1088"/>
      <c r="Q50" s="147" t="s">
        <v>18</v>
      </c>
    </row>
    <row r="51" spans="2:17" x14ac:dyDescent="0.2">
      <c r="B51" s="136" t="s">
        <v>235</v>
      </c>
      <c r="C51" s="149" t="s">
        <v>235</v>
      </c>
      <c r="D51" s="150" t="s">
        <v>236</v>
      </c>
      <c r="E51" s="150">
        <v>1039</v>
      </c>
      <c r="F51" s="249" t="s">
        <v>237</v>
      </c>
      <c r="G51" s="249" t="s">
        <v>237</v>
      </c>
      <c r="H51" s="249" t="s">
        <v>237</v>
      </c>
      <c r="I51" s="249" t="s">
        <v>125</v>
      </c>
      <c r="J51" s="249" t="s">
        <v>237</v>
      </c>
      <c r="K51" s="249" t="s">
        <v>237</v>
      </c>
      <c r="L51" s="249" t="s">
        <v>237</v>
      </c>
      <c r="M51" s="249" t="s">
        <v>237</v>
      </c>
      <c r="N51" s="118" t="s">
        <v>125</v>
      </c>
      <c r="O51" s="1101"/>
      <c r="P51" s="1102"/>
      <c r="Q51" s="118" t="s">
        <v>125</v>
      </c>
    </row>
    <row r="52" spans="2:17" x14ac:dyDescent="0.2">
      <c r="B52" s="149"/>
      <c r="C52" s="149"/>
      <c r="D52" s="150"/>
      <c r="E52" s="150"/>
      <c r="F52" s="249"/>
      <c r="G52" s="249"/>
      <c r="H52" s="249"/>
      <c r="I52" s="151"/>
      <c r="J52" s="151"/>
      <c r="K52" s="118"/>
      <c r="L52" s="118"/>
      <c r="M52" s="118"/>
      <c r="N52" s="118"/>
      <c r="O52" s="1101"/>
      <c r="P52" s="1102"/>
      <c r="Q52" s="118"/>
    </row>
    <row r="53" spans="2:17" x14ac:dyDescent="0.25">
      <c r="B53" s="86" t="s">
        <v>1</v>
      </c>
    </row>
    <row r="54" spans="2:17" x14ac:dyDescent="0.25">
      <c r="B54" s="86" t="s">
        <v>37</v>
      </c>
    </row>
    <row r="55" spans="2:17" x14ac:dyDescent="0.25">
      <c r="B55" s="86" t="s">
        <v>62</v>
      </c>
    </row>
    <row r="57" spans="2:17" ht="15.75" thickBot="1" x14ac:dyDescent="0.3"/>
    <row r="58" spans="2:17" ht="16.5" thickBot="1" x14ac:dyDescent="0.3">
      <c r="B58" s="1118" t="s">
        <v>38</v>
      </c>
      <c r="C58" s="1119"/>
      <c r="D58" s="1119"/>
      <c r="E58" s="1119"/>
      <c r="F58" s="1119"/>
      <c r="G58" s="1119"/>
      <c r="H58" s="1119"/>
      <c r="I58" s="1119"/>
      <c r="J58" s="1119"/>
      <c r="K58" s="1119"/>
      <c r="L58" s="1119"/>
      <c r="M58" s="1119"/>
      <c r="N58" s="1120"/>
    </row>
    <row r="60" spans="2:17" ht="15.75" x14ac:dyDescent="0.25">
      <c r="B60" s="1129" t="s">
        <v>0</v>
      </c>
      <c r="C60" s="1129" t="s">
        <v>39</v>
      </c>
      <c r="D60" s="1129" t="s">
        <v>40</v>
      </c>
      <c r="E60" s="1129" t="s">
        <v>102</v>
      </c>
      <c r="F60" s="1129" t="s">
        <v>104</v>
      </c>
      <c r="G60" s="1129" t="s">
        <v>105</v>
      </c>
      <c r="H60" s="1129" t="s">
        <v>106</v>
      </c>
      <c r="I60" s="1129" t="s">
        <v>103</v>
      </c>
      <c r="J60" s="1086" t="s">
        <v>107</v>
      </c>
      <c r="K60" s="1087"/>
      <c r="L60" s="1088"/>
      <c r="M60" s="1129" t="s">
        <v>111</v>
      </c>
      <c r="N60" s="1129" t="s">
        <v>139</v>
      </c>
      <c r="O60" s="1129" t="s">
        <v>140</v>
      </c>
      <c r="P60" s="1125" t="s">
        <v>3</v>
      </c>
      <c r="Q60" s="1126"/>
    </row>
    <row r="61" spans="2:17" ht="63" x14ac:dyDescent="0.25">
      <c r="B61" s="1130"/>
      <c r="C61" s="1130"/>
      <c r="D61" s="1130"/>
      <c r="E61" s="1130"/>
      <c r="F61" s="1130"/>
      <c r="G61" s="1130"/>
      <c r="H61" s="1130"/>
      <c r="I61" s="1130"/>
      <c r="J61" s="117" t="s">
        <v>108</v>
      </c>
      <c r="K61" s="117" t="s">
        <v>109</v>
      </c>
      <c r="L61" s="117" t="s">
        <v>110</v>
      </c>
      <c r="M61" s="1130"/>
      <c r="N61" s="1130"/>
      <c r="O61" s="1130"/>
      <c r="P61" s="1127"/>
      <c r="Q61" s="1128"/>
    </row>
    <row r="62" spans="2:17" ht="30" x14ac:dyDescent="0.2">
      <c r="B62" s="539" t="s">
        <v>43</v>
      </c>
      <c r="C62" s="539">
        <v>3.5</v>
      </c>
      <c r="D62" s="149" t="s">
        <v>1248</v>
      </c>
      <c r="E62" s="149">
        <v>18956880</v>
      </c>
      <c r="F62" s="223" t="s">
        <v>1249</v>
      </c>
      <c r="G62" s="223" t="s">
        <v>167</v>
      </c>
      <c r="H62" s="224">
        <v>39899</v>
      </c>
      <c r="I62" s="150" t="s">
        <v>185</v>
      </c>
      <c r="J62" s="153" t="s">
        <v>1255</v>
      </c>
      <c r="K62" s="215" t="s">
        <v>1254</v>
      </c>
      <c r="L62" s="151" t="s">
        <v>1250</v>
      </c>
      <c r="M62" s="118" t="s">
        <v>125</v>
      </c>
      <c r="N62" s="118" t="s">
        <v>125</v>
      </c>
      <c r="O62" s="118" t="s">
        <v>126</v>
      </c>
      <c r="P62" s="1073"/>
      <c r="Q62" s="1073"/>
    </row>
    <row r="63" spans="2:17" ht="30" x14ac:dyDescent="0.2">
      <c r="B63" s="539" t="s">
        <v>43</v>
      </c>
      <c r="C63" s="539">
        <v>3.5</v>
      </c>
      <c r="D63" s="225" t="s">
        <v>1251</v>
      </c>
      <c r="E63" s="225">
        <v>22698735</v>
      </c>
      <c r="F63" s="226" t="s">
        <v>1252</v>
      </c>
      <c r="G63" s="226" t="s">
        <v>167</v>
      </c>
      <c r="H63" s="227" t="s">
        <v>1253</v>
      </c>
      <c r="I63" s="228" t="s">
        <v>237</v>
      </c>
      <c r="J63" s="153" t="s">
        <v>1255</v>
      </c>
      <c r="K63" s="154" t="s">
        <v>1256</v>
      </c>
      <c r="L63" s="151" t="s">
        <v>1257</v>
      </c>
      <c r="M63" s="118" t="s">
        <v>125</v>
      </c>
      <c r="N63" s="118" t="s">
        <v>125</v>
      </c>
      <c r="O63" s="118" t="s">
        <v>126</v>
      </c>
      <c r="P63" s="238"/>
      <c r="Q63" s="239"/>
    </row>
    <row r="64" spans="2:17" ht="30" x14ac:dyDescent="0.2">
      <c r="B64" s="539" t="s">
        <v>43</v>
      </c>
      <c r="C64" s="539">
        <v>3.5</v>
      </c>
      <c r="D64" s="225" t="s">
        <v>1258</v>
      </c>
      <c r="E64" s="225">
        <v>40943873</v>
      </c>
      <c r="F64" s="226" t="s">
        <v>180</v>
      </c>
      <c r="G64" s="226" t="s">
        <v>403</v>
      </c>
      <c r="H64" s="227">
        <v>40522</v>
      </c>
      <c r="I64" s="228" t="s">
        <v>237</v>
      </c>
      <c r="J64" s="153" t="s">
        <v>1259</v>
      </c>
      <c r="K64" s="215" t="s">
        <v>1260</v>
      </c>
      <c r="L64" s="151" t="s">
        <v>180</v>
      </c>
      <c r="M64" s="118" t="s">
        <v>125</v>
      </c>
      <c r="N64" s="118" t="s">
        <v>125</v>
      </c>
      <c r="O64" s="118" t="s">
        <v>126</v>
      </c>
      <c r="P64" s="238"/>
      <c r="Q64" s="239"/>
    </row>
    <row r="65" spans="2:17" s="549" customFormat="1" ht="30" x14ac:dyDescent="0.2">
      <c r="B65" s="544" t="s">
        <v>44</v>
      </c>
      <c r="C65" s="544">
        <v>7</v>
      </c>
      <c r="D65" s="545" t="s">
        <v>1261</v>
      </c>
      <c r="E65" s="190">
        <v>106772743</v>
      </c>
      <c r="F65" s="190" t="s">
        <v>1180</v>
      </c>
      <c r="G65" s="545" t="s">
        <v>1015</v>
      </c>
      <c r="H65" s="546">
        <v>40263</v>
      </c>
      <c r="I65" s="190" t="s">
        <v>237</v>
      </c>
      <c r="J65" s="547"/>
      <c r="K65" s="548"/>
      <c r="L65" s="547" t="s">
        <v>207</v>
      </c>
      <c r="M65" s="190" t="s">
        <v>125</v>
      </c>
      <c r="N65" s="190" t="s">
        <v>125</v>
      </c>
      <c r="O65" s="118" t="s">
        <v>126</v>
      </c>
      <c r="P65" s="1136" t="s">
        <v>1262</v>
      </c>
      <c r="Q65" s="1137"/>
    </row>
    <row r="66" spans="2:17" ht="120" x14ac:dyDescent="0.2">
      <c r="B66" s="539" t="s">
        <v>44</v>
      </c>
      <c r="C66" s="539">
        <v>7</v>
      </c>
      <c r="D66" s="155" t="s">
        <v>1263</v>
      </c>
      <c r="E66" s="118">
        <v>49689743</v>
      </c>
      <c r="F66" s="118" t="s">
        <v>180</v>
      </c>
      <c r="G66" s="198" t="s">
        <v>587</v>
      </c>
      <c r="H66" s="184" t="s">
        <v>1264</v>
      </c>
      <c r="I66" s="118" t="s">
        <v>237</v>
      </c>
      <c r="J66" s="188" t="s">
        <v>1265</v>
      </c>
      <c r="K66" s="154" t="s">
        <v>1266</v>
      </c>
      <c r="L66" s="118" t="s">
        <v>207</v>
      </c>
      <c r="M66" s="234" t="s">
        <v>125</v>
      </c>
      <c r="N66" s="234" t="s">
        <v>125</v>
      </c>
      <c r="O66" s="118" t="s">
        <v>126</v>
      </c>
      <c r="P66" s="118"/>
      <c r="Q66" s="118"/>
    </row>
    <row r="67" spans="2:17" ht="45" x14ac:dyDescent="0.2">
      <c r="B67" s="539" t="s">
        <v>44</v>
      </c>
      <c r="C67" s="539">
        <v>7</v>
      </c>
      <c r="D67" s="155" t="s">
        <v>1267</v>
      </c>
      <c r="E67" s="118">
        <v>39460702</v>
      </c>
      <c r="F67" s="118" t="s">
        <v>180</v>
      </c>
      <c r="G67" s="198" t="s">
        <v>587</v>
      </c>
      <c r="H67" s="184">
        <v>39420</v>
      </c>
      <c r="I67" s="118" t="s">
        <v>1268</v>
      </c>
      <c r="J67" s="188" t="s">
        <v>1269</v>
      </c>
      <c r="K67" s="154" t="s">
        <v>1270</v>
      </c>
      <c r="L67" s="118" t="s">
        <v>180</v>
      </c>
      <c r="M67" s="234" t="s">
        <v>125</v>
      </c>
      <c r="N67" s="234" t="s">
        <v>125</v>
      </c>
      <c r="O67" s="118" t="s">
        <v>126</v>
      </c>
      <c r="P67" s="118"/>
      <c r="Q67" s="118"/>
    </row>
    <row r="68" spans="2:17" ht="45" x14ac:dyDescent="0.2">
      <c r="B68" s="539" t="s">
        <v>44</v>
      </c>
      <c r="C68" s="539">
        <v>7</v>
      </c>
      <c r="D68" s="155" t="s">
        <v>1271</v>
      </c>
      <c r="E68" s="118">
        <v>1064109190</v>
      </c>
      <c r="F68" s="118" t="s">
        <v>1272</v>
      </c>
      <c r="G68" s="543" t="s">
        <v>648</v>
      </c>
      <c r="H68" s="184">
        <v>41201</v>
      </c>
      <c r="I68" s="118" t="s">
        <v>237</v>
      </c>
      <c r="J68" s="188" t="s">
        <v>1273</v>
      </c>
      <c r="K68" s="215" t="s">
        <v>1274</v>
      </c>
      <c r="L68" s="118" t="s">
        <v>1272</v>
      </c>
      <c r="M68" s="234" t="s">
        <v>125</v>
      </c>
      <c r="N68" s="234" t="s">
        <v>125</v>
      </c>
      <c r="O68" s="118" t="s">
        <v>126</v>
      </c>
      <c r="P68" s="118"/>
      <c r="Q68" s="118"/>
    </row>
    <row r="69" spans="2:17" ht="45" x14ac:dyDescent="0.2">
      <c r="B69" s="539" t="s">
        <v>44</v>
      </c>
      <c r="C69" s="539">
        <v>7</v>
      </c>
      <c r="D69" s="155" t="s">
        <v>1275</v>
      </c>
      <c r="E69" s="118">
        <v>32833564</v>
      </c>
      <c r="F69" s="118" t="s">
        <v>1272</v>
      </c>
      <c r="G69" s="543" t="s">
        <v>1276</v>
      </c>
      <c r="H69" s="184">
        <v>41288</v>
      </c>
      <c r="I69" s="118" t="s">
        <v>237</v>
      </c>
      <c r="J69" s="188" t="s">
        <v>1277</v>
      </c>
      <c r="K69" s="154" t="s">
        <v>1278</v>
      </c>
      <c r="L69" s="118" t="s">
        <v>1272</v>
      </c>
      <c r="M69" s="234" t="s">
        <v>125</v>
      </c>
      <c r="N69" s="234" t="s">
        <v>125</v>
      </c>
      <c r="O69" s="118" t="s">
        <v>126</v>
      </c>
      <c r="P69" s="118"/>
      <c r="Q69" s="118"/>
    </row>
    <row r="70" spans="2:17" ht="45" x14ac:dyDescent="0.2">
      <c r="B70" s="539" t="s">
        <v>44</v>
      </c>
      <c r="C70" s="539">
        <v>7</v>
      </c>
      <c r="D70" s="252" t="s">
        <v>1279</v>
      </c>
      <c r="E70" s="234">
        <v>40943265</v>
      </c>
      <c r="F70" s="234" t="s">
        <v>180</v>
      </c>
      <c r="G70" s="425" t="s">
        <v>403</v>
      </c>
      <c r="H70" s="250">
        <v>39640</v>
      </c>
      <c r="I70" s="249" t="s">
        <v>237</v>
      </c>
      <c r="J70" s="188" t="s">
        <v>1280</v>
      </c>
      <c r="K70" s="154" t="s">
        <v>1281</v>
      </c>
      <c r="L70" s="118" t="s">
        <v>180</v>
      </c>
      <c r="M70" s="234" t="s">
        <v>125</v>
      </c>
      <c r="N70" s="234" t="s">
        <v>125</v>
      </c>
      <c r="O70" s="118" t="s">
        <v>126</v>
      </c>
      <c r="P70" s="118"/>
      <c r="Q70" s="118"/>
    </row>
    <row r="71" spans="2:17" ht="45" x14ac:dyDescent="0.2">
      <c r="B71" s="539" t="s">
        <v>44</v>
      </c>
      <c r="C71" s="539">
        <v>7</v>
      </c>
      <c r="D71" s="252" t="s">
        <v>1279</v>
      </c>
      <c r="E71" s="234">
        <v>40943265</v>
      </c>
      <c r="F71" s="234" t="s">
        <v>180</v>
      </c>
      <c r="G71" s="425" t="s">
        <v>403</v>
      </c>
      <c r="H71" s="250">
        <v>39640</v>
      </c>
      <c r="I71" s="249" t="s">
        <v>237</v>
      </c>
      <c r="J71" s="188" t="s">
        <v>1282</v>
      </c>
      <c r="K71" s="154" t="s">
        <v>1283</v>
      </c>
      <c r="L71" s="118" t="s">
        <v>180</v>
      </c>
      <c r="M71" s="234" t="s">
        <v>125</v>
      </c>
      <c r="N71" s="234" t="s">
        <v>125</v>
      </c>
      <c r="O71" s="118" t="s">
        <v>126</v>
      </c>
      <c r="P71" s="118"/>
      <c r="Q71" s="118"/>
    </row>
    <row r="72" spans="2:17" ht="75" x14ac:dyDescent="0.2">
      <c r="B72" s="539" t="s">
        <v>44</v>
      </c>
      <c r="C72" s="539">
        <v>7</v>
      </c>
      <c r="D72" s="252" t="s">
        <v>1284</v>
      </c>
      <c r="E72" s="234">
        <v>49719567</v>
      </c>
      <c r="F72" s="234" t="s">
        <v>1285</v>
      </c>
      <c r="G72" s="425" t="s">
        <v>1286</v>
      </c>
      <c r="H72" s="250" t="s">
        <v>237</v>
      </c>
      <c r="I72" s="249" t="s">
        <v>237</v>
      </c>
      <c r="J72" s="188" t="s">
        <v>1236</v>
      </c>
      <c r="K72" s="154" t="s">
        <v>1287</v>
      </c>
      <c r="L72" s="118" t="s">
        <v>207</v>
      </c>
      <c r="M72" s="234" t="s">
        <v>125</v>
      </c>
      <c r="N72" s="234" t="s">
        <v>125</v>
      </c>
      <c r="O72" s="118" t="s">
        <v>126</v>
      </c>
      <c r="P72" s="118"/>
      <c r="Q72" s="118"/>
    </row>
    <row r="73" spans="2:17" ht="15.75" thickBot="1" x14ac:dyDescent="0.3">
      <c r="G73" s="199"/>
    </row>
    <row r="74" spans="2:17" ht="16.5" thickBot="1" x14ac:dyDescent="0.3">
      <c r="B74" s="1118" t="s">
        <v>46</v>
      </c>
      <c r="C74" s="1119"/>
      <c r="D74" s="1119"/>
      <c r="E74" s="1119"/>
      <c r="F74" s="1119"/>
      <c r="G74" s="1119"/>
      <c r="H74" s="1119"/>
      <c r="I74" s="1119"/>
      <c r="J74" s="1119"/>
      <c r="K74" s="1119"/>
      <c r="L74" s="1119"/>
      <c r="M74" s="1119"/>
      <c r="N74" s="1120"/>
    </row>
    <row r="76" spans="2:17" ht="31.5" x14ac:dyDescent="0.25">
      <c r="B76" s="147" t="s">
        <v>33</v>
      </c>
      <c r="C76" s="147" t="s">
        <v>18</v>
      </c>
      <c r="D76" s="1086" t="s">
        <v>3</v>
      </c>
      <c r="E76" s="1088"/>
    </row>
    <row r="77" spans="2:17" ht="30" x14ac:dyDescent="0.25">
      <c r="B77" s="155" t="s">
        <v>112</v>
      </c>
      <c r="C77" s="190" t="s">
        <v>125</v>
      </c>
      <c r="D77" s="1073"/>
      <c r="E77" s="1073"/>
    </row>
    <row r="79" spans="2:17" ht="16.5" thickBot="1" x14ac:dyDescent="0.3">
      <c r="B79" s="1074" t="s">
        <v>64</v>
      </c>
      <c r="C79" s="1075"/>
      <c r="D79" s="1075"/>
      <c r="E79" s="1075"/>
      <c r="F79" s="1075"/>
      <c r="G79" s="1075"/>
      <c r="H79" s="1075"/>
      <c r="I79" s="1075"/>
      <c r="J79" s="1075"/>
      <c r="K79" s="1075"/>
      <c r="L79" s="1075"/>
      <c r="M79" s="1075"/>
      <c r="N79" s="1075"/>
      <c r="O79" s="1075"/>
      <c r="P79" s="1075"/>
    </row>
    <row r="80" spans="2:17" ht="16.5" thickBot="1" x14ac:dyDescent="0.3">
      <c r="B80" s="1118" t="s">
        <v>54</v>
      </c>
      <c r="C80" s="1119"/>
      <c r="D80" s="1119"/>
      <c r="E80" s="1119"/>
      <c r="F80" s="1119"/>
      <c r="G80" s="1119"/>
      <c r="H80" s="1119"/>
      <c r="I80" s="1119"/>
      <c r="J80" s="1119"/>
      <c r="K80" s="1119"/>
      <c r="L80" s="1119"/>
      <c r="M80" s="1119"/>
      <c r="N80" s="1120"/>
    </row>
    <row r="81" spans="1:26" ht="15.75" thickBot="1" x14ac:dyDescent="0.3"/>
    <row r="82" spans="1:26" s="93" customFormat="1" ht="110.25" x14ac:dyDescent="0.25">
      <c r="B82" s="123" t="s">
        <v>134</v>
      </c>
      <c r="C82" s="123" t="s">
        <v>135</v>
      </c>
      <c r="D82" s="123" t="s">
        <v>136</v>
      </c>
      <c r="E82" s="123" t="s">
        <v>45</v>
      </c>
      <c r="F82" s="123" t="s">
        <v>22</v>
      </c>
      <c r="G82" s="123" t="s">
        <v>89</v>
      </c>
      <c r="H82" s="123" t="s">
        <v>17</v>
      </c>
      <c r="I82" s="123" t="s">
        <v>10</v>
      </c>
      <c r="J82" s="123" t="s">
        <v>31</v>
      </c>
      <c r="K82" s="123" t="s">
        <v>61</v>
      </c>
      <c r="L82" s="123" t="s">
        <v>20</v>
      </c>
      <c r="M82" s="124" t="s">
        <v>26</v>
      </c>
      <c r="N82" s="123" t="s">
        <v>137</v>
      </c>
      <c r="O82" s="123" t="s">
        <v>36</v>
      </c>
      <c r="P82" s="245" t="s">
        <v>11</v>
      </c>
      <c r="Q82" s="245" t="s">
        <v>19</v>
      </c>
    </row>
    <row r="83" spans="1:26" s="242" customFormat="1" ht="180" x14ac:dyDescent="0.25">
      <c r="A83" s="125">
        <v>1</v>
      </c>
      <c r="B83" s="136" t="s">
        <v>1237</v>
      </c>
      <c r="C83" s="136" t="s">
        <v>1237</v>
      </c>
      <c r="D83" s="127" t="s">
        <v>1244</v>
      </c>
      <c r="E83" s="171" t="s">
        <v>1245</v>
      </c>
      <c r="F83" s="127" t="s">
        <v>126</v>
      </c>
      <c r="G83" s="129"/>
      <c r="H83" s="130">
        <v>41153</v>
      </c>
      <c r="I83" s="131">
        <v>41698</v>
      </c>
      <c r="J83" s="131" t="s">
        <v>126</v>
      </c>
      <c r="K83" s="185">
        <v>0</v>
      </c>
      <c r="L83" s="131"/>
      <c r="M83" s="171">
        <v>65000</v>
      </c>
      <c r="N83" s="132">
        <f>+M83*G83</f>
        <v>0</v>
      </c>
      <c r="O83" s="187">
        <v>2282827000</v>
      </c>
      <c r="P83" s="133">
        <v>49</v>
      </c>
      <c r="Q83" s="125" t="s">
        <v>1239</v>
      </c>
      <c r="R83" s="135"/>
      <c r="S83" s="135"/>
      <c r="T83" s="135"/>
      <c r="U83" s="135"/>
      <c r="V83" s="135"/>
      <c r="W83" s="135"/>
      <c r="X83" s="135"/>
      <c r="Y83" s="135"/>
      <c r="Z83" s="135"/>
    </row>
    <row r="84" spans="1:26" s="242" customFormat="1" ht="180" x14ac:dyDescent="0.25">
      <c r="A84" s="125"/>
      <c r="B84" s="136" t="s">
        <v>1237</v>
      </c>
      <c r="C84" s="136" t="s">
        <v>1237</v>
      </c>
      <c r="D84" s="127" t="s">
        <v>1244</v>
      </c>
      <c r="E84" s="171" t="s">
        <v>1245</v>
      </c>
      <c r="F84" s="127" t="s">
        <v>126</v>
      </c>
      <c r="G84" s="127"/>
      <c r="H84" s="130">
        <v>41699</v>
      </c>
      <c r="I84" s="131">
        <v>42063</v>
      </c>
      <c r="J84" s="131" t="s">
        <v>126</v>
      </c>
      <c r="K84" s="185"/>
      <c r="L84" s="131"/>
      <c r="M84" s="171">
        <v>60000</v>
      </c>
      <c r="N84" s="132">
        <v>0</v>
      </c>
      <c r="O84" s="187">
        <v>3652846400</v>
      </c>
      <c r="P84" s="133">
        <v>50</v>
      </c>
      <c r="Q84" s="125" t="s">
        <v>1239</v>
      </c>
      <c r="R84" s="135"/>
      <c r="S84" s="135"/>
      <c r="T84" s="135"/>
      <c r="U84" s="135"/>
      <c r="V84" s="135"/>
      <c r="W84" s="135"/>
      <c r="X84" s="135"/>
      <c r="Y84" s="135"/>
      <c r="Z84" s="135"/>
    </row>
    <row r="85" spans="1:26" s="242" customFormat="1" ht="15.75" x14ac:dyDescent="0.25">
      <c r="A85" s="125"/>
      <c r="B85" s="136" t="s">
        <v>16</v>
      </c>
      <c r="C85" s="127"/>
      <c r="D85" s="126"/>
      <c r="E85" s="171"/>
      <c r="F85" s="127"/>
      <c r="G85" s="127"/>
      <c r="H85" s="127"/>
      <c r="I85" s="131"/>
      <c r="J85" s="131"/>
      <c r="K85" s="185">
        <f>SUM(K83:K84)</f>
        <v>0</v>
      </c>
      <c r="L85" s="137">
        <f>SUM(L83:L83)</f>
        <v>0</v>
      </c>
      <c r="M85" s="306">
        <f>SUM(M83:M84)</f>
        <v>125000</v>
      </c>
      <c r="N85" s="137">
        <f>SUM(N83:N83)</f>
        <v>0</v>
      </c>
      <c r="O85" s="133"/>
      <c r="P85" s="133"/>
      <c r="Q85" s="134"/>
    </row>
    <row r="86" spans="1:26" x14ac:dyDescent="0.25">
      <c r="B86" s="139"/>
      <c r="C86" s="139"/>
      <c r="D86" s="139"/>
      <c r="E86" s="140"/>
      <c r="F86" s="139"/>
      <c r="G86" s="139"/>
      <c r="H86" s="139"/>
      <c r="I86" s="139"/>
      <c r="J86" s="139"/>
      <c r="K86" s="139"/>
      <c r="L86" s="139"/>
      <c r="M86" s="139"/>
      <c r="N86" s="139"/>
      <c r="O86" s="139"/>
      <c r="P86" s="139"/>
    </row>
    <row r="87" spans="1:26" ht="15.75" thickBot="1" x14ac:dyDescent="0.3">
      <c r="K87" s="526"/>
    </row>
    <row r="88" spans="1:26" ht="48" thickBot="1" x14ac:dyDescent="0.3">
      <c r="B88" s="157" t="s">
        <v>49</v>
      </c>
      <c r="C88" s="158" t="s">
        <v>50</v>
      </c>
      <c r="D88" s="157" t="s">
        <v>51</v>
      </c>
      <c r="E88" s="158" t="s">
        <v>55</v>
      </c>
    </row>
    <row r="89" spans="1:26" x14ac:dyDescent="0.25">
      <c r="B89" s="159" t="s">
        <v>113</v>
      </c>
      <c r="C89" s="160">
        <v>20</v>
      </c>
      <c r="D89" s="234">
        <v>0</v>
      </c>
      <c r="E89" s="1121">
        <f>+D89+D90+D91</f>
        <v>0</v>
      </c>
    </row>
    <row r="90" spans="1:26" x14ac:dyDescent="0.25">
      <c r="B90" s="159" t="s">
        <v>114</v>
      </c>
      <c r="C90" s="251">
        <v>30</v>
      </c>
      <c r="D90" s="234">
        <v>0</v>
      </c>
      <c r="E90" s="1081"/>
    </row>
    <row r="91" spans="1:26" ht="15.75" thickBot="1" x14ac:dyDescent="0.3">
      <c r="B91" s="159" t="s">
        <v>115</v>
      </c>
      <c r="C91" s="162">
        <v>40</v>
      </c>
      <c r="D91" s="162">
        <v>0</v>
      </c>
      <c r="E91" s="1122"/>
    </row>
    <row r="92" spans="1:26" ht="15.75" thickBot="1" x14ac:dyDescent="0.3"/>
    <row r="93" spans="1:26" ht="16.5" thickBot="1" x14ac:dyDescent="0.3">
      <c r="B93" s="1118" t="s">
        <v>52</v>
      </c>
      <c r="C93" s="1119"/>
      <c r="D93" s="1119"/>
      <c r="E93" s="1119"/>
      <c r="F93" s="1119"/>
      <c r="G93" s="1119"/>
      <c r="H93" s="1119"/>
      <c r="I93" s="1119"/>
      <c r="J93" s="1119"/>
      <c r="K93" s="1119"/>
      <c r="L93" s="1119"/>
      <c r="M93" s="1119"/>
      <c r="N93" s="1120"/>
    </row>
    <row r="95" spans="1:26" ht="110.25" x14ac:dyDescent="0.25">
      <c r="B95" s="117" t="s">
        <v>0</v>
      </c>
      <c r="C95" s="117" t="s">
        <v>39</v>
      </c>
      <c r="D95" s="117" t="s">
        <v>40</v>
      </c>
      <c r="E95" s="117" t="s">
        <v>102</v>
      </c>
      <c r="F95" s="117" t="s">
        <v>104</v>
      </c>
      <c r="G95" s="117" t="s">
        <v>105</v>
      </c>
      <c r="H95" s="117" t="s">
        <v>106</v>
      </c>
      <c r="I95" s="117" t="s">
        <v>103</v>
      </c>
      <c r="J95" s="1086" t="s">
        <v>107</v>
      </c>
      <c r="K95" s="1087"/>
      <c r="L95" s="1088"/>
      <c r="M95" s="117" t="s">
        <v>111</v>
      </c>
      <c r="N95" s="117" t="s">
        <v>139</v>
      </c>
      <c r="O95" s="117" t="s">
        <v>140</v>
      </c>
      <c r="P95" s="1086" t="s">
        <v>3</v>
      </c>
      <c r="Q95" s="1088"/>
    </row>
    <row r="96" spans="1:26" ht="60" x14ac:dyDescent="0.2">
      <c r="B96" s="152"/>
      <c r="C96" s="152"/>
      <c r="D96" s="149"/>
      <c r="E96" s="149"/>
      <c r="F96" s="149"/>
      <c r="G96" s="149"/>
      <c r="H96" s="149"/>
      <c r="I96" s="150"/>
      <c r="J96" s="153" t="s">
        <v>108</v>
      </c>
      <c r="K96" s="154" t="s">
        <v>109</v>
      </c>
      <c r="L96" s="151" t="s">
        <v>110</v>
      </c>
      <c r="M96" s="118"/>
      <c r="N96" s="118"/>
      <c r="O96" s="118"/>
      <c r="P96" s="1073"/>
      <c r="Q96" s="1073"/>
    </row>
    <row r="97" spans="2:17" ht="45" x14ac:dyDescent="0.2">
      <c r="B97" s="152" t="s">
        <v>119</v>
      </c>
      <c r="C97" s="152"/>
      <c r="D97" s="149"/>
      <c r="E97" s="149"/>
      <c r="F97" s="149"/>
      <c r="G97" s="149"/>
      <c r="H97" s="182"/>
      <c r="I97" s="150"/>
      <c r="J97" s="153"/>
      <c r="K97" s="154"/>
      <c r="L97" s="151"/>
      <c r="M97" s="118"/>
      <c r="N97" s="118"/>
      <c r="O97" s="118"/>
      <c r="P97" s="118" t="s">
        <v>1356</v>
      </c>
      <c r="Q97" s="234"/>
    </row>
    <row r="98" spans="2:17" ht="45" x14ac:dyDescent="0.2">
      <c r="B98" s="152" t="s">
        <v>119</v>
      </c>
      <c r="C98" s="152"/>
      <c r="D98" s="149"/>
      <c r="E98" s="149"/>
      <c r="F98" s="149"/>
      <c r="G98" s="149"/>
      <c r="H98" s="182"/>
      <c r="I98" s="150"/>
      <c r="J98" s="153"/>
      <c r="K98" s="154"/>
      <c r="L98" s="151"/>
      <c r="M98" s="118"/>
      <c r="N98" s="118"/>
      <c r="O98" s="118"/>
      <c r="P98" s="118" t="s">
        <v>1356</v>
      </c>
      <c r="Q98" s="234"/>
    </row>
    <row r="99" spans="2:17" ht="30" x14ac:dyDescent="0.2">
      <c r="B99" s="152" t="s">
        <v>120</v>
      </c>
      <c r="C99" s="152"/>
      <c r="D99" s="149"/>
      <c r="E99" s="149"/>
      <c r="F99" s="149"/>
      <c r="G99" s="149"/>
      <c r="H99" s="182"/>
      <c r="I99" s="150"/>
      <c r="J99" s="153"/>
      <c r="K99" s="154"/>
      <c r="L99" s="151"/>
      <c r="M99" s="118"/>
      <c r="N99" s="118"/>
      <c r="O99" s="118"/>
      <c r="P99" s="118" t="s">
        <v>1356</v>
      </c>
      <c r="Q99" s="234"/>
    </row>
    <row r="100" spans="2:17" ht="30" x14ac:dyDescent="0.2">
      <c r="B100" s="152" t="s">
        <v>121</v>
      </c>
      <c r="C100" s="152"/>
      <c r="D100" s="149"/>
      <c r="E100" s="149"/>
      <c r="F100" s="149"/>
      <c r="G100" s="149"/>
      <c r="H100" s="182"/>
      <c r="I100" s="150"/>
      <c r="J100" s="153"/>
      <c r="K100" s="149"/>
      <c r="L100" s="151"/>
      <c r="M100" s="118"/>
      <c r="N100" s="118"/>
      <c r="O100" s="118"/>
      <c r="P100" s="1073"/>
      <c r="Q100" s="1073"/>
    </row>
    <row r="101" spans="2:17" x14ac:dyDescent="0.2">
      <c r="B101" s="201"/>
      <c r="C101" s="201"/>
      <c r="D101" s="202"/>
      <c r="E101" s="202"/>
      <c r="F101" s="202"/>
      <c r="G101" s="202"/>
      <c r="H101" s="202"/>
      <c r="I101" s="204"/>
      <c r="J101" s="205"/>
      <c r="K101" s="206"/>
      <c r="L101" s="206"/>
      <c r="M101" s="106"/>
      <c r="N101" s="106"/>
      <c r="O101" s="106"/>
      <c r="P101" s="207"/>
      <c r="Q101" s="207"/>
    </row>
    <row r="102" spans="2:17" x14ac:dyDescent="0.2">
      <c r="B102" s="201"/>
      <c r="C102" s="201"/>
      <c r="D102" s="202"/>
      <c r="E102" s="202"/>
      <c r="F102" s="202"/>
      <c r="G102" s="202"/>
      <c r="H102" s="202"/>
      <c r="I102" s="204"/>
      <c r="J102" s="205"/>
      <c r="K102" s="206"/>
      <c r="L102" s="206"/>
      <c r="M102" s="106"/>
      <c r="N102" s="106"/>
      <c r="O102" s="106"/>
      <c r="P102" s="207"/>
      <c r="Q102" s="207"/>
    </row>
    <row r="103" spans="2:17" x14ac:dyDescent="0.2">
      <c r="B103" s="201"/>
      <c r="C103" s="201"/>
      <c r="D103" s="202"/>
      <c r="E103" s="202"/>
      <c r="F103" s="202"/>
      <c r="G103" s="202"/>
      <c r="H103" s="202"/>
      <c r="I103" s="204"/>
      <c r="J103" s="205"/>
      <c r="K103" s="206"/>
      <c r="L103" s="206"/>
      <c r="M103" s="106"/>
      <c r="N103" s="106"/>
      <c r="O103" s="106"/>
      <c r="P103" s="207"/>
      <c r="Q103" s="207"/>
    </row>
    <row r="104" spans="2:17" x14ac:dyDescent="0.2">
      <c r="B104" s="201"/>
      <c r="C104" s="201"/>
      <c r="D104" s="202"/>
      <c r="E104" s="202"/>
      <c r="F104" s="202"/>
      <c r="G104" s="202"/>
      <c r="H104" s="202"/>
      <c r="I104" s="204"/>
      <c r="J104" s="205"/>
      <c r="K104" s="206"/>
      <c r="L104" s="206"/>
      <c r="M104" s="106"/>
      <c r="N104" s="106"/>
      <c r="O104" s="106"/>
      <c r="P104" s="207"/>
      <c r="Q104" s="207"/>
    </row>
    <row r="105" spans="2:17" x14ac:dyDescent="0.2">
      <c r="B105" s="201"/>
      <c r="C105" s="201"/>
      <c r="D105" s="202"/>
      <c r="E105" s="202"/>
      <c r="F105" s="202"/>
      <c r="G105" s="202"/>
      <c r="H105" s="202"/>
      <c r="I105" s="204"/>
      <c r="J105" s="205"/>
      <c r="K105" s="206"/>
      <c r="L105" s="206"/>
      <c r="M105" s="106"/>
      <c r="N105" s="106"/>
      <c r="O105" s="106"/>
      <c r="P105" s="207"/>
      <c r="Q105" s="207"/>
    </row>
    <row r="109" spans="2:17" ht="15.75" thickBot="1" x14ac:dyDescent="0.3"/>
    <row r="110" spans="2:17" ht="31.5" x14ac:dyDescent="0.25">
      <c r="B110" s="119" t="s">
        <v>33</v>
      </c>
      <c r="C110" s="119" t="s">
        <v>49</v>
      </c>
      <c r="D110" s="117" t="s">
        <v>50</v>
      </c>
      <c r="E110" s="119" t="s">
        <v>51</v>
      </c>
      <c r="F110" s="158" t="s">
        <v>56</v>
      </c>
      <c r="G110" s="163"/>
    </row>
    <row r="111" spans="2:17" ht="225" x14ac:dyDescent="0.2">
      <c r="B111" s="1076" t="s">
        <v>53</v>
      </c>
      <c r="C111" s="164" t="s">
        <v>116</v>
      </c>
      <c r="D111" s="234">
        <v>25</v>
      </c>
      <c r="E111" s="234">
        <v>0</v>
      </c>
      <c r="F111" s="1077">
        <f>+E111+E112+E113</f>
        <v>0</v>
      </c>
      <c r="G111" s="165"/>
    </row>
    <row r="112" spans="2:17" ht="150" x14ac:dyDescent="0.2">
      <c r="B112" s="1076"/>
      <c r="C112" s="164" t="s">
        <v>117</v>
      </c>
      <c r="D112" s="252">
        <v>25</v>
      </c>
      <c r="E112" s="234">
        <v>0</v>
      </c>
      <c r="F112" s="1078"/>
      <c r="G112" s="165"/>
    </row>
    <row r="113" spans="2:7" ht="120" x14ac:dyDescent="0.2">
      <c r="B113" s="1076"/>
      <c r="C113" s="164" t="s">
        <v>118</v>
      </c>
      <c r="D113" s="234">
        <v>10</v>
      </c>
      <c r="E113" s="234">
        <v>0</v>
      </c>
      <c r="F113" s="1079"/>
      <c r="G113" s="165"/>
    </row>
    <row r="114" spans="2:7" x14ac:dyDescent="0.2">
      <c r="C114" s="78"/>
    </row>
    <row r="115" spans="2:7" ht="15.75" x14ac:dyDescent="0.25">
      <c r="B115" s="116" t="s">
        <v>57</v>
      </c>
    </row>
    <row r="118" spans="2:7" ht="31.5" x14ac:dyDescent="0.25">
      <c r="B118" s="117" t="s">
        <v>33</v>
      </c>
      <c r="C118" s="117" t="s">
        <v>58</v>
      </c>
      <c r="D118" s="117" t="s">
        <v>51</v>
      </c>
      <c r="E118" s="119" t="s">
        <v>16</v>
      </c>
    </row>
    <row r="119" spans="2:7" ht="30" x14ac:dyDescent="0.25">
      <c r="B119" s="120" t="s">
        <v>132</v>
      </c>
      <c r="C119" s="252">
        <v>40</v>
      </c>
      <c r="D119" s="234">
        <f>+E89</f>
        <v>0</v>
      </c>
      <c r="E119" s="1067">
        <f>+D119+D120</f>
        <v>0</v>
      </c>
    </row>
    <row r="120" spans="2:7" ht="60" x14ac:dyDescent="0.25">
      <c r="B120" s="120" t="s">
        <v>133</v>
      </c>
      <c r="C120" s="252">
        <v>60</v>
      </c>
      <c r="D120" s="234">
        <f>+F111</f>
        <v>0</v>
      </c>
      <c r="E120" s="1068"/>
    </row>
  </sheetData>
  <mergeCells count="48">
    <mergeCell ref="C9:N9"/>
    <mergeCell ref="B2:P2"/>
    <mergeCell ref="B4:P4"/>
    <mergeCell ref="C6:N6"/>
    <mergeCell ref="C7:N7"/>
    <mergeCell ref="C8:N8"/>
    <mergeCell ref="B58:N58"/>
    <mergeCell ref="C10:E10"/>
    <mergeCell ref="B13:C17"/>
    <mergeCell ref="B18:C18"/>
    <mergeCell ref="E33:E34"/>
    <mergeCell ref="B42:B43"/>
    <mergeCell ref="C42:C43"/>
    <mergeCell ref="D42:E42"/>
    <mergeCell ref="C46:N46"/>
    <mergeCell ref="B48:N48"/>
    <mergeCell ref="O50:P50"/>
    <mergeCell ref="O51:P51"/>
    <mergeCell ref="O52:P52"/>
    <mergeCell ref="B74:N74"/>
    <mergeCell ref="P65:Q65"/>
    <mergeCell ref="P60:Q61"/>
    <mergeCell ref="P62:Q62"/>
    <mergeCell ref="H60:H61"/>
    <mergeCell ref="I60:I61"/>
    <mergeCell ref="J60:L60"/>
    <mergeCell ref="M60:M61"/>
    <mergeCell ref="N60:N61"/>
    <mergeCell ref="O60:O61"/>
    <mergeCell ref="B60:B61"/>
    <mergeCell ref="C60:C61"/>
    <mergeCell ref="D60:D61"/>
    <mergeCell ref="E60:E61"/>
    <mergeCell ref="F60:F61"/>
    <mergeCell ref="G60:G61"/>
    <mergeCell ref="B111:B113"/>
    <mergeCell ref="F111:F113"/>
    <mergeCell ref="D76:E76"/>
    <mergeCell ref="D77:E77"/>
    <mergeCell ref="B79:P79"/>
    <mergeCell ref="B80:N80"/>
    <mergeCell ref="E89:E91"/>
    <mergeCell ref="B93:N93"/>
    <mergeCell ref="E119:E120"/>
    <mergeCell ref="J95:L95"/>
    <mergeCell ref="P95:Q95"/>
    <mergeCell ref="P96:Q96"/>
    <mergeCell ref="P100:Q100"/>
  </mergeCells>
  <dataValidations count="2">
    <dataValidation type="list" allowBlank="1" showInputMessage="1" showErrorMessage="1" sqref="WVE983036 A65532 IS65532 SO65532 ACK65532 AMG65532 AWC65532 BFY65532 BPU65532 BZQ65532 CJM65532 CTI65532 DDE65532 DNA65532 DWW65532 EGS65532 EQO65532 FAK65532 FKG65532 FUC65532 GDY65532 GNU65532 GXQ65532 HHM65532 HRI65532 IBE65532 ILA65532 IUW65532 JES65532 JOO65532 JYK65532 KIG65532 KSC65532 LBY65532 LLU65532 LVQ65532 MFM65532 MPI65532 MZE65532 NJA65532 NSW65532 OCS65532 OMO65532 OWK65532 PGG65532 PQC65532 PZY65532 QJU65532 QTQ65532 RDM65532 RNI65532 RXE65532 SHA65532 SQW65532 TAS65532 TKO65532 TUK65532 UEG65532 UOC65532 UXY65532 VHU65532 VRQ65532 WBM65532 WLI65532 WVE65532 A131068 IS131068 SO131068 ACK131068 AMG131068 AWC131068 BFY131068 BPU131068 BZQ131068 CJM131068 CTI131068 DDE131068 DNA131068 DWW131068 EGS131068 EQO131068 FAK131068 FKG131068 FUC131068 GDY131068 GNU131068 GXQ131068 HHM131068 HRI131068 IBE131068 ILA131068 IUW131068 JES131068 JOO131068 JYK131068 KIG131068 KSC131068 LBY131068 LLU131068 LVQ131068 MFM131068 MPI131068 MZE131068 NJA131068 NSW131068 OCS131068 OMO131068 OWK131068 PGG131068 PQC131068 PZY131068 QJU131068 QTQ131068 RDM131068 RNI131068 RXE131068 SHA131068 SQW131068 TAS131068 TKO131068 TUK131068 UEG131068 UOC131068 UXY131068 VHU131068 VRQ131068 WBM131068 WLI131068 WVE131068 A196604 IS196604 SO196604 ACK196604 AMG196604 AWC196604 BFY196604 BPU196604 BZQ196604 CJM196604 CTI196604 DDE196604 DNA196604 DWW196604 EGS196604 EQO196604 FAK196604 FKG196604 FUC196604 GDY196604 GNU196604 GXQ196604 HHM196604 HRI196604 IBE196604 ILA196604 IUW196604 JES196604 JOO196604 JYK196604 KIG196604 KSC196604 LBY196604 LLU196604 LVQ196604 MFM196604 MPI196604 MZE196604 NJA196604 NSW196604 OCS196604 OMO196604 OWK196604 PGG196604 PQC196604 PZY196604 QJU196604 QTQ196604 RDM196604 RNI196604 RXE196604 SHA196604 SQW196604 TAS196604 TKO196604 TUK196604 UEG196604 UOC196604 UXY196604 VHU196604 VRQ196604 WBM196604 WLI196604 WVE196604 A262140 IS262140 SO262140 ACK262140 AMG262140 AWC262140 BFY262140 BPU262140 BZQ262140 CJM262140 CTI262140 DDE262140 DNA262140 DWW262140 EGS262140 EQO262140 FAK262140 FKG262140 FUC262140 GDY262140 GNU262140 GXQ262140 HHM262140 HRI262140 IBE262140 ILA262140 IUW262140 JES262140 JOO262140 JYK262140 KIG262140 KSC262140 LBY262140 LLU262140 LVQ262140 MFM262140 MPI262140 MZE262140 NJA262140 NSW262140 OCS262140 OMO262140 OWK262140 PGG262140 PQC262140 PZY262140 QJU262140 QTQ262140 RDM262140 RNI262140 RXE262140 SHA262140 SQW262140 TAS262140 TKO262140 TUK262140 UEG262140 UOC262140 UXY262140 VHU262140 VRQ262140 WBM262140 WLI262140 WVE262140 A327676 IS327676 SO327676 ACK327676 AMG327676 AWC327676 BFY327676 BPU327676 BZQ327676 CJM327676 CTI327676 DDE327676 DNA327676 DWW327676 EGS327676 EQO327676 FAK327676 FKG327676 FUC327676 GDY327676 GNU327676 GXQ327676 HHM327676 HRI327676 IBE327676 ILA327676 IUW327676 JES327676 JOO327676 JYK327676 KIG327676 KSC327676 LBY327676 LLU327676 LVQ327676 MFM327676 MPI327676 MZE327676 NJA327676 NSW327676 OCS327676 OMO327676 OWK327676 PGG327676 PQC327676 PZY327676 QJU327676 QTQ327676 RDM327676 RNI327676 RXE327676 SHA327676 SQW327676 TAS327676 TKO327676 TUK327676 UEG327676 UOC327676 UXY327676 VHU327676 VRQ327676 WBM327676 WLI327676 WVE327676 A393212 IS393212 SO393212 ACK393212 AMG393212 AWC393212 BFY393212 BPU393212 BZQ393212 CJM393212 CTI393212 DDE393212 DNA393212 DWW393212 EGS393212 EQO393212 FAK393212 FKG393212 FUC393212 GDY393212 GNU393212 GXQ393212 HHM393212 HRI393212 IBE393212 ILA393212 IUW393212 JES393212 JOO393212 JYK393212 KIG393212 KSC393212 LBY393212 LLU393212 LVQ393212 MFM393212 MPI393212 MZE393212 NJA393212 NSW393212 OCS393212 OMO393212 OWK393212 PGG393212 PQC393212 PZY393212 QJU393212 QTQ393212 RDM393212 RNI393212 RXE393212 SHA393212 SQW393212 TAS393212 TKO393212 TUK393212 UEG393212 UOC393212 UXY393212 VHU393212 VRQ393212 WBM393212 WLI393212 WVE393212 A458748 IS458748 SO458748 ACK458748 AMG458748 AWC458748 BFY458748 BPU458748 BZQ458748 CJM458748 CTI458748 DDE458748 DNA458748 DWW458748 EGS458748 EQO458748 FAK458748 FKG458748 FUC458748 GDY458748 GNU458748 GXQ458748 HHM458748 HRI458748 IBE458748 ILA458748 IUW458748 JES458748 JOO458748 JYK458748 KIG458748 KSC458748 LBY458748 LLU458748 LVQ458748 MFM458748 MPI458748 MZE458748 NJA458748 NSW458748 OCS458748 OMO458748 OWK458748 PGG458748 PQC458748 PZY458748 QJU458748 QTQ458748 RDM458748 RNI458748 RXE458748 SHA458748 SQW458748 TAS458748 TKO458748 TUK458748 UEG458748 UOC458748 UXY458748 VHU458748 VRQ458748 WBM458748 WLI458748 WVE458748 A524284 IS524284 SO524284 ACK524284 AMG524284 AWC524284 BFY524284 BPU524284 BZQ524284 CJM524284 CTI524284 DDE524284 DNA524284 DWW524284 EGS524284 EQO524284 FAK524284 FKG524284 FUC524284 GDY524284 GNU524284 GXQ524284 HHM524284 HRI524284 IBE524284 ILA524284 IUW524284 JES524284 JOO524284 JYK524284 KIG524284 KSC524284 LBY524284 LLU524284 LVQ524284 MFM524284 MPI524284 MZE524284 NJA524284 NSW524284 OCS524284 OMO524284 OWK524284 PGG524284 PQC524284 PZY524284 QJU524284 QTQ524284 RDM524284 RNI524284 RXE524284 SHA524284 SQW524284 TAS524284 TKO524284 TUK524284 UEG524284 UOC524284 UXY524284 VHU524284 VRQ524284 WBM524284 WLI524284 WVE524284 A589820 IS589820 SO589820 ACK589820 AMG589820 AWC589820 BFY589820 BPU589820 BZQ589820 CJM589820 CTI589820 DDE589820 DNA589820 DWW589820 EGS589820 EQO589820 FAK589820 FKG589820 FUC589820 GDY589820 GNU589820 GXQ589820 HHM589820 HRI589820 IBE589820 ILA589820 IUW589820 JES589820 JOO589820 JYK589820 KIG589820 KSC589820 LBY589820 LLU589820 LVQ589820 MFM589820 MPI589820 MZE589820 NJA589820 NSW589820 OCS589820 OMO589820 OWK589820 PGG589820 PQC589820 PZY589820 QJU589820 QTQ589820 RDM589820 RNI589820 RXE589820 SHA589820 SQW589820 TAS589820 TKO589820 TUK589820 UEG589820 UOC589820 UXY589820 VHU589820 VRQ589820 WBM589820 WLI589820 WVE589820 A655356 IS655356 SO655356 ACK655356 AMG655356 AWC655356 BFY655356 BPU655356 BZQ655356 CJM655356 CTI655356 DDE655356 DNA655356 DWW655356 EGS655356 EQO655356 FAK655356 FKG655356 FUC655356 GDY655356 GNU655356 GXQ655356 HHM655356 HRI655356 IBE655356 ILA655356 IUW655356 JES655356 JOO655356 JYK655356 KIG655356 KSC655356 LBY655356 LLU655356 LVQ655356 MFM655356 MPI655356 MZE655356 NJA655356 NSW655356 OCS655356 OMO655356 OWK655356 PGG655356 PQC655356 PZY655356 QJU655356 QTQ655356 RDM655356 RNI655356 RXE655356 SHA655356 SQW655356 TAS655356 TKO655356 TUK655356 UEG655356 UOC655356 UXY655356 VHU655356 VRQ655356 WBM655356 WLI655356 WVE655356 A720892 IS720892 SO720892 ACK720892 AMG720892 AWC720892 BFY720892 BPU720892 BZQ720892 CJM720892 CTI720892 DDE720892 DNA720892 DWW720892 EGS720892 EQO720892 FAK720892 FKG720892 FUC720892 GDY720892 GNU720892 GXQ720892 HHM720892 HRI720892 IBE720892 ILA720892 IUW720892 JES720892 JOO720892 JYK720892 KIG720892 KSC720892 LBY720892 LLU720892 LVQ720892 MFM720892 MPI720892 MZE720892 NJA720892 NSW720892 OCS720892 OMO720892 OWK720892 PGG720892 PQC720892 PZY720892 QJU720892 QTQ720892 RDM720892 RNI720892 RXE720892 SHA720892 SQW720892 TAS720892 TKO720892 TUK720892 UEG720892 UOC720892 UXY720892 VHU720892 VRQ720892 WBM720892 WLI720892 WVE720892 A786428 IS786428 SO786428 ACK786428 AMG786428 AWC786428 BFY786428 BPU786428 BZQ786428 CJM786428 CTI786428 DDE786428 DNA786428 DWW786428 EGS786428 EQO786428 FAK786428 FKG786428 FUC786428 GDY786428 GNU786428 GXQ786428 HHM786428 HRI786428 IBE786428 ILA786428 IUW786428 JES786428 JOO786428 JYK786428 KIG786428 KSC786428 LBY786428 LLU786428 LVQ786428 MFM786428 MPI786428 MZE786428 NJA786428 NSW786428 OCS786428 OMO786428 OWK786428 PGG786428 PQC786428 PZY786428 QJU786428 QTQ786428 RDM786428 RNI786428 RXE786428 SHA786428 SQW786428 TAS786428 TKO786428 TUK786428 UEG786428 UOC786428 UXY786428 VHU786428 VRQ786428 WBM786428 WLI786428 WVE786428 A851964 IS851964 SO851964 ACK851964 AMG851964 AWC851964 BFY851964 BPU851964 BZQ851964 CJM851964 CTI851964 DDE851964 DNA851964 DWW851964 EGS851964 EQO851964 FAK851964 FKG851964 FUC851964 GDY851964 GNU851964 GXQ851964 HHM851964 HRI851964 IBE851964 ILA851964 IUW851964 JES851964 JOO851964 JYK851964 KIG851964 KSC851964 LBY851964 LLU851964 LVQ851964 MFM851964 MPI851964 MZE851964 NJA851964 NSW851964 OCS851964 OMO851964 OWK851964 PGG851964 PQC851964 PZY851964 QJU851964 QTQ851964 RDM851964 RNI851964 RXE851964 SHA851964 SQW851964 TAS851964 TKO851964 TUK851964 UEG851964 UOC851964 UXY851964 VHU851964 VRQ851964 WBM851964 WLI851964 WVE851964 A917500 IS917500 SO917500 ACK917500 AMG917500 AWC917500 BFY917500 BPU917500 BZQ917500 CJM917500 CTI917500 DDE917500 DNA917500 DWW917500 EGS917500 EQO917500 FAK917500 FKG917500 FUC917500 GDY917500 GNU917500 GXQ917500 HHM917500 HRI917500 IBE917500 ILA917500 IUW917500 JES917500 JOO917500 JYK917500 KIG917500 KSC917500 LBY917500 LLU917500 LVQ917500 MFM917500 MPI917500 MZE917500 NJA917500 NSW917500 OCS917500 OMO917500 OWK917500 PGG917500 PQC917500 PZY917500 QJU917500 QTQ917500 RDM917500 RNI917500 RXE917500 SHA917500 SQW917500 TAS917500 TKO917500 TUK917500 UEG917500 UOC917500 UXY917500 VHU917500 VRQ917500 WBM917500 WLI917500 WVE917500 A983036 IS983036 SO983036 ACK983036 AMG983036 AWC983036 BFY983036 BPU983036 BZQ983036 CJM983036 CTI983036 DDE983036 DNA983036 DWW983036 EGS983036 EQO983036 FAK983036 FKG983036 FUC983036 GDY983036 GNU983036 GXQ983036 HHM983036 HRI983036 IBE983036 ILA983036 IUW983036 JES983036 JOO983036 JYK983036 KIG983036 KSC983036 LBY983036 LLU983036 LVQ983036 MFM983036 MPI983036 MZE983036 NJA983036 NSW983036 OCS983036 OMO983036 OWK983036 PGG983036 PQC983036 PZY983036 QJU983036 QTQ983036 RDM983036 RNI983036 RXE983036 SHA983036 SQW983036 TAS983036 TKO983036 TUK983036 UEG983036 UOC983036 UXY983036 VHU983036 VRQ983036 WBM983036 WLI983036 WVE20:WVE35 WLI20:WLI35 WBM20:WBM35 VRQ20:VRQ35 VHU20:VHU35 UXY20:UXY35 UOC20:UOC35 UEG20:UEG35 TUK20:TUK35 TKO20:TKO35 TAS20:TAS35 SQW20:SQW35 SHA20:SHA35 RXE20:RXE35 RNI20:RNI35 RDM20:RDM35 QTQ20:QTQ35 QJU20:QJU35 PZY20:PZY35 PQC20:PQC35 PGG20:PGG35 OWK20:OWK35 OMO20:OMO35 OCS20:OCS35 NSW20:NSW35 NJA20:NJA35 MZE20:MZE35 MPI20:MPI35 MFM20:MFM35 LVQ20:LVQ35 LLU20:LLU35 LBY20:LBY35 KSC20:KSC35 KIG20:KIG35 JYK20:JYK35 JOO20:JOO35 JES20:JES35 IUW20:IUW35 ILA20:ILA35 IBE20:IBE35 HRI20:HRI35 HHM20:HHM35 GXQ20:GXQ35 GNU20:GNU35 GDY20:GDY35 FUC20:FUC35 FKG20:FKG35 FAK20:FAK35 EQO20:EQO35 EGS20:EGS35 DWW20:DWW35 DNA20:DNA35 DDE20:DDE35 CTI20:CTI35 CJM20:CJM35 BZQ20:BZQ35 BPU20:BPU35 BFY20:BFY35 AWC20:AWC35 AMG20:AMG35 ACK20:ACK35 SO20:SO35 IS20:IS35 A20:A35">
      <formula1>"1,2,3,4,5"</formula1>
    </dataValidation>
    <dataValidation type="decimal" allowBlank="1" showInputMessage="1" showErrorMessage="1" sqref="WVH983036 WLL983036 C65532 IV65532 SR65532 ACN65532 AMJ65532 AWF65532 BGB65532 BPX65532 BZT65532 CJP65532 CTL65532 DDH65532 DND65532 DWZ65532 EGV65532 EQR65532 FAN65532 FKJ65532 FUF65532 GEB65532 GNX65532 GXT65532 HHP65532 HRL65532 IBH65532 ILD65532 IUZ65532 JEV65532 JOR65532 JYN65532 KIJ65532 KSF65532 LCB65532 LLX65532 LVT65532 MFP65532 MPL65532 MZH65532 NJD65532 NSZ65532 OCV65532 OMR65532 OWN65532 PGJ65532 PQF65532 QAB65532 QJX65532 QTT65532 RDP65532 RNL65532 RXH65532 SHD65532 SQZ65532 TAV65532 TKR65532 TUN65532 UEJ65532 UOF65532 UYB65532 VHX65532 VRT65532 WBP65532 WLL65532 WVH65532 C131068 IV131068 SR131068 ACN131068 AMJ131068 AWF131068 BGB131068 BPX131068 BZT131068 CJP131068 CTL131068 DDH131068 DND131068 DWZ131068 EGV131068 EQR131068 FAN131068 FKJ131068 FUF131068 GEB131068 GNX131068 GXT131068 HHP131068 HRL131068 IBH131068 ILD131068 IUZ131068 JEV131068 JOR131068 JYN131068 KIJ131068 KSF131068 LCB131068 LLX131068 LVT131068 MFP131068 MPL131068 MZH131068 NJD131068 NSZ131068 OCV131068 OMR131068 OWN131068 PGJ131068 PQF131068 QAB131068 QJX131068 QTT131068 RDP131068 RNL131068 RXH131068 SHD131068 SQZ131068 TAV131068 TKR131068 TUN131068 UEJ131068 UOF131068 UYB131068 VHX131068 VRT131068 WBP131068 WLL131068 WVH131068 C196604 IV196604 SR196604 ACN196604 AMJ196604 AWF196604 BGB196604 BPX196604 BZT196604 CJP196604 CTL196604 DDH196604 DND196604 DWZ196604 EGV196604 EQR196604 FAN196604 FKJ196604 FUF196604 GEB196604 GNX196604 GXT196604 HHP196604 HRL196604 IBH196604 ILD196604 IUZ196604 JEV196604 JOR196604 JYN196604 KIJ196604 KSF196604 LCB196604 LLX196604 LVT196604 MFP196604 MPL196604 MZH196604 NJD196604 NSZ196604 OCV196604 OMR196604 OWN196604 PGJ196604 PQF196604 QAB196604 QJX196604 QTT196604 RDP196604 RNL196604 RXH196604 SHD196604 SQZ196604 TAV196604 TKR196604 TUN196604 UEJ196604 UOF196604 UYB196604 VHX196604 VRT196604 WBP196604 WLL196604 WVH196604 C262140 IV262140 SR262140 ACN262140 AMJ262140 AWF262140 BGB262140 BPX262140 BZT262140 CJP262140 CTL262140 DDH262140 DND262140 DWZ262140 EGV262140 EQR262140 FAN262140 FKJ262140 FUF262140 GEB262140 GNX262140 GXT262140 HHP262140 HRL262140 IBH262140 ILD262140 IUZ262140 JEV262140 JOR262140 JYN262140 KIJ262140 KSF262140 LCB262140 LLX262140 LVT262140 MFP262140 MPL262140 MZH262140 NJD262140 NSZ262140 OCV262140 OMR262140 OWN262140 PGJ262140 PQF262140 QAB262140 QJX262140 QTT262140 RDP262140 RNL262140 RXH262140 SHD262140 SQZ262140 TAV262140 TKR262140 TUN262140 UEJ262140 UOF262140 UYB262140 VHX262140 VRT262140 WBP262140 WLL262140 WVH262140 C327676 IV327676 SR327676 ACN327676 AMJ327676 AWF327676 BGB327676 BPX327676 BZT327676 CJP327676 CTL327676 DDH327676 DND327676 DWZ327676 EGV327676 EQR327676 FAN327676 FKJ327676 FUF327676 GEB327676 GNX327676 GXT327676 HHP327676 HRL327676 IBH327676 ILD327676 IUZ327676 JEV327676 JOR327676 JYN327676 KIJ327676 KSF327676 LCB327676 LLX327676 LVT327676 MFP327676 MPL327676 MZH327676 NJD327676 NSZ327676 OCV327676 OMR327676 OWN327676 PGJ327676 PQF327676 QAB327676 QJX327676 QTT327676 RDP327676 RNL327676 RXH327676 SHD327676 SQZ327676 TAV327676 TKR327676 TUN327676 UEJ327676 UOF327676 UYB327676 VHX327676 VRT327676 WBP327676 WLL327676 WVH327676 C393212 IV393212 SR393212 ACN393212 AMJ393212 AWF393212 BGB393212 BPX393212 BZT393212 CJP393212 CTL393212 DDH393212 DND393212 DWZ393212 EGV393212 EQR393212 FAN393212 FKJ393212 FUF393212 GEB393212 GNX393212 GXT393212 HHP393212 HRL393212 IBH393212 ILD393212 IUZ393212 JEV393212 JOR393212 JYN393212 KIJ393212 KSF393212 LCB393212 LLX393212 LVT393212 MFP393212 MPL393212 MZH393212 NJD393212 NSZ393212 OCV393212 OMR393212 OWN393212 PGJ393212 PQF393212 QAB393212 QJX393212 QTT393212 RDP393212 RNL393212 RXH393212 SHD393212 SQZ393212 TAV393212 TKR393212 TUN393212 UEJ393212 UOF393212 UYB393212 VHX393212 VRT393212 WBP393212 WLL393212 WVH393212 C458748 IV458748 SR458748 ACN458748 AMJ458748 AWF458748 BGB458748 BPX458748 BZT458748 CJP458748 CTL458748 DDH458748 DND458748 DWZ458748 EGV458748 EQR458748 FAN458748 FKJ458748 FUF458748 GEB458748 GNX458748 GXT458748 HHP458748 HRL458748 IBH458748 ILD458748 IUZ458748 JEV458748 JOR458748 JYN458748 KIJ458748 KSF458748 LCB458748 LLX458748 LVT458748 MFP458748 MPL458748 MZH458748 NJD458748 NSZ458748 OCV458748 OMR458748 OWN458748 PGJ458748 PQF458748 QAB458748 QJX458748 QTT458748 RDP458748 RNL458748 RXH458748 SHD458748 SQZ458748 TAV458748 TKR458748 TUN458748 UEJ458748 UOF458748 UYB458748 VHX458748 VRT458748 WBP458748 WLL458748 WVH458748 C524284 IV524284 SR524284 ACN524284 AMJ524284 AWF524284 BGB524284 BPX524284 BZT524284 CJP524284 CTL524284 DDH524284 DND524284 DWZ524284 EGV524284 EQR524284 FAN524284 FKJ524284 FUF524284 GEB524284 GNX524284 GXT524284 HHP524284 HRL524284 IBH524284 ILD524284 IUZ524284 JEV524284 JOR524284 JYN524284 KIJ524284 KSF524284 LCB524284 LLX524284 LVT524284 MFP524284 MPL524284 MZH524284 NJD524284 NSZ524284 OCV524284 OMR524284 OWN524284 PGJ524284 PQF524284 QAB524284 QJX524284 QTT524284 RDP524284 RNL524284 RXH524284 SHD524284 SQZ524284 TAV524284 TKR524284 TUN524284 UEJ524284 UOF524284 UYB524284 VHX524284 VRT524284 WBP524284 WLL524284 WVH524284 C589820 IV589820 SR589820 ACN589820 AMJ589820 AWF589820 BGB589820 BPX589820 BZT589820 CJP589820 CTL589820 DDH589820 DND589820 DWZ589820 EGV589820 EQR589820 FAN589820 FKJ589820 FUF589820 GEB589820 GNX589820 GXT589820 HHP589820 HRL589820 IBH589820 ILD589820 IUZ589820 JEV589820 JOR589820 JYN589820 KIJ589820 KSF589820 LCB589820 LLX589820 LVT589820 MFP589820 MPL589820 MZH589820 NJD589820 NSZ589820 OCV589820 OMR589820 OWN589820 PGJ589820 PQF589820 QAB589820 QJX589820 QTT589820 RDP589820 RNL589820 RXH589820 SHD589820 SQZ589820 TAV589820 TKR589820 TUN589820 UEJ589820 UOF589820 UYB589820 VHX589820 VRT589820 WBP589820 WLL589820 WVH589820 C655356 IV655356 SR655356 ACN655356 AMJ655356 AWF655356 BGB655356 BPX655356 BZT655356 CJP655356 CTL655356 DDH655356 DND655356 DWZ655356 EGV655356 EQR655356 FAN655356 FKJ655356 FUF655356 GEB655356 GNX655356 GXT655356 HHP655356 HRL655356 IBH655356 ILD655356 IUZ655356 JEV655356 JOR655356 JYN655356 KIJ655356 KSF655356 LCB655356 LLX655356 LVT655356 MFP655356 MPL655356 MZH655356 NJD655356 NSZ655356 OCV655356 OMR655356 OWN655356 PGJ655356 PQF655356 QAB655356 QJX655356 QTT655356 RDP655356 RNL655356 RXH655356 SHD655356 SQZ655356 TAV655356 TKR655356 TUN655356 UEJ655356 UOF655356 UYB655356 VHX655356 VRT655356 WBP655356 WLL655356 WVH655356 C720892 IV720892 SR720892 ACN720892 AMJ720892 AWF720892 BGB720892 BPX720892 BZT720892 CJP720892 CTL720892 DDH720892 DND720892 DWZ720892 EGV720892 EQR720892 FAN720892 FKJ720892 FUF720892 GEB720892 GNX720892 GXT720892 HHP720892 HRL720892 IBH720892 ILD720892 IUZ720892 JEV720892 JOR720892 JYN720892 KIJ720892 KSF720892 LCB720892 LLX720892 LVT720892 MFP720892 MPL720892 MZH720892 NJD720892 NSZ720892 OCV720892 OMR720892 OWN720892 PGJ720892 PQF720892 QAB720892 QJX720892 QTT720892 RDP720892 RNL720892 RXH720892 SHD720892 SQZ720892 TAV720892 TKR720892 TUN720892 UEJ720892 UOF720892 UYB720892 VHX720892 VRT720892 WBP720892 WLL720892 WVH720892 C786428 IV786428 SR786428 ACN786428 AMJ786428 AWF786428 BGB786428 BPX786428 BZT786428 CJP786428 CTL786428 DDH786428 DND786428 DWZ786428 EGV786428 EQR786428 FAN786428 FKJ786428 FUF786428 GEB786428 GNX786428 GXT786428 HHP786428 HRL786428 IBH786428 ILD786428 IUZ786428 JEV786428 JOR786428 JYN786428 KIJ786428 KSF786428 LCB786428 LLX786428 LVT786428 MFP786428 MPL786428 MZH786428 NJD786428 NSZ786428 OCV786428 OMR786428 OWN786428 PGJ786428 PQF786428 QAB786428 QJX786428 QTT786428 RDP786428 RNL786428 RXH786428 SHD786428 SQZ786428 TAV786428 TKR786428 TUN786428 UEJ786428 UOF786428 UYB786428 VHX786428 VRT786428 WBP786428 WLL786428 WVH786428 C851964 IV851964 SR851964 ACN851964 AMJ851964 AWF851964 BGB851964 BPX851964 BZT851964 CJP851964 CTL851964 DDH851964 DND851964 DWZ851964 EGV851964 EQR851964 FAN851964 FKJ851964 FUF851964 GEB851964 GNX851964 GXT851964 HHP851964 HRL851964 IBH851964 ILD851964 IUZ851964 JEV851964 JOR851964 JYN851964 KIJ851964 KSF851964 LCB851964 LLX851964 LVT851964 MFP851964 MPL851964 MZH851964 NJD851964 NSZ851964 OCV851964 OMR851964 OWN851964 PGJ851964 PQF851964 QAB851964 QJX851964 QTT851964 RDP851964 RNL851964 RXH851964 SHD851964 SQZ851964 TAV851964 TKR851964 TUN851964 UEJ851964 UOF851964 UYB851964 VHX851964 VRT851964 WBP851964 WLL851964 WVH851964 C917500 IV917500 SR917500 ACN917500 AMJ917500 AWF917500 BGB917500 BPX917500 BZT917500 CJP917500 CTL917500 DDH917500 DND917500 DWZ917500 EGV917500 EQR917500 FAN917500 FKJ917500 FUF917500 GEB917500 GNX917500 GXT917500 HHP917500 HRL917500 IBH917500 ILD917500 IUZ917500 JEV917500 JOR917500 JYN917500 KIJ917500 KSF917500 LCB917500 LLX917500 LVT917500 MFP917500 MPL917500 MZH917500 NJD917500 NSZ917500 OCV917500 OMR917500 OWN917500 PGJ917500 PQF917500 QAB917500 QJX917500 QTT917500 RDP917500 RNL917500 RXH917500 SHD917500 SQZ917500 TAV917500 TKR917500 TUN917500 UEJ917500 UOF917500 UYB917500 VHX917500 VRT917500 WBP917500 WLL917500 WVH917500 C983036 IV983036 SR983036 ACN983036 AMJ983036 AWF983036 BGB983036 BPX983036 BZT983036 CJP983036 CTL983036 DDH983036 DND983036 DWZ983036 EGV983036 EQR983036 FAN983036 FKJ983036 FUF983036 GEB983036 GNX983036 GXT983036 HHP983036 HRL983036 IBH983036 ILD983036 IUZ983036 JEV983036 JOR983036 JYN983036 KIJ983036 KSF983036 LCB983036 LLX983036 LVT983036 MFP983036 MPL983036 MZH983036 NJD983036 NSZ983036 OCV983036 OMR983036 OWN983036 PGJ983036 PQF983036 QAB983036 QJX983036 QTT983036 RDP983036 RNL983036 RXH983036 SHD983036 SQZ983036 TAV983036 TKR983036 TUN983036 UEJ983036 UOF983036 UYB983036 VHX983036 VRT983036 WBP983036 WVH20:WVH35 WLL20:WLL35 WBP20:WBP35 VRT20:VRT35 VHX20:VHX35 UYB20:UYB35 UOF20:UOF35 UEJ20:UEJ35 TUN20:TUN35 TKR20:TKR35 TAV20:TAV35 SQZ20:SQZ35 SHD20:SHD35 RXH20:RXH35 RNL20:RNL35 RDP20:RDP35 QTT20:QTT35 QJX20:QJX35 QAB20:QAB35 PQF20:PQF35 PGJ20:PGJ35 OWN20:OWN35 OMR20:OMR35 OCV20:OCV35 NSZ20:NSZ35 NJD20:NJD35 MZH20:MZH35 MPL20:MPL35 MFP20:MFP35 LVT20:LVT35 LLX20:LLX35 LCB20:LCB35 KSF20:KSF35 KIJ20:KIJ35 JYN20:JYN35 JOR20:JOR35 JEV20:JEV35 IUZ20:IUZ35 ILD20:ILD35 IBH20:IBH35 HRL20:HRL35 HHP20:HHP35 GXT20:GXT35 GNX20:GNX35 GEB20:GEB35 FUF20:FUF35 FKJ20:FKJ35 FAN20:FAN35 EQR20:EQR35 EGV20:EGV35 DWZ20:DWZ35 DND20:DND35 DDH20:DDH35 CTL20:CTL35 CJP20:CJP35 BZT20:BZT35 BPX20:BPX35 BGB20:BGB35 AWF20:AWF35 AMJ20:AMJ35 ACN20:ACN35 SR20:SR35 IV20:IV35">
      <formula1>0</formula1>
      <formula2>1</formula2>
    </dataValidation>
  </dataValidations>
  <printOptions horizontalCentered="1" verticalCentered="1"/>
  <pageMargins left="0.70866141732283472" right="0" top="0.74803149606299213" bottom="0.74803149606299213" header="0.31496062992125984" footer="0.31496062992125984"/>
  <pageSetup paperSize="5"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JURIDICA</vt:lpstr>
      <vt:lpstr> UT CESAR 1 INF SGRA 5</vt:lpstr>
      <vt:lpstr> UT Cesar 1 INF SGRA 10</vt:lpstr>
      <vt:lpstr> Cesar  1 INF SGRA 13</vt:lpstr>
      <vt:lpstr> CORAZON PAIS 14</vt:lpstr>
      <vt:lpstr> CORAZON PAIS 15</vt:lpstr>
      <vt:lpstr> CORAZON PAIS 17</vt:lpstr>
      <vt:lpstr> COS FUT. 14</vt:lpstr>
      <vt:lpstr> COS FUT. 9</vt:lpstr>
      <vt:lpstr> MENORES DE FUTUROS 9</vt:lpstr>
      <vt:lpstr> FUND ERA ECOLOGICA</vt:lpstr>
      <vt:lpstr> APSEFACOM 9</vt:lpstr>
      <vt:lpstr>APSEFACOM 10</vt:lpstr>
      <vt:lpstr> FUNAS 1</vt:lpstr>
      <vt:lpstr> FUNAS 2</vt:lpstr>
      <vt:lpstr> FUNAS 13</vt:lpstr>
      <vt:lpstr> DON BOSCO 8</vt:lpstr>
      <vt:lpstr> DON BOSCO 9</vt:lpstr>
      <vt:lpstr> DON BOSCO 7</vt:lpstr>
      <vt:lpstr> DON BOSCO 12</vt:lpstr>
      <vt:lpstr> DON BOSCO 11</vt:lpstr>
      <vt:lpstr> CODIMUMAG 12</vt:lpstr>
      <vt:lpstr> NUTRI LA 1 INFANCIA 5</vt:lpstr>
      <vt:lpstr> NUTRI. LA 1 INFANCIA 2</vt:lpstr>
      <vt:lpstr>CNUTRI. LA 1 INFANCIA 1</vt:lpstr>
      <vt:lpstr> CONT PAIS</vt:lpstr>
      <vt:lpstr> MANOS UNIDAD POR 1 PAIS</vt:lpstr>
      <vt:lpstr> FUNPROVIDA 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Alberto.Esmeral</cp:lastModifiedBy>
  <cp:lastPrinted>2014-12-04T04:24:10Z</cp:lastPrinted>
  <dcterms:created xsi:type="dcterms:W3CDTF">2014-10-22T15:49:24Z</dcterms:created>
  <dcterms:modified xsi:type="dcterms:W3CDTF">2014-12-04T04:59:08Z</dcterms:modified>
</cp:coreProperties>
</file>