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FORMATOS 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L58" i="8" l="1"/>
  <c r="M58" i="8"/>
  <c r="P51" i="8" l="1"/>
  <c r="J41" i="8"/>
  <c r="E24" i="8"/>
  <c r="C24" i="8" s="1"/>
  <c r="C12" i="10" l="1"/>
  <c r="C13" i="10" s="1"/>
  <c r="O124" i="8"/>
  <c r="N124" i="8"/>
  <c r="K124" i="8"/>
  <c r="A118" i="8"/>
  <c r="A119" i="8" s="1"/>
  <c r="A120" i="8" s="1"/>
  <c r="A121" i="8" s="1"/>
  <c r="A122" i="8" s="1"/>
  <c r="A123" i="8" s="1"/>
  <c r="P124" i="8"/>
  <c r="P58" i="8"/>
  <c r="E40" i="8"/>
  <c r="E130" i="8" l="1"/>
  <c r="D157" i="8" s="1"/>
  <c r="F147" i="8"/>
  <c r="D158" i="8" s="1"/>
  <c r="E157" i="8" l="1"/>
  <c r="C126" i="8" l="1"/>
  <c r="O58" i="8"/>
  <c r="C63" i="8" s="1"/>
  <c r="N58" i="8"/>
  <c r="K58" i="8"/>
  <c r="C62" i="8" s="1"/>
  <c r="A51" i="8"/>
  <c r="A52" i="8" s="1"/>
  <c r="A53" i="8" s="1"/>
  <c r="A54" i="8" s="1"/>
  <c r="A55" i="8" s="1"/>
  <c r="A57" i="8" s="1"/>
</calcChain>
</file>

<file path=xl/comments1.xml><?xml version="1.0" encoding="utf-8"?>
<comments xmlns="http://schemas.openxmlformats.org/spreadsheetml/2006/main">
  <authors>
    <author>Biarley B. Salas Gonzalez</author>
  </authors>
  <commentList>
    <comment ref="K52" authorId="0" shapeId="0">
      <text>
        <r>
          <rPr>
            <b/>
            <sz val="9"/>
            <color indexed="81"/>
            <rFont val="Tahoma"/>
            <charset val="1"/>
          </rPr>
          <t>Biarley B. Salas Gonzalez:</t>
        </r>
        <r>
          <rPr>
            <sz val="9"/>
            <color indexed="81"/>
            <rFont val="Tahoma"/>
            <charset val="1"/>
          </rPr>
          <t xml:space="preserve">
</t>
        </r>
      </text>
    </comment>
    <comment ref="L52" authorId="0" shapeId="0">
      <text>
        <r>
          <rPr>
            <b/>
            <sz val="9"/>
            <color indexed="81"/>
            <rFont val="Tahoma"/>
            <charset val="1"/>
          </rPr>
          <t>Biarley B. Salas Gonzalez:</t>
        </r>
        <r>
          <rPr>
            <sz val="9"/>
            <color indexed="81"/>
            <rFont val="Tahoma"/>
            <charset val="1"/>
          </rPr>
          <t xml:space="preserve">
</t>
        </r>
      </text>
    </comment>
    <comment ref="L53" authorId="0" shapeId="0">
      <text>
        <r>
          <rPr>
            <b/>
            <sz val="9"/>
            <color indexed="81"/>
            <rFont val="Tahoma"/>
            <charset val="1"/>
          </rPr>
          <t>Biarley B. Salas Gonzalez:</t>
        </r>
        <r>
          <rPr>
            <sz val="9"/>
            <color indexed="81"/>
            <rFont val="Tahoma"/>
            <charset val="1"/>
          </rPr>
          <t xml:space="preserve">
</t>
        </r>
      </text>
    </comment>
    <comment ref="K56" authorId="0" shapeId="0">
      <text>
        <r>
          <rPr>
            <b/>
            <sz val="9"/>
            <color indexed="81"/>
            <rFont val="Tahoma"/>
            <charset val="1"/>
          </rPr>
          <t>Biarley B. Salas Gonzalez:</t>
        </r>
        <r>
          <rPr>
            <sz val="9"/>
            <color indexed="81"/>
            <rFont val="Tahoma"/>
            <charset val="1"/>
          </rPr>
          <t xml:space="preserve">
</t>
        </r>
      </text>
    </comment>
  </commentList>
</comments>
</file>

<file path=xl/sharedStrings.xml><?xml version="1.0" encoding="utf-8"?>
<sst xmlns="http://schemas.openxmlformats.org/spreadsheetml/2006/main" count="661" uniqueCount="336">
  <si>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</si>
  <si>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</si>
  <si>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</si>
  <si>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</si>
  <si>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</si>
  <si>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</si>
  <si>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</si>
  <si>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</si>
  <si>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</si>
  <si>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</si>
  <si>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</si>
  <si>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</si>
  <si>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</si>
  <si>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</si>
  <si>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</si>
  <si>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</si>
  <si>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</si>
  <si>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</si>
  <si>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</si>
  <si>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</si>
  <si>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</si>
  <si>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</si>
  <si>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</si>
  <si>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</si>
  <si>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</si>
  <si>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</si>
  <si>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</si>
  <si>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</si>
  <si>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</si>
  <si>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</si>
  <si>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</si>
  <si>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</si>
  <si>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</si>
  <si>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</si>
  <si>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</si>
  <si>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</si>
  <si>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</si>
  <si>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</si>
  <si>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</si>
  <si>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</si>
  <si>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</si>
  <si>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</si>
  <si>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</si>
  <si>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</si>
  <si>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</si>
  <si>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</si>
  <si>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</si>
  <si>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</si>
  <si>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</si>
  <si>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</si>
  <si>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</si>
  <si>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</si>
  <si>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</si>
  <si>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</si>
  <si>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</si>
  <si>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</si>
  <si>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</si>
  <si>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</si>
  <si>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</si>
  <si>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</si>
  <si>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</si>
  <si>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</si>
  <si>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</si>
  <si>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</si>
  <si>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</si>
  <si>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</si>
  <si>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</si>
  <si>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</si>
  <si>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</si>
  <si>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</si>
  <si>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</si>
  <si>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</si>
  <si>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</si>
  <si>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</si>
  <si>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</si>
  <si>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</si>
  <si>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</si>
  <si>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</si>
  <si>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</si>
  <si>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</si>
  <si>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</si>
  <si>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</si>
  <si>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</si>
  <si>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</si>
  <si>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</si>
  <si>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</si>
  <si>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</si>
  <si>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</si>
  <si>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</si>
  <si>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</si>
  <si>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</si>
  <si>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</si>
  <si>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</si>
  <si>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</si>
  <si>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</si>
  <si>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</si>
  <si>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</si>
  <si>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</si>
  <si>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</si>
  <si>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</si>
  <si>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</si>
  <si>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</si>
  <si>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</si>
  <si>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</si>
  <si>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</si>
  <si>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</si>
  <si>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</si>
  <si>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</si>
  <si>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</si>
  <si>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</si>
  <si>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</si>
  <si>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</si>
  <si>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</si>
  <si>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</si>
  <si>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</si>
  <si>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</si>
  <si>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</si>
  <si>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</si>
  <si>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</si>
  <si>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</si>
  <si>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</si>
  <si>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</si>
  <si>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</si>
  <si>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</si>
  <si>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</si>
  <si>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</si>
  <si>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</si>
  <si>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</si>
  <si>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</si>
  <si>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</si>
  <si>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</si>
  <si>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</si>
  <si>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</si>
  <si>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</si>
  <si>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</si>
  <si>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</si>
  <si>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</si>
  <si>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</si>
  <si>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</si>
  <si>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</si>
  <si>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</si>
  <si>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</si>
  <si>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</si>
  <si>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</si>
  <si>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</si>
  <si>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</si>
  <si>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</si>
  <si>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</si>
  <si>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</si>
  <si>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</si>
  <si>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</si>
  <si>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</si>
  <si>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</si>
  <si>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</si>
  <si>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</si>
  <si>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</si>
  <si>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</si>
  <si>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</si>
  <si>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</si>
  <si>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</si>
  <si>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</si>
  <si>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</si>
  <si>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</si>
  <si>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</si>
  <si>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</si>
  <si>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</si>
  <si>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</si>
  <si>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</si>
  <si>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</si>
  <si>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</si>
  <si>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</si>
  <si>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</si>
  <si>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</si>
  <si>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</si>
  <si>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</si>
  <si>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</si>
  <si>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</si>
  <si>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</si>
  <si>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</si>
  <si>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</si>
  <si>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</si>
  <si>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</si>
  <si>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</si>
  <si>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</si>
  <si>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</si>
  <si>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ICBF</t>
  </si>
  <si>
    <t>experiencia
acreditada
no validada 
(en dias)</t>
  </si>
  <si>
    <t>experiencia
acreditada
validada
(en dias)</t>
  </si>
  <si>
    <t>FAMILIAR</t>
  </si>
  <si>
    <t>CARTA DE COMPROMISO DE GESTIONAR EL USO CUANDO ES PÚBLICA CDI</t>
  </si>
  <si>
    <t>CUMPLIMIENTO SERVICIOS PÚBLICOS BÁSICOS SEGÚN FORMATO 11 SI/NO</t>
  </si>
  <si>
    <t>PSICOLOGA</t>
  </si>
  <si>
    <t>NO APORTA</t>
  </si>
  <si>
    <t>U T. DESARROLLO SOCIAL POR BOLIVAR</t>
  </si>
  <si>
    <t>CORPORACION DESARROLLO SOCIAL JAIME URQUIJO BARRIOS</t>
  </si>
  <si>
    <t>FUNDACION HIJOS DE BOLIVAR</t>
  </si>
  <si>
    <t>3 de Diciembre de 2014</t>
  </si>
  <si>
    <t>184-2014</t>
  </si>
  <si>
    <t>734-2012</t>
  </si>
  <si>
    <t>014-2010</t>
  </si>
  <si>
    <t>012-2010</t>
  </si>
  <si>
    <t>013-2010</t>
  </si>
  <si>
    <t>0801/2010</t>
  </si>
  <si>
    <t>14-15</t>
  </si>
  <si>
    <t>015-2010</t>
  </si>
  <si>
    <t>016-2010</t>
  </si>
  <si>
    <t>RURAL SIMITI</t>
  </si>
  <si>
    <t>SANTA ROSA URBANA Y RURAL</t>
  </si>
  <si>
    <t xml:space="preserve">NO APORTA CARTA DE COMPROMISO DE DISPONER DEL ESPACIO MODALIDAD FAMILIAR </t>
  </si>
  <si>
    <t>CDI CON ARRIENDO</t>
  </si>
  <si>
    <t>CDI SIN ARRIENDO</t>
  </si>
  <si>
    <t>URBANO SANTA ROSA SUR</t>
  </si>
  <si>
    <t>CRA 12 A CALLE 11 SANTA ROSA SUR</t>
  </si>
  <si>
    <t>NO APORTA PROMESA DE ARRENDAMIENTO O CARTA DE INTENCIÓN CDI</t>
  </si>
  <si>
    <t>NO APORTA CARTA DE COMPROMISO DE GESTIONAR EL USO CUANDO ES PÚBLICA CDI</t>
  </si>
  <si>
    <t>GLADIS ESTELA SOTO RICO</t>
  </si>
  <si>
    <t>FAMILIAR 3/871</t>
  </si>
  <si>
    <t>CDI 3/457</t>
  </si>
  <si>
    <t>FAMILIAR 6/871</t>
  </si>
  <si>
    <t>UNIVERSIDAD DEL ATLANTICO</t>
  </si>
  <si>
    <t>COORDINADORA PEDAGOGICA DEL PROGRAMADE ATENCION INTEGRAL A LA PRIMERA INFANCIA ESTRATEGIA DE 0 ASIEMPRE</t>
  </si>
  <si>
    <t>MARLY DEL ROSARIO BELEÑO PUERTA</t>
  </si>
  <si>
    <t>COLEGIO MAYOR DE BOLIVAR</t>
  </si>
  <si>
    <t>LUZ MARY MORA RIVERO</t>
  </si>
  <si>
    <t>LICENCIADA EN EDUCACION BASICA</t>
  </si>
  <si>
    <t>LICENCIADA EN EDUCACION INFANTIL</t>
  </si>
  <si>
    <t xml:space="preserve">UNIVERSIDAD DE CORDOBA </t>
  </si>
  <si>
    <t>14/01/2013- 02/02/2014-</t>
  </si>
  <si>
    <t>01702/2013 30/10/2014</t>
  </si>
  <si>
    <t>LAURA DANIELA GARCIA ACOSTA</t>
  </si>
  <si>
    <t>UNIVERSIDAD DE SANTANDER</t>
  </si>
  <si>
    <t xml:space="preserve">INSTITUTO SAN NICOLAS </t>
  </si>
  <si>
    <t xml:space="preserve">PRACTICANTE PROFESIONAL APOYO PSICOSOCIAL </t>
  </si>
  <si>
    <t>FOLIO 24</t>
  </si>
  <si>
    <t>FOLIO 196</t>
  </si>
  <si>
    <t>MONICA CELEDON ATENCIO</t>
  </si>
  <si>
    <t>FOLIO 208</t>
  </si>
  <si>
    <t>ASTRID ADRIANA ROJAS LUNA</t>
  </si>
  <si>
    <t>FOLIO 217</t>
  </si>
  <si>
    <t>FOLIO 221</t>
  </si>
  <si>
    <t>FOLIO 236</t>
  </si>
  <si>
    <t>FRIDA NIEBLES MUÑOZ</t>
  </si>
  <si>
    <t>FOLIO 251</t>
  </si>
  <si>
    <t>FOLIO 244</t>
  </si>
  <si>
    <t>FOLIO 252</t>
  </si>
  <si>
    <t>FOLIO 253</t>
  </si>
  <si>
    <t>LAURA MILENA CASTELLON BARBOZA</t>
  </si>
  <si>
    <t>FOLIO 262</t>
  </si>
  <si>
    <t>FOLIO 265</t>
  </si>
  <si>
    <t>FOLIO 283</t>
  </si>
  <si>
    <t>PSICOLGA ATENCION A LA PRIMERA INFANCIA</t>
  </si>
  <si>
    <t>FOLIO 284</t>
  </si>
  <si>
    <t>JALENIS MARGARITA MOLINARES ROA</t>
  </si>
  <si>
    <t>FOLIO 310</t>
  </si>
  <si>
    <t>FOLIO 300</t>
  </si>
  <si>
    <t>FOLIO 294</t>
  </si>
  <si>
    <t>FOLIO 305</t>
  </si>
  <si>
    <t>FOLIO 307</t>
  </si>
  <si>
    <t>CARLOS MANUEL ESTRADA JULIO</t>
  </si>
  <si>
    <t>FOLIO 325</t>
  </si>
  <si>
    <t>FOLIO 317</t>
  </si>
  <si>
    <t>FOLIO 319</t>
  </si>
  <si>
    <t>FOLIO 319-322</t>
  </si>
  <si>
    <t>YOMAIRA BALDOVINO</t>
  </si>
  <si>
    <t>FOLIO 330</t>
  </si>
  <si>
    <t>TRABAJADORA SOCIAL</t>
  </si>
  <si>
    <t>FOLIO 333</t>
  </si>
  <si>
    <t>FOLIO 359</t>
  </si>
  <si>
    <t>SANDRA PATRICIA SARMIENTO CUESTA</t>
  </si>
  <si>
    <t>F 367</t>
  </si>
  <si>
    <t>CARLA ELOANNA SILVA HDEZ</t>
  </si>
  <si>
    <t>LICENCIADA EN PEDAGOGIA INFANTIL</t>
  </si>
  <si>
    <t>FALTAN FIRMASDE LA INTERESADA EN LA CARTA DE COMPROMISO Y DEL COORDINADOR EN LA CERTIFICACION LABORAL</t>
  </si>
  <si>
    <t>CLAUDIA PATRICIA BERDUGO CAMACHO</t>
  </si>
  <si>
    <t>F 405</t>
  </si>
  <si>
    <t>F 408</t>
  </si>
  <si>
    <t>F 424</t>
  </si>
  <si>
    <t>XIOMARA LUZ AVILA SILVA</t>
  </si>
  <si>
    <t>F 33679275</t>
  </si>
  <si>
    <t>F 431</t>
  </si>
  <si>
    <t>F 438</t>
  </si>
  <si>
    <t>2/1328</t>
  </si>
  <si>
    <t>YULIANA MARTINEZ MESA</t>
  </si>
  <si>
    <t>LICENCIADO EN EDUC PREESCOLAR</t>
  </si>
  <si>
    <t>FOLIO 440</t>
  </si>
  <si>
    <t>FOLIO 366</t>
  </si>
  <si>
    <t>FOLIO 365</t>
  </si>
  <si>
    <t>FOLIO 390</t>
  </si>
  <si>
    <t>FOLIO 387</t>
  </si>
  <si>
    <t>FOLIO 380</t>
  </si>
  <si>
    <t>FOLIO 383</t>
  </si>
  <si>
    <t xml:space="preserve">FOLIO 402 SIN FIRMA DE LA INTERESADA </t>
  </si>
  <si>
    <t>FOLIO 439</t>
  </si>
  <si>
    <t>FOLIO 424</t>
  </si>
  <si>
    <t>FOLIO 438</t>
  </si>
  <si>
    <t>FOLIO  410</t>
  </si>
  <si>
    <t>FOLIO 408</t>
  </si>
  <si>
    <t>FOLIO 431</t>
  </si>
  <si>
    <t>FOLIO 332</t>
  </si>
  <si>
    <t>FOLIOS 342-351 Y 356</t>
  </si>
  <si>
    <t>FOLIOS 368-373-380-382</t>
  </si>
  <si>
    <t>FOLIOS 399-401SIN FIRMA DEL COORDINADOR DE FUNDACION HUJOS DE BOLIVAR</t>
  </si>
  <si>
    <t>FOLIOS 399</t>
  </si>
  <si>
    <t>FOLIOS 449-453</t>
  </si>
  <si>
    <t>NO ACREDITA LOS DOS AÑOS EXIGIDOS FOLIOS 449-453 CONVOCATORIA 004 PUNTO 4.1 CRITERIOS DE PONDERACION</t>
  </si>
  <si>
    <t>FOLIO 454</t>
  </si>
  <si>
    <t>ANA CAROLINA RAMIREZ PORTOCARRERO</t>
  </si>
  <si>
    <t>FOLIO 461</t>
  </si>
  <si>
    <t>EL TIEMPO Y LA EXPERIENCIA NO LA ACREDITA FOLIOS 462 Y 463</t>
  </si>
  <si>
    <t>FOLIO 465</t>
  </si>
  <si>
    <t>COORDINADOR GENERAL DEL PROYECTO POR CADA MIL CUPOS OFERTADOS O FRACIÓN INFERIOR</t>
  </si>
  <si>
    <t>ELISA MARIA TORRES GONZALEZ</t>
  </si>
  <si>
    <t>FOLIO 471</t>
  </si>
  <si>
    <t>LICENCIADO EN EDUC PREESCOLAR Y BASICA PRIMARI FOLIO 473</t>
  </si>
  <si>
    <t>FOLIO 478 Y 479</t>
  </si>
  <si>
    <t>FOLIOS 478 Y 479</t>
  </si>
  <si>
    <t>NO APORTA CARTA DE COMPROMISO</t>
  </si>
  <si>
    <t>HEIDI ISABEL ROJANO TORRES</t>
  </si>
  <si>
    <t>FOLIO 490</t>
  </si>
  <si>
    <t>LICENCIADO EN EDUC PREESCOLAR Y BASICA PRIMARI FOLIO 491</t>
  </si>
  <si>
    <t>FOLIO 491 Y 492</t>
  </si>
  <si>
    <t>LICENCIADO EN EDUCACION PREESCOLAR Y BASICA PRIMARI FOLIO 473</t>
  </si>
  <si>
    <t>FOLIO 501 Y 502</t>
  </si>
  <si>
    <t>FOLIO 503</t>
  </si>
  <si>
    <t>1/1328</t>
  </si>
  <si>
    <t>MARIA CLAUDIA VILLANUEVA OSORIO</t>
  </si>
  <si>
    <t>FOLIO 513</t>
  </si>
  <si>
    <t>CONTADOR PUBLICO FOLIO 509-510</t>
  </si>
  <si>
    <t>FOLIO 509-510</t>
  </si>
  <si>
    <t>FOLIO 514</t>
  </si>
  <si>
    <t>FOLIO 411 Y 412</t>
  </si>
  <si>
    <t>FOLIO 515</t>
  </si>
  <si>
    <t>FOLIOS 516-525</t>
  </si>
  <si>
    <t>FALTAN FIRMAS DE LA INTERESADA EN LA CARTA DE COMPROMISO Y DEL COORDINADOR EN LA CERTIFICACION LABORAL</t>
  </si>
  <si>
    <t xml:space="preserve"> COORDINADOR GENERAL DEL PROYECTO POR CADA MIL CUPOS OFERTADOS O FRACIÓN INFERIOR</t>
  </si>
  <si>
    <t>CDI 2/457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</si>
</sst>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40">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
      <sz val="9"/>
      <color indexed="81"/>
      <name val="Tahoma"/>
      <charset val="1"/>
    </font>
    <font>
      <b/>
      <sz val="9"/>
      <color indexed="81"/>
      <name val="Tahoma"/>
      <charset val="1"/>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2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0" fontId="25" fillId="5" borderId="1" xfId="0" applyFont="1" applyFill="1" applyBorder="1" applyAlignment="1">
      <alignment horizontal="center" vertical="center" wrapText="1"/>
    </xf>
    <xf numFmtId="0" fontId="0" fillId="0" borderId="1" xfId="0" applyBorder="1" applyAlignment="1">
      <alignment horizontal="center"/>
    </xf>
    <xf numFmtId="0" fontId="0" fillId="0" borderId="5" xfId="0" applyBorder="1"/>
    <xf numFmtId="0" fontId="25" fillId="5" borderId="41"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37" fillId="6"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6"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6"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1" xfId="0" applyFill="1" applyBorder="1" applyAlignment="1">
      <alignment horizontal="right"/>
    </xf>
    <xf numFmtId="0" fontId="0" fillId="0" borderId="1" xfId="0" applyBorder="1" applyAlignment="1">
      <alignment horizontal="center" vertical="justify" wrapText="1"/>
    </xf>
    <xf numFmtId="0" fontId="0" fillId="0" borderId="1" xfId="0" applyBorder="1" applyAlignment="1">
      <alignment wrapText="1"/>
    </xf>
    <xf numFmtId="0" fontId="0" fillId="0" borderId="1" xfId="0" applyBorder="1" applyAlignment="1">
      <alignment horizontal="center" vertical="center"/>
    </xf>
    <xf numFmtId="0" fontId="14" fillId="10" borderId="1" xfId="0" applyFont="1" applyFill="1" applyBorder="1" applyAlignment="1">
      <alignment horizontal="center" vertical="center" wrapText="1"/>
    </xf>
    <xf numFmtId="49" fontId="14" fillId="10" borderId="1" xfId="0" applyNumberFormat="1" applyFont="1" applyFill="1" applyBorder="1" applyAlignment="1" applyProtection="1">
      <alignment horizontal="center" vertical="center" wrapText="1"/>
      <protection locked="0"/>
    </xf>
    <xf numFmtId="0" fontId="14" fillId="10" borderId="1" xfId="0"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14" fontId="13" fillId="10" borderId="1" xfId="0" applyNumberFormat="1" applyFont="1" applyFill="1" applyBorder="1" applyAlignment="1" applyProtection="1">
      <alignment horizontal="center" vertical="center" wrapText="1"/>
      <protection locked="0"/>
    </xf>
    <xf numFmtId="15" fontId="13" fillId="10" borderId="1" xfId="0" applyNumberFormat="1" applyFont="1" applyFill="1" applyBorder="1" applyAlignment="1" applyProtection="1">
      <alignment horizontal="center" vertical="center" wrapText="1"/>
      <protection locked="0"/>
    </xf>
    <xf numFmtId="0" fontId="13" fillId="10" borderId="1" xfId="0" applyNumberFormat="1" applyFont="1" applyFill="1" applyBorder="1" applyAlignment="1" applyProtection="1">
      <alignment horizontal="center" vertical="center" wrapText="1"/>
      <protection locked="0"/>
    </xf>
    <xf numFmtId="2" fontId="13" fillId="10" borderId="1" xfId="0" applyNumberFormat="1" applyFont="1" applyFill="1" applyBorder="1" applyAlignment="1" applyProtection="1">
      <alignment horizontal="center" vertical="center" wrapText="1"/>
      <protection locked="0"/>
    </xf>
    <xf numFmtId="169" fontId="13" fillId="10" borderId="1" xfId="1" applyNumberFormat="1" applyFont="1" applyFill="1" applyBorder="1" applyAlignment="1">
      <alignment horizontal="right" vertical="center" wrapText="1"/>
    </xf>
    <xf numFmtId="0" fontId="11" fillId="10" borderId="1" xfId="0" applyFont="1" applyFill="1" applyBorder="1" applyAlignment="1">
      <alignment horizontal="left" vertical="center" wrapText="1"/>
    </xf>
    <xf numFmtId="0" fontId="11" fillId="10" borderId="0" xfId="0" applyFont="1" applyFill="1" applyBorder="1" applyAlignment="1">
      <alignment horizontal="left" vertical="center" wrapText="1"/>
    </xf>
    <xf numFmtId="0" fontId="14" fillId="10" borderId="0" xfId="0" applyFont="1" applyFill="1" applyAlignment="1">
      <alignment horizontal="left" vertical="center" wrapText="1"/>
    </xf>
    <xf numFmtId="49" fontId="0" fillId="10" borderId="1" xfId="0" applyNumberFormat="1" applyFill="1" applyBorder="1" applyAlignment="1">
      <alignment horizontal="center" vertical="center"/>
    </xf>
    <xf numFmtId="3" fontId="11" fillId="10" borderId="1" xfId="0" applyNumberFormat="1" applyFont="1" applyFill="1" applyBorder="1" applyAlignment="1">
      <alignment horizontal="right" vertical="center" wrapText="1"/>
    </xf>
    <xf numFmtId="1" fontId="0" fillId="10" borderId="1" xfId="0" applyNumberFormat="1" applyFill="1" applyBorder="1" applyAlignment="1" applyProtection="1">
      <alignment vertical="center"/>
      <protection locked="0"/>
    </xf>
    <xf numFmtId="13" fontId="13" fillId="10" borderId="1" xfId="0" applyNumberFormat="1" applyFont="1" applyFill="1" applyBorder="1" applyAlignment="1" applyProtection="1">
      <alignment horizontal="center" vertical="center" wrapText="1"/>
      <protection locked="0"/>
    </xf>
    <xf numFmtId="0" fontId="0" fillId="10" borderId="1" xfId="0" applyFill="1" applyBorder="1" applyAlignment="1">
      <alignment horizontal="center"/>
    </xf>
    <xf numFmtId="0" fontId="0" fillId="0" borderId="1" xfId="0" applyFill="1" applyBorder="1" applyAlignment="1">
      <alignment horizontal="center" vertical="justify"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right"/>
    </xf>
    <xf numFmtId="0" fontId="0" fillId="0" borderId="5" xfId="0" applyBorder="1" applyAlignment="1">
      <alignment vertical="center"/>
    </xf>
    <xf numFmtId="0" fontId="0" fillId="0" borderId="5" xfId="0" applyBorder="1" applyAlignment="1">
      <alignment horizontal="center" vertical="center"/>
    </xf>
    <xf numFmtId="0" fontId="6" fillId="2" borderId="13" xfId="0" applyFont="1" applyFill="1" applyBorder="1" applyAlignment="1">
      <alignment horizontal="center" vertical="center" wrapText="1"/>
    </xf>
    <xf numFmtId="0" fontId="0" fillId="0" borderId="1" xfId="0" applyBorder="1" applyAlignment="1">
      <alignment horizontal="center" vertical="center"/>
    </xf>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5" borderId="1" xfId="0" applyFont="1" applyFill="1" applyBorder="1" applyAlignment="1">
      <alignment horizontal="center" vertical="center" wrapText="1"/>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33" fillId="9" borderId="0" xfId="0" applyFont="1" applyFill="1" applyAlignment="1">
      <alignment horizontal="center"/>
    </xf>
    <xf numFmtId="0" fontId="0" fillId="0" borderId="5" xfId="0" applyBorder="1" applyAlignment="1">
      <alignment horizontal="center" wrapText="1"/>
    </xf>
    <xf numFmtId="0" fontId="25" fillId="5" borderId="25"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25" fillId="5" borderId="33"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25" fillId="5" borderId="36"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42" xfId="0" applyFont="1" applyFill="1" applyBorder="1" applyAlignment="1">
      <alignment horizontal="center" vertical="center" wrapText="1"/>
    </xf>
    <xf numFmtId="0" fontId="25" fillId="5" borderId="41"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45"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6" borderId="22" xfId="0" applyFont="1" applyFill="1" applyBorder="1" applyAlignment="1">
      <alignment horizontal="left" vertical="justify"/>
    </xf>
    <xf numFmtId="0" fontId="26" fillId="6" borderId="23" xfId="0" applyFont="1" applyFill="1" applyBorder="1" applyAlignment="1">
      <alignment horizontal="left" vertical="justify"/>
    </xf>
    <xf numFmtId="0" fontId="26" fillId="6"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justify" wrapText="1"/>
    </xf>
    <xf numFmtId="0" fontId="0" fillId="0" borderId="14" xfId="0" applyBorder="1" applyAlignment="1">
      <alignment horizontal="center" vertical="justify" wrapText="1"/>
    </xf>
    <xf numFmtId="0" fontId="0" fillId="0" borderId="5" xfId="0" applyBorder="1" applyAlignment="1">
      <alignment vertical="justify" wrapText="1"/>
    </xf>
    <xf numFmtId="0" fontId="0" fillId="0" borderId="14" xfId="0" applyBorder="1" applyAlignment="1">
      <alignment vertical="justify"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1"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47" xfId="0" applyBorder="1" applyAlignment="1">
      <alignment vertical="justify" wrapText="1"/>
    </xf>
    <xf numFmtId="0" fontId="0" fillId="0" borderId="38" xfId="0" applyBorder="1" applyAlignment="1">
      <alignment vertical="justify" wrapText="1"/>
    </xf>
    <xf numFmtId="0" fontId="0" fillId="0" borderId="48" xfId="0" applyBorder="1" applyAlignment="1">
      <alignment vertical="justify"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6" borderId="32" xfId="3" applyFont="1" applyFill="1" applyBorder="1" applyAlignment="1">
      <alignment horizontal="center" vertical="center" wrapText="1"/>
    </xf>
    <xf numFmtId="164" fontId="36" fillId="6" borderId="31" xfId="3" applyFont="1" applyFill="1" applyBorder="1" applyAlignment="1">
      <alignment horizontal="center"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4" customWidth="1"/>
    <col min="9" max="11" width="11.42578125" style="104" customWidth="1"/>
  </cols>
  <sheetData>
    <row r="2" spans="1:16" ht="39.75" customHeight="1">
      <c r="A2" s="234" t="s">
        <v>93</v>
      </c>
      <c r="B2" s="234"/>
      <c r="C2" s="234"/>
      <c r="D2" s="234"/>
      <c r="E2" s="234"/>
      <c r="F2" s="234"/>
      <c r="G2" s="234"/>
      <c r="H2" s="234"/>
      <c r="I2" s="234"/>
      <c r="J2" s="234"/>
      <c r="K2" s="234"/>
      <c r="L2" s="234"/>
      <c r="M2" s="234"/>
      <c r="N2" s="234"/>
      <c r="O2" s="234"/>
      <c r="P2" s="234"/>
    </row>
    <row r="4" spans="1:16" ht="16.5">
      <c r="A4" s="256" t="s">
        <v>65</v>
      </c>
      <c r="B4" s="256"/>
      <c r="C4" s="256"/>
      <c r="D4" s="256"/>
      <c r="E4" s="256"/>
      <c r="F4" s="256"/>
      <c r="G4" s="256"/>
      <c r="H4" s="256"/>
      <c r="I4" s="256"/>
      <c r="J4" s="256"/>
      <c r="K4" s="256"/>
      <c r="L4" s="256"/>
      <c r="M4" s="256"/>
      <c r="N4" s="256"/>
      <c r="O4" s="256"/>
      <c r="P4" s="256"/>
    </row>
    <row r="5" spans="1:16" ht="16.5">
      <c r="A5" s="78"/>
    </row>
    <row r="6" spans="1:16" ht="16.5">
      <c r="A6" s="256" t="s">
        <v>66</v>
      </c>
      <c r="B6" s="256"/>
      <c r="C6" s="256"/>
      <c r="D6" s="256"/>
      <c r="E6" s="256"/>
      <c r="F6" s="256"/>
      <c r="G6" s="256"/>
      <c r="H6" s="256"/>
      <c r="I6" s="256"/>
      <c r="J6" s="256"/>
      <c r="K6" s="256"/>
      <c r="L6" s="256"/>
      <c r="M6" s="256"/>
      <c r="N6" s="256"/>
      <c r="O6" s="256"/>
      <c r="P6" s="256"/>
    </row>
    <row r="7" spans="1:16" ht="16.5">
      <c r="A7" s="79"/>
    </row>
    <row r="8" spans="1:16" ht="109.5" customHeight="1">
      <c r="A8" s="257" t="s">
        <v>160</v>
      </c>
      <c r="B8" s="257"/>
      <c r="C8" s="257"/>
      <c r="D8" s="257"/>
      <c r="E8" s="257"/>
      <c r="F8" s="257"/>
      <c r="G8" s="257"/>
      <c r="H8" s="257"/>
      <c r="I8" s="257"/>
      <c r="J8" s="257"/>
      <c r="K8" s="257"/>
      <c r="L8" s="257"/>
      <c r="M8" s="257"/>
      <c r="N8" s="257"/>
      <c r="O8" s="257"/>
      <c r="P8" s="257"/>
    </row>
    <row r="9" spans="1:16" ht="45.75" customHeight="1">
      <c r="A9" s="257"/>
      <c r="B9" s="257"/>
      <c r="C9" s="257"/>
      <c r="D9" s="257"/>
      <c r="E9" s="257"/>
      <c r="F9" s="257"/>
      <c r="G9" s="257"/>
      <c r="H9" s="257"/>
      <c r="I9" s="257"/>
      <c r="J9" s="257"/>
      <c r="K9" s="257"/>
      <c r="L9" s="257"/>
      <c r="M9" s="257"/>
      <c r="N9" s="257"/>
      <c r="O9" s="257"/>
      <c r="P9" s="257"/>
    </row>
    <row r="10" spans="1:16" ht="28.5" customHeight="1">
      <c r="A10" s="257" t="s">
        <v>96</v>
      </c>
      <c r="B10" s="257"/>
      <c r="C10" s="257"/>
      <c r="D10" s="257"/>
      <c r="E10" s="257"/>
      <c r="F10" s="257"/>
      <c r="G10" s="257"/>
      <c r="H10" s="257"/>
      <c r="I10" s="257"/>
      <c r="J10" s="257"/>
      <c r="K10" s="257"/>
      <c r="L10" s="257"/>
      <c r="M10" s="257"/>
      <c r="N10" s="257"/>
      <c r="O10" s="257"/>
      <c r="P10" s="257"/>
    </row>
    <row r="11" spans="1:16" ht="28.5" customHeight="1">
      <c r="A11" s="257"/>
      <c r="B11" s="257"/>
      <c r="C11" s="257"/>
      <c r="D11" s="257"/>
      <c r="E11" s="257"/>
      <c r="F11" s="257"/>
      <c r="G11" s="257"/>
      <c r="H11" s="257"/>
      <c r="I11" s="257"/>
      <c r="J11" s="257"/>
      <c r="K11" s="257"/>
      <c r="L11" s="257"/>
      <c r="M11" s="257"/>
      <c r="N11" s="257"/>
      <c r="O11" s="257"/>
      <c r="P11" s="257"/>
    </row>
    <row r="12" spans="1:16" ht="15.75" thickBot="1"/>
    <row r="13" spans="1:16" ht="15.75" thickBot="1">
      <c r="A13" s="80" t="s">
        <v>67</v>
      </c>
      <c r="B13" s="258" t="s">
        <v>92</v>
      </c>
      <c r="C13" s="259"/>
      <c r="D13" s="259"/>
      <c r="E13" s="259"/>
      <c r="F13" s="259"/>
      <c r="G13" s="259"/>
      <c r="H13" s="259"/>
      <c r="I13" s="259"/>
      <c r="J13" s="259"/>
      <c r="K13" s="259"/>
      <c r="L13" s="259"/>
      <c r="M13" s="259"/>
      <c r="N13" s="259"/>
      <c r="O13" s="259"/>
      <c r="P13" s="259"/>
    </row>
    <row r="14" spans="1:16" ht="15.75" thickBot="1">
      <c r="A14" s="81">
        <v>1</v>
      </c>
      <c r="B14" s="251" t="s">
        <v>161</v>
      </c>
      <c r="C14" s="251"/>
      <c r="D14" s="251"/>
      <c r="E14" s="251"/>
      <c r="F14" s="251"/>
      <c r="G14" s="251"/>
      <c r="H14" s="251"/>
      <c r="I14" s="251"/>
      <c r="J14" s="251"/>
      <c r="K14" s="251"/>
      <c r="L14" s="251"/>
      <c r="M14" s="251"/>
      <c r="N14" s="251"/>
      <c r="O14" s="251"/>
      <c r="P14" s="251"/>
    </row>
    <row r="15" spans="1:16" ht="15.75" thickBot="1">
      <c r="A15" s="81">
        <v>2</v>
      </c>
      <c r="B15" s="251"/>
      <c r="C15" s="251"/>
      <c r="D15" s="251"/>
      <c r="E15" s="251"/>
      <c r="F15" s="251"/>
      <c r="G15" s="251"/>
      <c r="H15" s="251"/>
      <c r="I15" s="251"/>
      <c r="J15" s="251"/>
      <c r="K15" s="251"/>
      <c r="L15" s="251"/>
      <c r="M15" s="251"/>
      <c r="N15" s="251"/>
      <c r="O15" s="251"/>
      <c r="P15" s="251"/>
    </row>
    <row r="16" spans="1:16" ht="15.75" thickBot="1">
      <c r="A16" s="81">
        <v>3</v>
      </c>
      <c r="B16" s="251"/>
      <c r="C16" s="251"/>
      <c r="D16" s="251"/>
      <c r="E16" s="251"/>
      <c r="F16" s="251"/>
      <c r="G16" s="251"/>
      <c r="H16" s="251"/>
      <c r="I16" s="251"/>
      <c r="J16" s="251"/>
      <c r="K16" s="251"/>
      <c r="L16" s="251"/>
      <c r="M16" s="251"/>
      <c r="N16" s="251"/>
      <c r="O16" s="251"/>
      <c r="P16" s="251"/>
    </row>
    <row r="17" spans="1:16" ht="15.75" thickBot="1">
      <c r="A17" s="81">
        <v>4</v>
      </c>
      <c r="B17" s="251"/>
      <c r="C17" s="251"/>
      <c r="D17" s="251"/>
      <c r="E17" s="251"/>
      <c r="F17" s="251"/>
      <c r="G17" s="251"/>
      <c r="H17" s="251"/>
      <c r="I17" s="251"/>
      <c r="J17" s="251"/>
      <c r="K17" s="251"/>
      <c r="L17" s="251"/>
      <c r="M17" s="251"/>
      <c r="N17" s="251"/>
      <c r="O17" s="251"/>
      <c r="P17" s="251"/>
    </row>
    <row r="18" spans="1:16" ht="15.75" thickBot="1">
      <c r="A18" s="81">
        <v>5</v>
      </c>
      <c r="B18" s="251"/>
      <c r="C18" s="251"/>
      <c r="D18" s="251"/>
      <c r="E18" s="251"/>
      <c r="F18" s="251"/>
      <c r="G18" s="251"/>
      <c r="H18" s="251"/>
      <c r="I18" s="251"/>
      <c r="J18" s="251"/>
      <c r="K18" s="251"/>
      <c r="L18" s="251"/>
      <c r="M18" s="251"/>
      <c r="N18" s="251"/>
      <c r="O18" s="251"/>
      <c r="P18" s="251"/>
    </row>
    <row r="19" spans="1:16">
      <c r="A19" s="87"/>
      <c r="B19" s="87"/>
      <c r="C19" s="87"/>
      <c r="D19" s="87"/>
      <c r="E19" s="87"/>
      <c r="F19" s="87"/>
      <c r="G19" s="87"/>
      <c r="H19" s="87"/>
      <c r="I19" s="87"/>
      <c r="J19" s="87"/>
      <c r="K19" s="87"/>
      <c r="L19" s="87"/>
      <c r="M19" s="87"/>
      <c r="N19" s="87"/>
      <c r="O19" s="87"/>
      <c r="P19" s="87"/>
    </row>
    <row r="20" spans="1:16">
      <c r="A20" s="88"/>
      <c r="B20" s="87"/>
      <c r="C20" s="87"/>
      <c r="D20" s="87"/>
      <c r="E20" s="87"/>
      <c r="F20" s="87"/>
      <c r="G20" s="87"/>
      <c r="H20" s="87"/>
      <c r="I20" s="87"/>
      <c r="J20" s="87"/>
      <c r="K20" s="87"/>
      <c r="L20" s="87"/>
      <c r="M20" s="87"/>
      <c r="N20" s="87"/>
      <c r="O20" s="87"/>
      <c r="P20" s="87"/>
    </row>
    <row r="21" spans="1:16">
      <c r="A21" s="229" t="s">
        <v>162</v>
      </c>
      <c r="B21" s="229"/>
      <c r="C21" s="229"/>
      <c r="D21" s="229"/>
      <c r="E21" s="229"/>
      <c r="F21" s="229"/>
      <c r="G21" s="229"/>
      <c r="H21" s="229"/>
      <c r="I21" s="229"/>
      <c r="J21" s="229"/>
      <c r="K21" s="229"/>
      <c r="L21" s="229"/>
      <c r="M21" s="229"/>
      <c r="N21" s="229"/>
      <c r="O21" s="229"/>
      <c r="P21" s="229"/>
    </row>
    <row r="22" spans="1:16" ht="15.75" thickBot="1"/>
    <row r="23" spans="1:16" ht="27" customHeight="1">
      <c r="A23" s="236" t="s">
        <v>68</v>
      </c>
      <c r="B23" s="237"/>
      <c r="C23" s="237"/>
      <c r="D23" s="238"/>
      <c r="E23" s="242" t="s">
        <v>163</v>
      </c>
      <c r="F23" s="242"/>
      <c r="G23" s="243"/>
      <c r="H23" s="244" t="s">
        <v>164</v>
      </c>
      <c r="I23" s="242"/>
      <c r="J23" s="243"/>
      <c r="K23" s="166"/>
      <c r="L23" s="245" t="s">
        <v>3</v>
      </c>
      <c r="M23" s="246"/>
      <c r="N23" s="246"/>
      <c r="O23" s="246"/>
      <c r="P23" s="247"/>
    </row>
    <row r="24" spans="1:16" s="104" customFormat="1" ht="27" customHeight="1" thickBot="1">
      <c r="A24" s="239"/>
      <c r="B24" s="240"/>
      <c r="C24" s="240"/>
      <c r="D24" s="241"/>
      <c r="E24" s="168" t="s">
        <v>69</v>
      </c>
      <c r="F24" s="163" t="s">
        <v>70</v>
      </c>
      <c r="G24" s="163" t="s">
        <v>71</v>
      </c>
      <c r="H24" s="82" t="s">
        <v>69</v>
      </c>
      <c r="I24" s="163" t="s">
        <v>70</v>
      </c>
      <c r="J24" s="163" t="s">
        <v>71</v>
      </c>
      <c r="K24" s="167"/>
      <c r="L24" s="248"/>
      <c r="M24" s="249"/>
      <c r="N24" s="249"/>
      <c r="O24" s="249"/>
      <c r="P24" s="250"/>
    </row>
    <row r="25" spans="1:16" ht="30.75" customHeight="1">
      <c r="A25" s="231" t="s">
        <v>100</v>
      </c>
      <c r="B25" s="232"/>
      <c r="C25" s="232"/>
      <c r="D25" s="233"/>
      <c r="E25" s="169" t="s">
        <v>166</v>
      </c>
      <c r="F25" s="170" t="s">
        <v>165</v>
      </c>
      <c r="G25" s="170"/>
      <c r="H25" s="169" t="s">
        <v>166</v>
      </c>
      <c r="I25" s="170" t="s">
        <v>165</v>
      </c>
      <c r="J25" s="170"/>
      <c r="K25" s="1"/>
      <c r="L25" s="219"/>
      <c r="M25" s="219"/>
      <c r="N25" s="219"/>
      <c r="O25" s="219"/>
      <c r="P25" s="219"/>
    </row>
    <row r="26" spans="1:16" s="175" customFormat="1" ht="66.75" customHeight="1">
      <c r="A26" s="252" t="s">
        <v>101</v>
      </c>
      <c r="B26" s="253"/>
      <c r="C26" s="253"/>
      <c r="D26" s="254"/>
      <c r="E26" s="174" t="s">
        <v>168</v>
      </c>
      <c r="F26" s="170"/>
      <c r="G26" s="170" t="s">
        <v>167</v>
      </c>
      <c r="H26" s="170" t="s">
        <v>169</v>
      </c>
      <c r="I26" s="170"/>
      <c r="J26" s="170" t="s">
        <v>167</v>
      </c>
      <c r="K26" s="3"/>
      <c r="L26" s="255" t="s">
        <v>170</v>
      </c>
      <c r="M26" s="255"/>
      <c r="N26" s="255"/>
      <c r="O26" s="255"/>
      <c r="P26" s="255"/>
    </row>
    <row r="27" spans="1:16" ht="24.75" customHeight="1">
      <c r="A27" s="216" t="s">
        <v>134</v>
      </c>
      <c r="B27" s="217"/>
      <c r="C27" s="217"/>
      <c r="D27" s="218"/>
      <c r="E27" s="171">
        <v>38</v>
      </c>
      <c r="F27" s="170" t="s">
        <v>165</v>
      </c>
      <c r="G27" s="170"/>
      <c r="H27" s="170">
        <v>38</v>
      </c>
      <c r="I27" s="170" t="s">
        <v>165</v>
      </c>
      <c r="J27" s="170"/>
      <c r="K27" s="1"/>
      <c r="L27" s="219"/>
      <c r="M27" s="219"/>
      <c r="N27" s="219"/>
      <c r="O27" s="219"/>
      <c r="P27" s="219"/>
    </row>
    <row r="28" spans="1:16" ht="27" customHeight="1">
      <c r="A28" s="226" t="s">
        <v>72</v>
      </c>
      <c r="B28" s="227"/>
      <c r="C28" s="227"/>
      <c r="D28" s="228"/>
      <c r="E28" s="172" t="s">
        <v>171</v>
      </c>
      <c r="F28" s="170" t="s">
        <v>165</v>
      </c>
      <c r="G28" s="170"/>
      <c r="H28" s="170" t="s">
        <v>172</v>
      </c>
      <c r="I28" s="170" t="s">
        <v>165</v>
      </c>
      <c r="J28" s="170"/>
      <c r="K28" s="1"/>
      <c r="L28" s="219"/>
      <c r="M28" s="219"/>
      <c r="N28" s="219"/>
      <c r="O28" s="219"/>
      <c r="P28" s="219"/>
    </row>
    <row r="29" spans="1:16" ht="20.25" customHeight="1">
      <c r="A29" s="226" t="s">
        <v>95</v>
      </c>
      <c r="B29" s="227"/>
      <c r="C29" s="227"/>
      <c r="D29" s="228"/>
      <c r="E29" s="172" t="s">
        <v>173</v>
      </c>
      <c r="F29" s="170"/>
      <c r="G29" s="170"/>
      <c r="H29" s="173" t="s">
        <v>173</v>
      </c>
      <c r="I29" s="173"/>
      <c r="J29" s="173"/>
      <c r="K29" s="165"/>
      <c r="L29" s="220"/>
      <c r="M29" s="221"/>
      <c r="N29" s="221"/>
      <c r="O29" s="221"/>
      <c r="P29" s="222"/>
    </row>
    <row r="30" spans="1:16" ht="28.5" customHeight="1">
      <c r="A30" s="226" t="s">
        <v>135</v>
      </c>
      <c r="B30" s="227"/>
      <c r="C30" s="227"/>
      <c r="D30" s="228"/>
      <c r="E30" s="172" t="s">
        <v>174</v>
      </c>
      <c r="F30" s="170" t="s">
        <v>167</v>
      </c>
      <c r="G30" s="170"/>
      <c r="H30" s="172" t="s">
        <v>174</v>
      </c>
      <c r="I30" s="170" t="s">
        <v>167</v>
      </c>
      <c r="J30" s="170"/>
      <c r="K30" s="1"/>
      <c r="L30" s="219"/>
      <c r="M30" s="219"/>
      <c r="N30" s="219"/>
      <c r="O30" s="219"/>
      <c r="P30" s="219"/>
    </row>
    <row r="31" spans="1:16" ht="28.5" customHeight="1">
      <c r="A31" s="226" t="s">
        <v>98</v>
      </c>
      <c r="B31" s="227"/>
      <c r="C31" s="227"/>
      <c r="D31" s="228"/>
      <c r="E31" s="172" t="s">
        <v>173</v>
      </c>
      <c r="F31" s="170"/>
      <c r="G31" s="170"/>
      <c r="H31" s="173" t="s">
        <v>173</v>
      </c>
      <c r="I31" s="173"/>
      <c r="J31" s="173"/>
      <c r="K31" s="165"/>
      <c r="L31" s="220"/>
      <c r="M31" s="221"/>
      <c r="N31" s="221"/>
      <c r="O31" s="221"/>
      <c r="P31" s="222"/>
    </row>
    <row r="32" spans="1:16" ht="15.75" customHeight="1">
      <c r="A32" s="216" t="s">
        <v>73</v>
      </c>
      <c r="B32" s="217"/>
      <c r="C32" s="217"/>
      <c r="D32" s="218"/>
      <c r="E32" s="171">
        <v>24</v>
      </c>
      <c r="F32" s="170" t="s">
        <v>165</v>
      </c>
      <c r="G32" s="170"/>
      <c r="H32" s="171">
        <v>10</v>
      </c>
      <c r="I32" s="170" t="s">
        <v>165</v>
      </c>
      <c r="J32" s="170"/>
      <c r="K32" s="1"/>
      <c r="L32" s="219"/>
      <c r="M32" s="219"/>
      <c r="N32" s="219"/>
      <c r="O32" s="219"/>
      <c r="P32" s="219"/>
    </row>
    <row r="33" spans="1:16" ht="19.5" customHeight="1">
      <c r="A33" s="216" t="s">
        <v>74</v>
      </c>
      <c r="B33" s="217"/>
      <c r="C33" s="217"/>
      <c r="D33" s="218"/>
      <c r="E33" s="171">
        <v>17</v>
      </c>
      <c r="F33" s="170" t="s">
        <v>165</v>
      </c>
      <c r="G33" s="170"/>
      <c r="H33" s="170">
        <v>32</v>
      </c>
      <c r="I33" s="170" t="s">
        <v>165</v>
      </c>
      <c r="J33" s="170"/>
      <c r="K33" s="1"/>
      <c r="L33" s="219"/>
      <c r="M33" s="219"/>
      <c r="N33" s="219"/>
      <c r="O33" s="219"/>
      <c r="P33" s="219"/>
    </row>
    <row r="34" spans="1:16" ht="27.75" customHeight="1">
      <c r="A34" s="216" t="s">
        <v>75</v>
      </c>
      <c r="B34" s="217"/>
      <c r="C34" s="217"/>
      <c r="D34" s="218"/>
      <c r="E34" s="171" t="s">
        <v>175</v>
      </c>
      <c r="F34" s="170" t="s">
        <v>165</v>
      </c>
      <c r="G34" s="170"/>
      <c r="H34" s="170" t="s">
        <v>176</v>
      </c>
      <c r="I34" s="170" t="s">
        <v>165</v>
      </c>
      <c r="J34" s="170"/>
      <c r="K34" s="1"/>
      <c r="L34" s="219"/>
      <c r="M34" s="219"/>
      <c r="N34" s="219"/>
      <c r="O34" s="219"/>
      <c r="P34" s="219"/>
    </row>
    <row r="35" spans="1:16" ht="61.5" customHeight="1">
      <c r="A35" s="216" t="s">
        <v>76</v>
      </c>
      <c r="B35" s="217"/>
      <c r="C35" s="217"/>
      <c r="D35" s="218"/>
      <c r="E35" s="171" t="s">
        <v>177</v>
      </c>
      <c r="F35" s="170" t="s">
        <v>165</v>
      </c>
      <c r="G35" s="170"/>
      <c r="H35" s="170" t="s">
        <v>178</v>
      </c>
      <c r="I35" s="170" t="s">
        <v>165</v>
      </c>
      <c r="J35" s="170"/>
      <c r="K35" s="1"/>
      <c r="L35" s="219"/>
      <c r="M35" s="219"/>
      <c r="N35" s="219"/>
      <c r="O35" s="219"/>
      <c r="P35" s="219"/>
    </row>
    <row r="36" spans="1:16" ht="17.25" customHeight="1">
      <c r="A36" s="216" t="s">
        <v>77</v>
      </c>
      <c r="B36" s="217"/>
      <c r="C36" s="217"/>
      <c r="D36" s="218"/>
      <c r="E36" s="171" t="s">
        <v>180</v>
      </c>
      <c r="F36" s="170" t="s">
        <v>165</v>
      </c>
      <c r="G36" s="170"/>
      <c r="H36" s="170" t="s">
        <v>181</v>
      </c>
      <c r="I36" s="170" t="s">
        <v>165</v>
      </c>
      <c r="J36" s="170"/>
      <c r="K36" s="1"/>
      <c r="L36" s="219"/>
      <c r="M36" s="219"/>
      <c r="N36" s="219"/>
      <c r="O36" s="219"/>
      <c r="P36" s="219"/>
    </row>
    <row r="37" spans="1:16" ht="30.75" customHeight="1">
      <c r="A37" s="223" t="s">
        <v>97</v>
      </c>
      <c r="B37" s="224"/>
      <c r="C37" s="224"/>
      <c r="D37" s="225"/>
      <c r="E37" s="171" t="s">
        <v>182</v>
      </c>
      <c r="F37" s="170" t="s">
        <v>165</v>
      </c>
      <c r="G37" s="170"/>
      <c r="H37" s="173" t="s">
        <v>183</v>
      </c>
      <c r="I37" s="170" t="s">
        <v>165</v>
      </c>
      <c r="J37" s="173"/>
      <c r="K37" s="165"/>
      <c r="L37" s="235" t="s">
        <v>179</v>
      </c>
      <c r="M37" s="221"/>
      <c r="N37" s="221"/>
      <c r="O37" s="221"/>
      <c r="P37" s="222"/>
    </row>
    <row r="38" spans="1:16" ht="24" customHeight="1">
      <c r="A38" s="216" t="s">
        <v>102</v>
      </c>
      <c r="B38" s="217"/>
      <c r="C38" s="217"/>
      <c r="D38" s="218"/>
      <c r="E38" s="171" t="s">
        <v>184</v>
      </c>
      <c r="F38" s="170" t="s">
        <v>165</v>
      </c>
      <c r="G38" s="170"/>
      <c r="H38" s="171" t="s">
        <v>184</v>
      </c>
      <c r="I38" s="173" t="s">
        <v>165</v>
      </c>
      <c r="J38" s="173"/>
      <c r="K38" s="165"/>
      <c r="L38" s="220"/>
      <c r="M38" s="221"/>
      <c r="N38" s="221"/>
      <c r="O38" s="221"/>
      <c r="P38" s="222"/>
    </row>
    <row r="39" spans="1:16" ht="28.5" customHeight="1">
      <c r="A39" s="216" t="s">
        <v>103</v>
      </c>
      <c r="B39" s="217"/>
      <c r="C39" s="217"/>
      <c r="D39" s="218"/>
      <c r="E39" s="172" t="s">
        <v>174</v>
      </c>
      <c r="F39" s="170" t="s">
        <v>167</v>
      </c>
      <c r="G39" s="170"/>
      <c r="H39" s="172" t="s">
        <v>174</v>
      </c>
      <c r="I39" s="170" t="s">
        <v>167</v>
      </c>
      <c r="J39" s="170"/>
      <c r="K39" s="1"/>
      <c r="L39" s="219"/>
      <c r="M39" s="219"/>
      <c r="N39" s="219"/>
      <c r="O39" s="219"/>
      <c r="P39" s="219"/>
    </row>
    <row r="42" spans="1:16">
      <c r="A42" s="229" t="s">
        <v>99</v>
      </c>
      <c r="B42" s="229"/>
      <c r="C42" s="229"/>
      <c r="D42" s="229"/>
      <c r="E42" s="229"/>
      <c r="F42" s="229"/>
      <c r="G42" s="229"/>
      <c r="H42" s="229"/>
      <c r="I42" s="229"/>
      <c r="J42" s="229"/>
      <c r="K42" s="229"/>
      <c r="L42" s="229"/>
      <c r="M42" s="229"/>
      <c r="N42" s="229"/>
      <c r="O42" s="229"/>
      <c r="P42" s="229"/>
    </row>
    <row r="44" spans="1:16" ht="15" customHeight="1">
      <c r="A44" s="230" t="s">
        <v>68</v>
      </c>
      <c r="B44" s="230"/>
      <c r="C44" s="230"/>
      <c r="D44" s="230"/>
      <c r="E44" s="82" t="s">
        <v>69</v>
      </c>
      <c r="F44" s="89" t="s">
        <v>70</v>
      </c>
      <c r="G44" s="89" t="s">
        <v>71</v>
      </c>
      <c r="H44" s="163"/>
      <c r="I44" s="163"/>
      <c r="J44" s="163"/>
      <c r="K44" s="163"/>
      <c r="L44" s="230" t="s">
        <v>3</v>
      </c>
      <c r="M44" s="230"/>
      <c r="N44" s="230"/>
      <c r="O44" s="230"/>
      <c r="P44" s="230"/>
    </row>
    <row r="45" spans="1:16" ht="30" customHeight="1">
      <c r="A45" s="231" t="s">
        <v>100</v>
      </c>
      <c r="B45" s="232"/>
      <c r="C45" s="232"/>
      <c r="D45" s="233"/>
      <c r="E45" s="83"/>
      <c r="F45" s="1"/>
      <c r="G45" s="1"/>
      <c r="H45" s="1"/>
      <c r="I45" s="1"/>
      <c r="J45" s="1"/>
      <c r="K45" s="1"/>
      <c r="L45" s="219"/>
      <c r="M45" s="219"/>
      <c r="N45" s="219"/>
      <c r="O45" s="219"/>
      <c r="P45" s="219"/>
    </row>
    <row r="46" spans="1:16" ht="15" customHeight="1">
      <c r="A46" s="216" t="s">
        <v>101</v>
      </c>
      <c r="B46" s="217"/>
      <c r="C46" s="217"/>
      <c r="D46" s="218"/>
      <c r="E46" s="84"/>
      <c r="F46" s="1"/>
      <c r="G46" s="1"/>
      <c r="H46" s="1"/>
      <c r="I46" s="1"/>
      <c r="J46" s="1"/>
      <c r="K46" s="1"/>
      <c r="L46" s="219"/>
      <c r="M46" s="219"/>
      <c r="N46" s="219"/>
      <c r="O46" s="219"/>
      <c r="P46" s="219"/>
    </row>
    <row r="47" spans="1:16" ht="15" customHeight="1">
      <c r="A47" s="216" t="s">
        <v>134</v>
      </c>
      <c r="B47" s="217"/>
      <c r="C47" s="217"/>
      <c r="D47" s="218"/>
      <c r="E47" s="84"/>
      <c r="F47" s="1"/>
      <c r="G47" s="1"/>
      <c r="H47" s="1"/>
      <c r="I47" s="1"/>
      <c r="J47" s="1"/>
      <c r="K47" s="1"/>
      <c r="L47" s="219"/>
      <c r="M47" s="219"/>
      <c r="N47" s="219"/>
      <c r="O47" s="219"/>
      <c r="P47" s="219"/>
    </row>
    <row r="48" spans="1:16" ht="15" customHeight="1">
      <c r="A48" s="226" t="s">
        <v>72</v>
      </c>
      <c r="B48" s="227"/>
      <c r="C48" s="227"/>
      <c r="D48" s="228"/>
      <c r="E48" s="85"/>
      <c r="F48" s="1"/>
      <c r="G48" s="1"/>
      <c r="H48" s="1"/>
      <c r="I48" s="1"/>
      <c r="J48" s="1"/>
      <c r="K48" s="1"/>
      <c r="L48" s="219"/>
      <c r="M48" s="219"/>
      <c r="N48" s="219"/>
      <c r="O48" s="219"/>
      <c r="P48" s="219"/>
    </row>
    <row r="49" spans="1:16" ht="15" customHeight="1">
      <c r="A49" s="226" t="s">
        <v>95</v>
      </c>
      <c r="B49" s="227"/>
      <c r="C49" s="227"/>
      <c r="D49" s="228"/>
      <c r="E49" s="85"/>
      <c r="F49" s="1"/>
      <c r="G49" s="1"/>
      <c r="H49" s="165"/>
      <c r="I49" s="165"/>
      <c r="J49" s="165"/>
      <c r="K49" s="165"/>
      <c r="L49" s="220"/>
      <c r="M49" s="221"/>
      <c r="N49" s="221"/>
      <c r="O49" s="221"/>
      <c r="P49" s="222"/>
    </row>
    <row r="50" spans="1:16" ht="37.5" customHeight="1">
      <c r="A50" s="226" t="s">
        <v>135</v>
      </c>
      <c r="B50" s="227"/>
      <c r="C50" s="227"/>
      <c r="D50" s="228"/>
      <c r="E50" s="85"/>
      <c r="F50" s="1"/>
      <c r="G50" s="1"/>
      <c r="H50" s="1"/>
      <c r="I50" s="1"/>
      <c r="J50" s="1"/>
      <c r="K50" s="1"/>
      <c r="L50" s="219"/>
      <c r="M50" s="219"/>
      <c r="N50" s="219"/>
      <c r="O50" s="219"/>
      <c r="P50" s="219"/>
    </row>
    <row r="51" spans="1:16" ht="15" customHeight="1">
      <c r="A51" s="226" t="s">
        <v>98</v>
      </c>
      <c r="B51" s="227"/>
      <c r="C51" s="227"/>
      <c r="D51" s="228"/>
      <c r="E51" s="85"/>
      <c r="F51" s="1"/>
      <c r="G51" s="1"/>
      <c r="H51" s="165"/>
      <c r="I51" s="165"/>
      <c r="J51" s="165"/>
      <c r="K51" s="165"/>
      <c r="L51" s="220"/>
      <c r="M51" s="221"/>
      <c r="N51" s="221"/>
      <c r="O51" s="221"/>
      <c r="P51" s="222"/>
    </row>
    <row r="52" spans="1:16" ht="15" customHeight="1">
      <c r="A52" s="216" t="s">
        <v>73</v>
      </c>
      <c r="B52" s="217"/>
      <c r="C52" s="217"/>
      <c r="D52" s="218"/>
      <c r="E52" s="84"/>
      <c r="F52" s="1"/>
      <c r="G52" s="1"/>
      <c r="H52" s="1"/>
      <c r="I52" s="1"/>
      <c r="J52" s="1"/>
      <c r="K52" s="1"/>
      <c r="L52" s="219"/>
      <c r="M52" s="219"/>
      <c r="N52" s="219"/>
      <c r="O52" s="219"/>
      <c r="P52" s="219"/>
    </row>
    <row r="53" spans="1:16" ht="15" customHeight="1">
      <c r="A53" s="216" t="s">
        <v>74</v>
      </c>
      <c r="B53" s="217"/>
      <c r="C53" s="217"/>
      <c r="D53" s="218"/>
      <c r="E53" s="84"/>
      <c r="F53" s="1"/>
      <c r="G53" s="1"/>
      <c r="H53" s="1"/>
      <c r="I53" s="1"/>
      <c r="J53" s="1"/>
      <c r="K53" s="1"/>
      <c r="L53" s="219"/>
      <c r="M53" s="219"/>
      <c r="N53" s="219"/>
      <c r="O53" s="219"/>
      <c r="P53" s="219"/>
    </row>
    <row r="54" spans="1:16" ht="15" customHeight="1">
      <c r="A54" s="216" t="s">
        <v>75</v>
      </c>
      <c r="B54" s="217"/>
      <c r="C54" s="217"/>
      <c r="D54" s="218"/>
      <c r="E54" s="84"/>
      <c r="F54" s="1"/>
      <c r="G54" s="1"/>
      <c r="H54" s="1"/>
      <c r="I54" s="1"/>
      <c r="J54" s="1"/>
      <c r="K54" s="1"/>
      <c r="L54" s="219"/>
      <c r="M54" s="219"/>
      <c r="N54" s="219"/>
      <c r="O54" s="219"/>
      <c r="P54" s="219"/>
    </row>
    <row r="55" spans="1:16" ht="15" customHeight="1">
      <c r="A55" s="216" t="s">
        <v>76</v>
      </c>
      <c r="B55" s="217"/>
      <c r="C55" s="217"/>
      <c r="D55" s="218"/>
      <c r="E55" s="84"/>
      <c r="F55" s="1"/>
      <c r="G55" s="1"/>
      <c r="H55" s="1"/>
      <c r="I55" s="1"/>
      <c r="J55" s="1"/>
      <c r="K55" s="1"/>
      <c r="L55" s="219"/>
      <c r="M55" s="219"/>
      <c r="N55" s="219"/>
      <c r="O55" s="219"/>
      <c r="P55" s="219"/>
    </row>
    <row r="56" spans="1:16" ht="15" customHeight="1">
      <c r="A56" s="216" t="s">
        <v>77</v>
      </c>
      <c r="B56" s="217"/>
      <c r="C56" s="217"/>
      <c r="D56" s="218"/>
      <c r="E56" s="84"/>
      <c r="F56" s="1"/>
      <c r="G56" s="1"/>
      <c r="H56" s="1"/>
      <c r="I56" s="1"/>
      <c r="J56" s="1"/>
      <c r="K56" s="1"/>
      <c r="L56" s="219"/>
      <c r="M56" s="219"/>
      <c r="N56" s="219"/>
      <c r="O56" s="219"/>
      <c r="P56" s="219"/>
    </row>
    <row r="57" spans="1:16" ht="15" customHeight="1">
      <c r="A57" s="223" t="s">
        <v>97</v>
      </c>
      <c r="B57" s="224"/>
      <c r="C57" s="224"/>
      <c r="D57" s="225"/>
      <c r="E57" s="84"/>
      <c r="F57" s="1"/>
      <c r="G57" s="1"/>
      <c r="H57" s="165"/>
      <c r="I57" s="165"/>
      <c r="J57" s="165"/>
      <c r="K57" s="165"/>
      <c r="L57" s="220"/>
      <c r="M57" s="221"/>
      <c r="N57" s="221"/>
      <c r="O57" s="221"/>
      <c r="P57" s="222"/>
    </row>
    <row r="58" spans="1:16" ht="15" customHeight="1">
      <c r="A58" s="216" t="s">
        <v>102</v>
      </c>
      <c r="B58" s="217"/>
      <c r="C58" s="217"/>
      <c r="D58" s="218"/>
      <c r="E58" s="84"/>
      <c r="F58" s="1"/>
      <c r="G58" s="1"/>
      <c r="H58" s="165"/>
      <c r="I58" s="165"/>
      <c r="J58" s="165"/>
      <c r="K58" s="165"/>
      <c r="L58" s="220"/>
      <c r="M58" s="221"/>
      <c r="N58" s="221"/>
      <c r="O58" s="221"/>
      <c r="P58" s="222"/>
    </row>
    <row r="59" spans="1:16" ht="15" customHeight="1">
      <c r="A59" s="216" t="s">
        <v>103</v>
      </c>
      <c r="B59" s="217"/>
      <c r="C59" s="217"/>
      <c r="D59" s="218"/>
      <c r="E59" s="86"/>
      <c r="F59" s="1"/>
      <c r="G59" s="1"/>
      <c r="H59" s="1"/>
      <c r="I59" s="1"/>
      <c r="J59" s="1"/>
      <c r="K59" s="1"/>
      <c r="L59" s="219"/>
      <c r="M59" s="219"/>
      <c r="N59" s="219"/>
      <c r="O59" s="219"/>
      <c r="P59" s="219"/>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B158"/>
  <sheetViews>
    <sheetView tabSelected="1" topLeftCell="F42" zoomScale="70" zoomScaleNormal="70" workbookViewId="0">
      <selection activeCell="O52" sqref="O52"/>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1.7109375" style="9" customWidth="1"/>
    <col min="11" max="11" width="23.140625"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74" t="s">
        <v>63</v>
      </c>
      <c r="C2" s="275"/>
      <c r="D2" s="275"/>
      <c r="E2" s="275"/>
      <c r="F2" s="275"/>
      <c r="G2" s="275"/>
      <c r="H2" s="275"/>
      <c r="I2" s="275"/>
      <c r="J2" s="275"/>
      <c r="K2" s="275"/>
      <c r="L2" s="275"/>
      <c r="M2" s="275"/>
      <c r="N2" s="275"/>
      <c r="O2" s="275"/>
      <c r="P2" s="275"/>
      <c r="Q2" s="275"/>
      <c r="R2" s="275"/>
    </row>
    <row r="4" spans="2:18" ht="26.25">
      <c r="B4" s="274" t="s">
        <v>48</v>
      </c>
      <c r="C4" s="275"/>
      <c r="D4" s="275"/>
      <c r="E4" s="275"/>
      <c r="F4" s="275"/>
      <c r="G4" s="275"/>
      <c r="H4" s="275"/>
      <c r="I4" s="275"/>
      <c r="J4" s="275"/>
      <c r="K4" s="275"/>
      <c r="L4" s="275"/>
      <c r="M4" s="275"/>
      <c r="N4" s="275"/>
      <c r="O4" s="275"/>
      <c r="P4" s="275"/>
      <c r="Q4" s="275"/>
      <c r="R4" s="275"/>
    </row>
    <row r="5" spans="2:18" ht="15.75" thickBot="1"/>
    <row r="6" spans="2:18" ht="21.75" thickBot="1">
      <c r="B6" s="11" t="s">
        <v>4</v>
      </c>
      <c r="C6" s="278" t="s">
        <v>193</v>
      </c>
      <c r="D6" s="278"/>
      <c r="E6" s="278"/>
      <c r="F6" s="278"/>
      <c r="G6" s="278"/>
      <c r="H6" s="278"/>
      <c r="I6" s="278"/>
      <c r="J6" s="278"/>
      <c r="K6" s="278"/>
      <c r="L6" s="278"/>
      <c r="M6" s="278"/>
      <c r="N6" s="278"/>
      <c r="O6" s="278"/>
      <c r="P6" s="279"/>
    </row>
    <row r="7" spans="2:18" ht="16.5" thickBot="1">
      <c r="B7" s="12" t="s">
        <v>5</v>
      </c>
      <c r="C7" s="278" t="s">
        <v>194</v>
      </c>
      <c r="D7" s="278"/>
      <c r="E7" s="278"/>
      <c r="F7" s="278"/>
      <c r="G7" s="278"/>
      <c r="H7" s="278"/>
      <c r="I7" s="278"/>
      <c r="J7" s="278"/>
      <c r="K7" s="278"/>
      <c r="L7" s="278"/>
      <c r="M7" s="278"/>
      <c r="N7" s="278"/>
      <c r="O7" s="278"/>
      <c r="P7" s="279"/>
    </row>
    <row r="8" spans="2:18" ht="16.5" thickBot="1">
      <c r="B8" s="12" t="s">
        <v>6</v>
      </c>
      <c r="C8" s="278" t="s">
        <v>195</v>
      </c>
      <c r="D8" s="278"/>
      <c r="E8" s="278"/>
      <c r="F8" s="278"/>
      <c r="G8" s="278"/>
      <c r="H8" s="278"/>
      <c r="I8" s="278"/>
      <c r="J8" s="278"/>
      <c r="K8" s="278"/>
      <c r="L8" s="278"/>
      <c r="M8" s="278"/>
      <c r="N8" s="278"/>
      <c r="O8" s="278"/>
      <c r="P8" s="279"/>
    </row>
    <row r="9" spans="2:18" ht="16.5" thickBot="1">
      <c r="B9" s="12" t="s">
        <v>7</v>
      </c>
      <c r="C9" s="278"/>
      <c r="D9" s="278"/>
      <c r="E9" s="278"/>
      <c r="F9" s="278"/>
      <c r="G9" s="278"/>
      <c r="H9" s="278"/>
      <c r="I9" s="278"/>
      <c r="J9" s="278"/>
      <c r="K9" s="278"/>
      <c r="L9" s="278"/>
      <c r="M9" s="278"/>
      <c r="N9" s="278"/>
      <c r="O9" s="278"/>
      <c r="P9" s="279"/>
    </row>
    <row r="10" spans="2:18" ht="16.5" thickBot="1">
      <c r="B10" s="12" t="s">
        <v>8</v>
      </c>
      <c r="C10" s="280">
        <v>23</v>
      </c>
      <c r="D10" s="280"/>
      <c r="E10" s="281"/>
      <c r="F10" s="34"/>
      <c r="G10" s="34"/>
      <c r="H10" s="34"/>
      <c r="I10" s="34"/>
      <c r="J10" s="34"/>
      <c r="K10" s="34"/>
      <c r="L10" s="34"/>
      <c r="M10" s="34"/>
      <c r="N10" s="34"/>
      <c r="O10" s="34"/>
      <c r="P10" s="35"/>
    </row>
    <row r="11" spans="2:18" ht="16.5" thickBot="1">
      <c r="B11" s="14" t="s">
        <v>9</v>
      </c>
      <c r="C11" s="15" t="s">
        <v>196</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7"/>
      <c r="M12" s="107"/>
      <c r="N12" s="8"/>
      <c r="O12" s="8"/>
      <c r="P12" s="19"/>
    </row>
    <row r="13" spans="2:18">
      <c r="I13" s="8"/>
      <c r="J13" s="8"/>
      <c r="K13" s="8"/>
      <c r="L13" s="107"/>
      <c r="M13" s="107"/>
      <c r="N13" s="8"/>
      <c r="O13" s="8"/>
      <c r="P13" s="21"/>
    </row>
    <row r="14" spans="2:18" ht="45.75" customHeight="1">
      <c r="B14" s="284" t="s">
        <v>104</v>
      </c>
      <c r="C14" s="284"/>
      <c r="D14" s="51" t="s">
        <v>12</v>
      </c>
      <c r="E14" s="51" t="s">
        <v>13</v>
      </c>
      <c r="F14" s="51" t="s">
        <v>29</v>
      </c>
      <c r="G14" s="92"/>
      <c r="I14" s="38"/>
      <c r="J14" s="38"/>
      <c r="K14" s="38"/>
      <c r="L14" s="38"/>
      <c r="M14" s="38"/>
      <c r="N14" s="38"/>
      <c r="O14" s="38"/>
      <c r="P14" s="21"/>
    </row>
    <row r="15" spans="2:18">
      <c r="B15" s="284"/>
      <c r="C15" s="284"/>
      <c r="D15" s="51">
        <v>23</v>
      </c>
      <c r="E15" s="36">
        <v>3090912157</v>
      </c>
      <c r="F15" s="176">
        <v>1328</v>
      </c>
      <c r="G15" s="93"/>
      <c r="I15" s="39"/>
      <c r="J15" s="39"/>
      <c r="K15" s="39"/>
      <c r="L15" s="39"/>
      <c r="M15" s="39"/>
      <c r="N15" s="39"/>
      <c r="O15" s="39"/>
      <c r="P15" s="21"/>
    </row>
    <row r="16" spans="2:18">
      <c r="B16" s="284"/>
      <c r="C16" s="284"/>
      <c r="D16" s="51"/>
      <c r="E16" s="36"/>
      <c r="F16" s="36"/>
      <c r="G16" s="93"/>
      <c r="I16" s="39"/>
      <c r="J16" s="39"/>
      <c r="K16" s="39"/>
      <c r="L16" s="39"/>
      <c r="M16" s="39"/>
      <c r="N16" s="39"/>
      <c r="O16" s="39"/>
      <c r="P16" s="21"/>
    </row>
    <row r="17" spans="1:16">
      <c r="B17" s="284"/>
      <c r="C17" s="284"/>
      <c r="D17" s="51"/>
      <c r="E17" s="36"/>
      <c r="F17" s="36"/>
      <c r="G17" s="93"/>
      <c r="I17" s="39"/>
      <c r="J17" s="39"/>
      <c r="K17" s="39"/>
      <c r="L17" s="39"/>
      <c r="M17" s="39"/>
      <c r="N17" s="39"/>
      <c r="O17" s="39"/>
      <c r="P17" s="21"/>
    </row>
    <row r="18" spans="1:16">
      <c r="B18" s="284"/>
      <c r="C18" s="284"/>
      <c r="D18" s="51"/>
      <c r="E18" s="37"/>
      <c r="F18" s="36"/>
      <c r="G18" s="93"/>
      <c r="H18" s="22"/>
      <c r="I18" s="39"/>
      <c r="J18" s="39"/>
      <c r="K18" s="39"/>
      <c r="L18" s="39"/>
      <c r="M18" s="39"/>
      <c r="N18" s="39"/>
      <c r="O18" s="39"/>
      <c r="P18" s="20"/>
    </row>
    <row r="19" spans="1:16">
      <c r="B19" s="284"/>
      <c r="C19" s="284"/>
      <c r="D19" s="51"/>
      <c r="E19" s="37"/>
      <c r="F19" s="36"/>
      <c r="G19" s="93"/>
      <c r="H19" s="22"/>
      <c r="I19" s="41"/>
      <c r="J19" s="41"/>
      <c r="K19" s="41"/>
      <c r="L19" s="41"/>
      <c r="M19" s="41"/>
      <c r="N19" s="41"/>
      <c r="O19" s="41"/>
      <c r="P19" s="20"/>
    </row>
    <row r="20" spans="1:16">
      <c r="B20" s="284"/>
      <c r="C20" s="284"/>
      <c r="D20" s="51"/>
      <c r="E20" s="37"/>
      <c r="F20" s="36"/>
      <c r="G20" s="93"/>
      <c r="H20" s="22"/>
      <c r="I20" s="8"/>
      <c r="J20" s="8"/>
      <c r="K20" s="8"/>
      <c r="L20" s="107"/>
      <c r="M20" s="107"/>
      <c r="N20" s="8"/>
      <c r="O20" s="8"/>
      <c r="P20" s="20"/>
    </row>
    <row r="21" spans="1:16">
      <c r="B21" s="284"/>
      <c r="C21" s="284"/>
      <c r="D21" s="51"/>
      <c r="E21" s="37"/>
      <c r="F21" s="36"/>
      <c r="G21" s="93"/>
      <c r="H21" s="22"/>
      <c r="I21" s="8"/>
      <c r="J21" s="8"/>
      <c r="K21" s="8"/>
      <c r="L21" s="107"/>
      <c r="M21" s="107"/>
      <c r="N21" s="8"/>
      <c r="O21" s="8"/>
      <c r="P21" s="20"/>
    </row>
    <row r="22" spans="1:16" ht="15.75" thickBot="1">
      <c r="B22" s="276" t="s">
        <v>14</v>
      </c>
      <c r="C22" s="277"/>
      <c r="D22" s="51"/>
      <c r="E22" s="63"/>
      <c r="F22" s="36"/>
      <c r="G22" s="93"/>
      <c r="H22" s="22"/>
      <c r="I22" s="8"/>
      <c r="J22" s="8"/>
      <c r="K22" s="8"/>
      <c r="L22" s="107"/>
      <c r="M22" s="107"/>
      <c r="N22" s="8"/>
      <c r="O22" s="8"/>
      <c r="P22" s="20"/>
    </row>
    <row r="23" spans="1:16" ht="45.75" thickBot="1">
      <c r="A23" s="43"/>
      <c r="B23" s="52" t="s">
        <v>15</v>
      </c>
      <c r="C23" s="52" t="s">
        <v>105</v>
      </c>
      <c r="E23" s="38"/>
      <c r="F23" s="38"/>
      <c r="G23" s="38"/>
      <c r="H23" s="38"/>
      <c r="I23" s="10"/>
      <c r="J23" s="10"/>
      <c r="K23" s="10"/>
      <c r="L23" s="10"/>
      <c r="M23" s="10"/>
      <c r="N23" s="10"/>
      <c r="O23" s="10"/>
    </row>
    <row r="24" spans="1:16" ht="15.75" thickBot="1">
      <c r="A24" s="44">
        <v>1</v>
      </c>
      <c r="C24" s="204">
        <f>E24</f>
        <v>1062.4000000000001</v>
      </c>
      <c r="D24" s="42"/>
      <c r="E24" s="205">
        <f>F15*80%</f>
        <v>1062.4000000000001</v>
      </c>
      <c r="F24" s="40"/>
      <c r="G24" s="40"/>
      <c r="H24" s="40"/>
      <c r="I24" s="23"/>
      <c r="J24" s="23"/>
      <c r="K24" s="23"/>
      <c r="L24" s="23"/>
      <c r="M24" s="23"/>
      <c r="N24" s="23"/>
      <c r="O24" s="23"/>
    </row>
    <row r="25" spans="1:16">
      <c r="A25" s="99"/>
      <c r="C25" s="100"/>
      <c r="D25" s="39"/>
      <c r="E25" s="101"/>
      <c r="F25" s="40"/>
      <c r="G25" s="40"/>
      <c r="H25" s="40"/>
      <c r="I25" s="23"/>
      <c r="J25" s="23"/>
      <c r="K25" s="23"/>
      <c r="L25" s="23"/>
      <c r="M25" s="23"/>
      <c r="N25" s="23"/>
      <c r="O25" s="23"/>
    </row>
    <row r="26" spans="1:16">
      <c r="A26" s="99"/>
      <c r="C26" s="100"/>
      <c r="D26" s="39"/>
      <c r="E26" s="101"/>
      <c r="F26" s="40"/>
      <c r="G26" s="40"/>
      <c r="H26" s="40"/>
      <c r="I26" s="23"/>
      <c r="J26" s="23"/>
      <c r="K26" s="23"/>
      <c r="L26" s="23"/>
      <c r="M26" s="23"/>
      <c r="N26" s="23"/>
      <c r="O26" s="23"/>
    </row>
    <row r="27" spans="1:16">
      <c r="A27" s="99"/>
      <c r="B27" s="122" t="s">
        <v>136</v>
      </c>
      <c r="C27" s="104"/>
      <c r="D27" s="104"/>
      <c r="E27" s="104"/>
      <c r="F27" s="104"/>
      <c r="G27" s="104"/>
      <c r="H27" s="104"/>
      <c r="I27" s="107"/>
      <c r="J27" s="107"/>
      <c r="K27" s="107"/>
      <c r="L27" s="107"/>
      <c r="M27" s="107"/>
      <c r="N27" s="107"/>
      <c r="O27" s="107"/>
      <c r="P27" s="108"/>
    </row>
    <row r="28" spans="1:16">
      <c r="A28" s="99"/>
      <c r="B28" s="104"/>
      <c r="C28" s="104"/>
      <c r="D28" s="104"/>
      <c r="E28" s="104"/>
      <c r="F28" s="104"/>
      <c r="G28" s="104"/>
      <c r="H28" s="104"/>
      <c r="I28" s="107"/>
      <c r="J28" s="107"/>
      <c r="K28" s="107"/>
      <c r="L28" s="107"/>
      <c r="M28" s="107"/>
      <c r="N28" s="107"/>
      <c r="O28" s="107"/>
      <c r="P28" s="108"/>
    </row>
    <row r="29" spans="1:16" ht="15.75" thickBot="1">
      <c r="A29" s="99"/>
      <c r="B29" s="125" t="s">
        <v>33</v>
      </c>
      <c r="C29" s="125" t="s">
        <v>137</v>
      </c>
      <c r="D29" s="125" t="s">
        <v>138</v>
      </c>
      <c r="E29" s="214" t="s">
        <v>19</v>
      </c>
      <c r="F29" s="104"/>
      <c r="G29" s="104"/>
      <c r="H29" s="104"/>
      <c r="I29" s="107"/>
      <c r="J29" s="107"/>
      <c r="K29" s="107"/>
      <c r="L29" s="107"/>
      <c r="M29" s="107"/>
      <c r="N29" s="107"/>
      <c r="O29" s="107"/>
      <c r="P29" s="108"/>
    </row>
    <row r="30" spans="1:16">
      <c r="A30" s="99"/>
      <c r="B30" s="121" t="s">
        <v>139</v>
      </c>
      <c r="C30" s="179" t="s">
        <v>165</v>
      </c>
      <c r="D30" s="212"/>
      <c r="E30" s="289" t="s">
        <v>333</v>
      </c>
      <c r="F30" s="104"/>
      <c r="G30" s="104"/>
      <c r="H30" s="104"/>
      <c r="I30" s="107"/>
      <c r="J30" s="107"/>
      <c r="K30" s="107"/>
      <c r="L30" s="107"/>
      <c r="M30" s="107"/>
      <c r="N30" s="107"/>
      <c r="O30" s="107"/>
      <c r="P30" s="108"/>
    </row>
    <row r="31" spans="1:16">
      <c r="A31" s="99"/>
      <c r="B31" s="121" t="s">
        <v>140</v>
      </c>
      <c r="C31" s="179" t="s">
        <v>165</v>
      </c>
      <c r="D31" s="212"/>
      <c r="E31" s="290"/>
      <c r="F31" s="104"/>
      <c r="G31" s="104"/>
      <c r="H31" s="104"/>
      <c r="I31" s="107"/>
      <c r="J31" s="107"/>
      <c r="K31" s="107"/>
      <c r="L31" s="107"/>
      <c r="M31" s="107"/>
      <c r="N31" s="107"/>
      <c r="O31" s="107"/>
      <c r="P31" s="108"/>
    </row>
    <row r="32" spans="1:16">
      <c r="A32" s="99"/>
      <c r="B32" s="121" t="s">
        <v>141</v>
      </c>
      <c r="C32" s="210" t="s">
        <v>165</v>
      </c>
      <c r="D32" s="212"/>
      <c r="E32" s="290"/>
      <c r="F32" s="104"/>
      <c r="G32" s="104"/>
      <c r="H32" s="104"/>
      <c r="I32" s="107"/>
      <c r="J32" s="107"/>
      <c r="K32" s="107"/>
      <c r="L32" s="107"/>
      <c r="M32" s="107"/>
      <c r="N32" s="107"/>
      <c r="O32" s="107"/>
      <c r="P32" s="108"/>
    </row>
    <row r="33" spans="1:19" ht="15.75" thickBot="1">
      <c r="A33" s="99"/>
      <c r="B33" s="121" t="s">
        <v>142</v>
      </c>
      <c r="C33" s="121"/>
      <c r="D33" s="213" t="s">
        <v>165</v>
      </c>
      <c r="E33" s="291"/>
      <c r="F33" s="104"/>
      <c r="G33" s="104"/>
      <c r="H33" s="104"/>
      <c r="I33" s="107"/>
      <c r="J33" s="107"/>
      <c r="K33" s="107"/>
      <c r="L33" s="107"/>
      <c r="M33" s="107"/>
      <c r="N33" s="107"/>
      <c r="O33" s="107"/>
      <c r="P33" s="108"/>
    </row>
    <row r="34" spans="1:19">
      <c r="A34" s="99"/>
      <c r="B34" s="104"/>
      <c r="C34" s="104"/>
      <c r="D34" s="104"/>
      <c r="E34" s="104"/>
      <c r="F34" s="104"/>
      <c r="G34" s="104"/>
      <c r="H34" s="104"/>
      <c r="I34" s="107"/>
      <c r="J34" s="107"/>
      <c r="K34" s="107"/>
      <c r="L34" s="107"/>
      <c r="M34" s="107"/>
      <c r="N34" s="107"/>
      <c r="O34" s="107"/>
      <c r="P34" s="108"/>
    </row>
    <row r="35" spans="1:19">
      <c r="A35" s="99"/>
      <c r="B35" s="104"/>
      <c r="C35" s="104"/>
      <c r="D35" s="104"/>
      <c r="E35" s="104"/>
      <c r="F35" s="104"/>
      <c r="G35" s="104"/>
      <c r="H35" s="104"/>
      <c r="I35" s="107"/>
      <c r="J35" s="107"/>
      <c r="K35" s="107"/>
      <c r="L35" s="107"/>
      <c r="M35" s="107"/>
      <c r="N35" s="107"/>
      <c r="O35" s="107"/>
      <c r="P35" s="108"/>
    </row>
    <row r="36" spans="1:19">
      <c r="A36" s="99"/>
      <c r="B36" s="122" t="s">
        <v>143</v>
      </c>
      <c r="C36" s="104"/>
      <c r="D36" s="104"/>
      <c r="E36" s="104"/>
      <c r="F36" s="104"/>
      <c r="G36" s="104"/>
      <c r="H36" s="104"/>
      <c r="I36" s="107"/>
      <c r="J36" s="107"/>
      <c r="K36" s="107"/>
      <c r="L36" s="107"/>
      <c r="M36" s="107"/>
      <c r="N36" s="107"/>
      <c r="O36" s="107"/>
      <c r="P36" s="108"/>
    </row>
    <row r="37" spans="1:19">
      <c r="A37" s="99"/>
      <c r="B37" s="104"/>
      <c r="C37" s="104"/>
      <c r="D37" s="104"/>
      <c r="E37" s="104"/>
      <c r="F37" s="104"/>
      <c r="G37" s="104"/>
      <c r="H37" s="104"/>
      <c r="I37" s="107"/>
      <c r="J37" s="107"/>
      <c r="K37" s="107"/>
      <c r="L37" s="107"/>
      <c r="M37" s="107"/>
      <c r="N37" s="107"/>
      <c r="O37" s="107"/>
      <c r="P37" s="108"/>
    </row>
    <row r="38" spans="1:19">
      <c r="A38" s="99"/>
      <c r="B38" s="104"/>
      <c r="C38" s="104"/>
      <c r="D38" s="104"/>
      <c r="E38" s="104"/>
      <c r="F38" s="104"/>
      <c r="G38" s="104"/>
      <c r="H38" s="104"/>
      <c r="I38" s="107"/>
      <c r="J38" s="107"/>
      <c r="K38" s="107"/>
      <c r="L38" s="107"/>
      <c r="M38" s="107"/>
      <c r="N38" s="107"/>
      <c r="O38" s="107"/>
      <c r="P38" s="108"/>
    </row>
    <row r="39" spans="1:19">
      <c r="A39" s="99"/>
      <c r="B39" s="125" t="s">
        <v>33</v>
      </c>
      <c r="C39" s="125" t="s">
        <v>58</v>
      </c>
      <c r="D39" s="124" t="s">
        <v>51</v>
      </c>
      <c r="E39" s="124" t="s">
        <v>16</v>
      </c>
      <c r="F39" s="104"/>
      <c r="G39" s="104"/>
      <c r="H39" s="104"/>
      <c r="I39" s="107"/>
      <c r="J39" s="107"/>
      <c r="K39" s="107"/>
      <c r="L39" s="107"/>
      <c r="M39" s="107"/>
      <c r="N39" s="107"/>
      <c r="O39" s="107"/>
      <c r="P39" s="108"/>
    </row>
    <row r="40" spans="1:19" ht="28.5">
      <c r="A40" s="99"/>
      <c r="B40" s="105" t="s">
        <v>144</v>
      </c>
      <c r="C40" s="106">
        <v>40</v>
      </c>
      <c r="D40" s="123">
        <v>0</v>
      </c>
      <c r="E40" s="296">
        <f>+D40+D41</f>
        <v>35</v>
      </c>
      <c r="F40" s="104"/>
      <c r="G40" s="104"/>
      <c r="H40" s="104"/>
      <c r="I40" s="107"/>
      <c r="J40" s="107"/>
      <c r="K40" s="107"/>
      <c r="L40" s="107"/>
      <c r="M40" s="107"/>
      <c r="N40" s="107"/>
      <c r="O40" s="107"/>
      <c r="P40" s="108"/>
    </row>
    <row r="41" spans="1:19" ht="42.75">
      <c r="A41" s="99"/>
      <c r="B41" s="105" t="s">
        <v>145</v>
      </c>
      <c r="C41" s="106">
        <v>60</v>
      </c>
      <c r="D41" s="123">
        <v>35</v>
      </c>
      <c r="E41" s="297"/>
      <c r="F41" s="104"/>
      <c r="G41" s="104"/>
      <c r="H41" s="104"/>
      <c r="I41" s="107"/>
      <c r="J41" s="107">
        <f>29/30</f>
        <v>0.96666666666666667</v>
      </c>
      <c r="K41" s="107"/>
      <c r="L41" s="107"/>
      <c r="M41" s="107"/>
      <c r="N41" s="107"/>
      <c r="O41" s="107"/>
      <c r="P41" s="108"/>
    </row>
    <row r="42" spans="1:19">
      <c r="A42" s="99"/>
      <c r="C42" s="100"/>
      <c r="D42" s="39"/>
      <c r="E42" s="101"/>
      <c r="F42" s="40"/>
      <c r="G42" s="40"/>
      <c r="H42" s="40"/>
      <c r="I42" s="23"/>
      <c r="J42" s="23"/>
      <c r="K42" s="23"/>
      <c r="L42" s="23"/>
      <c r="M42" s="23"/>
      <c r="N42" s="23"/>
      <c r="O42" s="23"/>
    </row>
    <row r="43" spans="1:19">
      <c r="A43" s="99"/>
      <c r="C43" s="100"/>
      <c r="D43" s="39"/>
      <c r="E43" s="101"/>
      <c r="F43" s="40"/>
      <c r="G43" s="40"/>
      <c r="H43" s="40"/>
      <c r="I43" s="23"/>
      <c r="J43" s="23"/>
      <c r="K43" s="23"/>
      <c r="L43" s="23"/>
      <c r="M43" s="23"/>
      <c r="N43" s="23"/>
      <c r="O43" s="23"/>
    </row>
    <row r="44" spans="1:19">
      <c r="A44" s="99"/>
      <c r="C44" s="100"/>
      <c r="D44" s="39"/>
      <c r="E44" s="101"/>
      <c r="F44" s="40"/>
      <c r="G44" s="40"/>
      <c r="H44" s="40"/>
      <c r="I44" s="23"/>
      <c r="J44" s="23"/>
      <c r="K44" s="23"/>
      <c r="L44" s="23"/>
      <c r="M44" s="23"/>
      <c r="N44" s="23"/>
      <c r="O44" s="23"/>
    </row>
    <row r="45" spans="1:19" ht="15.75" thickBot="1">
      <c r="O45" s="286" t="s">
        <v>35</v>
      </c>
      <c r="P45" s="286"/>
    </row>
    <row r="46" spans="1:19">
      <c r="B46" s="65" t="s">
        <v>30</v>
      </c>
      <c r="O46" s="64"/>
      <c r="P46" s="64"/>
    </row>
    <row r="47" spans="1:19" ht="15.75" thickBot="1">
      <c r="O47" s="64"/>
      <c r="P47" s="64"/>
    </row>
    <row r="48" spans="1:19" s="8" customFormat="1" ht="109.5" customHeight="1">
      <c r="B48" s="118" t="s">
        <v>146</v>
      </c>
      <c r="C48" s="118" t="s">
        <v>147</v>
      </c>
      <c r="D48" s="118" t="s">
        <v>148</v>
      </c>
      <c r="E48" s="53" t="s">
        <v>45</v>
      </c>
      <c r="F48" s="53" t="s">
        <v>22</v>
      </c>
      <c r="G48" s="53" t="s">
        <v>106</v>
      </c>
      <c r="H48" s="53" t="s">
        <v>17</v>
      </c>
      <c r="I48" s="53" t="s">
        <v>10</v>
      </c>
      <c r="J48" s="53" t="s">
        <v>31</v>
      </c>
      <c r="K48" s="53" t="s">
        <v>61</v>
      </c>
      <c r="L48" s="118" t="s">
        <v>187</v>
      </c>
      <c r="M48" s="118" t="s">
        <v>20</v>
      </c>
      <c r="N48" s="53" t="s">
        <v>186</v>
      </c>
      <c r="O48" s="103" t="s">
        <v>26</v>
      </c>
      <c r="P48" s="118" t="s">
        <v>149</v>
      </c>
      <c r="Q48" s="53" t="s">
        <v>36</v>
      </c>
      <c r="R48" s="54" t="s">
        <v>11</v>
      </c>
      <c r="S48" s="54" t="s">
        <v>19</v>
      </c>
    </row>
    <row r="49" spans="1:28" s="29" customFormat="1" ht="27" customHeight="1">
      <c r="A49" s="45"/>
      <c r="B49" s="164" t="s">
        <v>195</v>
      </c>
      <c r="C49" s="115" t="s">
        <v>195</v>
      </c>
      <c r="D49" s="46" t="s">
        <v>185</v>
      </c>
      <c r="E49" s="24" t="s">
        <v>198</v>
      </c>
      <c r="F49" s="25" t="s">
        <v>137</v>
      </c>
      <c r="G49" s="157">
        <v>1</v>
      </c>
      <c r="H49" s="50">
        <v>41262</v>
      </c>
      <c r="I49" s="26">
        <v>41912</v>
      </c>
      <c r="J49" s="26" t="s">
        <v>138</v>
      </c>
      <c r="K49" s="177">
        <v>21</v>
      </c>
      <c r="L49" s="177">
        <v>11</v>
      </c>
      <c r="M49" s="177"/>
      <c r="N49" s="26"/>
      <c r="O49" s="102">
        <v>671</v>
      </c>
      <c r="P49" s="102">
        <v>671</v>
      </c>
      <c r="Q49" s="199">
        <v>2499825926</v>
      </c>
      <c r="R49" s="27">
        <v>13</v>
      </c>
      <c r="S49" s="158"/>
      <c r="T49" s="28"/>
      <c r="U49" s="28"/>
      <c r="V49" s="28"/>
      <c r="W49" s="28"/>
      <c r="X49" s="28"/>
      <c r="Y49" s="28"/>
      <c r="Z49" s="28"/>
      <c r="AA49" s="28"/>
      <c r="AB49" s="28"/>
    </row>
    <row r="50" spans="1:28" s="202" customFormat="1">
      <c r="A50" s="191"/>
      <c r="B50" s="207" t="s">
        <v>195</v>
      </c>
      <c r="C50" s="193" t="s">
        <v>195</v>
      </c>
      <c r="D50" s="192" t="s">
        <v>185</v>
      </c>
      <c r="E50" s="206" t="s">
        <v>197</v>
      </c>
      <c r="F50" s="110" t="s">
        <v>137</v>
      </c>
      <c r="G50" s="157">
        <v>1</v>
      </c>
      <c r="H50" s="195">
        <v>41660</v>
      </c>
      <c r="I50" s="111">
        <v>41883</v>
      </c>
      <c r="J50" s="111" t="s">
        <v>138</v>
      </c>
      <c r="K50" s="197"/>
      <c r="L50" s="197"/>
      <c r="M50" s="197"/>
      <c r="N50" s="196"/>
      <c r="O50" s="198">
        <v>260</v>
      </c>
      <c r="P50" s="198">
        <v>260</v>
      </c>
      <c r="Q50" s="199"/>
      <c r="R50" s="199"/>
      <c r="S50" s="200"/>
      <c r="T50" s="201"/>
      <c r="U50" s="201"/>
      <c r="V50" s="201"/>
      <c r="W50" s="201"/>
      <c r="X50" s="201"/>
      <c r="Y50" s="201"/>
      <c r="Z50" s="201"/>
      <c r="AA50" s="201"/>
      <c r="AB50" s="201"/>
    </row>
    <row r="51" spans="1:28" s="29" customFormat="1">
      <c r="A51" s="45">
        <f t="shared" ref="A51:A55" si="0">+A50+1</f>
        <v>1</v>
      </c>
      <c r="B51" s="207" t="s">
        <v>195</v>
      </c>
      <c r="C51" s="193" t="s">
        <v>195</v>
      </c>
      <c r="D51" s="192" t="s">
        <v>185</v>
      </c>
      <c r="E51" s="194" t="s">
        <v>199</v>
      </c>
      <c r="F51" s="110" t="s">
        <v>137</v>
      </c>
      <c r="G51" s="157">
        <v>1</v>
      </c>
      <c r="H51" s="117">
        <v>40186</v>
      </c>
      <c r="I51" s="26">
        <v>40543</v>
      </c>
      <c r="J51" s="111" t="s">
        <v>138</v>
      </c>
      <c r="K51" s="177">
        <v>11</v>
      </c>
      <c r="L51" s="177">
        <v>22</v>
      </c>
      <c r="M51" s="111"/>
      <c r="N51" s="26"/>
      <c r="O51" s="102"/>
      <c r="P51" s="102">
        <f t="shared" ref="P51" si="1">+O51*G51</f>
        <v>0</v>
      </c>
      <c r="Q51" s="27"/>
      <c r="R51" s="27"/>
      <c r="S51" s="158"/>
      <c r="T51" s="28"/>
      <c r="U51" s="28"/>
      <c r="V51" s="28"/>
      <c r="W51" s="28"/>
      <c r="X51" s="28"/>
      <c r="Y51" s="28"/>
      <c r="Z51" s="28"/>
      <c r="AA51" s="28"/>
      <c r="AB51" s="28"/>
    </row>
    <row r="52" spans="1:28" s="29" customFormat="1" ht="43.5" customHeight="1">
      <c r="A52" s="45">
        <f t="shared" si="0"/>
        <v>2</v>
      </c>
      <c r="B52" s="46" t="s">
        <v>194</v>
      </c>
      <c r="C52" s="47" t="s">
        <v>194</v>
      </c>
      <c r="D52" s="114" t="s">
        <v>185</v>
      </c>
      <c r="E52" s="24" t="s">
        <v>200</v>
      </c>
      <c r="F52" s="110" t="s">
        <v>137</v>
      </c>
      <c r="G52" s="25">
        <v>100</v>
      </c>
      <c r="H52" s="117">
        <v>40187</v>
      </c>
      <c r="I52" s="26">
        <v>40543</v>
      </c>
      <c r="J52" s="111" t="s">
        <v>138</v>
      </c>
      <c r="K52" s="177">
        <v>11</v>
      </c>
      <c r="L52" s="177">
        <v>21</v>
      </c>
      <c r="M52" s="111"/>
      <c r="N52" s="26"/>
      <c r="O52" s="102">
        <v>155</v>
      </c>
      <c r="P52" s="102">
        <v>155</v>
      </c>
      <c r="Q52" s="27">
        <v>210311150</v>
      </c>
      <c r="R52" s="27">
        <v>14</v>
      </c>
      <c r="S52" s="158"/>
      <c r="T52" s="28"/>
      <c r="U52" s="28"/>
      <c r="V52" s="28"/>
      <c r="W52" s="28"/>
      <c r="X52" s="28"/>
      <c r="Y52" s="28"/>
      <c r="Z52" s="28"/>
      <c r="AA52" s="28"/>
      <c r="AB52" s="28"/>
    </row>
    <row r="53" spans="1:28" s="29" customFormat="1" ht="30">
      <c r="A53" s="45">
        <f t="shared" si="0"/>
        <v>3</v>
      </c>
      <c r="B53" s="114" t="s">
        <v>194</v>
      </c>
      <c r="C53" s="115" t="s">
        <v>194</v>
      </c>
      <c r="D53" s="114" t="s">
        <v>185</v>
      </c>
      <c r="E53" s="24" t="s">
        <v>201</v>
      </c>
      <c r="F53" s="110" t="s">
        <v>137</v>
      </c>
      <c r="G53" s="110">
        <v>100</v>
      </c>
      <c r="H53" s="117" t="s">
        <v>202</v>
      </c>
      <c r="I53" s="26">
        <v>40543</v>
      </c>
      <c r="J53" s="111" t="s">
        <v>138</v>
      </c>
      <c r="K53" s="26"/>
      <c r="L53" s="177">
        <v>1</v>
      </c>
      <c r="M53" s="111">
        <v>11</v>
      </c>
      <c r="N53" s="26">
        <v>21</v>
      </c>
      <c r="O53" s="102">
        <v>100</v>
      </c>
      <c r="P53" s="102">
        <v>100</v>
      </c>
      <c r="Q53" s="27">
        <v>166352278</v>
      </c>
      <c r="R53" s="27" t="s">
        <v>203</v>
      </c>
      <c r="S53" s="158"/>
      <c r="T53" s="28"/>
      <c r="U53" s="28"/>
      <c r="V53" s="28"/>
      <c r="W53" s="28"/>
      <c r="X53" s="28"/>
      <c r="Y53" s="28"/>
      <c r="Z53" s="28"/>
      <c r="AA53" s="28"/>
      <c r="AB53" s="28"/>
    </row>
    <row r="54" spans="1:28" s="29" customFormat="1" ht="30">
      <c r="A54" s="45">
        <f t="shared" si="0"/>
        <v>4</v>
      </c>
      <c r="B54" s="114" t="s">
        <v>194</v>
      </c>
      <c r="C54" s="115" t="s">
        <v>194</v>
      </c>
      <c r="D54" s="114" t="s">
        <v>185</v>
      </c>
      <c r="E54" s="24" t="s">
        <v>199</v>
      </c>
      <c r="F54" s="110" t="s">
        <v>137</v>
      </c>
      <c r="G54" s="110">
        <v>100</v>
      </c>
      <c r="H54" s="117">
        <v>40186</v>
      </c>
      <c r="I54" s="111">
        <v>40543</v>
      </c>
      <c r="J54" s="111" t="s">
        <v>138</v>
      </c>
      <c r="K54" s="26"/>
      <c r="L54" s="111"/>
      <c r="M54" s="111">
        <v>11</v>
      </c>
      <c r="N54" s="26">
        <v>22</v>
      </c>
      <c r="O54" s="102">
        <v>270</v>
      </c>
      <c r="P54" s="102">
        <v>270</v>
      </c>
      <c r="Q54" s="27">
        <v>380982447</v>
      </c>
      <c r="R54" s="27">
        <v>15</v>
      </c>
      <c r="S54" s="158"/>
      <c r="T54" s="28"/>
      <c r="U54" s="28"/>
      <c r="V54" s="28"/>
      <c r="W54" s="28"/>
      <c r="X54" s="28"/>
      <c r="Y54" s="28"/>
      <c r="Z54" s="28"/>
      <c r="AA54" s="28"/>
      <c r="AB54" s="28"/>
    </row>
    <row r="55" spans="1:28" s="29" customFormat="1" ht="30">
      <c r="A55" s="45">
        <f t="shared" si="0"/>
        <v>5</v>
      </c>
      <c r="B55" s="114" t="s">
        <v>194</v>
      </c>
      <c r="C55" s="115" t="s">
        <v>194</v>
      </c>
      <c r="E55" s="24" t="s">
        <v>204</v>
      </c>
      <c r="F55" s="110" t="s">
        <v>137</v>
      </c>
      <c r="G55" s="110">
        <v>100</v>
      </c>
      <c r="H55" s="117">
        <v>40187</v>
      </c>
      <c r="I55" s="111">
        <v>40543</v>
      </c>
      <c r="J55" s="111" t="s">
        <v>138</v>
      </c>
      <c r="K55" s="26"/>
      <c r="L55" s="111"/>
      <c r="M55" s="111">
        <v>11</v>
      </c>
      <c r="N55" s="26">
        <v>21</v>
      </c>
      <c r="O55" s="102">
        <v>120</v>
      </c>
      <c r="P55" s="102">
        <v>120</v>
      </c>
      <c r="Q55" s="27">
        <v>233430132</v>
      </c>
      <c r="R55" s="27">
        <v>15</v>
      </c>
      <c r="S55" s="158"/>
      <c r="T55" s="28"/>
      <c r="U55" s="28"/>
      <c r="V55" s="28"/>
      <c r="W55" s="28"/>
      <c r="X55" s="28"/>
      <c r="Y55" s="28"/>
      <c r="Z55" s="28"/>
      <c r="AA55" s="28"/>
      <c r="AB55" s="28"/>
    </row>
    <row r="56" spans="1:28" s="113" customFormat="1" ht="30">
      <c r="A56" s="45"/>
      <c r="B56" s="114" t="s">
        <v>194</v>
      </c>
      <c r="C56" s="115" t="s">
        <v>194</v>
      </c>
      <c r="D56" s="114" t="s">
        <v>185</v>
      </c>
      <c r="E56" s="109" t="s">
        <v>197</v>
      </c>
      <c r="F56" s="110" t="s">
        <v>137</v>
      </c>
      <c r="G56" s="110">
        <v>100</v>
      </c>
      <c r="H56" s="117">
        <v>41660</v>
      </c>
      <c r="I56" s="111">
        <v>41912</v>
      </c>
      <c r="J56" s="111" t="s">
        <v>138</v>
      </c>
      <c r="K56" s="177">
        <v>8</v>
      </c>
      <c r="L56" s="111">
        <v>9</v>
      </c>
      <c r="M56" s="111"/>
      <c r="N56" s="111"/>
      <c r="O56" s="102"/>
      <c r="P56" s="102"/>
      <c r="Q56" s="27">
        <v>195244155</v>
      </c>
      <c r="R56" s="27"/>
      <c r="S56" s="158"/>
      <c r="T56" s="112"/>
      <c r="U56" s="112"/>
      <c r="V56" s="112"/>
      <c r="W56" s="112"/>
      <c r="X56" s="112"/>
      <c r="Y56" s="112"/>
      <c r="Z56" s="112"/>
      <c r="AA56" s="112"/>
      <c r="AB56" s="112"/>
    </row>
    <row r="57" spans="1:28" s="29" customFormat="1" ht="30">
      <c r="A57" s="45">
        <f>+A55+1</f>
        <v>6</v>
      </c>
      <c r="B57" s="114" t="s">
        <v>194</v>
      </c>
      <c r="C57" s="115" t="s">
        <v>194</v>
      </c>
      <c r="D57" s="114" t="s">
        <v>185</v>
      </c>
      <c r="E57" s="109" t="s">
        <v>205</v>
      </c>
      <c r="F57" s="110" t="s">
        <v>137</v>
      </c>
      <c r="G57" s="110">
        <v>100</v>
      </c>
      <c r="H57" s="117">
        <v>40186</v>
      </c>
      <c r="I57" s="111">
        <v>40543</v>
      </c>
      <c r="J57" s="111" t="s">
        <v>138</v>
      </c>
      <c r="K57" s="26"/>
      <c r="L57" s="111"/>
      <c r="M57" s="111">
        <v>11</v>
      </c>
      <c r="N57" s="26">
        <v>22</v>
      </c>
      <c r="O57" s="102">
        <v>130</v>
      </c>
      <c r="P57" s="102">
        <v>130</v>
      </c>
      <c r="Q57" s="27">
        <v>211335878</v>
      </c>
      <c r="R57" s="27">
        <v>15</v>
      </c>
      <c r="S57" s="158"/>
      <c r="T57" s="28"/>
      <c r="U57" s="28"/>
      <c r="V57" s="28"/>
      <c r="W57" s="28"/>
      <c r="X57" s="28"/>
      <c r="Y57" s="28"/>
      <c r="Z57" s="28"/>
      <c r="AA57" s="28"/>
      <c r="AB57" s="28"/>
    </row>
    <row r="58" spans="1:28" s="29" customFormat="1">
      <c r="A58" s="45"/>
      <c r="B58" s="48" t="s">
        <v>16</v>
      </c>
      <c r="C58" s="47"/>
      <c r="D58" s="46"/>
      <c r="E58" s="24"/>
      <c r="F58" s="25"/>
      <c r="G58" s="25"/>
      <c r="H58" s="25"/>
      <c r="I58" s="26"/>
      <c r="J58" s="26"/>
      <c r="K58" s="49">
        <f t="shared" ref="K58" si="2">SUM(K49:K57)</f>
        <v>51</v>
      </c>
      <c r="L58" s="116">
        <f t="shared" ref="L58:P58" si="3">SUM(L49:L57)</f>
        <v>64</v>
      </c>
      <c r="M58" s="116">
        <f t="shared" si="3"/>
        <v>44</v>
      </c>
      <c r="N58" s="49">
        <f t="shared" si="3"/>
        <v>86</v>
      </c>
      <c r="O58" s="156">
        <f t="shared" si="3"/>
        <v>1706</v>
      </c>
      <c r="P58" s="49">
        <f t="shared" si="3"/>
        <v>1706</v>
      </c>
      <c r="Q58" s="27"/>
      <c r="R58" s="27"/>
      <c r="S58" s="159"/>
    </row>
    <row r="59" spans="1:28" s="30" customFormat="1">
      <c r="E59" s="31"/>
    </row>
    <row r="60" spans="1:28" s="30" customFormat="1">
      <c r="B60" s="287" t="s">
        <v>28</v>
      </c>
      <c r="C60" s="287" t="s">
        <v>27</v>
      </c>
      <c r="D60" s="285" t="s">
        <v>34</v>
      </c>
      <c r="E60" s="285"/>
    </row>
    <row r="61" spans="1:28" s="30" customFormat="1">
      <c r="B61" s="288"/>
      <c r="C61" s="288"/>
      <c r="D61" s="60" t="s">
        <v>23</v>
      </c>
      <c r="E61" s="61" t="s">
        <v>24</v>
      </c>
    </row>
    <row r="62" spans="1:28" s="30" customFormat="1" ht="30.6" customHeight="1">
      <c r="B62" s="58" t="s">
        <v>21</v>
      </c>
      <c r="C62" s="203">
        <f>+K58</f>
        <v>51</v>
      </c>
      <c r="D62" s="56" t="s">
        <v>167</v>
      </c>
      <c r="E62" s="57"/>
      <c r="F62" s="32"/>
      <c r="G62" s="32"/>
      <c r="H62" s="32"/>
      <c r="I62" s="32"/>
      <c r="J62" s="32"/>
      <c r="K62" s="32"/>
      <c r="L62" s="32"/>
      <c r="M62" s="32"/>
      <c r="N62" s="32"/>
      <c r="O62" s="32"/>
    </row>
    <row r="63" spans="1:28" s="30" customFormat="1" ht="30" customHeight="1">
      <c r="B63" s="58" t="s">
        <v>25</v>
      </c>
      <c r="C63" s="59">
        <f>+O58</f>
        <v>1706</v>
      </c>
      <c r="D63" s="56" t="s">
        <v>167</v>
      </c>
      <c r="E63" s="57"/>
    </row>
    <row r="64" spans="1:28" s="30" customFormat="1">
      <c r="B64" s="33"/>
      <c r="C64" s="283"/>
      <c r="D64" s="283"/>
      <c r="E64" s="283"/>
      <c r="F64" s="283"/>
      <c r="G64" s="283"/>
      <c r="H64" s="283"/>
      <c r="I64" s="283"/>
      <c r="J64" s="283"/>
      <c r="K64" s="283"/>
      <c r="L64" s="283"/>
      <c r="M64" s="283"/>
      <c r="N64" s="283"/>
      <c r="O64" s="283"/>
      <c r="P64" s="283"/>
    </row>
    <row r="65" spans="2:19" ht="28.15" customHeight="1" thickBot="1"/>
    <row r="66" spans="2:19" ht="27" thickBot="1">
      <c r="B66" s="282" t="s">
        <v>107</v>
      </c>
      <c r="C66" s="282"/>
      <c r="D66" s="282"/>
      <c r="E66" s="282"/>
      <c r="F66" s="282"/>
      <c r="G66" s="282"/>
      <c r="H66" s="282"/>
      <c r="I66" s="282"/>
      <c r="J66" s="282"/>
      <c r="K66" s="282"/>
      <c r="L66" s="282"/>
      <c r="M66" s="282"/>
      <c r="N66" s="282"/>
      <c r="O66" s="282"/>
      <c r="P66" s="282"/>
    </row>
    <row r="69" spans="2:19" ht="109.5" customHeight="1">
      <c r="B69" s="120" t="s">
        <v>150</v>
      </c>
      <c r="C69" s="67" t="s">
        <v>2</v>
      </c>
      <c r="D69" s="67" t="s">
        <v>109</v>
      </c>
      <c r="E69" s="67" t="s">
        <v>108</v>
      </c>
      <c r="F69" s="67" t="s">
        <v>110</v>
      </c>
      <c r="G69" s="67" t="s">
        <v>111</v>
      </c>
      <c r="H69" s="67" t="s">
        <v>189</v>
      </c>
      <c r="I69" s="67" t="s">
        <v>112</v>
      </c>
      <c r="J69" s="67" t="s">
        <v>113</v>
      </c>
      <c r="K69" s="67" t="s">
        <v>114</v>
      </c>
      <c r="L69" s="67" t="s">
        <v>173</v>
      </c>
      <c r="M69" s="67" t="s">
        <v>173</v>
      </c>
      <c r="N69" s="67" t="s">
        <v>115</v>
      </c>
      <c r="O69" s="96" t="s">
        <v>190</v>
      </c>
      <c r="P69" s="96" t="s">
        <v>116</v>
      </c>
      <c r="Q69" s="264" t="s">
        <v>3</v>
      </c>
      <c r="R69" s="266"/>
      <c r="S69" s="67" t="s">
        <v>18</v>
      </c>
    </row>
    <row r="70" spans="2:19" ht="44.25" customHeight="1">
      <c r="B70" s="3" t="s">
        <v>188</v>
      </c>
      <c r="C70" s="3" t="s">
        <v>188</v>
      </c>
      <c r="D70" s="5" t="s">
        <v>206</v>
      </c>
      <c r="E70" s="5">
        <v>416</v>
      </c>
      <c r="F70" s="4" t="s">
        <v>173</v>
      </c>
      <c r="G70" s="4" t="s">
        <v>173</v>
      </c>
      <c r="H70" s="4" t="s">
        <v>173</v>
      </c>
      <c r="I70" s="4" t="s">
        <v>192</v>
      </c>
      <c r="J70" s="4" t="s">
        <v>137</v>
      </c>
      <c r="K70" s="4" t="s">
        <v>137</v>
      </c>
      <c r="L70" s="121"/>
      <c r="M70" s="121"/>
      <c r="N70" s="4" t="s">
        <v>137</v>
      </c>
      <c r="O70" s="4" t="s">
        <v>137</v>
      </c>
      <c r="P70" s="4" t="s">
        <v>137</v>
      </c>
      <c r="Q70" s="260" t="s">
        <v>208</v>
      </c>
      <c r="R70" s="261"/>
      <c r="S70" s="121"/>
    </row>
    <row r="71" spans="2:19" ht="44.25" customHeight="1">
      <c r="B71" s="3" t="s">
        <v>188</v>
      </c>
      <c r="C71" s="3" t="s">
        <v>188</v>
      </c>
      <c r="D71" s="186" t="s">
        <v>207</v>
      </c>
      <c r="E71" s="5">
        <v>455</v>
      </c>
      <c r="F71" s="4" t="s">
        <v>173</v>
      </c>
      <c r="G71" s="4" t="s">
        <v>173</v>
      </c>
      <c r="H71" s="4" t="s">
        <v>173</v>
      </c>
      <c r="I71" s="4" t="s">
        <v>192</v>
      </c>
      <c r="J71" s="4" t="s">
        <v>137</v>
      </c>
      <c r="K71" s="4" t="s">
        <v>137</v>
      </c>
      <c r="L71" s="121"/>
      <c r="M71" s="121"/>
      <c r="N71" s="4" t="s">
        <v>137</v>
      </c>
      <c r="O71" s="4" t="s">
        <v>137</v>
      </c>
      <c r="P71" s="4" t="s">
        <v>137</v>
      </c>
      <c r="Q71" s="260" t="s">
        <v>208</v>
      </c>
      <c r="R71" s="261"/>
      <c r="S71" s="121"/>
    </row>
    <row r="72" spans="2:19" ht="34.5" customHeight="1">
      <c r="B72" s="3" t="s">
        <v>209</v>
      </c>
      <c r="C72" s="3" t="s">
        <v>209</v>
      </c>
      <c r="D72" s="186" t="s">
        <v>211</v>
      </c>
      <c r="E72" s="5">
        <v>200</v>
      </c>
      <c r="F72" s="4" t="s">
        <v>173</v>
      </c>
      <c r="G72" s="4" t="s">
        <v>192</v>
      </c>
      <c r="H72" s="4" t="s">
        <v>173</v>
      </c>
      <c r="I72" s="4" t="s">
        <v>173</v>
      </c>
      <c r="J72" s="4" t="s">
        <v>137</v>
      </c>
      <c r="K72" s="4" t="s">
        <v>137</v>
      </c>
      <c r="L72" s="121"/>
      <c r="M72" s="121"/>
      <c r="N72" s="4" t="s">
        <v>137</v>
      </c>
      <c r="O72" s="4" t="s">
        <v>137</v>
      </c>
      <c r="P72" s="4" t="s">
        <v>137</v>
      </c>
      <c r="Q72" s="262" t="s">
        <v>213</v>
      </c>
      <c r="R72" s="263"/>
      <c r="S72" s="121"/>
    </row>
    <row r="73" spans="2:19" ht="37.5" customHeight="1">
      <c r="B73" s="3" t="s">
        <v>210</v>
      </c>
      <c r="C73" s="3" t="s">
        <v>210</v>
      </c>
      <c r="D73" s="186" t="s">
        <v>212</v>
      </c>
      <c r="E73" s="5">
        <v>312</v>
      </c>
      <c r="F73" s="4"/>
      <c r="G73" s="4" t="s">
        <v>173</v>
      </c>
      <c r="H73" s="4" t="s">
        <v>192</v>
      </c>
      <c r="I73" s="4" t="s">
        <v>173</v>
      </c>
      <c r="J73" s="4" t="s">
        <v>137</v>
      </c>
      <c r="K73" s="4" t="s">
        <v>137</v>
      </c>
      <c r="L73" s="121"/>
      <c r="M73" s="121"/>
      <c r="N73" s="4" t="s">
        <v>137</v>
      </c>
      <c r="O73" s="4" t="s">
        <v>137</v>
      </c>
      <c r="P73" s="4" t="s">
        <v>137</v>
      </c>
      <c r="Q73" s="262" t="s">
        <v>214</v>
      </c>
      <c r="R73" s="263"/>
      <c r="S73" s="62"/>
    </row>
    <row r="74" spans="2:19">
      <c r="B74" s="9" t="s">
        <v>1</v>
      </c>
    </row>
    <row r="75" spans="2:19">
      <c r="B75" s="9" t="s">
        <v>37</v>
      </c>
    </row>
    <row r="76" spans="2:19">
      <c r="B76" s="9" t="s">
        <v>62</v>
      </c>
    </row>
    <row r="78" spans="2:19" ht="15.75" thickBot="1"/>
    <row r="79" spans="2:19" ht="27" thickBot="1">
      <c r="B79" s="298" t="s">
        <v>38</v>
      </c>
      <c r="C79" s="299"/>
      <c r="D79" s="299"/>
      <c r="E79" s="299"/>
      <c r="F79" s="299"/>
      <c r="G79" s="299"/>
      <c r="H79" s="299"/>
      <c r="I79" s="299"/>
      <c r="J79" s="299"/>
      <c r="K79" s="299"/>
      <c r="L79" s="299"/>
      <c r="M79" s="299"/>
      <c r="N79" s="299"/>
      <c r="O79" s="299"/>
      <c r="P79" s="300"/>
    </row>
    <row r="84" spans="2:19" ht="76.5" customHeight="1">
      <c r="B84" s="55" t="s">
        <v>0</v>
      </c>
      <c r="C84" s="55" t="s">
        <v>39</v>
      </c>
      <c r="D84" s="55" t="s">
        <v>40</v>
      </c>
      <c r="E84" s="55" t="s">
        <v>117</v>
      </c>
      <c r="F84" s="55" t="s">
        <v>119</v>
      </c>
      <c r="G84" s="55" t="s">
        <v>120</v>
      </c>
      <c r="H84" s="55" t="s">
        <v>121</v>
      </c>
      <c r="I84" s="55" t="s">
        <v>118</v>
      </c>
      <c r="J84" s="264" t="s">
        <v>122</v>
      </c>
      <c r="K84" s="265"/>
      <c r="L84" s="265"/>
      <c r="M84" s="265"/>
      <c r="N84" s="266"/>
      <c r="O84" s="55" t="s">
        <v>124</v>
      </c>
      <c r="P84" s="55" t="s">
        <v>41</v>
      </c>
      <c r="Q84" s="55" t="s">
        <v>42</v>
      </c>
      <c r="R84" s="264" t="s">
        <v>3</v>
      </c>
      <c r="S84" s="266"/>
    </row>
    <row r="85" spans="2:19" ht="57" customHeight="1">
      <c r="B85" s="90" t="s">
        <v>43</v>
      </c>
      <c r="C85" s="189" t="s">
        <v>217</v>
      </c>
      <c r="D85" s="181" t="s">
        <v>215</v>
      </c>
      <c r="E85" s="3">
        <v>1050919501</v>
      </c>
      <c r="F85" s="183" t="s">
        <v>224</v>
      </c>
      <c r="G85" s="183" t="s">
        <v>219</v>
      </c>
      <c r="H85" s="184">
        <v>41620</v>
      </c>
      <c r="I85" s="4" t="s">
        <v>173</v>
      </c>
      <c r="J85" s="183" t="s">
        <v>195</v>
      </c>
      <c r="K85" s="185">
        <v>41288</v>
      </c>
      <c r="L85" s="185">
        <v>41947</v>
      </c>
      <c r="M85" s="98"/>
      <c r="N85" s="186" t="s">
        <v>220</v>
      </c>
      <c r="O85" s="179" t="s">
        <v>137</v>
      </c>
      <c r="P85" s="179" t="s">
        <v>137</v>
      </c>
      <c r="Q85" s="179" t="s">
        <v>137</v>
      </c>
      <c r="R85" s="267"/>
      <c r="S85" s="268"/>
    </row>
    <row r="86" spans="2:19" ht="48.75" customHeight="1">
      <c r="B86" s="178" t="s">
        <v>43</v>
      </c>
      <c r="C86" s="189" t="s">
        <v>217</v>
      </c>
      <c r="D86" s="183" t="s">
        <v>221</v>
      </c>
      <c r="E86" s="3">
        <v>45531142</v>
      </c>
      <c r="F86" s="183" t="s">
        <v>225</v>
      </c>
      <c r="G86" s="183" t="s">
        <v>222</v>
      </c>
      <c r="H86" s="184">
        <v>38177</v>
      </c>
      <c r="I86" s="4" t="s">
        <v>173</v>
      </c>
      <c r="J86" s="183" t="s">
        <v>195</v>
      </c>
      <c r="K86" s="185">
        <v>40972</v>
      </c>
      <c r="L86" s="185">
        <v>41947</v>
      </c>
      <c r="M86" s="98"/>
      <c r="N86" s="186" t="s">
        <v>220</v>
      </c>
      <c r="O86" s="182" t="s">
        <v>137</v>
      </c>
      <c r="P86" s="182" t="s">
        <v>137</v>
      </c>
      <c r="Q86" s="182" t="s">
        <v>137</v>
      </c>
      <c r="R86" s="269"/>
      <c r="S86" s="270"/>
    </row>
    <row r="87" spans="2:19" ht="37.5" customHeight="1">
      <c r="B87" s="178" t="s">
        <v>43</v>
      </c>
      <c r="C87" s="189" t="s">
        <v>217</v>
      </c>
      <c r="D87" s="183" t="s">
        <v>223</v>
      </c>
      <c r="E87" s="3">
        <v>50861356</v>
      </c>
      <c r="F87" s="183" t="s">
        <v>225</v>
      </c>
      <c r="G87" s="183" t="s">
        <v>226</v>
      </c>
      <c r="H87" s="184">
        <v>37245</v>
      </c>
      <c r="I87" s="4" t="s">
        <v>173</v>
      </c>
      <c r="J87" s="183" t="s">
        <v>195</v>
      </c>
      <c r="K87" s="185" t="s">
        <v>227</v>
      </c>
      <c r="L87" s="98" t="s">
        <v>228</v>
      </c>
      <c r="M87" s="98"/>
      <c r="N87" s="186" t="s">
        <v>220</v>
      </c>
      <c r="O87" s="182" t="s">
        <v>137</v>
      </c>
      <c r="P87" s="182" t="s">
        <v>137</v>
      </c>
      <c r="Q87" s="182" t="s">
        <v>137</v>
      </c>
      <c r="R87" s="271"/>
      <c r="S87" s="272"/>
    </row>
    <row r="88" spans="2:19" ht="28.5" customHeight="1">
      <c r="B88" s="189" t="s">
        <v>44</v>
      </c>
      <c r="C88" s="189" t="s">
        <v>218</v>
      </c>
      <c r="D88" s="183" t="s">
        <v>241</v>
      </c>
      <c r="E88" s="211" t="s">
        <v>242</v>
      </c>
      <c r="F88" s="3" t="s">
        <v>191</v>
      </c>
      <c r="G88" s="183" t="s">
        <v>243</v>
      </c>
      <c r="H88" s="183" t="s">
        <v>243</v>
      </c>
      <c r="I88" s="187" t="s">
        <v>244</v>
      </c>
      <c r="J88" s="183" t="s">
        <v>245</v>
      </c>
      <c r="K88" s="98"/>
      <c r="L88" s="98"/>
      <c r="M88" s="98"/>
      <c r="N88" s="186" t="s">
        <v>245</v>
      </c>
      <c r="O88" s="210" t="s">
        <v>137</v>
      </c>
      <c r="P88" s="210" t="s">
        <v>137</v>
      </c>
      <c r="Q88" s="210" t="s">
        <v>137</v>
      </c>
      <c r="R88" s="215"/>
      <c r="S88" s="215"/>
    </row>
    <row r="89" spans="2:19" ht="28.5" customHeight="1">
      <c r="B89" s="181" t="s">
        <v>43</v>
      </c>
      <c r="C89" s="189" t="s">
        <v>216</v>
      </c>
      <c r="D89" s="183" t="s">
        <v>273</v>
      </c>
      <c r="E89" s="3" t="s">
        <v>274</v>
      </c>
      <c r="F89" s="183" t="s">
        <v>224</v>
      </c>
      <c r="G89" s="183" t="s">
        <v>296</v>
      </c>
      <c r="H89" s="183" t="s">
        <v>275</v>
      </c>
      <c r="I89" s="187" t="s">
        <v>295</v>
      </c>
      <c r="J89" s="183" t="s">
        <v>293</v>
      </c>
      <c r="K89" s="183" t="s">
        <v>293</v>
      </c>
      <c r="L89" s="98"/>
      <c r="M89" s="98"/>
      <c r="N89" s="183" t="s">
        <v>276</v>
      </c>
      <c r="O89" s="180" t="s">
        <v>259</v>
      </c>
      <c r="P89" s="210" t="s">
        <v>137</v>
      </c>
      <c r="Q89" s="210" t="s">
        <v>137</v>
      </c>
      <c r="R89" s="215"/>
      <c r="S89" s="215"/>
    </row>
    <row r="90" spans="2:19" ht="28.5" customHeight="1">
      <c r="B90" s="209" t="s">
        <v>43</v>
      </c>
      <c r="C90" s="189" t="s">
        <v>216</v>
      </c>
      <c r="D90" s="183" t="s">
        <v>277</v>
      </c>
      <c r="E90" s="3" t="s">
        <v>278</v>
      </c>
      <c r="F90" s="183" t="s">
        <v>297</v>
      </c>
      <c r="G90" s="183" t="s">
        <v>297</v>
      </c>
      <c r="H90" s="183" t="s">
        <v>279</v>
      </c>
      <c r="I90" s="187"/>
      <c r="J90" s="183" t="s">
        <v>294</v>
      </c>
      <c r="K90" s="183" t="s">
        <v>294</v>
      </c>
      <c r="L90" s="98"/>
      <c r="M90" s="98"/>
      <c r="N90" s="183" t="s">
        <v>280</v>
      </c>
      <c r="O90" s="180" t="s">
        <v>292</v>
      </c>
      <c r="P90" s="210" t="s">
        <v>137</v>
      </c>
      <c r="Q90" s="210" t="s">
        <v>137</v>
      </c>
      <c r="R90" s="215"/>
      <c r="S90" s="215"/>
    </row>
    <row r="91" spans="2:19" ht="28.5" customHeight="1">
      <c r="B91" s="178" t="s">
        <v>44</v>
      </c>
      <c r="C91" s="181" t="s">
        <v>218</v>
      </c>
      <c r="D91" s="183" t="s">
        <v>229</v>
      </c>
      <c r="E91" s="3">
        <v>1098711881</v>
      </c>
      <c r="F91" s="3" t="s">
        <v>191</v>
      </c>
      <c r="G91" s="183" t="s">
        <v>230</v>
      </c>
      <c r="H91" s="184">
        <v>41760</v>
      </c>
      <c r="I91" s="5">
        <v>143751</v>
      </c>
      <c r="J91" s="183" t="s">
        <v>231</v>
      </c>
      <c r="K91" s="185">
        <v>40617</v>
      </c>
      <c r="L91" s="185">
        <v>41071</v>
      </c>
      <c r="M91" s="98"/>
      <c r="N91" s="186" t="s">
        <v>232</v>
      </c>
      <c r="O91" s="182" t="s">
        <v>137</v>
      </c>
      <c r="P91" s="182" t="s">
        <v>137</v>
      </c>
      <c r="Q91" s="182" t="s">
        <v>137</v>
      </c>
      <c r="R91" s="215"/>
      <c r="S91" s="215"/>
    </row>
    <row r="92" spans="2:19" ht="34.5" customHeight="1">
      <c r="B92" s="178" t="s">
        <v>44</v>
      </c>
      <c r="C92" s="181" t="s">
        <v>218</v>
      </c>
      <c r="D92" s="183" t="s">
        <v>235</v>
      </c>
      <c r="E92" s="3" t="s">
        <v>233</v>
      </c>
      <c r="F92" s="3" t="s">
        <v>191</v>
      </c>
      <c r="G92" s="183" t="s">
        <v>234</v>
      </c>
      <c r="H92" s="183" t="s">
        <v>234</v>
      </c>
      <c r="I92" s="4" t="s">
        <v>192</v>
      </c>
      <c r="J92" s="183" t="s">
        <v>236</v>
      </c>
      <c r="K92" s="98"/>
      <c r="L92" s="98"/>
      <c r="M92" s="98"/>
      <c r="N92" s="208" t="s">
        <v>137</v>
      </c>
      <c r="O92" s="182" t="s">
        <v>233</v>
      </c>
      <c r="P92" s="179" t="s">
        <v>138</v>
      </c>
      <c r="Q92" s="182" t="s">
        <v>137</v>
      </c>
      <c r="R92" s="188"/>
      <c r="S92" s="215"/>
    </row>
    <row r="93" spans="2:19" ht="28.5" customHeight="1">
      <c r="B93" s="178" t="s">
        <v>44</v>
      </c>
      <c r="C93" s="181" t="s">
        <v>218</v>
      </c>
      <c r="D93" s="183" t="s">
        <v>237</v>
      </c>
      <c r="E93" s="3" t="s">
        <v>238</v>
      </c>
      <c r="F93" s="3" t="s">
        <v>191</v>
      </c>
      <c r="G93" s="3" t="s">
        <v>239</v>
      </c>
      <c r="H93" s="3" t="s">
        <v>239</v>
      </c>
      <c r="I93" s="5"/>
      <c r="J93" s="1" t="s">
        <v>240</v>
      </c>
      <c r="K93" s="98"/>
      <c r="L93" s="98"/>
      <c r="M93" s="98"/>
      <c r="N93" s="1" t="s">
        <v>240</v>
      </c>
      <c r="O93" s="190" t="s">
        <v>137</v>
      </c>
      <c r="P93" s="190" t="s">
        <v>137</v>
      </c>
      <c r="Q93" s="190" t="s">
        <v>137</v>
      </c>
      <c r="R93" s="215"/>
      <c r="S93" s="215"/>
    </row>
    <row r="94" spans="2:19" ht="28.5" customHeight="1">
      <c r="B94" s="189" t="s">
        <v>43</v>
      </c>
      <c r="C94" s="181" t="s">
        <v>216</v>
      </c>
      <c r="D94" s="183" t="s">
        <v>258</v>
      </c>
      <c r="E94" s="3" t="s">
        <v>259</v>
      </c>
      <c r="F94" s="3" t="s">
        <v>260</v>
      </c>
      <c r="G94" s="3" t="s">
        <v>260</v>
      </c>
      <c r="H94" s="3" t="s">
        <v>260</v>
      </c>
      <c r="I94" s="5"/>
      <c r="J94" s="1" t="s">
        <v>261</v>
      </c>
      <c r="K94" s="1" t="s">
        <v>262</v>
      </c>
      <c r="L94" s="1" t="s">
        <v>261</v>
      </c>
      <c r="M94" s="1" t="s">
        <v>261</v>
      </c>
      <c r="N94" s="97"/>
      <c r="O94" s="210" t="s">
        <v>137</v>
      </c>
      <c r="P94" s="210" t="s">
        <v>137</v>
      </c>
      <c r="Q94" s="210" t="s">
        <v>137</v>
      </c>
      <c r="R94" s="215"/>
      <c r="S94" s="215"/>
    </row>
    <row r="95" spans="2:19" ht="28.5" customHeight="1">
      <c r="B95" s="181" t="s">
        <v>44</v>
      </c>
      <c r="C95" s="181" t="s">
        <v>218</v>
      </c>
      <c r="D95" s="183" t="s">
        <v>246</v>
      </c>
      <c r="E95" s="3" t="s">
        <v>247</v>
      </c>
      <c r="F95" s="3" t="s">
        <v>191</v>
      </c>
      <c r="G95" s="3" t="s">
        <v>248</v>
      </c>
      <c r="H95" s="3" t="s">
        <v>248</v>
      </c>
      <c r="I95" s="5"/>
      <c r="J95" s="1" t="s">
        <v>249</v>
      </c>
      <c r="K95" s="1" t="s">
        <v>249</v>
      </c>
      <c r="L95" s="1" t="s">
        <v>249</v>
      </c>
      <c r="M95" s="98"/>
      <c r="N95" s="186" t="s">
        <v>250</v>
      </c>
      <c r="O95" s="121" t="s">
        <v>251</v>
      </c>
      <c r="P95" s="190" t="s">
        <v>137</v>
      </c>
      <c r="Q95" s="190" t="s">
        <v>137</v>
      </c>
      <c r="R95" s="215"/>
      <c r="S95" s="215"/>
    </row>
    <row r="96" spans="2:19" ht="28.5" customHeight="1">
      <c r="B96" s="181" t="s">
        <v>44</v>
      </c>
      <c r="C96" s="181" t="s">
        <v>218</v>
      </c>
      <c r="D96" s="183" t="s">
        <v>252</v>
      </c>
      <c r="E96" s="3" t="s">
        <v>254</v>
      </c>
      <c r="F96" s="3" t="s">
        <v>191</v>
      </c>
      <c r="G96" s="3" t="s">
        <v>255</v>
      </c>
      <c r="H96" s="3" t="s">
        <v>255</v>
      </c>
      <c r="I96" s="5" t="s">
        <v>256</v>
      </c>
      <c r="J96" s="1" t="s">
        <v>257</v>
      </c>
      <c r="K96" s="1" t="s">
        <v>257</v>
      </c>
      <c r="L96" s="1" t="s">
        <v>257</v>
      </c>
      <c r="M96" s="98"/>
      <c r="N96" s="1" t="s">
        <v>257</v>
      </c>
      <c r="O96" s="121" t="s">
        <v>253</v>
      </c>
      <c r="P96" s="190" t="s">
        <v>137</v>
      </c>
      <c r="Q96" s="190" t="s">
        <v>137</v>
      </c>
      <c r="R96" s="215"/>
      <c r="S96" s="215"/>
    </row>
    <row r="97" spans="2:19" ht="28.5" customHeight="1">
      <c r="B97" s="181" t="s">
        <v>44</v>
      </c>
      <c r="C97" s="181" t="s">
        <v>335</v>
      </c>
      <c r="D97" s="183" t="s">
        <v>263</v>
      </c>
      <c r="E97" s="3" t="s">
        <v>264</v>
      </c>
      <c r="F97" s="3" t="s">
        <v>265</v>
      </c>
      <c r="G97" s="3" t="s">
        <v>266</v>
      </c>
      <c r="H97" s="3" t="s">
        <v>266</v>
      </c>
      <c r="I97" s="5" t="s">
        <v>298</v>
      </c>
      <c r="J97" s="1" t="s">
        <v>299</v>
      </c>
      <c r="K97" s="98"/>
      <c r="L97" s="98"/>
      <c r="M97" s="98"/>
      <c r="N97" s="97"/>
      <c r="O97" s="121" t="s">
        <v>267</v>
      </c>
      <c r="P97" s="210" t="s">
        <v>137</v>
      </c>
      <c r="Q97" s="210" t="s">
        <v>137</v>
      </c>
      <c r="R97" s="215"/>
      <c r="S97" s="215"/>
    </row>
    <row r="98" spans="2:19" ht="28.5" customHeight="1">
      <c r="B98" s="181" t="s">
        <v>44</v>
      </c>
      <c r="C98" s="181" t="s">
        <v>335</v>
      </c>
      <c r="D98" s="183" t="s">
        <v>268</v>
      </c>
      <c r="E98" s="3" t="s">
        <v>269</v>
      </c>
      <c r="F98" s="3" t="s">
        <v>191</v>
      </c>
      <c r="G98" s="3" t="s">
        <v>286</v>
      </c>
      <c r="H98" s="3" t="s">
        <v>286</v>
      </c>
      <c r="I98" s="5" t="s">
        <v>285</v>
      </c>
      <c r="J98" s="1" t="s">
        <v>300</v>
      </c>
      <c r="K98" s="98"/>
      <c r="L98" s="98"/>
      <c r="M98" s="98"/>
      <c r="N98" s="97" t="s">
        <v>289</v>
      </c>
      <c r="O98" s="121" t="s">
        <v>290</v>
      </c>
      <c r="P98" s="210" t="s">
        <v>137</v>
      </c>
      <c r="Q98" s="210" t="s">
        <v>137</v>
      </c>
      <c r="R98" s="215"/>
      <c r="S98" s="215"/>
    </row>
    <row r="99" spans="2:19" ht="71.25" customHeight="1">
      <c r="B99" s="209" t="s">
        <v>43</v>
      </c>
      <c r="C99" s="181" t="s">
        <v>217</v>
      </c>
      <c r="D99" s="183" t="s">
        <v>270</v>
      </c>
      <c r="E99" s="3" t="s">
        <v>288</v>
      </c>
      <c r="F99" s="183" t="s">
        <v>271</v>
      </c>
      <c r="G99" s="3" t="s">
        <v>287</v>
      </c>
      <c r="H99" s="3" t="s">
        <v>287</v>
      </c>
      <c r="I99" s="5"/>
      <c r="J99" s="183" t="s">
        <v>301</v>
      </c>
      <c r="K99" s="97" t="s">
        <v>302</v>
      </c>
      <c r="L99" s="97"/>
      <c r="M99" s="97"/>
      <c r="N99" s="97"/>
      <c r="O99" s="183" t="s">
        <v>291</v>
      </c>
      <c r="P99" s="183" t="s">
        <v>272</v>
      </c>
      <c r="Q99" s="210" t="s">
        <v>137</v>
      </c>
      <c r="R99" s="121"/>
      <c r="S99" s="121"/>
    </row>
    <row r="101" spans="2:19" ht="15.75" thickBot="1"/>
    <row r="102" spans="2:19" ht="27" thickBot="1">
      <c r="B102" s="298" t="s">
        <v>46</v>
      </c>
      <c r="C102" s="299"/>
      <c r="D102" s="299"/>
      <c r="E102" s="299"/>
      <c r="F102" s="299"/>
      <c r="G102" s="299"/>
      <c r="H102" s="299"/>
      <c r="I102" s="299"/>
      <c r="J102" s="299"/>
      <c r="K102" s="299"/>
      <c r="L102" s="299"/>
      <c r="M102" s="299"/>
      <c r="N102" s="299"/>
      <c r="O102" s="299"/>
      <c r="P102" s="300"/>
    </row>
    <row r="105" spans="2:19" ht="46.15" customHeight="1">
      <c r="B105" s="67" t="s">
        <v>33</v>
      </c>
      <c r="C105" s="67" t="s">
        <v>47</v>
      </c>
      <c r="D105" s="264" t="s">
        <v>3</v>
      </c>
      <c r="E105" s="266"/>
    </row>
    <row r="106" spans="2:19" ht="46.9" customHeight="1">
      <c r="B106" s="68" t="s">
        <v>125</v>
      </c>
      <c r="C106" s="210" t="s">
        <v>137</v>
      </c>
      <c r="D106" s="273" t="s">
        <v>332</v>
      </c>
      <c r="E106" s="273"/>
    </row>
    <row r="109" spans="2:19" ht="26.25">
      <c r="B109" s="274" t="s">
        <v>64</v>
      </c>
      <c r="C109" s="275"/>
      <c r="D109" s="275"/>
      <c r="E109" s="275"/>
      <c r="F109" s="275"/>
      <c r="G109" s="275"/>
      <c r="H109" s="275"/>
      <c r="I109" s="275"/>
      <c r="J109" s="275"/>
      <c r="K109" s="275"/>
      <c r="L109" s="275"/>
      <c r="M109" s="275"/>
      <c r="N109" s="275"/>
      <c r="O109" s="275"/>
      <c r="P109" s="275"/>
      <c r="Q109" s="275"/>
      <c r="R109" s="275"/>
    </row>
    <row r="111" spans="2:19" ht="15.75" thickBot="1"/>
    <row r="112" spans="2:19" ht="27" thickBot="1">
      <c r="B112" s="298" t="s">
        <v>54</v>
      </c>
      <c r="C112" s="299"/>
      <c r="D112" s="299"/>
      <c r="E112" s="299"/>
      <c r="F112" s="299"/>
      <c r="G112" s="299"/>
      <c r="H112" s="299"/>
      <c r="I112" s="299"/>
      <c r="J112" s="299"/>
      <c r="K112" s="299"/>
      <c r="L112" s="299"/>
      <c r="M112" s="299"/>
      <c r="N112" s="299"/>
      <c r="O112" s="299"/>
      <c r="P112" s="300"/>
    </row>
    <row r="114" spans="1:28" ht="15.75" thickBot="1">
      <c r="O114" s="64"/>
      <c r="P114" s="64"/>
    </row>
    <row r="115" spans="1:28" s="107" customFormat="1" ht="109.5" customHeight="1">
      <c r="B115" s="118" t="s">
        <v>146</v>
      </c>
      <c r="C115" s="118" t="s">
        <v>147</v>
      </c>
      <c r="D115" s="118" t="s">
        <v>148</v>
      </c>
      <c r="E115" s="118" t="s">
        <v>45</v>
      </c>
      <c r="F115" s="118" t="s">
        <v>22</v>
      </c>
      <c r="G115" s="118" t="s">
        <v>106</v>
      </c>
      <c r="H115" s="118" t="s">
        <v>17</v>
      </c>
      <c r="I115" s="118" t="s">
        <v>10</v>
      </c>
      <c r="J115" s="118" t="s">
        <v>31</v>
      </c>
      <c r="K115" s="118" t="s">
        <v>61</v>
      </c>
      <c r="L115" s="118"/>
      <c r="M115" s="118" t="s">
        <v>61</v>
      </c>
      <c r="N115" s="118" t="s">
        <v>186</v>
      </c>
      <c r="O115" s="103" t="s">
        <v>26</v>
      </c>
      <c r="P115" s="118" t="s">
        <v>149</v>
      </c>
      <c r="Q115" s="118" t="s">
        <v>36</v>
      </c>
      <c r="R115" s="119" t="s">
        <v>11</v>
      </c>
      <c r="S115" s="119" t="s">
        <v>19</v>
      </c>
    </row>
    <row r="116" spans="1:28" s="113" customFormat="1">
      <c r="A116" s="45"/>
      <c r="B116" s="114"/>
      <c r="C116" s="115"/>
      <c r="D116" s="114"/>
      <c r="E116" s="109"/>
      <c r="F116" s="110"/>
      <c r="G116" s="157"/>
      <c r="H116" s="117"/>
      <c r="I116" s="111"/>
      <c r="J116" s="111"/>
      <c r="K116" s="111"/>
      <c r="L116" s="111"/>
      <c r="M116" s="111"/>
      <c r="N116" s="111"/>
      <c r="O116" s="102"/>
      <c r="P116" s="102"/>
      <c r="Q116" s="27"/>
      <c r="R116" s="27"/>
      <c r="S116" s="158"/>
      <c r="T116" s="112"/>
      <c r="U116" s="112"/>
      <c r="V116" s="112"/>
      <c r="W116" s="112"/>
      <c r="X116" s="112"/>
      <c r="Y116" s="112"/>
      <c r="Z116" s="112"/>
      <c r="AA116" s="112"/>
      <c r="AB116" s="112"/>
    </row>
    <row r="117" spans="1:28" s="113" customFormat="1">
      <c r="A117" s="45"/>
      <c r="B117" s="114"/>
      <c r="C117" s="115"/>
      <c r="D117" s="114"/>
      <c r="E117" s="109"/>
      <c r="F117" s="110"/>
      <c r="G117" s="110"/>
      <c r="H117" s="117"/>
      <c r="I117" s="111"/>
      <c r="J117" s="111"/>
      <c r="K117" s="111"/>
      <c r="L117" s="111"/>
      <c r="M117" s="111"/>
      <c r="N117" s="111"/>
      <c r="O117" s="102"/>
      <c r="P117" s="102"/>
      <c r="Q117" s="27"/>
      <c r="R117" s="27"/>
      <c r="S117" s="158"/>
      <c r="T117" s="112"/>
      <c r="U117" s="112"/>
      <c r="V117" s="112"/>
      <c r="W117" s="112"/>
      <c r="X117" s="112"/>
      <c r="Y117" s="112"/>
      <c r="Z117" s="112"/>
      <c r="AA117" s="112"/>
      <c r="AB117" s="112"/>
    </row>
    <row r="118" spans="1:28" s="113" customFormat="1">
      <c r="A118" s="45">
        <f t="shared" ref="A118:A123" si="4">+A117+1</f>
        <v>1</v>
      </c>
      <c r="B118" s="114"/>
      <c r="C118" s="115"/>
      <c r="D118" s="114"/>
      <c r="E118" s="109"/>
      <c r="F118" s="110"/>
      <c r="G118" s="110"/>
      <c r="H118" s="110"/>
      <c r="I118" s="111"/>
      <c r="J118" s="111"/>
      <c r="K118" s="111"/>
      <c r="L118" s="111"/>
      <c r="M118" s="111"/>
      <c r="N118" s="111"/>
      <c r="O118" s="102"/>
      <c r="P118" s="102"/>
      <c r="Q118" s="27"/>
      <c r="R118" s="27"/>
      <c r="S118" s="158"/>
      <c r="T118" s="112"/>
      <c r="U118" s="112"/>
      <c r="V118" s="112"/>
      <c r="W118" s="112"/>
      <c r="X118" s="112"/>
      <c r="Y118" s="112"/>
      <c r="Z118" s="112"/>
      <c r="AA118" s="112"/>
      <c r="AB118" s="112"/>
    </row>
    <row r="119" spans="1:28" s="113" customFormat="1">
      <c r="A119" s="45">
        <f t="shared" si="4"/>
        <v>2</v>
      </c>
      <c r="B119" s="114"/>
      <c r="C119" s="115"/>
      <c r="D119" s="114"/>
      <c r="E119" s="109"/>
      <c r="F119" s="110"/>
      <c r="G119" s="110"/>
      <c r="H119" s="110"/>
      <c r="I119" s="111"/>
      <c r="J119" s="111"/>
      <c r="K119" s="111"/>
      <c r="L119" s="111"/>
      <c r="M119" s="111"/>
      <c r="N119" s="111"/>
      <c r="O119" s="102"/>
      <c r="P119" s="102"/>
      <c r="Q119" s="27"/>
      <c r="R119" s="27"/>
      <c r="S119" s="158"/>
      <c r="T119" s="112"/>
      <c r="U119" s="112"/>
      <c r="V119" s="112"/>
      <c r="W119" s="112"/>
      <c r="X119" s="112"/>
      <c r="Y119" s="112"/>
      <c r="Z119" s="112"/>
      <c r="AA119" s="112"/>
      <c r="AB119" s="112"/>
    </row>
    <row r="120" spans="1:28" s="113" customFormat="1">
      <c r="A120" s="45">
        <f t="shared" si="4"/>
        <v>3</v>
      </c>
      <c r="B120" s="114"/>
      <c r="C120" s="115"/>
      <c r="D120" s="114"/>
      <c r="E120" s="109"/>
      <c r="F120" s="110"/>
      <c r="G120" s="110"/>
      <c r="H120" s="110"/>
      <c r="I120" s="111"/>
      <c r="J120" s="111"/>
      <c r="K120" s="111"/>
      <c r="L120" s="111"/>
      <c r="M120" s="111"/>
      <c r="N120" s="111"/>
      <c r="O120" s="102"/>
      <c r="P120" s="102"/>
      <c r="Q120" s="27"/>
      <c r="R120" s="27"/>
      <c r="S120" s="158"/>
      <c r="T120" s="112"/>
      <c r="U120" s="112"/>
      <c r="V120" s="112"/>
      <c r="W120" s="112"/>
      <c r="X120" s="112"/>
      <c r="Y120" s="112"/>
      <c r="Z120" s="112"/>
      <c r="AA120" s="112"/>
      <c r="AB120" s="112"/>
    </row>
    <row r="121" spans="1:28" s="113" customFormat="1">
      <c r="A121" s="45">
        <f t="shared" si="4"/>
        <v>4</v>
      </c>
      <c r="B121" s="114"/>
      <c r="C121" s="115"/>
      <c r="D121" s="114"/>
      <c r="E121" s="109"/>
      <c r="F121" s="110"/>
      <c r="G121" s="110"/>
      <c r="H121" s="110"/>
      <c r="I121" s="111"/>
      <c r="J121" s="111"/>
      <c r="K121" s="111"/>
      <c r="L121" s="111"/>
      <c r="M121" s="111"/>
      <c r="N121" s="111"/>
      <c r="O121" s="102"/>
      <c r="P121" s="102"/>
      <c r="Q121" s="27"/>
      <c r="R121" s="27"/>
      <c r="S121" s="158"/>
      <c r="T121" s="112"/>
      <c r="U121" s="112"/>
      <c r="V121" s="112"/>
      <c r="W121" s="112"/>
      <c r="X121" s="112"/>
      <c r="Y121" s="112"/>
      <c r="Z121" s="112"/>
      <c r="AA121" s="112"/>
      <c r="AB121" s="112"/>
    </row>
    <row r="122" spans="1:28" s="113" customFormat="1">
      <c r="A122" s="45">
        <f t="shared" si="4"/>
        <v>5</v>
      </c>
      <c r="B122" s="114"/>
      <c r="C122" s="115"/>
      <c r="D122" s="114"/>
      <c r="E122" s="109"/>
      <c r="F122" s="110"/>
      <c r="G122" s="110"/>
      <c r="H122" s="110"/>
      <c r="I122" s="111"/>
      <c r="J122" s="111"/>
      <c r="K122" s="111"/>
      <c r="L122" s="111"/>
      <c r="M122" s="111"/>
      <c r="N122" s="111"/>
      <c r="O122" s="102"/>
      <c r="P122" s="102"/>
      <c r="Q122" s="27"/>
      <c r="R122" s="27"/>
      <c r="S122" s="158"/>
      <c r="T122" s="112"/>
      <c r="U122" s="112"/>
      <c r="V122" s="112"/>
      <c r="W122" s="112"/>
      <c r="X122" s="112"/>
      <c r="Y122" s="112"/>
      <c r="Z122" s="112"/>
      <c r="AA122" s="112"/>
      <c r="AB122" s="112"/>
    </row>
    <row r="123" spans="1:28" s="113" customFormat="1">
      <c r="A123" s="45">
        <f t="shared" si="4"/>
        <v>6</v>
      </c>
      <c r="B123" s="114"/>
      <c r="C123" s="115"/>
      <c r="D123" s="114"/>
      <c r="E123" s="109"/>
      <c r="F123" s="110"/>
      <c r="G123" s="110"/>
      <c r="H123" s="110"/>
      <c r="I123" s="111"/>
      <c r="J123" s="111"/>
      <c r="K123" s="111"/>
      <c r="L123" s="111"/>
      <c r="M123" s="111"/>
      <c r="N123" s="111"/>
      <c r="O123" s="102"/>
      <c r="P123" s="102"/>
      <c r="Q123" s="27"/>
      <c r="R123" s="27"/>
      <c r="S123" s="158"/>
      <c r="T123" s="112"/>
      <c r="U123" s="112"/>
      <c r="V123" s="112"/>
      <c r="W123" s="112"/>
      <c r="X123" s="112"/>
      <c r="Y123" s="112"/>
      <c r="Z123" s="112"/>
      <c r="AA123" s="112"/>
      <c r="AB123" s="112"/>
    </row>
    <row r="124" spans="1:28" s="113" customFormat="1">
      <c r="A124" s="45"/>
      <c r="B124" s="48" t="s">
        <v>16</v>
      </c>
      <c r="C124" s="115"/>
      <c r="D124" s="114"/>
      <c r="E124" s="109"/>
      <c r="F124" s="110"/>
      <c r="G124" s="110"/>
      <c r="H124" s="110"/>
      <c r="I124" s="111"/>
      <c r="J124" s="111"/>
      <c r="K124" s="116">
        <f t="shared" ref="K124" si="5">SUM(K116:K123)</f>
        <v>0</v>
      </c>
      <c r="L124" s="116"/>
      <c r="M124" s="116"/>
      <c r="N124" s="116">
        <f t="shared" ref="N124:P124" si="6">SUM(N116:N123)</f>
        <v>0</v>
      </c>
      <c r="O124" s="156">
        <f t="shared" si="6"/>
        <v>0</v>
      </c>
      <c r="P124" s="116">
        <f t="shared" si="6"/>
        <v>0</v>
      </c>
      <c r="Q124" s="27"/>
      <c r="R124" s="27"/>
      <c r="S124" s="159"/>
    </row>
    <row r="125" spans="1:28">
      <c r="B125" s="30"/>
      <c r="C125" s="30"/>
      <c r="D125" s="30"/>
      <c r="E125" s="31"/>
      <c r="F125" s="30"/>
      <c r="G125" s="30"/>
      <c r="H125" s="30"/>
      <c r="I125" s="30"/>
      <c r="J125" s="30"/>
      <c r="K125" s="30"/>
      <c r="L125" s="30"/>
      <c r="M125" s="30"/>
      <c r="N125" s="30"/>
      <c r="O125" s="30"/>
      <c r="P125" s="30"/>
      <c r="Q125" s="30"/>
      <c r="R125" s="30"/>
    </row>
    <row r="126" spans="1:28" ht="18.75">
      <c r="B126" s="58" t="s">
        <v>32</v>
      </c>
      <c r="C126" s="72">
        <f>+K124</f>
        <v>0</v>
      </c>
      <c r="H126" s="32"/>
      <c r="I126" s="32"/>
      <c r="J126" s="32"/>
      <c r="K126" s="32"/>
      <c r="L126" s="32"/>
      <c r="M126" s="32"/>
      <c r="N126" s="32"/>
      <c r="O126" s="32"/>
      <c r="P126" s="30"/>
      <c r="Q126" s="30"/>
      <c r="R126" s="30"/>
    </row>
    <row r="128" spans="1:28" ht="15.75" thickBot="1"/>
    <row r="129" spans="2:19" ht="37.15" customHeight="1" thickBot="1">
      <c r="B129" s="75" t="s">
        <v>49</v>
      </c>
      <c r="C129" s="76" t="s">
        <v>50</v>
      </c>
      <c r="D129" s="75" t="s">
        <v>51</v>
      </c>
      <c r="E129" s="76" t="s">
        <v>55</v>
      </c>
    </row>
    <row r="130" spans="2:19" ht="41.45" customHeight="1">
      <c r="B130" s="66" t="s">
        <v>126</v>
      </c>
      <c r="C130" s="69">
        <v>20</v>
      </c>
      <c r="D130" s="69">
        <v>0</v>
      </c>
      <c r="E130" s="301">
        <f>+D130+D131+D132</f>
        <v>0</v>
      </c>
    </row>
    <row r="131" spans="2:19">
      <c r="B131" s="66" t="s">
        <v>127</v>
      </c>
      <c r="C131" s="56">
        <v>30</v>
      </c>
      <c r="D131" s="70">
        <v>0</v>
      </c>
      <c r="E131" s="302"/>
    </row>
    <row r="132" spans="2:19" ht="15.75" thickBot="1">
      <c r="B132" s="66" t="s">
        <v>128</v>
      </c>
      <c r="C132" s="71">
        <v>40</v>
      </c>
      <c r="D132" s="71">
        <v>0</v>
      </c>
      <c r="E132" s="303"/>
    </row>
    <row r="134" spans="2:19" ht="15.75" thickBot="1"/>
    <row r="135" spans="2:19" ht="27" thickBot="1">
      <c r="B135" s="298" t="s">
        <v>52</v>
      </c>
      <c r="C135" s="299"/>
      <c r="D135" s="299"/>
      <c r="E135" s="299"/>
      <c r="F135" s="299"/>
      <c r="G135" s="299"/>
      <c r="H135" s="299"/>
      <c r="I135" s="299"/>
      <c r="J135" s="299"/>
      <c r="K135" s="299"/>
      <c r="L135" s="299"/>
      <c r="M135" s="299"/>
      <c r="N135" s="299"/>
      <c r="O135" s="299"/>
      <c r="P135" s="300"/>
    </row>
    <row r="137" spans="2:19" ht="76.5" customHeight="1">
      <c r="B137" s="55" t="s">
        <v>0</v>
      </c>
      <c r="C137" s="55" t="s">
        <v>39</v>
      </c>
      <c r="D137" s="55" t="s">
        <v>40</v>
      </c>
      <c r="E137" s="55" t="s">
        <v>117</v>
      </c>
      <c r="F137" s="55" t="s">
        <v>119</v>
      </c>
      <c r="G137" s="55" t="s">
        <v>120</v>
      </c>
      <c r="H137" s="55" t="s">
        <v>121</v>
      </c>
      <c r="I137" s="55" t="s">
        <v>118</v>
      </c>
      <c r="J137" s="264" t="s">
        <v>122</v>
      </c>
      <c r="K137" s="265"/>
      <c r="L137" s="265"/>
      <c r="M137" s="265"/>
      <c r="N137" s="266"/>
      <c r="O137" s="55" t="s">
        <v>124</v>
      </c>
      <c r="P137" s="55" t="s">
        <v>41</v>
      </c>
      <c r="Q137" s="55" t="s">
        <v>42</v>
      </c>
      <c r="R137" s="264" t="s">
        <v>3</v>
      </c>
      <c r="S137" s="266"/>
    </row>
    <row r="138" spans="2:19" ht="87" customHeight="1">
      <c r="B138" s="209" t="s">
        <v>132</v>
      </c>
      <c r="C138" s="90" t="s">
        <v>281</v>
      </c>
      <c r="D138" s="3" t="s">
        <v>282</v>
      </c>
      <c r="E138" s="3">
        <v>1017159066</v>
      </c>
      <c r="F138" s="183" t="s">
        <v>283</v>
      </c>
      <c r="G138" s="3" t="s">
        <v>284</v>
      </c>
      <c r="H138" s="3" t="s">
        <v>284</v>
      </c>
      <c r="I138" s="4" t="s">
        <v>173</v>
      </c>
      <c r="J138" s="1" t="s">
        <v>303</v>
      </c>
      <c r="K138" s="183" t="s">
        <v>304</v>
      </c>
      <c r="L138" s="98"/>
      <c r="M138" s="98"/>
      <c r="N138" s="97" t="s">
        <v>123</v>
      </c>
      <c r="O138" s="62" t="s">
        <v>305</v>
      </c>
      <c r="P138" s="210" t="s">
        <v>138</v>
      </c>
      <c r="Q138" s="210" t="s">
        <v>137</v>
      </c>
      <c r="R138" s="262" t="s">
        <v>304</v>
      </c>
      <c r="S138" s="263"/>
    </row>
    <row r="139" spans="2:19" ht="96.75" customHeight="1">
      <c r="B139" s="209" t="s">
        <v>334</v>
      </c>
      <c r="C139" s="209" t="s">
        <v>281</v>
      </c>
      <c r="D139" s="183" t="s">
        <v>306</v>
      </c>
      <c r="E139" s="3">
        <v>1047392716</v>
      </c>
      <c r="F139" s="3" t="s">
        <v>307</v>
      </c>
      <c r="G139" s="3" t="s">
        <v>307</v>
      </c>
      <c r="H139" s="3" t="s">
        <v>307</v>
      </c>
      <c r="I139" s="5"/>
      <c r="J139" s="1" t="s">
        <v>303</v>
      </c>
      <c r="K139" s="183" t="s">
        <v>304</v>
      </c>
      <c r="L139" s="98"/>
      <c r="M139" s="98"/>
      <c r="N139" s="186" t="s">
        <v>308</v>
      </c>
      <c r="O139" s="121" t="s">
        <v>309</v>
      </c>
      <c r="P139" s="210" t="s">
        <v>138</v>
      </c>
      <c r="Q139" s="121"/>
      <c r="R139" s="262" t="s">
        <v>304</v>
      </c>
      <c r="S139" s="263"/>
    </row>
    <row r="140" spans="2:19" ht="74.25" customHeight="1">
      <c r="B140" s="209" t="s">
        <v>334</v>
      </c>
      <c r="C140" s="209" t="s">
        <v>281</v>
      </c>
      <c r="D140" s="183" t="s">
        <v>311</v>
      </c>
      <c r="E140" s="3" t="s">
        <v>312</v>
      </c>
      <c r="F140" s="183" t="s">
        <v>313</v>
      </c>
      <c r="G140" s="183" t="s">
        <v>313</v>
      </c>
      <c r="H140" s="183" t="s">
        <v>321</v>
      </c>
      <c r="I140" s="5"/>
      <c r="J140" s="3" t="s">
        <v>314</v>
      </c>
      <c r="K140" s="98"/>
      <c r="L140" s="98"/>
      <c r="M140" s="98"/>
      <c r="N140" s="3" t="s">
        <v>315</v>
      </c>
      <c r="O140" s="3" t="s">
        <v>192</v>
      </c>
      <c r="P140" s="121"/>
      <c r="Q140" s="210" t="s">
        <v>137</v>
      </c>
      <c r="R140" s="183" t="s">
        <v>316</v>
      </c>
      <c r="S140" s="210"/>
    </row>
    <row r="141" spans="2:19" ht="49.5" customHeight="1">
      <c r="B141" s="209" t="s">
        <v>310</v>
      </c>
      <c r="C141" s="209" t="s">
        <v>281</v>
      </c>
      <c r="D141" s="183" t="s">
        <v>317</v>
      </c>
      <c r="E141" s="3" t="s">
        <v>318</v>
      </c>
      <c r="F141" s="183" t="s">
        <v>319</v>
      </c>
      <c r="G141" s="3" t="s">
        <v>320</v>
      </c>
      <c r="H141" s="3"/>
      <c r="I141" s="5"/>
      <c r="J141" s="1"/>
      <c r="K141" s="3" t="s">
        <v>322</v>
      </c>
      <c r="L141" s="98"/>
      <c r="M141" s="98"/>
      <c r="N141" s="97"/>
      <c r="O141" s="3" t="s">
        <v>323</v>
      </c>
      <c r="P141" s="210" t="s">
        <v>137</v>
      </c>
      <c r="Q141" s="210" t="s">
        <v>137</v>
      </c>
      <c r="R141" s="91"/>
      <c r="S141" s="91"/>
    </row>
    <row r="142" spans="2:19" ht="33.6" customHeight="1">
      <c r="B142" s="90" t="s">
        <v>133</v>
      </c>
      <c r="C142" s="90" t="s">
        <v>324</v>
      </c>
      <c r="D142" s="183" t="s">
        <v>325</v>
      </c>
      <c r="E142" s="3" t="s">
        <v>326</v>
      </c>
      <c r="F142" s="183" t="s">
        <v>327</v>
      </c>
      <c r="G142" s="3" t="s">
        <v>328</v>
      </c>
      <c r="H142" s="3" t="s">
        <v>328</v>
      </c>
      <c r="I142" s="3" t="s">
        <v>329</v>
      </c>
      <c r="J142" s="1"/>
      <c r="K142" s="3" t="s">
        <v>330</v>
      </c>
      <c r="L142" s="97"/>
      <c r="M142" s="97"/>
      <c r="N142" s="97"/>
      <c r="O142" s="3" t="s">
        <v>331</v>
      </c>
      <c r="P142" s="210" t="s">
        <v>137</v>
      </c>
      <c r="Q142" s="210" t="s">
        <v>137</v>
      </c>
      <c r="R142" s="273"/>
      <c r="S142" s="273"/>
    </row>
    <row r="145" spans="2:7" ht="15.75" thickBot="1"/>
    <row r="146" spans="2:7" ht="54" customHeight="1">
      <c r="B146" s="74" t="s">
        <v>33</v>
      </c>
      <c r="C146" s="74" t="s">
        <v>49</v>
      </c>
      <c r="D146" s="55" t="s">
        <v>50</v>
      </c>
      <c r="E146" s="74" t="s">
        <v>51</v>
      </c>
      <c r="F146" s="76" t="s">
        <v>56</v>
      </c>
      <c r="G146" s="94"/>
    </row>
    <row r="147" spans="2:7" ht="120.75" customHeight="1">
      <c r="B147" s="292" t="s">
        <v>53</v>
      </c>
      <c r="C147" s="6" t="s">
        <v>129</v>
      </c>
      <c r="D147" s="70">
        <v>25</v>
      </c>
      <c r="E147" s="70">
        <v>25</v>
      </c>
      <c r="F147" s="293">
        <f>+E147+E148+E149</f>
        <v>35</v>
      </c>
      <c r="G147" s="95"/>
    </row>
    <row r="148" spans="2:7" ht="76.150000000000006" customHeight="1">
      <c r="B148" s="292"/>
      <c r="C148" s="6" t="s">
        <v>130</v>
      </c>
      <c r="D148" s="73">
        <v>25</v>
      </c>
      <c r="E148" s="70"/>
      <c r="F148" s="294"/>
      <c r="G148" s="95"/>
    </row>
    <row r="149" spans="2:7" ht="69" customHeight="1">
      <c r="B149" s="292"/>
      <c r="C149" s="6" t="s">
        <v>131</v>
      </c>
      <c r="D149" s="70">
        <v>10</v>
      </c>
      <c r="E149" s="70">
        <v>10</v>
      </c>
      <c r="F149" s="295"/>
      <c r="G149" s="95"/>
    </row>
    <row r="150" spans="2:7">
      <c r="C150"/>
    </row>
    <row r="153" spans="2:7">
      <c r="B153" s="65" t="s">
        <v>57</v>
      </c>
    </row>
    <row r="156" spans="2:7">
      <c r="B156" s="77" t="s">
        <v>33</v>
      </c>
      <c r="C156" s="77" t="s">
        <v>58</v>
      </c>
      <c r="D156" s="74" t="s">
        <v>51</v>
      </c>
      <c r="E156" s="74" t="s">
        <v>16</v>
      </c>
    </row>
    <row r="157" spans="2:7" ht="28.5">
      <c r="B157" s="2" t="s">
        <v>59</v>
      </c>
      <c r="C157" s="7">
        <v>40</v>
      </c>
      <c r="D157" s="70">
        <f>+E130</f>
        <v>0</v>
      </c>
      <c r="E157" s="296">
        <f>+D157+D158</f>
        <v>35</v>
      </c>
    </row>
    <row r="158" spans="2:7" ht="42.75">
      <c r="B158" s="2" t="s">
        <v>60</v>
      </c>
      <c r="C158" s="7">
        <v>60</v>
      </c>
      <c r="D158" s="70">
        <f>+F147</f>
        <v>35</v>
      </c>
      <c r="E158" s="297"/>
    </row>
  </sheetData>
  <mergeCells count="41">
    <mergeCell ref="E157:E158"/>
    <mergeCell ref="B2:R2"/>
    <mergeCell ref="B109:R109"/>
    <mergeCell ref="B135:P135"/>
    <mergeCell ref="E130:E132"/>
    <mergeCell ref="B102:P102"/>
    <mergeCell ref="D105:E105"/>
    <mergeCell ref="D106:E106"/>
    <mergeCell ref="B112:P112"/>
    <mergeCell ref="R84:S84"/>
    <mergeCell ref="B79:P79"/>
    <mergeCell ref="E40:E41"/>
    <mergeCell ref="Q69:R69"/>
    <mergeCell ref="B60:B61"/>
    <mergeCell ref="C60:C61"/>
    <mergeCell ref="E30:E33"/>
    <mergeCell ref="Q70:R70"/>
    <mergeCell ref="B147:B149"/>
    <mergeCell ref="F147:F149"/>
    <mergeCell ref="R142:S142"/>
    <mergeCell ref="J84:N84"/>
    <mergeCell ref="Q73:R73"/>
    <mergeCell ref="R139:S139"/>
    <mergeCell ref="B4:R4"/>
    <mergeCell ref="B22:C22"/>
    <mergeCell ref="C6:P6"/>
    <mergeCell ref="C7:P7"/>
    <mergeCell ref="C8:P8"/>
    <mergeCell ref="C9:P9"/>
    <mergeCell ref="C10:E10"/>
    <mergeCell ref="B66:P66"/>
    <mergeCell ref="C64:P64"/>
    <mergeCell ref="B14:C21"/>
    <mergeCell ref="D60:E60"/>
    <mergeCell ref="O45:P45"/>
    <mergeCell ref="Q71:R71"/>
    <mergeCell ref="Q72:R72"/>
    <mergeCell ref="J137:N137"/>
    <mergeCell ref="R137:S137"/>
    <mergeCell ref="R138:S138"/>
    <mergeCell ref="R85:S87"/>
  </mergeCells>
  <dataValidations count="2">
    <dataValidation type="decimal" allowBlank="1" showInputMessage="1" showErrorMessage="1" sqref="WVJ983074 WLN983074 C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C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C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C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C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C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C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C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C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C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C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C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C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C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C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74 A65570 IU65570 SQ65570 ACM65570 AMI65570 AWE65570 BGA65570 BPW65570 BZS65570 CJO65570 CTK65570 DDG65570 DNC65570 DWY65570 EGU65570 EQQ65570 FAM65570 FKI65570 FUE65570 GEA65570 GNW65570 GXS65570 HHO65570 HRK65570 IBG65570 ILC65570 IUY65570 JEU65570 JOQ65570 JYM65570 KII65570 KSE65570 LCA65570 LLW65570 LVS65570 MFO65570 MPK65570 MZG65570 NJC65570 NSY65570 OCU65570 OMQ65570 OWM65570 PGI65570 PQE65570 QAA65570 QJW65570 QTS65570 RDO65570 RNK65570 RXG65570 SHC65570 SQY65570 TAU65570 TKQ65570 TUM65570 UEI65570 UOE65570 UYA65570 VHW65570 VRS65570 WBO65570 WLK65570 WVG65570 A131106 IU131106 SQ131106 ACM131106 AMI131106 AWE131106 BGA131106 BPW131106 BZS131106 CJO131106 CTK131106 DDG131106 DNC131106 DWY131106 EGU131106 EQQ131106 FAM131106 FKI131106 FUE131106 GEA131106 GNW131106 GXS131106 HHO131106 HRK131106 IBG131106 ILC131106 IUY131106 JEU131106 JOQ131106 JYM131106 KII131106 KSE131106 LCA131106 LLW131106 LVS131106 MFO131106 MPK131106 MZG131106 NJC131106 NSY131106 OCU131106 OMQ131106 OWM131106 PGI131106 PQE131106 QAA131106 QJW131106 QTS131106 RDO131106 RNK131106 RXG131106 SHC131106 SQY131106 TAU131106 TKQ131106 TUM131106 UEI131106 UOE131106 UYA131106 VHW131106 VRS131106 WBO131106 WLK131106 WVG131106 A196642 IU196642 SQ196642 ACM196642 AMI196642 AWE196642 BGA196642 BPW196642 BZS196642 CJO196642 CTK196642 DDG196642 DNC196642 DWY196642 EGU196642 EQQ196642 FAM196642 FKI196642 FUE196642 GEA196642 GNW196642 GXS196642 HHO196642 HRK196642 IBG196642 ILC196642 IUY196642 JEU196642 JOQ196642 JYM196642 KII196642 KSE196642 LCA196642 LLW196642 LVS196642 MFO196642 MPK196642 MZG196642 NJC196642 NSY196642 OCU196642 OMQ196642 OWM196642 PGI196642 PQE196642 QAA196642 QJW196642 QTS196642 RDO196642 RNK196642 RXG196642 SHC196642 SQY196642 TAU196642 TKQ196642 TUM196642 UEI196642 UOE196642 UYA196642 VHW196642 VRS196642 WBO196642 WLK196642 WVG196642 A262178 IU262178 SQ262178 ACM262178 AMI262178 AWE262178 BGA262178 BPW262178 BZS262178 CJO262178 CTK262178 DDG262178 DNC262178 DWY262178 EGU262178 EQQ262178 FAM262178 FKI262178 FUE262178 GEA262178 GNW262178 GXS262178 HHO262178 HRK262178 IBG262178 ILC262178 IUY262178 JEU262178 JOQ262178 JYM262178 KII262178 KSE262178 LCA262178 LLW262178 LVS262178 MFO262178 MPK262178 MZG262178 NJC262178 NSY262178 OCU262178 OMQ262178 OWM262178 PGI262178 PQE262178 QAA262178 QJW262178 QTS262178 RDO262178 RNK262178 RXG262178 SHC262178 SQY262178 TAU262178 TKQ262178 TUM262178 UEI262178 UOE262178 UYA262178 VHW262178 VRS262178 WBO262178 WLK262178 WVG262178 A327714 IU327714 SQ327714 ACM327714 AMI327714 AWE327714 BGA327714 BPW327714 BZS327714 CJO327714 CTK327714 DDG327714 DNC327714 DWY327714 EGU327714 EQQ327714 FAM327714 FKI327714 FUE327714 GEA327714 GNW327714 GXS327714 HHO327714 HRK327714 IBG327714 ILC327714 IUY327714 JEU327714 JOQ327714 JYM327714 KII327714 KSE327714 LCA327714 LLW327714 LVS327714 MFO327714 MPK327714 MZG327714 NJC327714 NSY327714 OCU327714 OMQ327714 OWM327714 PGI327714 PQE327714 QAA327714 QJW327714 QTS327714 RDO327714 RNK327714 RXG327714 SHC327714 SQY327714 TAU327714 TKQ327714 TUM327714 UEI327714 UOE327714 UYA327714 VHW327714 VRS327714 WBO327714 WLK327714 WVG327714 A393250 IU393250 SQ393250 ACM393250 AMI393250 AWE393250 BGA393250 BPW393250 BZS393250 CJO393250 CTK393250 DDG393250 DNC393250 DWY393250 EGU393250 EQQ393250 FAM393250 FKI393250 FUE393250 GEA393250 GNW393250 GXS393250 HHO393250 HRK393250 IBG393250 ILC393250 IUY393250 JEU393250 JOQ393250 JYM393250 KII393250 KSE393250 LCA393250 LLW393250 LVS393250 MFO393250 MPK393250 MZG393250 NJC393250 NSY393250 OCU393250 OMQ393250 OWM393250 PGI393250 PQE393250 QAA393250 QJW393250 QTS393250 RDO393250 RNK393250 RXG393250 SHC393250 SQY393250 TAU393250 TKQ393250 TUM393250 UEI393250 UOE393250 UYA393250 VHW393250 VRS393250 WBO393250 WLK393250 WVG393250 A458786 IU458786 SQ458786 ACM458786 AMI458786 AWE458786 BGA458786 BPW458786 BZS458786 CJO458786 CTK458786 DDG458786 DNC458786 DWY458786 EGU458786 EQQ458786 FAM458786 FKI458786 FUE458786 GEA458786 GNW458786 GXS458786 HHO458786 HRK458786 IBG458786 ILC458786 IUY458786 JEU458786 JOQ458786 JYM458786 KII458786 KSE458786 LCA458786 LLW458786 LVS458786 MFO458786 MPK458786 MZG458786 NJC458786 NSY458786 OCU458786 OMQ458786 OWM458786 PGI458786 PQE458786 QAA458786 QJW458786 QTS458786 RDO458786 RNK458786 RXG458786 SHC458786 SQY458786 TAU458786 TKQ458786 TUM458786 UEI458786 UOE458786 UYA458786 VHW458786 VRS458786 WBO458786 WLK458786 WVG458786 A524322 IU524322 SQ524322 ACM524322 AMI524322 AWE524322 BGA524322 BPW524322 BZS524322 CJO524322 CTK524322 DDG524322 DNC524322 DWY524322 EGU524322 EQQ524322 FAM524322 FKI524322 FUE524322 GEA524322 GNW524322 GXS524322 HHO524322 HRK524322 IBG524322 ILC524322 IUY524322 JEU524322 JOQ524322 JYM524322 KII524322 KSE524322 LCA524322 LLW524322 LVS524322 MFO524322 MPK524322 MZG524322 NJC524322 NSY524322 OCU524322 OMQ524322 OWM524322 PGI524322 PQE524322 QAA524322 QJW524322 QTS524322 RDO524322 RNK524322 RXG524322 SHC524322 SQY524322 TAU524322 TKQ524322 TUM524322 UEI524322 UOE524322 UYA524322 VHW524322 VRS524322 WBO524322 WLK524322 WVG524322 A589858 IU589858 SQ589858 ACM589858 AMI589858 AWE589858 BGA589858 BPW589858 BZS589858 CJO589858 CTK589858 DDG589858 DNC589858 DWY589858 EGU589858 EQQ589858 FAM589858 FKI589858 FUE589858 GEA589858 GNW589858 GXS589858 HHO589858 HRK589858 IBG589858 ILC589858 IUY589858 JEU589858 JOQ589858 JYM589858 KII589858 KSE589858 LCA589858 LLW589858 LVS589858 MFO589858 MPK589858 MZG589858 NJC589858 NSY589858 OCU589858 OMQ589858 OWM589858 PGI589858 PQE589858 QAA589858 QJW589858 QTS589858 RDO589858 RNK589858 RXG589858 SHC589858 SQY589858 TAU589858 TKQ589858 TUM589858 UEI589858 UOE589858 UYA589858 VHW589858 VRS589858 WBO589858 WLK589858 WVG589858 A655394 IU655394 SQ655394 ACM655394 AMI655394 AWE655394 BGA655394 BPW655394 BZS655394 CJO655394 CTK655394 DDG655394 DNC655394 DWY655394 EGU655394 EQQ655394 FAM655394 FKI655394 FUE655394 GEA655394 GNW655394 GXS655394 HHO655394 HRK655394 IBG655394 ILC655394 IUY655394 JEU655394 JOQ655394 JYM655394 KII655394 KSE655394 LCA655394 LLW655394 LVS655394 MFO655394 MPK655394 MZG655394 NJC655394 NSY655394 OCU655394 OMQ655394 OWM655394 PGI655394 PQE655394 QAA655394 QJW655394 QTS655394 RDO655394 RNK655394 RXG655394 SHC655394 SQY655394 TAU655394 TKQ655394 TUM655394 UEI655394 UOE655394 UYA655394 VHW655394 VRS655394 WBO655394 WLK655394 WVG655394 A720930 IU720930 SQ720930 ACM720930 AMI720930 AWE720930 BGA720930 BPW720930 BZS720930 CJO720930 CTK720930 DDG720930 DNC720930 DWY720930 EGU720930 EQQ720930 FAM720930 FKI720930 FUE720930 GEA720930 GNW720930 GXS720930 HHO720930 HRK720930 IBG720930 ILC720930 IUY720930 JEU720930 JOQ720930 JYM720930 KII720930 KSE720930 LCA720930 LLW720930 LVS720930 MFO720930 MPK720930 MZG720930 NJC720930 NSY720930 OCU720930 OMQ720930 OWM720930 PGI720930 PQE720930 QAA720930 QJW720930 QTS720930 RDO720930 RNK720930 RXG720930 SHC720930 SQY720930 TAU720930 TKQ720930 TUM720930 UEI720930 UOE720930 UYA720930 VHW720930 VRS720930 WBO720930 WLK720930 WVG720930 A786466 IU786466 SQ786466 ACM786466 AMI786466 AWE786466 BGA786466 BPW786466 BZS786466 CJO786466 CTK786466 DDG786466 DNC786466 DWY786466 EGU786466 EQQ786466 FAM786466 FKI786466 FUE786466 GEA786466 GNW786466 GXS786466 HHO786466 HRK786466 IBG786466 ILC786466 IUY786466 JEU786466 JOQ786466 JYM786466 KII786466 KSE786466 LCA786466 LLW786466 LVS786466 MFO786466 MPK786466 MZG786466 NJC786466 NSY786466 OCU786466 OMQ786466 OWM786466 PGI786466 PQE786466 QAA786466 QJW786466 QTS786466 RDO786466 RNK786466 RXG786466 SHC786466 SQY786466 TAU786466 TKQ786466 TUM786466 UEI786466 UOE786466 UYA786466 VHW786466 VRS786466 WBO786466 WLK786466 WVG786466 A852002 IU852002 SQ852002 ACM852002 AMI852002 AWE852002 BGA852002 BPW852002 BZS852002 CJO852002 CTK852002 DDG852002 DNC852002 DWY852002 EGU852002 EQQ852002 FAM852002 FKI852002 FUE852002 GEA852002 GNW852002 GXS852002 HHO852002 HRK852002 IBG852002 ILC852002 IUY852002 JEU852002 JOQ852002 JYM852002 KII852002 KSE852002 LCA852002 LLW852002 LVS852002 MFO852002 MPK852002 MZG852002 NJC852002 NSY852002 OCU852002 OMQ852002 OWM852002 PGI852002 PQE852002 QAA852002 QJW852002 QTS852002 RDO852002 RNK852002 RXG852002 SHC852002 SQY852002 TAU852002 TKQ852002 TUM852002 UEI852002 UOE852002 UYA852002 VHW852002 VRS852002 WBO852002 WLK852002 WVG852002 A917538 IU917538 SQ917538 ACM917538 AMI917538 AWE917538 BGA917538 BPW917538 BZS917538 CJO917538 CTK917538 DDG917538 DNC917538 DWY917538 EGU917538 EQQ917538 FAM917538 FKI917538 FUE917538 GEA917538 GNW917538 GXS917538 HHO917538 HRK917538 IBG917538 ILC917538 IUY917538 JEU917538 JOQ917538 JYM917538 KII917538 KSE917538 LCA917538 LLW917538 LVS917538 MFO917538 MPK917538 MZG917538 NJC917538 NSY917538 OCU917538 OMQ917538 OWM917538 PGI917538 PQE917538 QAA917538 QJW917538 QTS917538 RDO917538 RNK917538 RXG917538 SHC917538 SQY917538 TAU917538 TKQ917538 TUM917538 UEI917538 UOE917538 UYA917538 VHW917538 VRS917538 WBO917538 WLK917538 WVG917538 A983074 IU983074 SQ983074 ACM983074 AMI983074 AWE983074 BGA983074 BPW983074 BZS983074 CJO983074 CTK983074 DDG983074 DNC983074 DWY983074 EGU983074 EQQ983074 FAM983074 FKI983074 FUE983074 GEA983074 GNW983074 GXS983074 HHO983074 HRK983074 IBG983074 ILC983074 IUY983074 JEU983074 JOQ983074 JYM983074 KII983074 KSE983074 LCA983074 LLW983074 LVS983074 MFO983074 MPK983074 MZG983074 NJC983074 NSY983074 OCU983074 OMQ983074 OWM983074 PGI983074 PQE983074 QAA983074 QJW983074 QTS983074 RDO983074 RNK983074 RXG983074 SHC983074 SQY983074 TAU983074 TKQ983074 TUM983074 UEI983074 UOE983074 UYA983074 VHW983074 VRS983074 WBO983074 WLK983074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4" customWidth="1"/>
    <col min="2" max="2" width="55.5703125" style="154" customWidth="1"/>
    <col min="3" max="3" width="41.28515625" style="154" customWidth="1"/>
    <col min="4" max="4" width="29.42578125" style="154" customWidth="1"/>
    <col min="5" max="5" width="29.140625" style="154" customWidth="1"/>
    <col min="6" max="16384" width="11.42578125" style="104"/>
  </cols>
  <sheetData>
    <row r="1" spans="1:5">
      <c r="A1" s="311" t="s">
        <v>94</v>
      </c>
      <c r="B1" s="312"/>
      <c r="C1" s="312"/>
      <c r="D1" s="312"/>
      <c r="E1" s="127"/>
    </row>
    <row r="2" spans="1:5" ht="27.75" customHeight="1">
      <c r="A2" s="128"/>
      <c r="B2" s="313" t="s">
        <v>78</v>
      </c>
      <c r="C2" s="313"/>
      <c r="D2" s="313"/>
      <c r="E2" s="129"/>
    </row>
    <row r="3" spans="1:5" ht="21" customHeight="1">
      <c r="A3" s="130"/>
      <c r="B3" s="313" t="s">
        <v>151</v>
      </c>
      <c r="C3" s="313"/>
      <c r="D3" s="313"/>
      <c r="E3" s="131"/>
    </row>
    <row r="4" spans="1:5" thickBot="1">
      <c r="A4" s="132"/>
      <c r="B4" s="133"/>
      <c r="C4" s="133"/>
      <c r="D4" s="133"/>
      <c r="E4" s="134"/>
    </row>
    <row r="5" spans="1:5" ht="26.25" customHeight="1" thickBot="1">
      <c r="A5" s="132"/>
      <c r="B5" s="135" t="s">
        <v>79</v>
      </c>
      <c r="C5" s="314"/>
      <c r="D5" s="315"/>
      <c r="E5" s="134"/>
    </row>
    <row r="6" spans="1:5" ht="27.75" customHeight="1" thickBot="1">
      <c r="A6" s="132"/>
      <c r="B6" s="160" t="s">
        <v>80</v>
      </c>
      <c r="C6" s="316"/>
      <c r="D6" s="317"/>
      <c r="E6" s="134"/>
    </row>
    <row r="7" spans="1:5" ht="29.25" customHeight="1" thickBot="1">
      <c r="A7" s="132"/>
      <c r="B7" s="160" t="s">
        <v>152</v>
      </c>
      <c r="C7" s="309" t="s">
        <v>153</v>
      </c>
      <c r="D7" s="310"/>
      <c r="E7" s="134"/>
    </row>
    <row r="8" spans="1:5" ht="16.5" thickBot="1">
      <c r="A8" s="132"/>
      <c r="B8" s="161" t="s">
        <v>154</v>
      </c>
      <c r="C8" s="304"/>
      <c r="D8" s="305"/>
      <c r="E8" s="134"/>
    </row>
    <row r="9" spans="1:5" ht="23.25" customHeight="1" thickBot="1">
      <c r="A9" s="132"/>
      <c r="B9" s="161" t="s">
        <v>154</v>
      </c>
      <c r="C9" s="304"/>
      <c r="D9" s="305"/>
      <c r="E9" s="134"/>
    </row>
    <row r="10" spans="1:5" ht="26.25" customHeight="1" thickBot="1">
      <c r="A10" s="132"/>
      <c r="B10" s="161" t="s">
        <v>154</v>
      </c>
      <c r="C10" s="304"/>
      <c r="D10" s="305"/>
      <c r="E10" s="134"/>
    </row>
    <row r="11" spans="1:5" ht="21.75" customHeight="1" thickBot="1">
      <c r="A11" s="132"/>
      <c r="B11" s="161" t="s">
        <v>154</v>
      </c>
      <c r="C11" s="304"/>
      <c r="D11" s="305"/>
      <c r="E11" s="134"/>
    </row>
    <row r="12" spans="1:5" ht="32.25" thickBot="1">
      <c r="A12" s="132"/>
      <c r="B12" s="162" t="s">
        <v>155</v>
      </c>
      <c r="C12" s="304">
        <f>SUM(C8:D11)</f>
        <v>0</v>
      </c>
      <c r="D12" s="305"/>
      <c r="E12" s="134"/>
    </row>
    <row r="13" spans="1:5" ht="26.25" customHeight="1" thickBot="1">
      <c r="A13" s="132"/>
      <c r="B13" s="162" t="s">
        <v>156</v>
      </c>
      <c r="C13" s="304">
        <f>+C12/616000</f>
        <v>0</v>
      </c>
      <c r="D13" s="305"/>
      <c r="E13" s="134"/>
    </row>
    <row r="14" spans="1:5" ht="24.75" customHeight="1">
      <c r="A14" s="132"/>
      <c r="B14" s="133"/>
      <c r="C14" s="137"/>
      <c r="D14" s="138"/>
      <c r="E14" s="134"/>
    </row>
    <row r="15" spans="1:5" ht="28.5" customHeight="1" thickBot="1">
      <c r="A15" s="132"/>
      <c r="B15" s="133" t="s">
        <v>157</v>
      </c>
      <c r="C15" s="137"/>
      <c r="D15" s="138"/>
      <c r="E15" s="134"/>
    </row>
    <row r="16" spans="1:5" ht="27" customHeight="1">
      <c r="A16" s="132"/>
      <c r="B16" s="139" t="s">
        <v>81</v>
      </c>
      <c r="C16" s="140"/>
      <c r="D16" s="141"/>
      <c r="E16" s="134"/>
    </row>
    <row r="17" spans="1:6" ht="28.5" customHeight="1">
      <c r="A17" s="132"/>
      <c r="B17" s="132" t="s">
        <v>82</v>
      </c>
      <c r="C17" s="142"/>
      <c r="D17" s="134"/>
      <c r="E17" s="134"/>
    </row>
    <row r="18" spans="1:6" ht="15">
      <c r="A18" s="132"/>
      <c r="B18" s="132" t="s">
        <v>83</v>
      </c>
      <c r="C18" s="142"/>
      <c r="D18" s="134"/>
      <c r="E18" s="134"/>
    </row>
    <row r="19" spans="1:6" ht="27" customHeight="1" thickBot="1">
      <c r="A19" s="132"/>
      <c r="B19" s="143" t="s">
        <v>84</v>
      </c>
      <c r="C19" s="144"/>
      <c r="D19" s="145"/>
      <c r="E19" s="134"/>
    </row>
    <row r="20" spans="1:6" ht="27" customHeight="1" thickBot="1">
      <c r="A20" s="132"/>
      <c r="B20" s="306" t="s">
        <v>85</v>
      </c>
      <c r="C20" s="307"/>
      <c r="D20" s="308"/>
      <c r="E20" s="134"/>
    </row>
    <row r="21" spans="1:6" ht="16.5" thickBot="1">
      <c r="A21" s="132"/>
      <c r="B21" s="306" t="s">
        <v>86</v>
      </c>
      <c r="C21" s="307"/>
      <c r="D21" s="308"/>
      <c r="E21" s="134"/>
    </row>
    <row r="22" spans="1:6">
      <c r="A22" s="132"/>
      <c r="B22" s="146" t="s">
        <v>158</v>
      </c>
      <c r="C22" s="147"/>
      <c r="D22" s="138" t="s">
        <v>87</v>
      </c>
      <c r="E22" s="134"/>
    </row>
    <row r="23" spans="1:6" ht="16.5" thickBot="1">
      <c r="A23" s="132"/>
      <c r="B23" s="136" t="s">
        <v>88</v>
      </c>
      <c r="C23" s="148"/>
      <c r="D23" s="149" t="s">
        <v>87</v>
      </c>
      <c r="E23" s="134"/>
    </row>
    <row r="24" spans="1:6" ht="16.5" thickBot="1">
      <c r="A24" s="132"/>
      <c r="B24" s="150"/>
      <c r="C24" s="151"/>
      <c r="D24" s="133"/>
      <c r="E24" s="152"/>
    </row>
    <row r="25" spans="1:6">
      <c r="A25" s="321"/>
      <c r="B25" s="322" t="s">
        <v>89</v>
      </c>
      <c r="C25" s="324" t="s">
        <v>90</v>
      </c>
      <c r="D25" s="325"/>
      <c r="E25" s="326"/>
      <c r="F25" s="318"/>
    </row>
    <row r="26" spans="1:6" ht="16.5" thickBot="1">
      <c r="A26" s="321"/>
      <c r="B26" s="323"/>
      <c r="C26" s="319" t="s">
        <v>91</v>
      </c>
      <c r="D26" s="320"/>
      <c r="E26" s="326"/>
      <c r="F26" s="318"/>
    </row>
    <row r="27" spans="1:6" thickBot="1">
      <c r="A27" s="143"/>
      <c r="B27" s="153"/>
      <c r="C27" s="153"/>
      <c r="D27" s="153"/>
      <c r="E27" s="145"/>
      <c r="F27" s="126"/>
    </row>
    <row r="28" spans="1:6">
      <c r="B28" s="155" t="s">
        <v>159</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Biarley B. Salas Gonzalez</cp:lastModifiedBy>
  <dcterms:created xsi:type="dcterms:W3CDTF">2014-10-22T15:49:24Z</dcterms:created>
  <dcterms:modified xsi:type="dcterms:W3CDTF">2014-12-07T20:14:23Z</dcterms:modified>
</cp:coreProperties>
</file>