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480" windowHeight="6660" tabRatio="598" activeTab="1"/>
  </bookViews>
  <sheets>
    <sheet name="JURIDICA" sheetId="9" r:id="rId1"/>
    <sheet name="TECNICA" sheetId="8" r:id="rId2"/>
    <sheet name="FINANCIERA" sheetId="10" r:id="rId3"/>
  </sheets>
  <calcPr calcId="145621"/>
</workbook>
</file>

<file path=xl/calcChain.xml><?xml version="1.0" encoding="utf-8"?>
<calcChain xmlns="http://schemas.openxmlformats.org/spreadsheetml/2006/main">
  <c r="M119" i="8" l="1"/>
  <c r="L57" i="8" l="1"/>
  <c r="M57" i="8"/>
  <c r="P50" i="8" l="1"/>
  <c r="P51" i="8"/>
  <c r="P52" i="8"/>
  <c r="P53" i="8"/>
  <c r="P54" i="8"/>
  <c r="P55" i="8"/>
  <c r="P56" i="8"/>
  <c r="J41" i="8"/>
  <c r="F15" i="8"/>
  <c r="E24" i="8" l="1"/>
  <c r="C24" i="8" s="1"/>
  <c r="C12" i="10"/>
  <c r="C13" i="10" s="1"/>
  <c r="O119" i="8"/>
  <c r="N119" i="8"/>
  <c r="K119" i="8"/>
  <c r="A112" i="8"/>
  <c r="A113" i="8" s="1"/>
  <c r="A114" i="8" s="1"/>
  <c r="A115" i="8" s="1"/>
  <c r="A116" i="8" s="1"/>
  <c r="A117" i="8" s="1"/>
  <c r="A118" i="8" s="1"/>
  <c r="P119" i="8"/>
  <c r="P49" i="8"/>
  <c r="P57" i="8" s="1"/>
  <c r="E40" i="8"/>
  <c r="E125" i="8" l="1"/>
  <c r="D150" i="8" s="1"/>
  <c r="F140" i="8"/>
  <c r="D151" i="8" s="1"/>
  <c r="E150" i="8" l="1"/>
  <c r="C121" i="8" l="1"/>
  <c r="O57" i="8"/>
  <c r="C62" i="8" s="1"/>
  <c r="N57" i="8"/>
  <c r="K57" i="8"/>
  <c r="C61" i="8" s="1"/>
  <c r="A50" i="8"/>
  <c r="A51" i="8" s="1"/>
  <c r="A52" i="8" s="1"/>
  <c r="A53" i="8" s="1"/>
  <c r="A54" i="8" s="1"/>
  <c r="A55" i="8" s="1"/>
  <c r="A56" i="8" s="1"/>
</calcChain>
</file>

<file path=xl/sharedStrings.xml><?xml version="1.0" encoding="utf-8"?>
<sst xmlns="http://schemas.openxmlformats.org/spreadsheetml/2006/main" count="492" uniqueCount="260">
  <si>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</si>
  <si>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</si>
  <si>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</si>
  <si>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</si>
  <si>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</si>
  <si>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</si>
  <si>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</si>
  <si>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</si>
  <si>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</si>
  <si>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</si>
  <si>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</si>
  <si>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</si>
  <si>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</si>
  <si>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</si>
  <si>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</si>
  <si>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</si>
  <si>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</si>
  <si>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</si>
  <si>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</si>
  <si>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</si>
  <si>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</si>
  <si>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</si>
  <si>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</si>
  <si>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</si>
  <si>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</si>
  <si>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</si>
  <si>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</si>
  <si>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</si>
  <si>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</si>
  <si>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</si>
  <si>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</si>
  <si>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</si>
  <si>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</si>
  <si>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</si>
  <si>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</si>
  <si>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</si>
  <si>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</si>
  <si>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</si>
  <si>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</si>
  <si>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</si>
  <si>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</si>
  <si>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</si>
  <si>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</si>
  <si>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</si>
  <si>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</si>
  <si>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</si>
  <si>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</si>
  <si>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</si>
  <si>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</si>
  <si>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</si>
  <si>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</si>
  <si>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</si>
  <si>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</si>
  <si>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</si>
  <si>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</si>
  <si>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</si>
  <si>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</si>
  <si>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</si>
  <si>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</si>
  <si>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</si>
  <si>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</si>
  <si>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</si>
  <si>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</si>
  <si>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</si>
  <si>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</si>
  <si>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</si>
  <si>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</si>
  <si>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</si>
  <si>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</si>
  <si>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</si>
  <si>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</si>
  <si>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</si>
  <si>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</si>
  <si>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</si>
  <si>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</si>
  <si>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</si>
  <si>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</si>
  <si>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</si>
  <si>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</si>
  <si>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</si>
  <si>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</si>
  <si>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</si>
  <si>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</si>
  <si>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</si>
  <si>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</si>
  <si>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</si>
  <si>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</si>
  <si>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</si>
  <si>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</si>
  <si>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</si>
  <si>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</si>
  <si>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</si>
  <si>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</si>
  <si>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</si>
  <si>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</si>
  <si>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</si>
  <si>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</si>
  <si>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</si>
  <si>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</si>
  <si>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</si>
  <si>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</si>
  <si>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</si>
  <si>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</si>
  <si>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</si>
  <si>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</si>
  <si>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</si>
  <si>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</si>
  <si>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</si>
  <si>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</si>
  <si>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</si>
  <si>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</si>
  <si>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</si>
  <si>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</si>
  <si>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</si>
  <si>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</si>
  <si>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</si>
  <si>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</si>
  <si>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</si>
  <si>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</si>
  <si>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</si>
  <si>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</si>
  <si>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</si>
  <si>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</si>
  <si>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</si>
  <si>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</si>
  <si>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</si>
  <si>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</si>
  <si>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</si>
  <si>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</si>
  <si>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</si>
  <si>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</si>
  <si>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</si>
  <si>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</si>
  <si>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</si>
  <si>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</si>
  <si>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</si>
  <si>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</si>
  <si>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</si>
  <si>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</si>
  <si>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</si>
  <si>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</si>
  <si>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</si>
  <si>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</si>
  <si>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</si>
  <si>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</si>
  <si>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</si>
  <si>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</si>
  <si>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</si>
  <si>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</si>
  <si>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</si>
  <si>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</si>
  <si>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</si>
  <si>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</si>
  <si>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</si>
  <si>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</si>
  <si>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</si>
  <si>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</si>
  <si>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</si>
  <si>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</si>
  <si>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</si>
  <si>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</si>
  <si>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</si>
  <si>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</si>
  <si>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</si>
  <si>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</si>
  <si>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</si>
  <si>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</si>
  <si>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</si>
  <si>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</si>
  <si>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</si>
  <si>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</si>
  <si>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</si>
  <si>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</si>
  <si>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</si>
  <si>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</si>
  <si>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</si>
  <si>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</si>
  <si>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</si>
  <si>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</si>
  <si>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</si>
  <si>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</si>
  <si>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</si>
  <si>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</si>
  <si>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</si>
  <si>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</si>
  <si>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2 de Diciembre de 2014</t>
  </si>
  <si>
    <t>RENACER</t>
  </si>
  <si>
    <t xml:space="preserve">SAN JUAN </t>
  </si>
  <si>
    <t>ICBF</t>
  </si>
  <si>
    <t>695 DE 2012</t>
  </si>
  <si>
    <t>688 DE 2012</t>
  </si>
  <si>
    <t>FUNDACION HOGAR INFANTIL SAN JUAN NEPOMUCENO</t>
  </si>
  <si>
    <t>108 - 2010</t>
  </si>
  <si>
    <t>experiencia
acreditada
no validada 
(en dias)</t>
  </si>
  <si>
    <t>164-2012</t>
  </si>
  <si>
    <t>experiencia
acreditada
validada
(en dias)</t>
  </si>
  <si>
    <t>INSTITUCIONAL CON ARRIENDO</t>
  </si>
  <si>
    <t>FAMILIAR</t>
  </si>
  <si>
    <t>INSTITUCIONAL SIN ARRIENDO</t>
  </si>
  <si>
    <t>CALLE 7 N° 9-100</t>
  </si>
  <si>
    <t>CALLE 7 N° 9-101</t>
  </si>
  <si>
    <t>CARTA DE COMPROMISO DE GESTIONAR EL USO CUANDO ES PÚBLICA CDI</t>
  </si>
  <si>
    <t>CUMPLIMIENTO SERVICIOS PÚBLICOS BÁSICOS SEGÚN FORMATO 11 SI/NO</t>
  </si>
  <si>
    <t>TRABAJADORA SOCIAL</t>
  </si>
  <si>
    <t>UNIVERIDAD SIMON BOLIVAR DE BARRANQUILLA</t>
  </si>
  <si>
    <t>HELEN BEATRIZ MARTINEZ BETANCOURT</t>
  </si>
  <si>
    <t>130353014-1</t>
  </si>
  <si>
    <t>ASOCIACION EL HORIZONTE</t>
  </si>
  <si>
    <t>10/01/2013 - 31/12/2013</t>
  </si>
  <si>
    <t>02/11/2012 -31/12/2012</t>
  </si>
  <si>
    <t>ESTABLECER ESTRATEGIAS PARA VIABILIZAR  EL INGRESO DE LOS NIÑOS Y NIÑAS BENEFICIARIOS DE LA MODALIDAD  QUE CUMPLEN LOS 5 AÑOS AL SISTEMA EDUCATIVO</t>
  </si>
  <si>
    <t>PSICOLOGA</t>
  </si>
  <si>
    <t>UNIVERSIDAD METROPOLITANA</t>
  </si>
  <si>
    <t>ELENA ANGELICA MEDINA ROJAS</t>
  </si>
  <si>
    <t>14/01/2013 - 31/12/2013</t>
  </si>
  <si>
    <t>20/01/2014- 30/09/2014</t>
  </si>
  <si>
    <t>APOYO AL DISEÑO Y APLICACIÓN DE EVALUACIÓN DEL DESARROLLO DE LOS NIÑOS Y NIÑAS Y APOYO AL DISEÑO E IMPLEMENTACIÓN DE PROYECTOS PEDAGOGICOS QUE RESPONDAN A UNA EDUCACION INCLUYENTE.</t>
  </si>
  <si>
    <t>EUCARIS LUNA SERRANO</t>
  </si>
  <si>
    <t>NO APORTA</t>
  </si>
  <si>
    <t>20/01/2014-30/09/2014</t>
  </si>
  <si>
    <t>01/11/2013-31/12/2013</t>
  </si>
  <si>
    <t>UNIVERSIDAD DE CARTAGENA</t>
  </si>
  <si>
    <t>MARELSY JUDITH  BLANCO LAGUNA</t>
  </si>
  <si>
    <t>05344306-R</t>
  </si>
  <si>
    <t>EMPRESA SOLIDARIA DE SALUD</t>
  </si>
  <si>
    <t>24/06/1998-09/07/1999</t>
  </si>
  <si>
    <t>ESTUDIAR LAS CARACTERISTICAS SOCIO FAMILIARES DE LA POBLACIÓN A ATENDER</t>
  </si>
  <si>
    <t>KARINA VERGARA YEPEZ</t>
  </si>
  <si>
    <t>UNIVERSIDAD SAN BUENAVENTURA CARTAGENA</t>
  </si>
  <si>
    <t xml:space="preserve">TRABAJADORA SOCIAL </t>
  </si>
  <si>
    <t>MARY PATRICIA BARRIOS PATRON</t>
  </si>
  <si>
    <t>EXTRAS</t>
  </si>
  <si>
    <t>27/06/2012-15/02/2013</t>
  </si>
  <si>
    <t>EDUCADOR FAMILIAR</t>
  </si>
  <si>
    <t>MARIA MARTINEZ WILCHES</t>
  </si>
  <si>
    <t>COLEGIO DARIO ARRIETA YEPEZ</t>
  </si>
  <si>
    <t>15/01/2014-30/11/2014</t>
  </si>
  <si>
    <t>MARLIN CARMONA MANJARREZ</t>
  </si>
  <si>
    <t>200973206-1</t>
  </si>
  <si>
    <t>INSTITUCION EDUCATIVA ACADEMICA Y TECNICA EN GESTION EMPRESARIAL "DIOGENES A. ARRIETA"</t>
  </si>
  <si>
    <t>02 /2013-12/2013</t>
  </si>
  <si>
    <t>VELAR POR EL BIENESTAR SOCIAL  E INTEGRAL DE LSO NIÑOS Y LAS NIÑAS</t>
  </si>
  <si>
    <t>ADRIANA MARCELA ARRIETA SANCHEZ</t>
  </si>
  <si>
    <t>INSTITUTO INFANTIL ARNOLD GESELL</t>
  </si>
  <si>
    <t>02/02/2009-31/07/2013</t>
  </si>
  <si>
    <t>COORDINAR Y DIRIGIR CENTROS EDUCATIVOS EN GENERAL</t>
  </si>
  <si>
    <t>SANDRA MARCELA CARMONA MORENO</t>
  </si>
  <si>
    <t>LICENCIADA EN PEDAGOGIA INFANTIL</t>
  </si>
  <si>
    <t>IAFIC DE CARTAGENA</t>
  </si>
  <si>
    <t>12/08/2012-31/10/2014</t>
  </si>
  <si>
    <t>PARTICIPAR EN EL DISEÑO E IOMPLEMENTACION DE ESTRATEGIS PEDAGOGICAS CON LOS NIÑOS Y LAS NIÑAS.</t>
  </si>
  <si>
    <t>MODALIDAD INSTITUCIONAL  1/298 CUPOS</t>
  </si>
  <si>
    <t>MODALIDAD FAMILIAR 2/ 550 CUPOS</t>
  </si>
  <si>
    <t>MODALIDAD FAMILIAR  4/550 CUPOS</t>
  </si>
  <si>
    <t>PROACTIVAR</t>
  </si>
  <si>
    <t>1/848</t>
  </si>
  <si>
    <t>NO LA CERTIFICACIONES NO ES DE LOS INTEGRANTES DEL PROPONENTE</t>
  </si>
  <si>
    <t>experiencia
acreditada
no validada
(en meses)</t>
  </si>
  <si>
    <t>89-90</t>
  </si>
  <si>
    <t>91-92</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</si>
</sst>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2">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08">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horizontal="center"/>
    </xf>
    <xf numFmtId="0" fontId="0" fillId="0" borderId="5" xfId="0" applyBorder="1"/>
    <xf numFmtId="0" fontId="25" fillId="6" borderId="41"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37" fillId="7"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7"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7"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1" fontId="0" fillId="4" borderId="1" xfId="0" applyNumberForma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xf>
    <xf numFmtId="0" fontId="14" fillId="4" borderId="1" xfId="0" applyFont="1" applyFill="1" applyBorder="1" applyAlignment="1">
      <alignment horizontal="center"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1" xfId="0" applyFill="1" applyBorder="1" applyAlignment="1">
      <alignment horizontal="right"/>
    </xf>
    <xf numFmtId="0" fontId="0" fillId="0" borderId="1" xfId="0" applyBorder="1" applyAlignment="1">
      <alignment horizontal="center" vertical="justify" wrapText="1"/>
    </xf>
    <xf numFmtId="0" fontId="0" fillId="0" borderId="1" xfId="0" applyBorder="1" applyAlignment="1">
      <alignment horizontal="center" wrapText="1"/>
    </xf>
    <xf numFmtId="0" fontId="14" fillId="11" borderId="1" xfId="0" applyFont="1" applyFill="1" applyBorder="1" applyAlignment="1" applyProtection="1">
      <alignment horizontal="center" vertical="center" wrapText="1"/>
      <protection locked="0"/>
    </xf>
    <xf numFmtId="49" fontId="14" fillId="11" borderId="1" xfId="0" applyNumberFormat="1" applyFont="1" applyFill="1" applyBorder="1" applyAlignment="1" applyProtection="1">
      <alignment horizontal="center" vertical="center" wrapText="1"/>
      <protection locked="0"/>
    </xf>
    <xf numFmtId="9" fontId="13" fillId="11" borderId="1" xfId="0" applyNumberFormat="1" applyFont="1" applyFill="1" applyBorder="1" applyAlignment="1" applyProtection="1">
      <alignment horizontal="center" vertical="center" wrapText="1"/>
      <protection locked="0"/>
    </xf>
    <xf numFmtId="0" fontId="13" fillId="11" borderId="1" xfId="0" applyFont="1" applyFill="1" applyBorder="1" applyAlignment="1" applyProtection="1">
      <alignment horizontal="center" vertical="center" wrapText="1"/>
      <protection locked="0"/>
    </xf>
    <xf numFmtId="14" fontId="13" fillId="11" borderId="1" xfId="0" applyNumberFormat="1" applyFont="1" applyFill="1" applyBorder="1" applyAlignment="1" applyProtection="1">
      <alignment horizontal="center" vertical="center" wrapText="1"/>
      <protection locked="0"/>
    </xf>
    <xf numFmtId="15" fontId="13" fillId="11" borderId="1" xfId="0" applyNumberFormat="1" applyFont="1" applyFill="1" applyBorder="1" applyAlignment="1" applyProtection="1">
      <alignment horizontal="center" vertical="center" wrapText="1"/>
      <protection locked="0"/>
    </xf>
    <xf numFmtId="0" fontId="13" fillId="11" borderId="1" xfId="0" applyNumberFormat="1" applyFont="1" applyFill="1" applyBorder="1" applyAlignment="1" applyProtection="1">
      <alignment horizontal="center" vertical="center" wrapText="1"/>
      <protection locked="0"/>
    </xf>
    <xf numFmtId="2" fontId="13" fillId="11" borderId="1" xfId="0" applyNumberFormat="1" applyFont="1" applyFill="1" applyBorder="1" applyAlignment="1" applyProtection="1">
      <alignment horizontal="center" vertical="center" wrapText="1"/>
      <protection locked="0"/>
    </xf>
    <xf numFmtId="169" fontId="13" fillId="11" borderId="1" xfId="1" applyNumberFormat="1" applyFont="1" applyFill="1" applyBorder="1" applyAlignment="1">
      <alignment horizontal="right" vertical="center" wrapText="1"/>
    </xf>
    <xf numFmtId="0" fontId="11" fillId="11" borderId="1" xfId="0" applyFont="1" applyFill="1" applyBorder="1" applyAlignment="1">
      <alignment horizontal="left" vertical="center" wrapText="1"/>
    </xf>
    <xf numFmtId="0" fontId="11" fillId="11" borderId="0" xfId="0" applyFont="1" applyFill="1" applyBorder="1" applyAlignment="1">
      <alignment horizontal="left" vertical="center" wrapText="1"/>
    </xf>
    <xf numFmtId="49" fontId="0" fillId="11" borderId="1" xfId="0" applyNumberFormat="1" applyFill="1" applyBorder="1" applyAlignment="1">
      <alignment horizontal="center" vertical="center"/>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0" fillId="0" borderId="5" xfId="0" applyBorder="1" applyAlignment="1">
      <alignment horizontal="center" wrapText="1"/>
    </xf>
    <xf numFmtId="0" fontId="25" fillId="6" borderId="25" xfId="0" applyFont="1" applyFill="1" applyBorder="1" applyAlignment="1">
      <alignment horizontal="center" vertical="center" wrapText="1"/>
    </xf>
    <xf numFmtId="0" fontId="25" fillId="6" borderId="26" xfId="0" applyFont="1" applyFill="1" applyBorder="1" applyAlignment="1">
      <alignment horizontal="center" vertical="center" wrapText="1"/>
    </xf>
    <xf numFmtId="0" fontId="25" fillId="6" borderId="27" xfId="0" applyFont="1" applyFill="1" applyBorder="1" applyAlignment="1">
      <alignment horizontal="center" vertical="center" wrapText="1"/>
    </xf>
    <xf numFmtId="0" fontId="25" fillId="6" borderId="33" xfId="0" applyFont="1" applyFill="1" applyBorder="1" applyAlignment="1">
      <alignment horizontal="center" vertical="center" wrapText="1"/>
    </xf>
    <xf numFmtId="0" fontId="25" fillId="6" borderId="35" xfId="0" applyFont="1" applyFill="1" applyBorder="1" applyAlignment="1">
      <alignment horizontal="center" vertical="center" wrapText="1"/>
    </xf>
    <xf numFmtId="0" fontId="25" fillId="6" borderId="36"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1" xfId="0" applyFont="1" applyFill="1" applyBorder="1" applyAlignment="1">
      <alignment horizontal="center" vertical="center" wrapText="1"/>
    </xf>
    <xf numFmtId="0" fontId="25" fillId="6" borderId="43" xfId="0" applyFont="1" applyFill="1" applyBorder="1" applyAlignment="1">
      <alignment horizontal="center" vertical="center" wrapText="1"/>
    </xf>
    <xf numFmtId="0" fontId="25" fillId="6" borderId="44" xfId="0" applyFont="1" applyFill="1" applyBorder="1" applyAlignment="1">
      <alignment horizontal="center" vertical="center" wrapText="1"/>
    </xf>
    <xf numFmtId="0" fontId="25" fillId="6" borderId="45" xfId="0" applyFont="1" applyFill="1" applyBorder="1" applyAlignment="1">
      <alignment horizontal="center" vertical="center" wrapText="1"/>
    </xf>
    <xf numFmtId="0" fontId="25" fillId="6"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22" xfId="0" applyFont="1" applyFill="1" applyBorder="1" applyAlignment="1">
      <alignment horizontal="left" vertical="justify"/>
    </xf>
    <xf numFmtId="0" fontId="26" fillId="7" borderId="23" xfId="0" applyFont="1" applyFill="1" applyBorder="1" applyAlignment="1">
      <alignment horizontal="left" vertical="justify"/>
    </xf>
    <xf numFmtId="0" fontId="26" fillId="7"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7" borderId="32" xfId="3" applyFont="1" applyFill="1" applyBorder="1" applyAlignment="1">
      <alignment horizontal="center" vertical="center" wrapText="1"/>
    </xf>
    <xf numFmtId="16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11" fillId="0" borderId="13" xfId="0" applyFont="1" applyFill="1" applyBorder="1" applyAlignment="1">
      <alignment horizontal="center" vertical="center" wrapText="1"/>
    </xf>
    <xf numFmtId="0" fontId="11" fillId="0" borderId="4"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5" customWidth="1"/>
    <col min="9" max="11" width="11.42578125" style="105" customWidth="1"/>
  </cols>
  <sheetData>
    <row r="2" spans="1:16" ht="39.75" customHeight="1">
      <c r="A2" s="224" t="s">
        <v>93</v>
      </c>
      <c r="B2" s="224"/>
      <c r="C2" s="224"/>
      <c r="D2" s="224"/>
      <c r="E2" s="224"/>
      <c r="F2" s="224"/>
      <c r="G2" s="224"/>
      <c r="H2" s="224"/>
      <c r="I2" s="224"/>
      <c r="J2" s="224"/>
      <c r="K2" s="224"/>
      <c r="L2" s="224"/>
      <c r="M2" s="224"/>
      <c r="N2" s="224"/>
      <c r="O2" s="224"/>
      <c r="P2" s="224"/>
    </row>
    <row r="4" spans="1:16" ht="16.5">
      <c r="A4" s="246" t="s">
        <v>65</v>
      </c>
      <c r="B4" s="246"/>
      <c r="C4" s="246"/>
      <c r="D4" s="246"/>
      <c r="E4" s="246"/>
      <c r="F4" s="246"/>
      <c r="G4" s="246"/>
      <c r="H4" s="246"/>
      <c r="I4" s="246"/>
      <c r="J4" s="246"/>
      <c r="K4" s="246"/>
      <c r="L4" s="246"/>
      <c r="M4" s="246"/>
      <c r="N4" s="246"/>
      <c r="O4" s="246"/>
      <c r="P4" s="246"/>
    </row>
    <row r="5" spans="1:16" ht="16.5">
      <c r="A5" s="79"/>
    </row>
    <row r="6" spans="1:16" ht="16.5">
      <c r="A6" s="246" t="s">
        <v>66</v>
      </c>
      <c r="B6" s="246"/>
      <c r="C6" s="246"/>
      <c r="D6" s="246"/>
      <c r="E6" s="246"/>
      <c r="F6" s="246"/>
      <c r="G6" s="246"/>
      <c r="H6" s="246"/>
      <c r="I6" s="246"/>
      <c r="J6" s="246"/>
      <c r="K6" s="246"/>
      <c r="L6" s="246"/>
      <c r="M6" s="246"/>
      <c r="N6" s="246"/>
      <c r="O6" s="246"/>
      <c r="P6" s="246"/>
    </row>
    <row r="7" spans="1:16" ht="16.5">
      <c r="A7" s="80"/>
    </row>
    <row r="8" spans="1:16" ht="109.5" customHeight="1">
      <c r="A8" s="247" t="s">
        <v>160</v>
      </c>
      <c r="B8" s="247"/>
      <c r="C8" s="247"/>
      <c r="D8" s="247"/>
      <c r="E8" s="247"/>
      <c r="F8" s="247"/>
      <c r="G8" s="247"/>
      <c r="H8" s="247"/>
      <c r="I8" s="247"/>
      <c r="J8" s="247"/>
      <c r="K8" s="247"/>
      <c r="L8" s="247"/>
      <c r="M8" s="247"/>
      <c r="N8" s="247"/>
      <c r="O8" s="247"/>
      <c r="P8" s="247"/>
    </row>
    <row r="9" spans="1:16" ht="45.75" customHeight="1">
      <c r="A9" s="247"/>
      <c r="B9" s="247"/>
      <c r="C9" s="247"/>
      <c r="D9" s="247"/>
      <c r="E9" s="247"/>
      <c r="F9" s="247"/>
      <c r="G9" s="247"/>
      <c r="H9" s="247"/>
      <c r="I9" s="247"/>
      <c r="J9" s="247"/>
      <c r="K9" s="247"/>
      <c r="L9" s="247"/>
      <c r="M9" s="247"/>
      <c r="N9" s="247"/>
      <c r="O9" s="247"/>
      <c r="P9" s="247"/>
    </row>
    <row r="10" spans="1:16" ht="28.5" customHeight="1">
      <c r="A10" s="247" t="s">
        <v>96</v>
      </c>
      <c r="B10" s="247"/>
      <c r="C10" s="247"/>
      <c r="D10" s="247"/>
      <c r="E10" s="247"/>
      <c r="F10" s="247"/>
      <c r="G10" s="247"/>
      <c r="H10" s="247"/>
      <c r="I10" s="247"/>
      <c r="J10" s="247"/>
      <c r="K10" s="247"/>
      <c r="L10" s="247"/>
      <c r="M10" s="247"/>
      <c r="N10" s="247"/>
      <c r="O10" s="247"/>
      <c r="P10" s="247"/>
    </row>
    <row r="11" spans="1:16" ht="28.5" customHeight="1">
      <c r="A11" s="247"/>
      <c r="B11" s="247"/>
      <c r="C11" s="247"/>
      <c r="D11" s="247"/>
      <c r="E11" s="247"/>
      <c r="F11" s="247"/>
      <c r="G11" s="247"/>
      <c r="H11" s="247"/>
      <c r="I11" s="247"/>
      <c r="J11" s="247"/>
      <c r="K11" s="247"/>
      <c r="L11" s="247"/>
      <c r="M11" s="247"/>
      <c r="N11" s="247"/>
      <c r="O11" s="247"/>
      <c r="P11" s="247"/>
    </row>
    <row r="12" spans="1:16" ht="15.75" thickBot="1"/>
    <row r="13" spans="1:16" ht="15.75" thickBot="1">
      <c r="A13" s="81" t="s">
        <v>67</v>
      </c>
      <c r="B13" s="248" t="s">
        <v>92</v>
      </c>
      <c r="C13" s="249"/>
      <c r="D13" s="249"/>
      <c r="E13" s="249"/>
      <c r="F13" s="249"/>
      <c r="G13" s="249"/>
      <c r="H13" s="249"/>
      <c r="I13" s="249"/>
      <c r="J13" s="249"/>
      <c r="K13" s="249"/>
      <c r="L13" s="249"/>
      <c r="M13" s="249"/>
      <c r="N13" s="249"/>
      <c r="O13" s="249"/>
      <c r="P13" s="249"/>
    </row>
    <row r="14" spans="1:16" ht="15.75" thickBot="1">
      <c r="A14" s="82">
        <v>1</v>
      </c>
      <c r="B14" s="241" t="s">
        <v>161</v>
      </c>
      <c r="C14" s="241"/>
      <c r="D14" s="241"/>
      <c r="E14" s="241"/>
      <c r="F14" s="241"/>
      <c r="G14" s="241"/>
      <c r="H14" s="241"/>
      <c r="I14" s="241"/>
      <c r="J14" s="241"/>
      <c r="K14" s="241"/>
      <c r="L14" s="241"/>
      <c r="M14" s="241"/>
      <c r="N14" s="241"/>
      <c r="O14" s="241"/>
      <c r="P14" s="241"/>
    </row>
    <row r="15" spans="1:16" ht="15.75" thickBot="1">
      <c r="A15" s="82">
        <v>2</v>
      </c>
      <c r="B15" s="241"/>
      <c r="C15" s="241"/>
      <c r="D15" s="241"/>
      <c r="E15" s="241"/>
      <c r="F15" s="241"/>
      <c r="G15" s="241"/>
      <c r="H15" s="241"/>
      <c r="I15" s="241"/>
      <c r="J15" s="241"/>
      <c r="K15" s="241"/>
      <c r="L15" s="241"/>
      <c r="M15" s="241"/>
      <c r="N15" s="241"/>
      <c r="O15" s="241"/>
      <c r="P15" s="241"/>
    </row>
    <row r="16" spans="1:16" ht="15.75" thickBot="1">
      <c r="A16" s="82">
        <v>3</v>
      </c>
      <c r="B16" s="241"/>
      <c r="C16" s="241"/>
      <c r="D16" s="241"/>
      <c r="E16" s="241"/>
      <c r="F16" s="241"/>
      <c r="G16" s="241"/>
      <c r="H16" s="241"/>
      <c r="I16" s="241"/>
      <c r="J16" s="241"/>
      <c r="K16" s="241"/>
      <c r="L16" s="241"/>
      <c r="M16" s="241"/>
      <c r="N16" s="241"/>
      <c r="O16" s="241"/>
      <c r="P16" s="241"/>
    </row>
    <row r="17" spans="1:16" ht="15.75" thickBot="1">
      <c r="A17" s="82">
        <v>4</v>
      </c>
      <c r="B17" s="241"/>
      <c r="C17" s="241"/>
      <c r="D17" s="241"/>
      <c r="E17" s="241"/>
      <c r="F17" s="241"/>
      <c r="G17" s="241"/>
      <c r="H17" s="241"/>
      <c r="I17" s="241"/>
      <c r="J17" s="241"/>
      <c r="K17" s="241"/>
      <c r="L17" s="241"/>
      <c r="M17" s="241"/>
      <c r="N17" s="241"/>
      <c r="O17" s="241"/>
      <c r="P17" s="241"/>
    </row>
    <row r="18" spans="1:16" ht="15.75" thickBot="1">
      <c r="A18" s="82">
        <v>5</v>
      </c>
      <c r="B18" s="241"/>
      <c r="C18" s="241"/>
      <c r="D18" s="241"/>
      <c r="E18" s="241"/>
      <c r="F18" s="241"/>
      <c r="G18" s="241"/>
      <c r="H18" s="241"/>
      <c r="I18" s="241"/>
      <c r="J18" s="241"/>
      <c r="K18" s="241"/>
      <c r="L18" s="241"/>
      <c r="M18" s="241"/>
      <c r="N18" s="241"/>
      <c r="O18" s="241"/>
      <c r="P18" s="241"/>
    </row>
    <row r="19" spans="1:16">
      <c r="A19" s="88"/>
      <c r="B19" s="88"/>
      <c r="C19" s="88"/>
      <c r="D19" s="88"/>
      <c r="E19" s="88"/>
      <c r="F19" s="88"/>
      <c r="G19" s="88"/>
      <c r="H19" s="88"/>
      <c r="I19" s="88"/>
      <c r="J19" s="88"/>
      <c r="K19" s="88"/>
      <c r="L19" s="88"/>
      <c r="M19" s="88"/>
      <c r="N19" s="88"/>
      <c r="O19" s="88"/>
      <c r="P19" s="88"/>
    </row>
    <row r="20" spans="1:16">
      <c r="A20" s="89"/>
      <c r="B20" s="88"/>
      <c r="C20" s="88"/>
      <c r="D20" s="88"/>
      <c r="E20" s="88"/>
      <c r="F20" s="88"/>
      <c r="G20" s="88"/>
      <c r="H20" s="88"/>
      <c r="I20" s="88"/>
      <c r="J20" s="88"/>
      <c r="K20" s="88"/>
      <c r="L20" s="88"/>
      <c r="M20" s="88"/>
      <c r="N20" s="88"/>
      <c r="O20" s="88"/>
      <c r="P20" s="88"/>
    </row>
    <row r="21" spans="1:16">
      <c r="A21" s="219" t="s">
        <v>162</v>
      </c>
      <c r="B21" s="219"/>
      <c r="C21" s="219"/>
      <c r="D21" s="219"/>
      <c r="E21" s="219"/>
      <c r="F21" s="219"/>
      <c r="G21" s="219"/>
      <c r="H21" s="219"/>
      <c r="I21" s="219"/>
      <c r="J21" s="219"/>
      <c r="K21" s="219"/>
      <c r="L21" s="219"/>
      <c r="M21" s="219"/>
      <c r="N21" s="219"/>
      <c r="O21" s="219"/>
      <c r="P21" s="219"/>
    </row>
    <row r="22" spans="1:16" ht="15.75" thickBot="1"/>
    <row r="23" spans="1:16" ht="27" customHeight="1">
      <c r="A23" s="226" t="s">
        <v>68</v>
      </c>
      <c r="B23" s="227"/>
      <c r="C23" s="227"/>
      <c r="D23" s="228"/>
      <c r="E23" s="232" t="s">
        <v>163</v>
      </c>
      <c r="F23" s="232"/>
      <c r="G23" s="233"/>
      <c r="H23" s="234" t="s">
        <v>164</v>
      </c>
      <c r="I23" s="232"/>
      <c r="J23" s="233"/>
      <c r="K23" s="167"/>
      <c r="L23" s="235" t="s">
        <v>3</v>
      </c>
      <c r="M23" s="236"/>
      <c r="N23" s="236"/>
      <c r="O23" s="236"/>
      <c r="P23" s="237"/>
    </row>
    <row r="24" spans="1:16" s="105" customFormat="1" ht="27" customHeight="1" thickBot="1">
      <c r="A24" s="229"/>
      <c r="B24" s="230"/>
      <c r="C24" s="230"/>
      <c r="D24" s="231"/>
      <c r="E24" s="169" t="s">
        <v>69</v>
      </c>
      <c r="F24" s="164" t="s">
        <v>70</v>
      </c>
      <c r="G24" s="164" t="s">
        <v>71</v>
      </c>
      <c r="H24" s="83" t="s">
        <v>69</v>
      </c>
      <c r="I24" s="164" t="s">
        <v>70</v>
      </c>
      <c r="J24" s="164" t="s">
        <v>71</v>
      </c>
      <c r="K24" s="168"/>
      <c r="L24" s="238"/>
      <c r="M24" s="239"/>
      <c r="N24" s="239"/>
      <c r="O24" s="239"/>
      <c r="P24" s="240"/>
    </row>
    <row r="25" spans="1:16" ht="30.75" customHeight="1">
      <c r="A25" s="221" t="s">
        <v>100</v>
      </c>
      <c r="B25" s="222"/>
      <c r="C25" s="222"/>
      <c r="D25" s="223"/>
      <c r="E25" s="170" t="s">
        <v>166</v>
      </c>
      <c r="F25" s="171" t="s">
        <v>165</v>
      </c>
      <c r="G25" s="171"/>
      <c r="H25" s="170" t="s">
        <v>166</v>
      </c>
      <c r="I25" s="171" t="s">
        <v>165</v>
      </c>
      <c r="J25" s="171"/>
      <c r="K25" s="1"/>
      <c r="L25" s="209"/>
      <c r="M25" s="209"/>
      <c r="N25" s="209"/>
      <c r="O25" s="209"/>
      <c r="P25" s="209"/>
    </row>
    <row r="26" spans="1:16" s="176" customFormat="1" ht="66.75" customHeight="1">
      <c r="A26" s="242" t="s">
        <v>101</v>
      </c>
      <c r="B26" s="243"/>
      <c r="C26" s="243"/>
      <c r="D26" s="244"/>
      <c r="E26" s="175" t="s">
        <v>168</v>
      </c>
      <c r="F26" s="171"/>
      <c r="G26" s="171" t="s">
        <v>167</v>
      </c>
      <c r="H26" s="171" t="s">
        <v>169</v>
      </c>
      <c r="I26" s="171"/>
      <c r="J26" s="171" t="s">
        <v>167</v>
      </c>
      <c r="K26" s="3"/>
      <c r="L26" s="245" t="s">
        <v>170</v>
      </c>
      <c r="M26" s="245"/>
      <c r="N26" s="245"/>
      <c r="O26" s="245"/>
      <c r="P26" s="245"/>
    </row>
    <row r="27" spans="1:16" ht="24.75" customHeight="1">
      <c r="A27" s="206" t="s">
        <v>134</v>
      </c>
      <c r="B27" s="207"/>
      <c r="C27" s="207"/>
      <c r="D27" s="208"/>
      <c r="E27" s="172">
        <v>38</v>
      </c>
      <c r="F27" s="171" t="s">
        <v>165</v>
      </c>
      <c r="G27" s="171"/>
      <c r="H27" s="171">
        <v>38</v>
      </c>
      <c r="I27" s="171" t="s">
        <v>165</v>
      </c>
      <c r="J27" s="171"/>
      <c r="K27" s="1"/>
      <c r="L27" s="209"/>
      <c r="M27" s="209"/>
      <c r="N27" s="209"/>
      <c r="O27" s="209"/>
      <c r="P27" s="209"/>
    </row>
    <row r="28" spans="1:16" ht="27" customHeight="1">
      <c r="A28" s="216" t="s">
        <v>72</v>
      </c>
      <c r="B28" s="217"/>
      <c r="C28" s="217"/>
      <c r="D28" s="218"/>
      <c r="E28" s="173" t="s">
        <v>171</v>
      </c>
      <c r="F28" s="171" t="s">
        <v>165</v>
      </c>
      <c r="G28" s="171"/>
      <c r="H28" s="171" t="s">
        <v>172</v>
      </c>
      <c r="I28" s="171" t="s">
        <v>165</v>
      </c>
      <c r="J28" s="171"/>
      <c r="K28" s="1"/>
      <c r="L28" s="209"/>
      <c r="M28" s="209"/>
      <c r="N28" s="209"/>
      <c r="O28" s="209"/>
      <c r="P28" s="209"/>
    </row>
    <row r="29" spans="1:16" ht="20.25" customHeight="1">
      <c r="A29" s="216" t="s">
        <v>95</v>
      </c>
      <c r="B29" s="217"/>
      <c r="C29" s="217"/>
      <c r="D29" s="218"/>
      <c r="E29" s="173" t="s">
        <v>173</v>
      </c>
      <c r="F29" s="171"/>
      <c r="G29" s="171"/>
      <c r="H29" s="174" t="s">
        <v>173</v>
      </c>
      <c r="I29" s="174"/>
      <c r="J29" s="174"/>
      <c r="K29" s="166"/>
      <c r="L29" s="210"/>
      <c r="M29" s="211"/>
      <c r="N29" s="211"/>
      <c r="O29" s="211"/>
      <c r="P29" s="212"/>
    </row>
    <row r="30" spans="1:16" ht="28.5" customHeight="1">
      <c r="A30" s="216" t="s">
        <v>135</v>
      </c>
      <c r="B30" s="217"/>
      <c r="C30" s="217"/>
      <c r="D30" s="218"/>
      <c r="E30" s="173" t="s">
        <v>174</v>
      </c>
      <c r="F30" s="171" t="s">
        <v>167</v>
      </c>
      <c r="G30" s="171"/>
      <c r="H30" s="173" t="s">
        <v>174</v>
      </c>
      <c r="I30" s="171" t="s">
        <v>167</v>
      </c>
      <c r="J30" s="171"/>
      <c r="K30" s="1"/>
      <c r="L30" s="209"/>
      <c r="M30" s="209"/>
      <c r="N30" s="209"/>
      <c r="O30" s="209"/>
      <c r="P30" s="209"/>
    </row>
    <row r="31" spans="1:16" ht="28.5" customHeight="1">
      <c r="A31" s="216" t="s">
        <v>98</v>
      </c>
      <c r="B31" s="217"/>
      <c r="C31" s="217"/>
      <c r="D31" s="218"/>
      <c r="E31" s="173" t="s">
        <v>173</v>
      </c>
      <c r="F31" s="171"/>
      <c r="G31" s="171"/>
      <c r="H31" s="174" t="s">
        <v>173</v>
      </c>
      <c r="I31" s="174"/>
      <c r="J31" s="174"/>
      <c r="K31" s="166"/>
      <c r="L31" s="210"/>
      <c r="M31" s="211"/>
      <c r="N31" s="211"/>
      <c r="O31" s="211"/>
      <c r="P31" s="212"/>
    </row>
    <row r="32" spans="1:16" ht="15.75" customHeight="1">
      <c r="A32" s="206" t="s">
        <v>73</v>
      </c>
      <c r="B32" s="207"/>
      <c r="C32" s="207"/>
      <c r="D32" s="208"/>
      <c r="E32" s="172">
        <v>24</v>
      </c>
      <c r="F32" s="171" t="s">
        <v>165</v>
      </c>
      <c r="G32" s="171"/>
      <c r="H32" s="172">
        <v>10</v>
      </c>
      <c r="I32" s="171" t="s">
        <v>165</v>
      </c>
      <c r="J32" s="171"/>
      <c r="K32" s="1"/>
      <c r="L32" s="209"/>
      <c r="M32" s="209"/>
      <c r="N32" s="209"/>
      <c r="O32" s="209"/>
      <c r="P32" s="209"/>
    </row>
    <row r="33" spans="1:16" ht="19.5" customHeight="1">
      <c r="A33" s="206" t="s">
        <v>74</v>
      </c>
      <c r="B33" s="207"/>
      <c r="C33" s="207"/>
      <c r="D33" s="208"/>
      <c r="E33" s="172">
        <v>17</v>
      </c>
      <c r="F33" s="171" t="s">
        <v>165</v>
      </c>
      <c r="G33" s="171"/>
      <c r="H33" s="171">
        <v>32</v>
      </c>
      <c r="I33" s="171" t="s">
        <v>165</v>
      </c>
      <c r="J33" s="171"/>
      <c r="K33" s="1"/>
      <c r="L33" s="209"/>
      <c r="M33" s="209"/>
      <c r="N33" s="209"/>
      <c r="O33" s="209"/>
      <c r="P33" s="209"/>
    </row>
    <row r="34" spans="1:16" ht="27.75" customHeight="1">
      <c r="A34" s="206" t="s">
        <v>75</v>
      </c>
      <c r="B34" s="207"/>
      <c r="C34" s="207"/>
      <c r="D34" s="208"/>
      <c r="E34" s="172" t="s">
        <v>175</v>
      </c>
      <c r="F34" s="171" t="s">
        <v>165</v>
      </c>
      <c r="G34" s="171"/>
      <c r="H34" s="171" t="s">
        <v>176</v>
      </c>
      <c r="I34" s="171" t="s">
        <v>165</v>
      </c>
      <c r="J34" s="171"/>
      <c r="K34" s="1"/>
      <c r="L34" s="209"/>
      <c r="M34" s="209"/>
      <c r="N34" s="209"/>
      <c r="O34" s="209"/>
      <c r="P34" s="209"/>
    </row>
    <row r="35" spans="1:16" ht="61.5" customHeight="1">
      <c r="A35" s="206" t="s">
        <v>76</v>
      </c>
      <c r="B35" s="207"/>
      <c r="C35" s="207"/>
      <c r="D35" s="208"/>
      <c r="E35" s="172" t="s">
        <v>177</v>
      </c>
      <c r="F35" s="171" t="s">
        <v>165</v>
      </c>
      <c r="G35" s="171"/>
      <c r="H35" s="171" t="s">
        <v>178</v>
      </c>
      <c r="I35" s="171" t="s">
        <v>165</v>
      </c>
      <c r="J35" s="171"/>
      <c r="K35" s="1"/>
      <c r="L35" s="209"/>
      <c r="M35" s="209"/>
      <c r="N35" s="209"/>
      <c r="O35" s="209"/>
      <c r="P35" s="209"/>
    </row>
    <row r="36" spans="1:16" ht="17.25" customHeight="1">
      <c r="A36" s="206" t="s">
        <v>77</v>
      </c>
      <c r="B36" s="207"/>
      <c r="C36" s="207"/>
      <c r="D36" s="208"/>
      <c r="E36" s="172" t="s">
        <v>180</v>
      </c>
      <c r="F36" s="171" t="s">
        <v>165</v>
      </c>
      <c r="G36" s="171"/>
      <c r="H36" s="171" t="s">
        <v>181</v>
      </c>
      <c r="I36" s="171" t="s">
        <v>165</v>
      </c>
      <c r="J36" s="171"/>
      <c r="K36" s="1"/>
      <c r="L36" s="209"/>
      <c r="M36" s="209"/>
      <c r="N36" s="209"/>
      <c r="O36" s="209"/>
      <c r="P36" s="209"/>
    </row>
    <row r="37" spans="1:16" ht="30.75" customHeight="1">
      <c r="A37" s="213" t="s">
        <v>97</v>
      </c>
      <c r="B37" s="214"/>
      <c r="C37" s="214"/>
      <c r="D37" s="215"/>
      <c r="E37" s="172" t="s">
        <v>182</v>
      </c>
      <c r="F37" s="171" t="s">
        <v>165</v>
      </c>
      <c r="G37" s="171"/>
      <c r="H37" s="174" t="s">
        <v>183</v>
      </c>
      <c r="I37" s="171" t="s">
        <v>165</v>
      </c>
      <c r="J37" s="174"/>
      <c r="K37" s="166"/>
      <c r="L37" s="225" t="s">
        <v>179</v>
      </c>
      <c r="M37" s="211"/>
      <c r="N37" s="211"/>
      <c r="O37" s="211"/>
      <c r="P37" s="212"/>
    </row>
    <row r="38" spans="1:16" ht="24" customHeight="1">
      <c r="A38" s="206" t="s">
        <v>102</v>
      </c>
      <c r="B38" s="207"/>
      <c r="C38" s="207"/>
      <c r="D38" s="208"/>
      <c r="E38" s="172" t="s">
        <v>184</v>
      </c>
      <c r="F38" s="171" t="s">
        <v>165</v>
      </c>
      <c r="G38" s="171"/>
      <c r="H38" s="172" t="s">
        <v>184</v>
      </c>
      <c r="I38" s="174" t="s">
        <v>165</v>
      </c>
      <c r="J38" s="174"/>
      <c r="K38" s="166"/>
      <c r="L38" s="210"/>
      <c r="M38" s="211"/>
      <c r="N38" s="211"/>
      <c r="O38" s="211"/>
      <c r="P38" s="212"/>
    </row>
    <row r="39" spans="1:16" ht="28.5" customHeight="1">
      <c r="A39" s="206" t="s">
        <v>103</v>
      </c>
      <c r="B39" s="207"/>
      <c r="C39" s="207"/>
      <c r="D39" s="208"/>
      <c r="E39" s="173" t="s">
        <v>174</v>
      </c>
      <c r="F39" s="171" t="s">
        <v>167</v>
      </c>
      <c r="G39" s="171"/>
      <c r="H39" s="173" t="s">
        <v>174</v>
      </c>
      <c r="I39" s="171" t="s">
        <v>167</v>
      </c>
      <c r="J39" s="171"/>
      <c r="K39" s="1"/>
      <c r="L39" s="209"/>
      <c r="M39" s="209"/>
      <c r="N39" s="209"/>
      <c r="O39" s="209"/>
      <c r="P39" s="209"/>
    </row>
    <row r="42" spans="1:16">
      <c r="A42" s="219" t="s">
        <v>99</v>
      </c>
      <c r="B42" s="219"/>
      <c r="C42" s="219"/>
      <c r="D42" s="219"/>
      <c r="E42" s="219"/>
      <c r="F42" s="219"/>
      <c r="G42" s="219"/>
      <c r="H42" s="219"/>
      <c r="I42" s="219"/>
      <c r="J42" s="219"/>
      <c r="K42" s="219"/>
      <c r="L42" s="219"/>
      <c r="M42" s="219"/>
      <c r="N42" s="219"/>
      <c r="O42" s="219"/>
      <c r="P42" s="219"/>
    </row>
    <row r="44" spans="1:16" ht="15" customHeight="1">
      <c r="A44" s="220" t="s">
        <v>68</v>
      </c>
      <c r="B44" s="220"/>
      <c r="C44" s="220"/>
      <c r="D44" s="220"/>
      <c r="E44" s="83" t="s">
        <v>69</v>
      </c>
      <c r="F44" s="90" t="s">
        <v>70</v>
      </c>
      <c r="G44" s="90" t="s">
        <v>71</v>
      </c>
      <c r="H44" s="164"/>
      <c r="I44" s="164"/>
      <c r="J44" s="164"/>
      <c r="K44" s="164"/>
      <c r="L44" s="220" t="s">
        <v>3</v>
      </c>
      <c r="M44" s="220"/>
      <c r="N44" s="220"/>
      <c r="O44" s="220"/>
      <c r="P44" s="220"/>
    </row>
    <row r="45" spans="1:16" ht="30" customHeight="1">
      <c r="A45" s="221" t="s">
        <v>100</v>
      </c>
      <c r="B45" s="222"/>
      <c r="C45" s="222"/>
      <c r="D45" s="223"/>
      <c r="E45" s="84"/>
      <c r="F45" s="1"/>
      <c r="G45" s="1"/>
      <c r="H45" s="1"/>
      <c r="I45" s="1"/>
      <c r="J45" s="1"/>
      <c r="K45" s="1"/>
      <c r="L45" s="209"/>
      <c r="M45" s="209"/>
      <c r="N45" s="209"/>
      <c r="O45" s="209"/>
      <c r="P45" s="209"/>
    </row>
    <row r="46" spans="1:16" ht="15" customHeight="1">
      <c r="A46" s="206" t="s">
        <v>101</v>
      </c>
      <c r="B46" s="207"/>
      <c r="C46" s="207"/>
      <c r="D46" s="208"/>
      <c r="E46" s="85"/>
      <c r="F46" s="1"/>
      <c r="G46" s="1"/>
      <c r="H46" s="1"/>
      <c r="I46" s="1"/>
      <c r="J46" s="1"/>
      <c r="K46" s="1"/>
      <c r="L46" s="209"/>
      <c r="M46" s="209"/>
      <c r="N46" s="209"/>
      <c r="O46" s="209"/>
      <c r="P46" s="209"/>
    </row>
    <row r="47" spans="1:16" ht="15" customHeight="1">
      <c r="A47" s="206" t="s">
        <v>134</v>
      </c>
      <c r="B47" s="207"/>
      <c r="C47" s="207"/>
      <c r="D47" s="208"/>
      <c r="E47" s="85"/>
      <c r="F47" s="1"/>
      <c r="G47" s="1"/>
      <c r="H47" s="1"/>
      <c r="I47" s="1"/>
      <c r="J47" s="1"/>
      <c r="K47" s="1"/>
      <c r="L47" s="209"/>
      <c r="M47" s="209"/>
      <c r="N47" s="209"/>
      <c r="O47" s="209"/>
      <c r="P47" s="209"/>
    </row>
    <row r="48" spans="1:16" ht="15" customHeight="1">
      <c r="A48" s="216" t="s">
        <v>72</v>
      </c>
      <c r="B48" s="217"/>
      <c r="C48" s="217"/>
      <c r="D48" s="218"/>
      <c r="E48" s="86"/>
      <c r="F48" s="1"/>
      <c r="G48" s="1"/>
      <c r="H48" s="1"/>
      <c r="I48" s="1"/>
      <c r="J48" s="1"/>
      <c r="K48" s="1"/>
      <c r="L48" s="209"/>
      <c r="M48" s="209"/>
      <c r="N48" s="209"/>
      <c r="O48" s="209"/>
      <c r="P48" s="209"/>
    </row>
    <row r="49" spans="1:16" ht="15" customHeight="1">
      <c r="A49" s="216" t="s">
        <v>95</v>
      </c>
      <c r="B49" s="217"/>
      <c r="C49" s="217"/>
      <c r="D49" s="218"/>
      <c r="E49" s="86"/>
      <c r="F49" s="1"/>
      <c r="G49" s="1"/>
      <c r="H49" s="166"/>
      <c r="I49" s="166"/>
      <c r="J49" s="166"/>
      <c r="K49" s="166"/>
      <c r="L49" s="210"/>
      <c r="M49" s="211"/>
      <c r="N49" s="211"/>
      <c r="O49" s="211"/>
      <c r="P49" s="212"/>
    </row>
    <row r="50" spans="1:16" ht="37.5" customHeight="1">
      <c r="A50" s="216" t="s">
        <v>135</v>
      </c>
      <c r="B50" s="217"/>
      <c r="C50" s="217"/>
      <c r="D50" s="218"/>
      <c r="E50" s="86"/>
      <c r="F50" s="1"/>
      <c r="G50" s="1"/>
      <c r="H50" s="1"/>
      <c r="I50" s="1"/>
      <c r="J50" s="1"/>
      <c r="K50" s="1"/>
      <c r="L50" s="209"/>
      <c r="M50" s="209"/>
      <c r="N50" s="209"/>
      <c r="O50" s="209"/>
      <c r="P50" s="209"/>
    </row>
    <row r="51" spans="1:16" ht="15" customHeight="1">
      <c r="A51" s="216" t="s">
        <v>98</v>
      </c>
      <c r="B51" s="217"/>
      <c r="C51" s="217"/>
      <c r="D51" s="218"/>
      <c r="E51" s="86"/>
      <c r="F51" s="1"/>
      <c r="G51" s="1"/>
      <c r="H51" s="166"/>
      <c r="I51" s="166"/>
      <c r="J51" s="166"/>
      <c r="K51" s="166"/>
      <c r="L51" s="210"/>
      <c r="M51" s="211"/>
      <c r="N51" s="211"/>
      <c r="O51" s="211"/>
      <c r="P51" s="212"/>
    </row>
    <row r="52" spans="1:16" ht="15" customHeight="1">
      <c r="A52" s="206" t="s">
        <v>73</v>
      </c>
      <c r="B52" s="207"/>
      <c r="C52" s="207"/>
      <c r="D52" s="208"/>
      <c r="E52" s="85"/>
      <c r="F52" s="1"/>
      <c r="G52" s="1"/>
      <c r="H52" s="1"/>
      <c r="I52" s="1"/>
      <c r="J52" s="1"/>
      <c r="K52" s="1"/>
      <c r="L52" s="209"/>
      <c r="M52" s="209"/>
      <c r="N52" s="209"/>
      <c r="O52" s="209"/>
      <c r="P52" s="209"/>
    </row>
    <row r="53" spans="1:16" ht="15" customHeight="1">
      <c r="A53" s="206" t="s">
        <v>74</v>
      </c>
      <c r="B53" s="207"/>
      <c r="C53" s="207"/>
      <c r="D53" s="208"/>
      <c r="E53" s="85"/>
      <c r="F53" s="1"/>
      <c r="G53" s="1"/>
      <c r="H53" s="1"/>
      <c r="I53" s="1"/>
      <c r="J53" s="1"/>
      <c r="K53" s="1"/>
      <c r="L53" s="209"/>
      <c r="M53" s="209"/>
      <c r="N53" s="209"/>
      <c r="O53" s="209"/>
      <c r="P53" s="209"/>
    </row>
    <row r="54" spans="1:16" ht="15" customHeight="1">
      <c r="A54" s="206" t="s">
        <v>75</v>
      </c>
      <c r="B54" s="207"/>
      <c r="C54" s="207"/>
      <c r="D54" s="208"/>
      <c r="E54" s="85"/>
      <c r="F54" s="1"/>
      <c r="G54" s="1"/>
      <c r="H54" s="1"/>
      <c r="I54" s="1"/>
      <c r="J54" s="1"/>
      <c r="K54" s="1"/>
      <c r="L54" s="209"/>
      <c r="M54" s="209"/>
      <c r="N54" s="209"/>
      <c r="O54" s="209"/>
      <c r="P54" s="209"/>
    </row>
    <row r="55" spans="1:16" ht="15" customHeight="1">
      <c r="A55" s="206" t="s">
        <v>76</v>
      </c>
      <c r="B55" s="207"/>
      <c r="C55" s="207"/>
      <c r="D55" s="208"/>
      <c r="E55" s="85"/>
      <c r="F55" s="1"/>
      <c r="G55" s="1"/>
      <c r="H55" s="1"/>
      <c r="I55" s="1"/>
      <c r="J55" s="1"/>
      <c r="K55" s="1"/>
      <c r="L55" s="209"/>
      <c r="M55" s="209"/>
      <c r="N55" s="209"/>
      <c r="O55" s="209"/>
      <c r="P55" s="209"/>
    </row>
    <row r="56" spans="1:16" ht="15" customHeight="1">
      <c r="A56" s="206" t="s">
        <v>77</v>
      </c>
      <c r="B56" s="207"/>
      <c r="C56" s="207"/>
      <c r="D56" s="208"/>
      <c r="E56" s="85"/>
      <c r="F56" s="1"/>
      <c r="G56" s="1"/>
      <c r="H56" s="1"/>
      <c r="I56" s="1"/>
      <c r="J56" s="1"/>
      <c r="K56" s="1"/>
      <c r="L56" s="209"/>
      <c r="M56" s="209"/>
      <c r="N56" s="209"/>
      <c r="O56" s="209"/>
      <c r="P56" s="209"/>
    </row>
    <row r="57" spans="1:16" ht="15" customHeight="1">
      <c r="A57" s="213" t="s">
        <v>97</v>
      </c>
      <c r="B57" s="214"/>
      <c r="C57" s="214"/>
      <c r="D57" s="215"/>
      <c r="E57" s="85"/>
      <c r="F57" s="1"/>
      <c r="G57" s="1"/>
      <c r="H57" s="166"/>
      <c r="I57" s="166"/>
      <c r="J57" s="166"/>
      <c r="K57" s="166"/>
      <c r="L57" s="210"/>
      <c r="M57" s="211"/>
      <c r="N57" s="211"/>
      <c r="O57" s="211"/>
      <c r="P57" s="212"/>
    </row>
    <row r="58" spans="1:16" ht="15" customHeight="1">
      <c r="A58" s="206" t="s">
        <v>102</v>
      </c>
      <c r="B58" s="207"/>
      <c r="C58" s="207"/>
      <c r="D58" s="208"/>
      <c r="E58" s="85"/>
      <c r="F58" s="1"/>
      <c r="G58" s="1"/>
      <c r="H58" s="166"/>
      <c r="I58" s="166"/>
      <c r="J58" s="166"/>
      <c r="K58" s="166"/>
      <c r="L58" s="210"/>
      <c r="M58" s="211"/>
      <c r="N58" s="211"/>
      <c r="O58" s="211"/>
      <c r="P58" s="212"/>
    </row>
    <row r="59" spans="1:16" ht="15" customHeight="1">
      <c r="A59" s="206" t="s">
        <v>103</v>
      </c>
      <c r="B59" s="207"/>
      <c r="C59" s="207"/>
      <c r="D59" s="208"/>
      <c r="E59" s="87"/>
      <c r="F59" s="1"/>
      <c r="G59" s="1"/>
      <c r="H59" s="1"/>
      <c r="I59" s="1"/>
      <c r="J59" s="1"/>
      <c r="K59" s="1"/>
      <c r="L59" s="209"/>
      <c r="M59" s="209"/>
      <c r="N59" s="209"/>
      <c r="O59" s="209"/>
      <c r="P59" s="209"/>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51"/>
  <sheetViews>
    <sheetView tabSelected="1" zoomScale="70" zoomScaleNormal="70" workbookViewId="0">
      <selection activeCell="E116" sqref="E116"/>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56" t="s">
        <v>63</v>
      </c>
      <c r="C2" s="257"/>
      <c r="D2" s="257"/>
      <c r="E2" s="257"/>
      <c r="F2" s="257"/>
      <c r="G2" s="257"/>
      <c r="H2" s="257"/>
      <c r="I2" s="257"/>
      <c r="J2" s="257"/>
      <c r="K2" s="257"/>
      <c r="L2" s="257"/>
      <c r="M2" s="257"/>
      <c r="N2" s="257"/>
      <c r="O2" s="257"/>
      <c r="P2" s="257"/>
      <c r="Q2" s="257"/>
      <c r="R2" s="257"/>
    </row>
    <row r="4" spans="2:18" ht="26.25">
      <c r="B4" s="256" t="s">
        <v>48</v>
      </c>
      <c r="C4" s="257"/>
      <c r="D4" s="257"/>
      <c r="E4" s="257"/>
      <c r="F4" s="257"/>
      <c r="G4" s="257"/>
      <c r="H4" s="257"/>
      <c r="I4" s="257"/>
      <c r="J4" s="257"/>
      <c r="K4" s="257"/>
      <c r="L4" s="257"/>
      <c r="M4" s="257"/>
      <c r="N4" s="257"/>
      <c r="O4" s="257"/>
      <c r="P4" s="257"/>
      <c r="Q4" s="257"/>
      <c r="R4" s="257"/>
    </row>
    <row r="5" spans="2:18" ht="15.75" thickBot="1"/>
    <row r="6" spans="2:18" ht="21.75" thickBot="1">
      <c r="B6" s="11" t="s">
        <v>4</v>
      </c>
      <c r="C6" s="260" t="s">
        <v>161</v>
      </c>
      <c r="D6" s="260"/>
      <c r="E6" s="260"/>
      <c r="F6" s="260"/>
      <c r="G6" s="260"/>
      <c r="H6" s="260"/>
      <c r="I6" s="260"/>
      <c r="J6" s="260"/>
      <c r="K6" s="260"/>
      <c r="L6" s="260"/>
      <c r="M6" s="260"/>
      <c r="N6" s="260"/>
      <c r="O6" s="260"/>
      <c r="P6" s="261"/>
    </row>
    <row r="7" spans="2:18" ht="16.5" thickBot="1">
      <c r="B7" s="12" t="s">
        <v>5</v>
      </c>
      <c r="C7" s="260" t="s">
        <v>163</v>
      </c>
      <c r="D7" s="260"/>
      <c r="E7" s="260"/>
      <c r="F7" s="260"/>
      <c r="G7" s="260"/>
      <c r="H7" s="260"/>
      <c r="I7" s="260"/>
      <c r="J7" s="260"/>
      <c r="K7" s="260"/>
      <c r="L7" s="260"/>
      <c r="M7" s="260"/>
      <c r="N7" s="260"/>
      <c r="O7" s="260"/>
      <c r="P7" s="261"/>
    </row>
    <row r="8" spans="2:18" ht="16.5" thickBot="1">
      <c r="B8" s="12" t="s">
        <v>6</v>
      </c>
      <c r="C8" s="260" t="s">
        <v>164</v>
      </c>
      <c r="D8" s="260"/>
      <c r="E8" s="260"/>
      <c r="F8" s="260"/>
      <c r="G8" s="260"/>
      <c r="H8" s="260"/>
      <c r="I8" s="260"/>
      <c r="J8" s="260"/>
      <c r="K8" s="260"/>
      <c r="L8" s="260"/>
      <c r="M8" s="260"/>
      <c r="N8" s="260"/>
      <c r="O8" s="260"/>
      <c r="P8" s="261"/>
    </row>
    <row r="9" spans="2:18" ht="16.5" thickBot="1">
      <c r="B9" s="12" t="s">
        <v>7</v>
      </c>
      <c r="C9" s="260"/>
      <c r="D9" s="260"/>
      <c r="E9" s="260"/>
      <c r="F9" s="260"/>
      <c r="G9" s="260"/>
      <c r="H9" s="260"/>
      <c r="I9" s="260"/>
      <c r="J9" s="260"/>
      <c r="K9" s="260"/>
      <c r="L9" s="260"/>
      <c r="M9" s="260"/>
      <c r="N9" s="260"/>
      <c r="O9" s="260"/>
      <c r="P9" s="261"/>
    </row>
    <row r="10" spans="2:18" ht="16.5" thickBot="1">
      <c r="B10" s="12" t="s">
        <v>8</v>
      </c>
      <c r="C10" s="262">
        <v>15</v>
      </c>
      <c r="D10" s="262"/>
      <c r="E10" s="263"/>
      <c r="F10" s="34"/>
      <c r="G10" s="34"/>
      <c r="H10" s="34"/>
      <c r="I10" s="34"/>
      <c r="J10" s="34"/>
      <c r="K10" s="34"/>
      <c r="L10" s="34"/>
      <c r="M10" s="34"/>
      <c r="N10" s="34"/>
      <c r="O10" s="34"/>
      <c r="P10" s="35"/>
    </row>
    <row r="11" spans="2:18" ht="16.5" thickBot="1">
      <c r="B11" s="14" t="s">
        <v>9</v>
      </c>
      <c r="C11" s="15" t="s">
        <v>185</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8"/>
      <c r="M12" s="108"/>
      <c r="N12" s="8"/>
      <c r="O12" s="8"/>
      <c r="P12" s="19"/>
    </row>
    <row r="13" spans="2:18">
      <c r="I13" s="8"/>
      <c r="J13" s="8"/>
      <c r="K13" s="8"/>
      <c r="L13" s="108"/>
      <c r="M13" s="108"/>
      <c r="N13" s="8"/>
      <c r="O13" s="8"/>
      <c r="P13" s="21"/>
    </row>
    <row r="14" spans="2:18" ht="45.75" customHeight="1">
      <c r="B14" s="266" t="s">
        <v>104</v>
      </c>
      <c r="C14" s="266"/>
      <c r="D14" s="52" t="s">
        <v>12</v>
      </c>
      <c r="E14" s="52" t="s">
        <v>13</v>
      </c>
      <c r="F14" s="52" t="s">
        <v>29</v>
      </c>
      <c r="G14" s="93"/>
      <c r="I14" s="38"/>
      <c r="J14" s="38"/>
      <c r="K14" s="38"/>
      <c r="L14" s="38"/>
      <c r="M14" s="38"/>
      <c r="N14" s="38"/>
      <c r="O14" s="38"/>
      <c r="P14" s="21"/>
    </row>
    <row r="15" spans="2:18">
      <c r="B15" s="266"/>
      <c r="C15" s="266"/>
      <c r="D15" s="52">
        <v>15</v>
      </c>
      <c r="E15" s="36">
        <v>2011877986</v>
      </c>
      <c r="F15" s="177">
        <f>266+32+550</f>
        <v>848</v>
      </c>
      <c r="G15" s="94"/>
      <c r="I15" s="39"/>
      <c r="J15" s="39"/>
      <c r="K15" s="39"/>
      <c r="L15" s="39"/>
      <c r="M15" s="39"/>
      <c r="N15" s="39"/>
      <c r="O15" s="39"/>
      <c r="P15" s="21"/>
    </row>
    <row r="16" spans="2:18">
      <c r="B16" s="266"/>
      <c r="C16" s="266"/>
      <c r="D16" s="52"/>
      <c r="E16" s="36"/>
      <c r="F16" s="36"/>
      <c r="G16" s="94"/>
      <c r="I16" s="39"/>
      <c r="J16" s="39"/>
      <c r="K16" s="39"/>
      <c r="L16" s="39"/>
      <c r="M16" s="39"/>
      <c r="N16" s="39"/>
      <c r="O16" s="39"/>
      <c r="P16" s="21"/>
    </row>
    <row r="17" spans="1:16">
      <c r="B17" s="266"/>
      <c r="C17" s="266"/>
      <c r="D17" s="52"/>
      <c r="E17" s="36"/>
      <c r="F17" s="36"/>
      <c r="G17" s="94"/>
      <c r="I17" s="39"/>
      <c r="J17" s="39"/>
      <c r="K17" s="39"/>
      <c r="L17" s="39"/>
      <c r="M17" s="39"/>
      <c r="N17" s="39"/>
      <c r="O17" s="39"/>
      <c r="P17" s="21"/>
    </row>
    <row r="18" spans="1:16">
      <c r="B18" s="266"/>
      <c r="C18" s="266"/>
      <c r="D18" s="52"/>
      <c r="E18" s="37"/>
      <c r="F18" s="36"/>
      <c r="G18" s="94"/>
      <c r="H18" s="22"/>
      <c r="I18" s="39"/>
      <c r="J18" s="39"/>
      <c r="K18" s="39"/>
      <c r="L18" s="39"/>
      <c r="M18" s="39"/>
      <c r="N18" s="39"/>
      <c r="O18" s="39"/>
      <c r="P18" s="20"/>
    </row>
    <row r="19" spans="1:16">
      <c r="B19" s="266"/>
      <c r="C19" s="266"/>
      <c r="D19" s="52"/>
      <c r="E19" s="37"/>
      <c r="F19" s="36"/>
      <c r="G19" s="94"/>
      <c r="H19" s="22"/>
      <c r="I19" s="41"/>
      <c r="J19" s="41"/>
      <c r="K19" s="41"/>
      <c r="L19" s="41"/>
      <c r="M19" s="41"/>
      <c r="N19" s="41"/>
      <c r="O19" s="41"/>
      <c r="P19" s="20"/>
    </row>
    <row r="20" spans="1:16">
      <c r="B20" s="266"/>
      <c r="C20" s="266"/>
      <c r="D20" s="52"/>
      <c r="E20" s="37"/>
      <c r="F20" s="36"/>
      <c r="G20" s="94"/>
      <c r="H20" s="22"/>
      <c r="I20" s="8"/>
      <c r="J20" s="8"/>
      <c r="K20" s="8"/>
      <c r="L20" s="108"/>
      <c r="M20" s="108"/>
      <c r="N20" s="8"/>
      <c r="O20" s="8"/>
      <c r="P20" s="20"/>
    </row>
    <row r="21" spans="1:16">
      <c r="B21" s="266"/>
      <c r="C21" s="266"/>
      <c r="D21" s="52"/>
      <c r="E21" s="37"/>
      <c r="F21" s="36"/>
      <c r="G21" s="94"/>
      <c r="H21" s="22"/>
      <c r="I21" s="8"/>
      <c r="J21" s="8"/>
      <c r="K21" s="8"/>
      <c r="L21" s="108"/>
      <c r="M21" s="108"/>
      <c r="N21" s="8"/>
      <c r="O21" s="8"/>
      <c r="P21" s="20"/>
    </row>
    <row r="22" spans="1:16" ht="15.75" thickBot="1">
      <c r="B22" s="258" t="s">
        <v>14</v>
      </c>
      <c r="C22" s="259"/>
      <c r="D22" s="52"/>
      <c r="E22" s="64"/>
      <c r="F22" s="36"/>
      <c r="G22" s="94"/>
      <c r="H22" s="22"/>
      <c r="I22" s="8"/>
      <c r="J22" s="8"/>
      <c r="K22" s="8"/>
      <c r="L22" s="108"/>
      <c r="M22" s="108"/>
      <c r="N22" s="8"/>
      <c r="O22" s="8"/>
      <c r="P22" s="20"/>
    </row>
    <row r="23" spans="1:16" ht="45.75" thickBot="1">
      <c r="A23" s="43"/>
      <c r="B23" s="53" t="s">
        <v>15</v>
      </c>
      <c r="C23" s="53" t="s">
        <v>105</v>
      </c>
      <c r="E23" s="38"/>
      <c r="F23" s="38"/>
      <c r="G23" s="38"/>
      <c r="H23" s="38"/>
      <c r="I23" s="10"/>
      <c r="J23" s="10"/>
      <c r="K23" s="10"/>
      <c r="L23" s="10"/>
      <c r="M23" s="10"/>
      <c r="N23" s="10"/>
      <c r="O23" s="10"/>
    </row>
    <row r="24" spans="1:16" ht="15.75" thickBot="1">
      <c r="A24" s="44">
        <v>1</v>
      </c>
      <c r="C24" s="45">
        <f>E24</f>
        <v>678.40000000000009</v>
      </c>
      <c r="D24" s="42"/>
      <c r="E24" s="178">
        <f>F15*80%</f>
        <v>678.40000000000009</v>
      </c>
      <c r="F24" s="40"/>
      <c r="G24" s="40"/>
      <c r="H24" s="40"/>
      <c r="I24" s="23"/>
      <c r="J24" s="23"/>
      <c r="K24" s="23"/>
      <c r="L24" s="23"/>
      <c r="M24" s="23"/>
      <c r="N24" s="23"/>
      <c r="O24" s="23"/>
    </row>
    <row r="25" spans="1:16">
      <c r="A25" s="100"/>
      <c r="C25" s="101"/>
      <c r="D25" s="39"/>
      <c r="E25" s="102"/>
      <c r="F25" s="40"/>
      <c r="G25" s="40"/>
      <c r="H25" s="40"/>
      <c r="I25" s="23"/>
      <c r="J25" s="23"/>
      <c r="K25" s="23"/>
      <c r="L25" s="23"/>
      <c r="M25" s="23"/>
      <c r="N25" s="23"/>
      <c r="O25" s="23"/>
    </row>
    <row r="26" spans="1:16">
      <c r="A26" s="100"/>
      <c r="C26" s="101"/>
      <c r="D26" s="39"/>
      <c r="E26" s="102"/>
      <c r="F26" s="40"/>
      <c r="G26" s="40"/>
      <c r="H26" s="40"/>
      <c r="I26" s="23"/>
      <c r="J26" s="23"/>
      <c r="K26" s="23"/>
      <c r="L26" s="23"/>
      <c r="M26" s="23"/>
      <c r="N26" s="23"/>
      <c r="O26" s="23"/>
    </row>
    <row r="27" spans="1:16">
      <c r="A27" s="100"/>
      <c r="B27" s="123" t="s">
        <v>136</v>
      </c>
      <c r="C27" s="105"/>
      <c r="D27" s="105"/>
      <c r="E27" s="105"/>
      <c r="F27" s="105"/>
      <c r="G27" s="105"/>
      <c r="H27" s="105"/>
      <c r="I27" s="108"/>
      <c r="J27" s="108"/>
      <c r="K27" s="108"/>
      <c r="L27" s="108"/>
      <c r="M27" s="108"/>
      <c r="N27" s="108"/>
      <c r="O27" s="108"/>
      <c r="P27" s="109"/>
    </row>
    <row r="28" spans="1:16">
      <c r="A28" s="100"/>
      <c r="B28" s="105"/>
      <c r="C28" s="105"/>
      <c r="D28" s="105"/>
      <c r="E28" s="105"/>
      <c r="F28" s="105"/>
      <c r="G28" s="105"/>
      <c r="H28" s="105"/>
      <c r="I28" s="108"/>
      <c r="J28" s="108"/>
      <c r="K28" s="108"/>
      <c r="L28" s="108"/>
      <c r="M28" s="108"/>
      <c r="N28" s="108"/>
      <c r="O28" s="108"/>
      <c r="P28" s="109"/>
    </row>
    <row r="29" spans="1:16">
      <c r="A29" s="100"/>
      <c r="B29" s="126" t="s">
        <v>33</v>
      </c>
      <c r="C29" s="126" t="s">
        <v>137</v>
      </c>
      <c r="D29" s="126" t="s">
        <v>138</v>
      </c>
      <c r="E29" s="105"/>
      <c r="F29" s="105"/>
      <c r="G29" s="105"/>
      <c r="H29" s="105"/>
      <c r="I29" s="108"/>
      <c r="J29" s="108"/>
      <c r="K29" s="108"/>
      <c r="L29" s="108"/>
      <c r="M29" s="108"/>
      <c r="N29" s="108"/>
      <c r="O29" s="108"/>
      <c r="P29" s="109"/>
    </row>
    <row r="30" spans="1:16">
      <c r="A30" s="100"/>
      <c r="B30" s="122" t="s">
        <v>139</v>
      </c>
      <c r="C30" s="182" t="s">
        <v>137</v>
      </c>
      <c r="D30" s="182"/>
      <c r="E30" s="105"/>
      <c r="F30" s="105"/>
      <c r="G30" s="105"/>
      <c r="H30" s="105"/>
      <c r="I30" s="108"/>
      <c r="J30" s="108"/>
      <c r="K30" s="108"/>
      <c r="L30" s="108"/>
      <c r="M30" s="108"/>
      <c r="N30" s="108"/>
      <c r="O30" s="108"/>
      <c r="P30" s="109"/>
    </row>
    <row r="31" spans="1:16">
      <c r="A31" s="100"/>
      <c r="B31" s="122" t="s">
        <v>140</v>
      </c>
      <c r="C31" s="182" t="s">
        <v>137</v>
      </c>
      <c r="D31" s="182"/>
      <c r="E31" s="105"/>
      <c r="F31" s="105"/>
      <c r="G31" s="105"/>
      <c r="H31" s="105"/>
      <c r="I31" s="108"/>
      <c r="J31" s="108"/>
      <c r="K31" s="108"/>
      <c r="L31" s="108"/>
      <c r="M31" s="108"/>
      <c r="N31" s="108"/>
      <c r="O31" s="108"/>
      <c r="P31" s="109"/>
    </row>
    <row r="32" spans="1:16">
      <c r="A32" s="100"/>
      <c r="B32" s="122" t="s">
        <v>141</v>
      </c>
      <c r="C32" s="182" t="s">
        <v>137</v>
      </c>
      <c r="D32" s="182"/>
      <c r="E32" s="105"/>
      <c r="F32" s="105"/>
      <c r="G32" s="105"/>
      <c r="H32" s="105"/>
      <c r="I32" s="108"/>
      <c r="J32" s="108"/>
      <c r="K32" s="108"/>
      <c r="L32" s="108"/>
      <c r="M32" s="108"/>
      <c r="N32" s="108"/>
      <c r="O32" s="108"/>
      <c r="P32" s="109"/>
    </row>
    <row r="33" spans="1:19">
      <c r="A33" s="100"/>
      <c r="B33" s="122" t="s">
        <v>142</v>
      </c>
      <c r="C33" s="182" t="s">
        <v>137</v>
      </c>
      <c r="D33" s="182"/>
      <c r="E33" s="105"/>
      <c r="F33" s="105"/>
      <c r="G33" s="105"/>
      <c r="H33" s="105"/>
      <c r="I33" s="108"/>
      <c r="J33" s="108"/>
      <c r="K33" s="108"/>
      <c r="L33" s="108"/>
      <c r="M33" s="108"/>
      <c r="N33" s="108"/>
      <c r="O33" s="108"/>
      <c r="P33" s="109"/>
    </row>
    <row r="34" spans="1:19">
      <c r="A34" s="100"/>
      <c r="B34" s="105"/>
      <c r="C34" s="105"/>
      <c r="D34" s="105"/>
      <c r="E34" s="105"/>
      <c r="F34" s="105"/>
      <c r="G34" s="105"/>
      <c r="H34" s="105"/>
      <c r="I34" s="108"/>
      <c r="J34" s="108"/>
      <c r="K34" s="108"/>
      <c r="L34" s="108"/>
      <c r="M34" s="108"/>
      <c r="N34" s="108"/>
      <c r="O34" s="108"/>
      <c r="P34" s="109"/>
    </row>
    <row r="35" spans="1:19">
      <c r="A35" s="100"/>
      <c r="B35" s="105"/>
      <c r="C35" s="105"/>
      <c r="D35" s="105"/>
      <c r="E35" s="105"/>
      <c r="F35" s="105"/>
      <c r="G35" s="105"/>
      <c r="H35" s="105"/>
      <c r="I35" s="108"/>
      <c r="J35" s="108"/>
      <c r="K35" s="108"/>
      <c r="L35" s="108"/>
      <c r="M35" s="108"/>
      <c r="N35" s="108"/>
      <c r="O35" s="108"/>
      <c r="P35" s="109"/>
    </row>
    <row r="36" spans="1:19">
      <c r="A36" s="100"/>
      <c r="B36" s="123" t="s">
        <v>143</v>
      </c>
      <c r="C36" s="105"/>
      <c r="D36" s="105"/>
      <c r="E36" s="105"/>
      <c r="F36" s="105"/>
      <c r="G36" s="105"/>
      <c r="H36" s="105"/>
      <c r="I36" s="108"/>
      <c r="J36" s="108"/>
      <c r="K36" s="108"/>
      <c r="L36" s="108"/>
      <c r="M36" s="108"/>
      <c r="N36" s="108"/>
      <c r="O36" s="108"/>
      <c r="P36" s="109"/>
    </row>
    <row r="37" spans="1:19">
      <c r="A37" s="100"/>
      <c r="B37" s="105"/>
      <c r="C37" s="105"/>
      <c r="D37" s="105"/>
      <c r="E37" s="105"/>
      <c r="F37" s="105"/>
      <c r="G37" s="105"/>
      <c r="H37" s="105"/>
      <c r="I37" s="108"/>
      <c r="J37" s="108"/>
      <c r="K37" s="108"/>
      <c r="L37" s="108"/>
      <c r="M37" s="108"/>
      <c r="N37" s="108"/>
      <c r="O37" s="108"/>
      <c r="P37" s="109"/>
    </row>
    <row r="38" spans="1:19">
      <c r="A38" s="100"/>
      <c r="B38" s="105"/>
      <c r="C38" s="105"/>
      <c r="D38" s="105"/>
      <c r="E38" s="105"/>
      <c r="F38" s="105"/>
      <c r="G38" s="105"/>
      <c r="H38" s="105"/>
      <c r="I38" s="108"/>
      <c r="J38" s="108"/>
      <c r="K38" s="108"/>
      <c r="L38" s="108"/>
      <c r="M38" s="108"/>
      <c r="N38" s="108"/>
      <c r="O38" s="108"/>
      <c r="P38" s="109"/>
    </row>
    <row r="39" spans="1:19">
      <c r="A39" s="100"/>
      <c r="B39" s="126" t="s">
        <v>33</v>
      </c>
      <c r="C39" s="126" t="s">
        <v>58</v>
      </c>
      <c r="D39" s="125" t="s">
        <v>51</v>
      </c>
      <c r="E39" s="125" t="s">
        <v>16</v>
      </c>
      <c r="F39" s="105"/>
      <c r="G39" s="105"/>
      <c r="H39" s="105"/>
      <c r="I39" s="108"/>
      <c r="J39" s="108"/>
      <c r="K39" s="108"/>
      <c r="L39" s="108"/>
      <c r="M39" s="108"/>
      <c r="N39" s="108"/>
      <c r="O39" s="108"/>
      <c r="P39" s="109"/>
    </row>
    <row r="40" spans="1:19" ht="28.5">
      <c r="A40" s="100"/>
      <c r="B40" s="106" t="s">
        <v>144</v>
      </c>
      <c r="C40" s="107">
        <v>40</v>
      </c>
      <c r="D40" s="124">
        <v>0</v>
      </c>
      <c r="E40" s="275">
        <f>+D40+D41</f>
        <v>50</v>
      </c>
      <c r="F40" s="105"/>
      <c r="G40" s="105"/>
      <c r="H40" s="105"/>
      <c r="I40" s="108"/>
      <c r="J40" s="108"/>
      <c r="K40" s="108"/>
      <c r="L40" s="108"/>
      <c r="M40" s="108"/>
      <c r="N40" s="108"/>
      <c r="O40" s="108"/>
      <c r="P40" s="109"/>
    </row>
    <row r="41" spans="1:19" ht="42.75">
      <c r="A41" s="100"/>
      <c r="B41" s="106" t="s">
        <v>145</v>
      </c>
      <c r="C41" s="107">
        <v>60</v>
      </c>
      <c r="D41" s="124">
        <v>50</v>
      </c>
      <c r="E41" s="276"/>
      <c r="F41" s="105"/>
      <c r="G41" s="105"/>
      <c r="H41" s="105"/>
      <c r="I41" s="108"/>
      <c r="J41" s="108">
        <f>29/30</f>
        <v>0.96666666666666667</v>
      </c>
      <c r="K41" s="108"/>
      <c r="L41" s="108"/>
      <c r="M41" s="108"/>
      <c r="N41" s="108"/>
      <c r="O41" s="108"/>
      <c r="P41" s="109"/>
    </row>
    <row r="42" spans="1:19">
      <c r="A42" s="100"/>
      <c r="C42" s="101"/>
      <c r="D42" s="39"/>
      <c r="E42" s="102"/>
      <c r="F42" s="40"/>
      <c r="G42" s="40"/>
      <c r="H42" s="40"/>
      <c r="I42" s="23"/>
      <c r="J42" s="23"/>
      <c r="K42" s="23"/>
      <c r="L42" s="23"/>
      <c r="M42" s="23"/>
      <c r="N42" s="23"/>
      <c r="O42" s="23"/>
    </row>
    <row r="43" spans="1:19">
      <c r="A43" s="100"/>
      <c r="C43" s="101"/>
      <c r="D43" s="39"/>
      <c r="E43" s="102"/>
      <c r="F43" s="40"/>
      <c r="G43" s="40"/>
      <c r="H43" s="40"/>
      <c r="I43" s="23"/>
      <c r="J43" s="23"/>
      <c r="K43" s="23"/>
      <c r="L43" s="23"/>
      <c r="M43" s="23"/>
      <c r="N43" s="23"/>
      <c r="O43" s="23"/>
    </row>
    <row r="44" spans="1:19">
      <c r="A44" s="100"/>
      <c r="C44" s="101"/>
      <c r="D44" s="39"/>
      <c r="E44" s="102"/>
      <c r="F44" s="40"/>
      <c r="G44" s="40"/>
      <c r="H44" s="40"/>
      <c r="I44" s="23"/>
      <c r="J44" s="23"/>
      <c r="K44" s="23"/>
      <c r="L44" s="23"/>
      <c r="M44" s="23"/>
      <c r="N44" s="23"/>
      <c r="O44" s="23"/>
    </row>
    <row r="45" spans="1:19" ht="15.75" thickBot="1">
      <c r="O45" s="268" t="s">
        <v>35</v>
      </c>
      <c r="P45" s="268"/>
    </row>
    <row r="46" spans="1:19">
      <c r="B46" s="66" t="s">
        <v>30</v>
      </c>
      <c r="O46" s="65"/>
      <c r="P46" s="65"/>
    </row>
    <row r="47" spans="1:19" ht="15.75" thickBot="1">
      <c r="O47" s="65"/>
      <c r="P47" s="65"/>
    </row>
    <row r="48" spans="1:19" s="8" customFormat="1" ht="109.5" customHeight="1">
      <c r="B48" s="119" t="s">
        <v>146</v>
      </c>
      <c r="C48" s="119" t="s">
        <v>147</v>
      </c>
      <c r="D48" s="119" t="s">
        <v>148</v>
      </c>
      <c r="E48" s="54" t="s">
        <v>45</v>
      </c>
      <c r="F48" s="54" t="s">
        <v>22</v>
      </c>
      <c r="G48" s="54" t="s">
        <v>106</v>
      </c>
      <c r="H48" s="54" t="s">
        <v>17</v>
      </c>
      <c r="I48" s="54" t="s">
        <v>10</v>
      </c>
      <c r="J48" s="54" t="s">
        <v>31</v>
      </c>
      <c r="K48" s="54" t="s">
        <v>61</v>
      </c>
      <c r="L48" s="119" t="s">
        <v>195</v>
      </c>
      <c r="M48" s="119" t="s">
        <v>20</v>
      </c>
      <c r="N48" s="54" t="s">
        <v>193</v>
      </c>
      <c r="O48" s="104" t="s">
        <v>26</v>
      </c>
      <c r="P48" s="119" t="s">
        <v>149</v>
      </c>
      <c r="Q48" s="54" t="s">
        <v>36</v>
      </c>
      <c r="R48" s="55" t="s">
        <v>11</v>
      </c>
      <c r="S48" s="55" t="s">
        <v>19</v>
      </c>
    </row>
    <row r="49" spans="1:28" s="29" customFormat="1">
      <c r="A49" s="46">
        <v>1</v>
      </c>
      <c r="B49" s="165" t="s">
        <v>186</v>
      </c>
      <c r="C49" s="48" t="s">
        <v>186</v>
      </c>
      <c r="D49" s="47" t="s">
        <v>188</v>
      </c>
      <c r="E49" s="24" t="s">
        <v>189</v>
      </c>
      <c r="F49" s="25" t="s">
        <v>137</v>
      </c>
      <c r="G49" s="158">
        <v>1</v>
      </c>
      <c r="H49" s="51">
        <v>41254</v>
      </c>
      <c r="I49" s="26">
        <v>42004</v>
      </c>
      <c r="J49" s="26" t="s">
        <v>138</v>
      </c>
      <c r="K49" s="179">
        <v>21</v>
      </c>
      <c r="L49" s="179">
        <v>19</v>
      </c>
      <c r="M49" s="179"/>
      <c r="N49" s="26"/>
      <c r="O49" s="103">
        <v>246</v>
      </c>
      <c r="P49" s="103">
        <f>+O49*G49</f>
        <v>246</v>
      </c>
      <c r="Q49" s="202">
        <v>909650969</v>
      </c>
      <c r="R49" s="27">
        <v>87</v>
      </c>
      <c r="S49" s="159"/>
      <c r="T49" s="28"/>
      <c r="U49" s="28"/>
      <c r="V49" s="28"/>
      <c r="W49" s="28"/>
      <c r="X49" s="28"/>
      <c r="Y49" s="28"/>
      <c r="Z49" s="28"/>
      <c r="AA49" s="28"/>
      <c r="AB49" s="28"/>
    </row>
    <row r="50" spans="1:28" s="186" customFormat="1">
      <c r="A50" s="184">
        <f>+A49+1</f>
        <v>2</v>
      </c>
      <c r="B50" s="194" t="s">
        <v>254</v>
      </c>
      <c r="C50" s="194" t="s">
        <v>254</v>
      </c>
      <c r="D50" s="195" t="s">
        <v>188</v>
      </c>
      <c r="E50" s="196" t="s">
        <v>190</v>
      </c>
      <c r="F50" s="197" t="s">
        <v>137</v>
      </c>
      <c r="G50" s="196">
        <v>1</v>
      </c>
      <c r="H50" s="198">
        <v>40269</v>
      </c>
      <c r="I50" s="199">
        <v>40543</v>
      </c>
      <c r="J50" s="199" t="s">
        <v>138</v>
      </c>
      <c r="K50" s="200">
        <v>19</v>
      </c>
      <c r="L50" s="200">
        <v>21</v>
      </c>
      <c r="M50" s="200"/>
      <c r="N50" s="199"/>
      <c r="O50" s="201">
        <v>629</v>
      </c>
      <c r="P50" s="201">
        <f t="shared" ref="P50:P56" si="0">+O50*G50</f>
        <v>629</v>
      </c>
      <c r="Q50" s="202">
        <v>185569644</v>
      </c>
      <c r="R50" s="202">
        <v>89</v>
      </c>
      <c r="S50" s="203"/>
      <c r="T50" s="204"/>
      <c r="U50" s="204"/>
      <c r="V50" s="204"/>
      <c r="W50" s="204"/>
      <c r="X50" s="185"/>
      <c r="Y50" s="185"/>
      <c r="Z50" s="185"/>
      <c r="AA50" s="185"/>
      <c r="AB50" s="185"/>
    </row>
    <row r="51" spans="1:28" s="29" customFormat="1">
      <c r="A51" s="46">
        <f t="shared" ref="A51:A56" si="1">+A50+1</f>
        <v>3</v>
      </c>
      <c r="B51" s="47"/>
      <c r="C51" s="48"/>
      <c r="D51" s="47"/>
      <c r="E51" s="24"/>
      <c r="F51" s="25"/>
      <c r="G51" s="25"/>
      <c r="H51" s="25"/>
      <c r="I51" s="26"/>
      <c r="J51" s="26"/>
      <c r="K51" s="26"/>
      <c r="L51" s="112"/>
      <c r="M51" s="112"/>
      <c r="N51" s="26"/>
      <c r="O51" s="103"/>
      <c r="P51" s="103">
        <f t="shared" si="0"/>
        <v>0</v>
      </c>
      <c r="Q51" s="27"/>
      <c r="R51" s="27"/>
      <c r="S51" s="159"/>
      <c r="T51" s="28"/>
      <c r="U51" s="28"/>
      <c r="V51" s="28"/>
      <c r="W51" s="28"/>
      <c r="X51" s="28"/>
      <c r="Y51" s="28"/>
      <c r="Z51" s="28"/>
      <c r="AA51" s="28"/>
      <c r="AB51" s="28"/>
    </row>
    <row r="52" spans="1:28" s="29" customFormat="1">
      <c r="A52" s="46">
        <f t="shared" si="1"/>
        <v>4</v>
      </c>
      <c r="B52" s="47"/>
      <c r="C52" s="48"/>
      <c r="D52" s="47"/>
      <c r="E52" s="24"/>
      <c r="F52" s="25"/>
      <c r="G52" s="25"/>
      <c r="H52" s="25"/>
      <c r="I52" s="26"/>
      <c r="J52" s="26"/>
      <c r="K52" s="26"/>
      <c r="L52" s="112"/>
      <c r="M52" s="112"/>
      <c r="N52" s="26"/>
      <c r="O52" s="103"/>
      <c r="P52" s="103">
        <f t="shared" si="0"/>
        <v>0</v>
      </c>
      <c r="Q52" s="27"/>
      <c r="R52" s="27"/>
      <c r="S52" s="159"/>
      <c r="T52" s="28"/>
      <c r="U52" s="28"/>
      <c r="V52" s="28"/>
      <c r="W52" s="28"/>
      <c r="X52" s="28"/>
      <c r="Y52" s="28"/>
      <c r="Z52" s="28"/>
      <c r="AA52" s="28"/>
      <c r="AB52" s="28"/>
    </row>
    <row r="53" spans="1:28" s="29" customFormat="1">
      <c r="A53" s="46">
        <f t="shared" si="1"/>
        <v>5</v>
      </c>
      <c r="B53" s="47"/>
      <c r="C53" s="48"/>
      <c r="D53" s="47"/>
      <c r="E53" s="24"/>
      <c r="F53" s="25"/>
      <c r="G53" s="25"/>
      <c r="H53" s="25"/>
      <c r="I53" s="26"/>
      <c r="J53" s="26"/>
      <c r="K53" s="26"/>
      <c r="L53" s="112"/>
      <c r="M53" s="112"/>
      <c r="N53" s="26"/>
      <c r="O53" s="103"/>
      <c r="P53" s="103">
        <f t="shared" si="0"/>
        <v>0</v>
      </c>
      <c r="Q53" s="27"/>
      <c r="R53" s="27"/>
      <c r="S53" s="159"/>
      <c r="T53" s="28"/>
      <c r="U53" s="28"/>
      <c r="V53" s="28"/>
      <c r="W53" s="28"/>
      <c r="X53" s="28"/>
      <c r="Y53" s="28"/>
      <c r="Z53" s="28"/>
      <c r="AA53" s="28"/>
      <c r="AB53" s="28"/>
    </row>
    <row r="54" spans="1:28" s="29" customFormat="1">
      <c r="A54" s="46">
        <f t="shared" si="1"/>
        <v>6</v>
      </c>
      <c r="B54" s="47"/>
      <c r="C54" s="48"/>
      <c r="D54" s="47"/>
      <c r="E54" s="24"/>
      <c r="F54" s="25"/>
      <c r="G54" s="25"/>
      <c r="H54" s="25"/>
      <c r="I54" s="26"/>
      <c r="J54" s="26"/>
      <c r="K54" s="26"/>
      <c r="L54" s="112"/>
      <c r="M54" s="112"/>
      <c r="N54" s="26"/>
      <c r="O54" s="103"/>
      <c r="P54" s="103">
        <f t="shared" si="0"/>
        <v>0</v>
      </c>
      <c r="Q54" s="27"/>
      <c r="R54" s="27"/>
      <c r="S54" s="159"/>
      <c r="T54" s="28"/>
      <c r="U54" s="28"/>
      <c r="V54" s="28"/>
      <c r="W54" s="28"/>
      <c r="X54" s="28"/>
      <c r="Y54" s="28"/>
      <c r="Z54" s="28"/>
      <c r="AA54" s="28"/>
      <c r="AB54" s="28"/>
    </row>
    <row r="55" spans="1:28" s="29" customFormat="1">
      <c r="A55" s="46">
        <f t="shared" si="1"/>
        <v>7</v>
      </c>
      <c r="B55" s="47"/>
      <c r="C55" s="48"/>
      <c r="D55" s="47"/>
      <c r="E55" s="24"/>
      <c r="F55" s="25"/>
      <c r="G55" s="25"/>
      <c r="H55" s="25"/>
      <c r="I55" s="26"/>
      <c r="J55" s="26"/>
      <c r="K55" s="26"/>
      <c r="L55" s="112"/>
      <c r="M55" s="112"/>
      <c r="N55" s="26"/>
      <c r="O55" s="103"/>
      <c r="P55" s="103">
        <f t="shared" si="0"/>
        <v>0</v>
      </c>
      <c r="Q55" s="27"/>
      <c r="R55" s="27"/>
      <c r="S55" s="159"/>
      <c r="T55" s="28"/>
      <c r="U55" s="28"/>
      <c r="V55" s="28"/>
      <c r="W55" s="28"/>
      <c r="X55" s="28"/>
      <c r="Y55" s="28"/>
      <c r="Z55" s="28"/>
      <c r="AA55" s="28"/>
      <c r="AB55" s="28"/>
    </row>
    <row r="56" spans="1:28" s="29" customFormat="1">
      <c r="A56" s="46">
        <f t="shared" si="1"/>
        <v>8</v>
      </c>
      <c r="B56" s="47"/>
      <c r="C56" s="48"/>
      <c r="D56" s="47"/>
      <c r="E56" s="24"/>
      <c r="F56" s="25"/>
      <c r="G56" s="25"/>
      <c r="H56" s="25"/>
      <c r="I56" s="26"/>
      <c r="J56" s="26"/>
      <c r="K56" s="26"/>
      <c r="L56" s="112"/>
      <c r="M56" s="112"/>
      <c r="N56" s="26"/>
      <c r="O56" s="103"/>
      <c r="P56" s="103">
        <f t="shared" si="0"/>
        <v>0</v>
      </c>
      <c r="Q56" s="27"/>
      <c r="R56" s="27"/>
      <c r="S56" s="159"/>
      <c r="T56" s="28"/>
      <c r="U56" s="28"/>
      <c r="V56" s="28"/>
      <c r="W56" s="28"/>
      <c r="X56" s="28"/>
      <c r="Y56" s="28"/>
      <c r="Z56" s="28"/>
      <c r="AA56" s="28"/>
      <c r="AB56" s="28"/>
    </row>
    <row r="57" spans="1:28" s="29" customFormat="1">
      <c r="A57" s="46"/>
      <c r="B57" s="49" t="s">
        <v>16</v>
      </c>
      <c r="C57" s="48"/>
      <c r="D57" s="47"/>
      <c r="E57" s="24"/>
      <c r="F57" s="25"/>
      <c r="G57" s="25"/>
      <c r="H57" s="25"/>
      <c r="I57" s="26"/>
      <c r="J57" s="26"/>
      <c r="K57" s="50">
        <f t="shared" ref="K57" si="2">SUM(K49:K56)</f>
        <v>40</v>
      </c>
      <c r="L57" s="117">
        <f t="shared" ref="L57:P57" si="3">SUM(L49:L56)</f>
        <v>40</v>
      </c>
      <c r="M57" s="117">
        <f t="shared" si="3"/>
        <v>0</v>
      </c>
      <c r="N57" s="50">
        <f t="shared" si="3"/>
        <v>0</v>
      </c>
      <c r="O57" s="157">
        <f t="shared" si="3"/>
        <v>875</v>
      </c>
      <c r="P57" s="50">
        <f t="shared" si="3"/>
        <v>875</v>
      </c>
      <c r="Q57" s="27"/>
      <c r="R57" s="27"/>
      <c r="S57" s="160"/>
    </row>
    <row r="58" spans="1:28" s="30" customFormat="1">
      <c r="E58" s="31"/>
    </row>
    <row r="59" spans="1:28" s="30" customFormat="1">
      <c r="B59" s="269" t="s">
        <v>28</v>
      </c>
      <c r="C59" s="269" t="s">
        <v>27</v>
      </c>
      <c r="D59" s="267" t="s">
        <v>34</v>
      </c>
      <c r="E59" s="267"/>
    </row>
    <row r="60" spans="1:28" s="30" customFormat="1">
      <c r="B60" s="270"/>
      <c r="C60" s="270"/>
      <c r="D60" s="61" t="s">
        <v>23</v>
      </c>
      <c r="E60" s="62" t="s">
        <v>24</v>
      </c>
    </row>
    <row r="61" spans="1:28" s="30" customFormat="1" ht="30.6" customHeight="1">
      <c r="B61" s="59" t="s">
        <v>21</v>
      </c>
      <c r="C61" s="205">
        <f>+K57</f>
        <v>40</v>
      </c>
      <c r="D61" s="57" t="s">
        <v>137</v>
      </c>
      <c r="E61" s="58"/>
      <c r="F61" s="32"/>
      <c r="G61" s="32"/>
      <c r="H61" s="32"/>
      <c r="I61" s="32"/>
      <c r="J61" s="32"/>
      <c r="K61" s="32"/>
      <c r="L61" s="32"/>
      <c r="M61" s="32"/>
      <c r="N61" s="32"/>
      <c r="O61" s="32"/>
    </row>
    <row r="62" spans="1:28" s="30" customFormat="1" ht="30" customHeight="1">
      <c r="B62" s="59" t="s">
        <v>25</v>
      </c>
      <c r="C62" s="60">
        <f>+O57</f>
        <v>875</v>
      </c>
      <c r="D62" s="57" t="s">
        <v>137</v>
      </c>
      <c r="E62" s="58"/>
    </row>
    <row r="63" spans="1:28" s="30" customFormat="1">
      <c r="B63" s="33"/>
      <c r="C63" s="265"/>
      <c r="D63" s="265"/>
      <c r="E63" s="265"/>
      <c r="F63" s="265"/>
      <c r="G63" s="265"/>
      <c r="H63" s="265"/>
      <c r="I63" s="265"/>
      <c r="J63" s="265"/>
      <c r="K63" s="265"/>
      <c r="L63" s="265"/>
      <c r="M63" s="265"/>
      <c r="N63" s="265"/>
      <c r="O63" s="265"/>
      <c r="P63" s="265"/>
    </row>
    <row r="64" spans="1:28" ht="28.15" customHeight="1" thickBot="1"/>
    <row r="65" spans="2:19" ht="27" thickBot="1">
      <c r="B65" s="264" t="s">
        <v>107</v>
      </c>
      <c r="C65" s="264"/>
      <c r="D65" s="264"/>
      <c r="E65" s="264"/>
      <c r="F65" s="264"/>
      <c r="G65" s="264"/>
      <c r="H65" s="264"/>
      <c r="I65" s="264"/>
      <c r="J65" s="264"/>
      <c r="K65" s="264"/>
      <c r="L65" s="264"/>
      <c r="M65" s="264"/>
      <c r="N65" s="264"/>
      <c r="O65" s="264"/>
      <c r="P65" s="264"/>
    </row>
    <row r="68" spans="2:19" ht="109.5" customHeight="1">
      <c r="B68" s="121" t="s">
        <v>150</v>
      </c>
      <c r="C68" s="68" t="s">
        <v>2</v>
      </c>
      <c r="D68" s="68" t="s">
        <v>109</v>
      </c>
      <c r="E68" s="68" t="s">
        <v>108</v>
      </c>
      <c r="F68" s="68" t="s">
        <v>110</v>
      </c>
      <c r="G68" s="68" t="s">
        <v>111</v>
      </c>
      <c r="H68" s="68" t="s">
        <v>201</v>
      </c>
      <c r="I68" s="68" t="s">
        <v>112</v>
      </c>
      <c r="J68" s="68" t="s">
        <v>113</v>
      </c>
      <c r="K68" s="68" t="s">
        <v>114</v>
      </c>
      <c r="L68" s="68" t="s">
        <v>173</v>
      </c>
      <c r="M68" s="68" t="s">
        <v>173</v>
      </c>
      <c r="N68" s="68" t="s">
        <v>115</v>
      </c>
      <c r="O68" s="97" t="s">
        <v>202</v>
      </c>
      <c r="P68" s="97" t="s">
        <v>116</v>
      </c>
      <c r="Q68" s="250" t="s">
        <v>3</v>
      </c>
      <c r="R68" s="252"/>
      <c r="S68" s="68" t="s">
        <v>18</v>
      </c>
    </row>
    <row r="69" spans="2:19" ht="31.5" customHeight="1">
      <c r="B69" s="3" t="s">
        <v>186</v>
      </c>
      <c r="C69" s="187" t="s">
        <v>196</v>
      </c>
      <c r="D69" s="5" t="s">
        <v>199</v>
      </c>
      <c r="E69" s="5">
        <v>316</v>
      </c>
      <c r="F69" s="4" t="s">
        <v>173</v>
      </c>
      <c r="G69" s="4" t="s">
        <v>137</v>
      </c>
      <c r="H69" s="4" t="s">
        <v>173</v>
      </c>
      <c r="I69" s="4" t="s">
        <v>173</v>
      </c>
      <c r="J69" s="4" t="s">
        <v>137</v>
      </c>
      <c r="K69" s="4" t="s">
        <v>137</v>
      </c>
      <c r="L69" s="122"/>
      <c r="M69" s="122"/>
      <c r="N69" s="4" t="s">
        <v>137</v>
      </c>
      <c r="O69" s="4" t="s">
        <v>137</v>
      </c>
      <c r="P69" s="4" t="s">
        <v>137</v>
      </c>
      <c r="Q69" s="254"/>
      <c r="R69" s="255"/>
      <c r="S69" s="183" t="s">
        <v>137</v>
      </c>
    </row>
    <row r="70" spans="2:19">
      <c r="B70" s="3" t="s">
        <v>186</v>
      </c>
      <c r="C70" s="3" t="s">
        <v>197</v>
      </c>
      <c r="D70" s="5" t="s">
        <v>200</v>
      </c>
      <c r="E70" s="5">
        <v>600</v>
      </c>
      <c r="F70" s="4" t="s">
        <v>173</v>
      </c>
      <c r="G70" s="4" t="s">
        <v>173</v>
      </c>
      <c r="H70" s="4" t="s">
        <v>173</v>
      </c>
      <c r="I70" s="4" t="s">
        <v>137</v>
      </c>
      <c r="J70" s="4" t="s">
        <v>137</v>
      </c>
      <c r="K70" s="4" t="s">
        <v>137</v>
      </c>
      <c r="L70" s="122"/>
      <c r="M70" s="122"/>
      <c r="N70" s="4" t="s">
        <v>137</v>
      </c>
      <c r="O70" s="4" t="s">
        <v>137</v>
      </c>
      <c r="P70" s="4" t="s">
        <v>137</v>
      </c>
      <c r="Q70" s="254"/>
      <c r="R70" s="255"/>
      <c r="S70" s="183" t="s">
        <v>137</v>
      </c>
    </row>
    <row r="71" spans="2:19">
      <c r="B71" s="3" t="s">
        <v>186</v>
      </c>
      <c r="C71" s="3" t="s">
        <v>198</v>
      </c>
      <c r="D71" s="5" t="s">
        <v>187</v>
      </c>
      <c r="E71" s="5">
        <v>58</v>
      </c>
      <c r="F71" s="4" t="s">
        <v>173</v>
      </c>
      <c r="G71" s="4" t="s">
        <v>173</v>
      </c>
      <c r="H71" s="4" t="s">
        <v>137</v>
      </c>
      <c r="I71" s="4" t="s">
        <v>173</v>
      </c>
      <c r="J71" s="4" t="s">
        <v>137</v>
      </c>
      <c r="K71" s="4" t="s">
        <v>137</v>
      </c>
      <c r="L71" s="122"/>
      <c r="M71" s="122"/>
      <c r="N71" s="4" t="s">
        <v>137</v>
      </c>
      <c r="O71" s="4" t="s">
        <v>137</v>
      </c>
      <c r="P71" s="4" t="s">
        <v>137</v>
      </c>
      <c r="Q71" s="254"/>
      <c r="R71" s="255"/>
      <c r="S71" s="183" t="s">
        <v>137</v>
      </c>
    </row>
    <row r="72" spans="2:19">
      <c r="B72" s="3"/>
      <c r="C72" s="3"/>
      <c r="D72" s="5"/>
      <c r="E72" s="5"/>
      <c r="F72" s="4"/>
      <c r="G72" s="4"/>
      <c r="H72" s="4"/>
      <c r="I72" s="98"/>
      <c r="J72" s="98"/>
      <c r="K72" s="63"/>
      <c r="L72" s="122"/>
      <c r="M72" s="122"/>
      <c r="N72" s="63"/>
      <c r="O72" s="63"/>
      <c r="P72" s="63"/>
      <c r="Q72" s="254"/>
      <c r="R72" s="255"/>
      <c r="S72" s="63"/>
    </row>
    <row r="73" spans="2:19">
      <c r="B73" s="3"/>
      <c r="C73" s="3"/>
      <c r="D73" s="5"/>
      <c r="E73" s="5"/>
      <c r="F73" s="4"/>
      <c r="G73" s="4"/>
      <c r="H73" s="4"/>
      <c r="I73" s="98"/>
      <c r="J73" s="98"/>
      <c r="K73" s="63"/>
      <c r="L73" s="122"/>
      <c r="M73" s="122"/>
      <c r="N73" s="63"/>
      <c r="O73" s="63"/>
      <c r="P73" s="63"/>
      <c r="Q73" s="254"/>
      <c r="R73" s="255"/>
      <c r="S73" s="63"/>
    </row>
    <row r="74" spans="2:19">
      <c r="B74" s="3"/>
      <c r="C74" s="3"/>
      <c r="D74" s="5"/>
      <c r="E74" s="5"/>
      <c r="F74" s="4"/>
      <c r="G74" s="4"/>
      <c r="H74" s="4"/>
      <c r="I74" s="98"/>
      <c r="J74" s="98"/>
      <c r="K74" s="63"/>
      <c r="L74" s="122"/>
      <c r="M74" s="122"/>
      <c r="N74" s="63"/>
      <c r="O74" s="63"/>
      <c r="P74" s="63"/>
      <c r="Q74" s="254"/>
      <c r="R74" s="255"/>
      <c r="S74" s="63"/>
    </row>
    <row r="75" spans="2:19">
      <c r="B75" s="63"/>
      <c r="C75" s="63"/>
      <c r="D75" s="63"/>
      <c r="E75" s="63"/>
      <c r="F75" s="63"/>
      <c r="G75" s="63"/>
      <c r="H75" s="63"/>
      <c r="I75" s="63"/>
      <c r="J75" s="63"/>
      <c r="K75" s="63"/>
      <c r="L75" s="122"/>
      <c r="M75" s="122"/>
      <c r="N75" s="63"/>
      <c r="O75" s="63"/>
      <c r="P75" s="63"/>
      <c r="Q75" s="254"/>
      <c r="R75" s="255"/>
      <c r="S75" s="63"/>
    </row>
    <row r="76" spans="2:19">
      <c r="B76" s="9" t="s">
        <v>1</v>
      </c>
    </row>
    <row r="77" spans="2:19">
      <c r="B77" s="9" t="s">
        <v>37</v>
      </c>
    </row>
    <row r="78" spans="2:19">
      <c r="B78" s="9" t="s">
        <v>62</v>
      </c>
    </row>
    <row r="80" spans="2:19" ht="15.75" thickBot="1"/>
    <row r="81" spans="2:19" ht="27" thickBot="1">
      <c r="B81" s="277" t="s">
        <v>38</v>
      </c>
      <c r="C81" s="278"/>
      <c r="D81" s="278"/>
      <c r="E81" s="278"/>
      <c r="F81" s="278"/>
      <c r="G81" s="278"/>
      <c r="H81" s="278"/>
      <c r="I81" s="278"/>
      <c r="J81" s="278"/>
      <c r="K81" s="278"/>
      <c r="L81" s="278"/>
      <c r="M81" s="278"/>
      <c r="N81" s="278"/>
      <c r="O81" s="278"/>
      <c r="P81" s="279"/>
    </row>
    <row r="86" spans="2:19" ht="76.5" customHeight="1">
      <c r="B86" s="56" t="s">
        <v>0</v>
      </c>
      <c r="C86" s="56" t="s">
        <v>39</v>
      </c>
      <c r="D86" s="56" t="s">
        <v>40</v>
      </c>
      <c r="E86" s="56" t="s">
        <v>117</v>
      </c>
      <c r="F86" s="56" t="s">
        <v>119</v>
      </c>
      <c r="G86" s="56" t="s">
        <v>120</v>
      </c>
      <c r="H86" s="56" t="s">
        <v>121</v>
      </c>
      <c r="I86" s="56" t="s">
        <v>118</v>
      </c>
      <c r="J86" s="250" t="s">
        <v>122</v>
      </c>
      <c r="K86" s="251"/>
      <c r="L86" s="251"/>
      <c r="M86" s="251"/>
      <c r="N86" s="252"/>
      <c r="O86" s="56" t="s">
        <v>123</v>
      </c>
      <c r="P86" s="56" t="s">
        <v>41</v>
      </c>
      <c r="Q86" s="56" t="s">
        <v>42</v>
      </c>
      <c r="R86" s="250" t="s">
        <v>3</v>
      </c>
      <c r="S86" s="252"/>
    </row>
    <row r="87" spans="2:19" ht="31.5" customHeight="1">
      <c r="B87" s="91" t="s">
        <v>43</v>
      </c>
      <c r="C87" s="91" t="s">
        <v>251</v>
      </c>
      <c r="D87" s="180" t="s">
        <v>205</v>
      </c>
      <c r="E87" s="3">
        <v>30855342</v>
      </c>
      <c r="F87" s="3" t="s">
        <v>203</v>
      </c>
      <c r="G87" s="187" t="s">
        <v>204</v>
      </c>
      <c r="H87" s="188">
        <v>36509</v>
      </c>
      <c r="I87" s="191" t="s">
        <v>206</v>
      </c>
      <c r="J87" s="187" t="s">
        <v>207</v>
      </c>
      <c r="K87" s="189" t="s">
        <v>208</v>
      </c>
      <c r="L87" s="189" t="s">
        <v>209</v>
      </c>
      <c r="M87" s="99"/>
      <c r="N87" s="190" t="s">
        <v>210</v>
      </c>
      <c r="O87" s="182" t="s">
        <v>137</v>
      </c>
      <c r="P87" s="182" t="s">
        <v>137</v>
      </c>
      <c r="Q87" s="182" t="s">
        <v>137</v>
      </c>
      <c r="R87" s="253"/>
      <c r="S87" s="253"/>
    </row>
    <row r="88" spans="2:19" ht="28.5" customHeight="1">
      <c r="B88" s="180" t="s">
        <v>43</v>
      </c>
      <c r="C88" s="180" t="s">
        <v>252</v>
      </c>
      <c r="D88" s="3" t="s">
        <v>217</v>
      </c>
      <c r="E88" s="3">
        <v>33340702</v>
      </c>
      <c r="F88" s="187" t="s">
        <v>203</v>
      </c>
      <c r="G88" s="187" t="s">
        <v>204</v>
      </c>
      <c r="H88" s="188">
        <v>37931</v>
      </c>
      <c r="I88" s="191" t="s">
        <v>218</v>
      </c>
      <c r="J88" s="187" t="s">
        <v>163</v>
      </c>
      <c r="K88" s="99" t="s">
        <v>219</v>
      </c>
      <c r="L88" s="99" t="s">
        <v>220</v>
      </c>
      <c r="M88" s="99"/>
      <c r="N88" s="190" t="s">
        <v>210</v>
      </c>
      <c r="O88" s="182" t="s">
        <v>137</v>
      </c>
      <c r="P88" s="182" t="s">
        <v>137</v>
      </c>
      <c r="Q88" s="182" t="s">
        <v>137</v>
      </c>
      <c r="R88" s="192"/>
      <c r="S88" s="182"/>
    </row>
    <row r="89" spans="2:19" ht="28.5" customHeight="1">
      <c r="B89" s="180" t="s">
        <v>43</v>
      </c>
      <c r="C89" s="180" t="s">
        <v>252</v>
      </c>
      <c r="D89" s="187" t="s">
        <v>222</v>
      </c>
      <c r="E89" s="3">
        <v>33338611</v>
      </c>
      <c r="F89" s="187" t="s">
        <v>203</v>
      </c>
      <c r="G89" s="187" t="s">
        <v>221</v>
      </c>
      <c r="H89" s="188">
        <v>33221</v>
      </c>
      <c r="I89" s="191" t="s">
        <v>223</v>
      </c>
      <c r="J89" s="187" t="s">
        <v>224</v>
      </c>
      <c r="K89" s="99" t="s">
        <v>225</v>
      </c>
      <c r="L89" s="99"/>
      <c r="M89" s="99"/>
      <c r="N89" s="190" t="s">
        <v>226</v>
      </c>
      <c r="O89" s="181" t="s">
        <v>137</v>
      </c>
      <c r="P89" s="182" t="s">
        <v>137</v>
      </c>
      <c r="Q89" s="182" t="s">
        <v>137</v>
      </c>
      <c r="R89" s="182"/>
      <c r="S89" s="182"/>
    </row>
    <row r="90" spans="2:19" ht="42.75" customHeight="1">
      <c r="B90" s="180" t="s">
        <v>44</v>
      </c>
      <c r="C90" s="180" t="s">
        <v>251</v>
      </c>
      <c r="D90" s="187" t="s">
        <v>213</v>
      </c>
      <c r="E90" s="3">
        <v>1051817388</v>
      </c>
      <c r="F90" s="3" t="s">
        <v>211</v>
      </c>
      <c r="G90" s="187" t="s">
        <v>212</v>
      </c>
      <c r="H90" s="188">
        <v>40389</v>
      </c>
      <c r="I90" s="5">
        <v>135605</v>
      </c>
      <c r="J90" s="187" t="s">
        <v>163</v>
      </c>
      <c r="K90" s="99" t="s">
        <v>214</v>
      </c>
      <c r="L90" s="99" t="s">
        <v>215</v>
      </c>
      <c r="M90" s="99"/>
      <c r="N90" s="190" t="s">
        <v>216</v>
      </c>
      <c r="O90" s="182" t="s">
        <v>137</v>
      </c>
      <c r="P90" s="182" t="s">
        <v>137</v>
      </c>
      <c r="Q90" s="182" t="s">
        <v>137</v>
      </c>
      <c r="R90" s="182"/>
      <c r="S90" s="182"/>
    </row>
    <row r="91" spans="2:19" ht="40.5" customHeight="1">
      <c r="B91" s="180" t="s">
        <v>44</v>
      </c>
      <c r="C91" s="180" t="s">
        <v>253</v>
      </c>
      <c r="D91" s="180" t="s">
        <v>227</v>
      </c>
      <c r="E91" s="3">
        <v>1047405621</v>
      </c>
      <c r="F91" s="3" t="s">
        <v>211</v>
      </c>
      <c r="G91" s="187" t="s">
        <v>228</v>
      </c>
      <c r="H91" s="188">
        <v>41180</v>
      </c>
      <c r="I91" s="5">
        <v>132778</v>
      </c>
      <c r="J91" s="187" t="s">
        <v>163</v>
      </c>
      <c r="K91" s="99" t="s">
        <v>220</v>
      </c>
      <c r="L91" s="99" t="s">
        <v>219</v>
      </c>
      <c r="M91" s="99"/>
      <c r="N91" s="190" t="s">
        <v>216</v>
      </c>
      <c r="O91" s="182" t="s">
        <v>137</v>
      </c>
      <c r="P91" s="182" t="s">
        <v>137</v>
      </c>
      <c r="Q91" s="182" t="s">
        <v>137</v>
      </c>
      <c r="R91" s="192"/>
      <c r="S91" s="182"/>
    </row>
    <row r="92" spans="2:19" ht="28.5" customHeight="1">
      <c r="B92" s="180" t="s">
        <v>44</v>
      </c>
      <c r="C92" s="180" t="s">
        <v>253</v>
      </c>
      <c r="D92" s="180" t="s">
        <v>230</v>
      </c>
      <c r="E92" s="3">
        <v>1104867126</v>
      </c>
      <c r="F92" s="187" t="s">
        <v>229</v>
      </c>
      <c r="G92" s="187" t="s">
        <v>221</v>
      </c>
      <c r="H92" s="188">
        <v>40753</v>
      </c>
      <c r="I92" s="191" t="s">
        <v>218</v>
      </c>
      <c r="J92" s="1" t="s">
        <v>231</v>
      </c>
      <c r="K92" s="99" t="s">
        <v>232</v>
      </c>
      <c r="L92" s="99"/>
      <c r="M92" s="99"/>
      <c r="N92" s="98" t="s">
        <v>233</v>
      </c>
      <c r="O92" s="182" t="s">
        <v>137</v>
      </c>
      <c r="P92" s="182" t="s">
        <v>137</v>
      </c>
      <c r="Q92" s="182" t="s">
        <v>137</v>
      </c>
      <c r="R92" s="192"/>
      <c r="S92" s="182"/>
    </row>
    <row r="93" spans="2:19" ht="28.5" customHeight="1">
      <c r="B93" s="180" t="s">
        <v>44</v>
      </c>
      <c r="C93" s="180" t="s">
        <v>253</v>
      </c>
      <c r="D93" s="180" t="s">
        <v>234</v>
      </c>
      <c r="E93" s="3">
        <v>1047420743</v>
      </c>
      <c r="F93" s="3" t="s">
        <v>211</v>
      </c>
      <c r="G93" s="187" t="s">
        <v>228</v>
      </c>
      <c r="H93" s="188">
        <v>40991</v>
      </c>
      <c r="I93" s="5">
        <v>127494</v>
      </c>
      <c r="J93" s="187" t="s">
        <v>235</v>
      </c>
      <c r="K93" s="99" t="s">
        <v>236</v>
      </c>
      <c r="L93" s="99"/>
      <c r="M93" s="99"/>
      <c r="N93" s="190" t="s">
        <v>216</v>
      </c>
      <c r="O93" s="182" t="s">
        <v>137</v>
      </c>
      <c r="P93" s="182" t="s">
        <v>137</v>
      </c>
      <c r="Q93" s="182" t="s">
        <v>137</v>
      </c>
      <c r="R93" s="182"/>
      <c r="S93" s="182"/>
    </row>
    <row r="94" spans="2:19" ht="33.6" customHeight="1">
      <c r="B94" s="91" t="s">
        <v>44</v>
      </c>
      <c r="C94" s="180" t="s">
        <v>253</v>
      </c>
      <c r="D94" s="187" t="s">
        <v>237</v>
      </c>
      <c r="E94" s="3">
        <v>32936053</v>
      </c>
      <c r="F94" s="187" t="s">
        <v>229</v>
      </c>
      <c r="G94" s="187" t="s">
        <v>221</v>
      </c>
      <c r="H94" s="188">
        <v>40849</v>
      </c>
      <c r="I94" s="191" t="s">
        <v>238</v>
      </c>
      <c r="J94" s="187" t="s">
        <v>239</v>
      </c>
      <c r="K94" s="98" t="s">
        <v>240</v>
      </c>
      <c r="L94" s="98"/>
      <c r="M94" s="98"/>
      <c r="N94" s="190" t="s">
        <v>241</v>
      </c>
      <c r="O94" s="182" t="s">
        <v>137</v>
      </c>
      <c r="P94" s="182" t="s">
        <v>137</v>
      </c>
      <c r="Q94" s="182" t="s">
        <v>137</v>
      </c>
      <c r="R94" s="253"/>
      <c r="S94" s="253"/>
    </row>
    <row r="96" spans="2:19" ht="15.75" thickBot="1"/>
    <row r="97" spans="1:28" ht="27" thickBot="1">
      <c r="B97" s="277" t="s">
        <v>46</v>
      </c>
      <c r="C97" s="278"/>
      <c r="D97" s="278"/>
      <c r="E97" s="278"/>
      <c r="F97" s="278"/>
      <c r="G97" s="278"/>
      <c r="H97" s="278"/>
      <c r="I97" s="278"/>
      <c r="J97" s="278"/>
      <c r="K97" s="278"/>
      <c r="L97" s="278"/>
      <c r="M97" s="278"/>
      <c r="N97" s="278"/>
      <c r="O97" s="278"/>
      <c r="P97" s="279"/>
    </row>
    <row r="100" spans="1:28" ht="46.15" customHeight="1">
      <c r="B100" s="68" t="s">
        <v>33</v>
      </c>
      <c r="C100" s="68" t="s">
        <v>47</v>
      </c>
      <c r="D100" s="250" t="s">
        <v>3</v>
      </c>
      <c r="E100" s="252"/>
    </row>
    <row r="101" spans="1:28" ht="46.9" customHeight="1">
      <c r="B101" s="69" t="s">
        <v>124</v>
      </c>
      <c r="C101" s="182" t="s">
        <v>137</v>
      </c>
      <c r="D101" s="253"/>
      <c r="E101" s="253"/>
    </row>
    <row r="104" spans="1:28" ht="26.25">
      <c r="B104" s="256" t="s">
        <v>64</v>
      </c>
      <c r="C104" s="257"/>
      <c r="D104" s="257"/>
      <c r="E104" s="257"/>
      <c r="F104" s="257"/>
      <c r="G104" s="257"/>
      <c r="H104" s="257"/>
      <c r="I104" s="257"/>
      <c r="J104" s="257"/>
      <c r="K104" s="257"/>
      <c r="L104" s="257"/>
      <c r="M104" s="257"/>
      <c r="N104" s="257"/>
      <c r="O104" s="257"/>
      <c r="P104" s="257"/>
      <c r="Q104" s="257"/>
      <c r="R104" s="257"/>
    </row>
    <row r="106" spans="1:28" ht="15.75" thickBot="1"/>
    <row r="107" spans="1:28" ht="27" thickBot="1">
      <c r="B107" s="277" t="s">
        <v>54</v>
      </c>
      <c r="C107" s="278"/>
      <c r="D107" s="278"/>
      <c r="E107" s="278"/>
      <c r="F107" s="278"/>
      <c r="G107" s="278"/>
      <c r="H107" s="278"/>
      <c r="I107" s="278"/>
      <c r="J107" s="278"/>
      <c r="K107" s="278"/>
      <c r="L107" s="278"/>
      <c r="M107" s="278"/>
      <c r="N107" s="278"/>
      <c r="O107" s="278"/>
      <c r="P107" s="279"/>
    </row>
    <row r="109" spans="1:28" ht="15.75" thickBot="1">
      <c r="O109" s="65"/>
      <c r="P109" s="65"/>
    </row>
    <row r="110" spans="1:28" s="108" customFormat="1" ht="109.5" customHeight="1">
      <c r="B110" s="119" t="s">
        <v>146</v>
      </c>
      <c r="C110" s="119" t="s">
        <v>147</v>
      </c>
      <c r="D110" s="119" t="s">
        <v>148</v>
      </c>
      <c r="E110" s="119" t="s">
        <v>45</v>
      </c>
      <c r="F110" s="119" t="s">
        <v>22</v>
      </c>
      <c r="G110" s="119" t="s">
        <v>106</v>
      </c>
      <c r="H110" s="119" t="s">
        <v>17</v>
      </c>
      <c r="I110" s="119" t="s">
        <v>10</v>
      </c>
      <c r="J110" s="119" t="s">
        <v>31</v>
      </c>
      <c r="K110" s="119" t="s">
        <v>61</v>
      </c>
      <c r="L110" s="119"/>
      <c r="M110" s="119" t="s">
        <v>257</v>
      </c>
      <c r="N110" s="119" t="s">
        <v>193</v>
      </c>
      <c r="O110" s="104" t="s">
        <v>26</v>
      </c>
      <c r="P110" s="119" t="s">
        <v>149</v>
      </c>
      <c r="Q110" s="119" t="s">
        <v>36</v>
      </c>
      <c r="R110" s="120" t="s">
        <v>11</v>
      </c>
      <c r="S110" s="120" t="s">
        <v>19</v>
      </c>
    </row>
    <row r="111" spans="1:28" s="114" customFormat="1" ht="30">
      <c r="A111" s="46">
        <v>1</v>
      </c>
      <c r="B111" s="115" t="s">
        <v>191</v>
      </c>
      <c r="C111" s="116" t="s">
        <v>191</v>
      </c>
      <c r="D111" s="115" t="s">
        <v>188</v>
      </c>
      <c r="E111" s="110" t="s">
        <v>192</v>
      </c>
      <c r="F111" s="111" t="s">
        <v>165</v>
      </c>
      <c r="G111" s="158" t="s">
        <v>173</v>
      </c>
      <c r="H111" s="118">
        <v>40269</v>
      </c>
      <c r="I111" s="112">
        <v>40543</v>
      </c>
      <c r="J111" s="112" t="s">
        <v>138</v>
      </c>
      <c r="K111" s="112"/>
      <c r="L111" s="112"/>
      <c r="M111" s="112">
        <v>9</v>
      </c>
      <c r="N111" s="112"/>
      <c r="O111" s="103">
        <v>150</v>
      </c>
      <c r="P111" s="103">
        <v>150</v>
      </c>
      <c r="Q111" s="27">
        <v>185569644</v>
      </c>
      <c r="R111" s="27" t="s">
        <v>258</v>
      </c>
      <c r="S111" s="306" t="s">
        <v>256</v>
      </c>
      <c r="T111" s="113"/>
      <c r="U111" s="113"/>
      <c r="V111" s="113"/>
      <c r="W111" s="113"/>
      <c r="X111" s="113"/>
      <c r="Y111" s="113"/>
      <c r="Z111" s="113"/>
      <c r="AA111" s="113"/>
      <c r="AB111" s="113"/>
    </row>
    <row r="112" spans="1:28" s="114" customFormat="1" ht="30">
      <c r="A112" s="46">
        <f>+A111+1</f>
        <v>2</v>
      </c>
      <c r="B112" s="115" t="s">
        <v>191</v>
      </c>
      <c r="C112" s="116" t="s">
        <v>191</v>
      </c>
      <c r="D112" s="115" t="s">
        <v>188</v>
      </c>
      <c r="E112" s="110" t="s">
        <v>194</v>
      </c>
      <c r="F112" s="111" t="s">
        <v>167</v>
      </c>
      <c r="G112" s="111" t="s">
        <v>173</v>
      </c>
      <c r="H112" s="118">
        <v>40575</v>
      </c>
      <c r="I112" s="112">
        <v>40908</v>
      </c>
      <c r="J112" s="112" t="s">
        <v>138</v>
      </c>
      <c r="K112" s="112"/>
      <c r="L112" s="112"/>
      <c r="M112" s="112">
        <v>11</v>
      </c>
      <c r="N112" s="112"/>
      <c r="O112" s="103">
        <v>150</v>
      </c>
      <c r="P112" s="103">
        <v>150</v>
      </c>
      <c r="Q112" s="27">
        <v>204280103</v>
      </c>
      <c r="R112" s="27" t="s">
        <v>259</v>
      </c>
      <c r="S112" s="307"/>
      <c r="T112" s="113"/>
      <c r="U112" s="113"/>
      <c r="V112" s="113"/>
      <c r="W112" s="113"/>
      <c r="X112" s="113"/>
      <c r="Y112" s="113"/>
      <c r="Z112" s="113"/>
      <c r="AA112" s="113"/>
      <c r="AB112" s="113"/>
    </row>
    <row r="113" spans="1:28" s="114" customFormat="1">
      <c r="A113" s="46">
        <f t="shared" ref="A113:A118" si="4">+A112+1</f>
        <v>3</v>
      </c>
      <c r="B113" s="115"/>
      <c r="C113" s="116"/>
      <c r="D113" s="115"/>
      <c r="E113" s="110"/>
      <c r="F113" s="111"/>
      <c r="G113" s="111"/>
      <c r="H113" s="111"/>
      <c r="I113" s="112"/>
      <c r="J113" s="112"/>
      <c r="K113" s="112"/>
      <c r="L113" s="112"/>
      <c r="M113" s="112"/>
      <c r="N113" s="112"/>
      <c r="O113" s="103"/>
      <c r="P113" s="103"/>
      <c r="Q113" s="27"/>
      <c r="R113" s="27"/>
      <c r="S113" s="159"/>
      <c r="T113" s="113"/>
      <c r="U113" s="113"/>
      <c r="V113" s="113"/>
      <c r="W113" s="113"/>
      <c r="X113" s="113"/>
      <c r="Y113" s="113"/>
      <c r="Z113" s="113"/>
      <c r="AA113" s="113"/>
      <c r="AB113" s="113"/>
    </row>
    <row r="114" spans="1:28" s="114" customFormat="1">
      <c r="A114" s="46">
        <f t="shared" si="4"/>
        <v>4</v>
      </c>
      <c r="B114" s="115"/>
      <c r="C114" s="116"/>
      <c r="D114" s="115"/>
      <c r="E114" s="110"/>
      <c r="F114" s="111"/>
      <c r="G114" s="111"/>
      <c r="H114" s="111"/>
      <c r="I114" s="112"/>
      <c r="J114" s="112"/>
      <c r="K114" s="112"/>
      <c r="L114" s="112"/>
      <c r="M114" s="112"/>
      <c r="N114" s="112"/>
      <c r="O114" s="103"/>
      <c r="P114" s="103"/>
      <c r="Q114" s="27"/>
      <c r="R114" s="27"/>
      <c r="S114" s="159"/>
      <c r="T114" s="113"/>
      <c r="U114" s="113"/>
      <c r="V114" s="113"/>
      <c r="W114" s="113"/>
      <c r="X114" s="113"/>
      <c r="Y114" s="113"/>
      <c r="Z114" s="113"/>
      <c r="AA114" s="113"/>
      <c r="AB114" s="113"/>
    </row>
    <row r="115" spans="1:28" s="114" customFormat="1">
      <c r="A115" s="46">
        <f t="shared" si="4"/>
        <v>5</v>
      </c>
      <c r="B115" s="115"/>
      <c r="C115" s="116"/>
      <c r="D115" s="115"/>
      <c r="E115" s="110"/>
      <c r="F115" s="111"/>
      <c r="G115" s="111"/>
      <c r="H115" s="111"/>
      <c r="I115" s="112"/>
      <c r="J115" s="112"/>
      <c r="K115" s="112"/>
      <c r="L115" s="112"/>
      <c r="M115" s="112"/>
      <c r="N115" s="112"/>
      <c r="O115" s="103"/>
      <c r="P115" s="103"/>
      <c r="Q115" s="27"/>
      <c r="R115" s="27"/>
      <c r="S115" s="159"/>
      <c r="T115" s="113"/>
      <c r="U115" s="113"/>
      <c r="V115" s="113"/>
      <c r="W115" s="113"/>
      <c r="X115" s="113"/>
      <c r="Y115" s="113"/>
      <c r="Z115" s="113"/>
      <c r="AA115" s="113"/>
      <c r="AB115" s="113"/>
    </row>
    <row r="116" spans="1:28" s="114" customFormat="1">
      <c r="A116" s="46">
        <f t="shared" si="4"/>
        <v>6</v>
      </c>
      <c r="B116" s="115"/>
      <c r="C116" s="116"/>
      <c r="D116" s="115"/>
      <c r="E116" s="110"/>
      <c r="F116" s="111"/>
      <c r="G116" s="111"/>
      <c r="H116" s="111"/>
      <c r="I116" s="112"/>
      <c r="J116" s="112"/>
      <c r="K116" s="112"/>
      <c r="L116" s="112"/>
      <c r="M116" s="112"/>
      <c r="N116" s="112"/>
      <c r="O116" s="103"/>
      <c r="P116" s="103"/>
      <c r="Q116" s="27"/>
      <c r="R116" s="27"/>
      <c r="S116" s="159"/>
      <c r="T116" s="113"/>
      <c r="U116" s="113"/>
      <c r="V116" s="113"/>
      <c r="W116" s="113"/>
      <c r="X116" s="113"/>
      <c r="Y116" s="113"/>
      <c r="Z116" s="113"/>
      <c r="AA116" s="113"/>
      <c r="AB116" s="113"/>
    </row>
    <row r="117" spans="1:28" s="114" customFormat="1">
      <c r="A117" s="46">
        <f t="shared" si="4"/>
        <v>7</v>
      </c>
      <c r="B117" s="115"/>
      <c r="C117" s="116"/>
      <c r="D117" s="115"/>
      <c r="E117" s="110"/>
      <c r="F117" s="111"/>
      <c r="G117" s="111"/>
      <c r="H117" s="111"/>
      <c r="I117" s="112"/>
      <c r="J117" s="112"/>
      <c r="K117" s="112"/>
      <c r="L117" s="112"/>
      <c r="M117" s="112"/>
      <c r="N117" s="112"/>
      <c r="O117" s="103"/>
      <c r="P117" s="103"/>
      <c r="Q117" s="27"/>
      <c r="R117" s="27"/>
      <c r="S117" s="159"/>
      <c r="T117" s="113"/>
      <c r="U117" s="113"/>
      <c r="V117" s="113"/>
      <c r="W117" s="113"/>
      <c r="X117" s="113"/>
      <c r="Y117" s="113"/>
      <c r="Z117" s="113"/>
      <c r="AA117" s="113"/>
      <c r="AB117" s="113"/>
    </row>
    <row r="118" spans="1:28" s="114" customFormat="1">
      <c r="A118" s="46">
        <f t="shared" si="4"/>
        <v>8</v>
      </c>
      <c r="B118" s="115"/>
      <c r="C118" s="116"/>
      <c r="D118" s="115"/>
      <c r="E118" s="110"/>
      <c r="F118" s="111"/>
      <c r="G118" s="111"/>
      <c r="H118" s="111"/>
      <c r="I118" s="112"/>
      <c r="J118" s="112"/>
      <c r="K118" s="112"/>
      <c r="L118" s="112"/>
      <c r="M118" s="112"/>
      <c r="N118" s="112"/>
      <c r="O118" s="103"/>
      <c r="P118" s="103"/>
      <c r="Q118" s="27"/>
      <c r="R118" s="27"/>
      <c r="S118" s="159"/>
      <c r="T118" s="113"/>
      <c r="U118" s="113"/>
      <c r="V118" s="113"/>
      <c r="W118" s="113"/>
      <c r="X118" s="113"/>
      <c r="Y118" s="113"/>
      <c r="Z118" s="113"/>
      <c r="AA118" s="113"/>
      <c r="AB118" s="113"/>
    </row>
    <row r="119" spans="1:28" s="114" customFormat="1">
      <c r="A119" s="46"/>
      <c r="B119" s="49" t="s">
        <v>16</v>
      </c>
      <c r="C119" s="116"/>
      <c r="D119" s="115"/>
      <c r="E119" s="110"/>
      <c r="F119" s="111"/>
      <c r="G119" s="111"/>
      <c r="H119" s="111"/>
      <c r="I119" s="112"/>
      <c r="J119" s="112"/>
      <c r="K119" s="117">
        <f t="shared" ref="K119:M119" si="5">SUM(K111:K118)</f>
        <v>0</v>
      </c>
      <c r="L119" s="117"/>
      <c r="M119" s="117">
        <f t="shared" si="5"/>
        <v>20</v>
      </c>
      <c r="N119" s="117">
        <f t="shared" ref="N119:P119" si="6">SUM(N111:N118)</f>
        <v>0</v>
      </c>
      <c r="O119" s="157">
        <f t="shared" si="6"/>
        <v>300</v>
      </c>
      <c r="P119" s="117">
        <f t="shared" si="6"/>
        <v>300</v>
      </c>
      <c r="Q119" s="27"/>
      <c r="R119" s="27"/>
      <c r="S119" s="160"/>
    </row>
    <row r="120" spans="1:28">
      <c r="B120" s="30"/>
      <c r="C120" s="30"/>
      <c r="D120" s="30"/>
      <c r="E120" s="31"/>
      <c r="F120" s="30"/>
      <c r="G120" s="30"/>
      <c r="H120" s="30"/>
      <c r="I120" s="30"/>
      <c r="J120" s="30"/>
      <c r="K120" s="30"/>
      <c r="L120" s="30"/>
      <c r="M120" s="30"/>
      <c r="N120" s="30"/>
      <c r="O120" s="30"/>
      <c r="P120" s="30"/>
      <c r="Q120" s="30"/>
      <c r="R120" s="30"/>
    </row>
    <row r="121" spans="1:28" ht="18.75">
      <c r="B121" s="59" t="s">
        <v>32</v>
      </c>
      <c r="C121" s="73">
        <f>+K119</f>
        <v>0</v>
      </c>
      <c r="H121" s="32"/>
      <c r="I121" s="32"/>
      <c r="J121" s="32"/>
      <c r="K121" s="32"/>
      <c r="L121" s="32"/>
      <c r="M121" s="32"/>
      <c r="N121" s="32"/>
      <c r="O121" s="32"/>
      <c r="P121" s="30"/>
      <c r="Q121" s="30"/>
      <c r="R121" s="30"/>
    </row>
    <row r="123" spans="1:28" ht="15.75" thickBot="1"/>
    <row r="124" spans="1:28" ht="37.15" customHeight="1" thickBot="1">
      <c r="B124" s="76" t="s">
        <v>49</v>
      </c>
      <c r="C124" s="77" t="s">
        <v>50</v>
      </c>
      <c r="D124" s="76" t="s">
        <v>51</v>
      </c>
      <c r="E124" s="77" t="s">
        <v>55</v>
      </c>
    </row>
    <row r="125" spans="1:28" ht="41.45" customHeight="1">
      <c r="B125" s="67" t="s">
        <v>125</v>
      </c>
      <c r="C125" s="70">
        <v>20</v>
      </c>
      <c r="D125" s="70">
        <v>0</v>
      </c>
      <c r="E125" s="280">
        <f>+D125+D126+D127</f>
        <v>0</v>
      </c>
    </row>
    <row r="126" spans="1:28">
      <c r="B126" s="67" t="s">
        <v>126</v>
      </c>
      <c r="C126" s="57">
        <v>30</v>
      </c>
      <c r="D126" s="71">
        <v>0</v>
      </c>
      <c r="E126" s="281"/>
    </row>
    <row r="127" spans="1:28" ht="15.75" thickBot="1">
      <c r="B127" s="67" t="s">
        <v>127</v>
      </c>
      <c r="C127" s="72">
        <v>40</v>
      </c>
      <c r="D127" s="72">
        <v>0</v>
      </c>
      <c r="E127" s="282"/>
    </row>
    <row r="129" spans="2:19" ht="15.75" thickBot="1"/>
    <row r="130" spans="2:19" ht="27" thickBot="1">
      <c r="B130" s="277" t="s">
        <v>52</v>
      </c>
      <c r="C130" s="278"/>
      <c r="D130" s="278"/>
      <c r="E130" s="278"/>
      <c r="F130" s="278"/>
      <c r="G130" s="278"/>
      <c r="H130" s="278"/>
      <c r="I130" s="278"/>
      <c r="J130" s="278"/>
      <c r="K130" s="278"/>
      <c r="L130" s="278"/>
      <c r="M130" s="278"/>
      <c r="N130" s="278"/>
      <c r="O130" s="278"/>
      <c r="P130" s="279"/>
    </row>
    <row r="132" spans="2:19" ht="76.5" customHeight="1">
      <c r="B132" s="56" t="s">
        <v>0</v>
      </c>
      <c r="C132" s="56" t="s">
        <v>39</v>
      </c>
      <c r="D132" s="56" t="s">
        <v>40</v>
      </c>
      <c r="E132" s="56" t="s">
        <v>117</v>
      </c>
      <c r="F132" s="56" t="s">
        <v>119</v>
      </c>
      <c r="G132" s="56" t="s">
        <v>120</v>
      </c>
      <c r="H132" s="56" t="s">
        <v>121</v>
      </c>
      <c r="I132" s="56" t="s">
        <v>118</v>
      </c>
      <c r="J132" s="250" t="s">
        <v>122</v>
      </c>
      <c r="K132" s="251"/>
      <c r="L132" s="251"/>
      <c r="M132" s="251"/>
      <c r="N132" s="252"/>
      <c r="O132" s="56" t="s">
        <v>123</v>
      </c>
      <c r="P132" s="56" t="s">
        <v>41</v>
      </c>
      <c r="Q132" s="56" t="s">
        <v>42</v>
      </c>
      <c r="R132" s="250" t="s">
        <v>3</v>
      </c>
      <c r="S132" s="252"/>
    </row>
    <row r="133" spans="2:19" ht="44.25" customHeight="1">
      <c r="B133" s="91" t="s">
        <v>131</v>
      </c>
      <c r="C133" s="193" t="s">
        <v>255</v>
      </c>
      <c r="D133" s="187" t="s">
        <v>242</v>
      </c>
      <c r="E133" s="3">
        <v>45781142</v>
      </c>
      <c r="F133" s="181" t="s">
        <v>211</v>
      </c>
      <c r="G133" s="187" t="s">
        <v>228</v>
      </c>
      <c r="H133" s="188">
        <v>36750</v>
      </c>
      <c r="I133" s="5" t="s">
        <v>218</v>
      </c>
      <c r="J133" s="187" t="s">
        <v>243</v>
      </c>
      <c r="K133" s="99" t="s">
        <v>244</v>
      </c>
      <c r="L133" s="99"/>
      <c r="M133" s="99"/>
      <c r="N133" s="190" t="s">
        <v>245</v>
      </c>
      <c r="O133" s="182" t="s">
        <v>137</v>
      </c>
      <c r="P133" s="182" t="s">
        <v>137</v>
      </c>
      <c r="Q133" s="182" t="s">
        <v>137</v>
      </c>
      <c r="R133" s="253"/>
      <c r="S133" s="253"/>
    </row>
    <row r="134" spans="2:19" ht="33.75" customHeight="1">
      <c r="B134" s="91" t="s">
        <v>132</v>
      </c>
      <c r="C134" s="193" t="s">
        <v>255</v>
      </c>
      <c r="D134" s="187" t="s">
        <v>246</v>
      </c>
      <c r="E134" s="3">
        <v>1051818020</v>
      </c>
      <c r="F134" s="187" t="s">
        <v>247</v>
      </c>
      <c r="G134" s="3" t="s">
        <v>248</v>
      </c>
      <c r="H134" s="188">
        <v>40718</v>
      </c>
      <c r="I134" s="4" t="s">
        <v>173</v>
      </c>
      <c r="J134" s="187" t="s">
        <v>239</v>
      </c>
      <c r="K134" s="189" t="s">
        <v>249</v>
      </c>
      <c r="L134" s="99"/>
      <c r="M134" s="99"/>
      <c r="N134" s="190" t="s">
        <v>250</v>
      </c>
      <c r="O134" s="182" t="s">
        <v>137</v>
      </c>
      <c r="P134" s="182" t="s">
        <v>137</v>
      </c>
      <c r="Q134" s="182" t="s">
        <v>137</v>
      </c>
      <c r="R134" s="92"/>
      <c r="S134" s="92"/>
    </row>
    <row r="135" spans="2:19" ht="33.6" customHeight="1">
      <c r="B135" s="91" t="s">
        <v>133</v>
      </c>
      <c r="C135" s="91"/>
      <c r="D135" s="3"/>
      <c r="E135" s="3"/>
      <c r="F135" s="3"/>
      <c r="G135" s="3"/>
      <c r="H135" s="3"/>
      <c r="I135" s="5"/>
      <c r="J135" s="1"/>
      <c r="K135" s="98"/>
      <c r="L135" s="98"/>
      <c r="M135" s="98"/>
      <c r="N135" s="98"/>
      <c r="O135" s="63"/>
      <c r="P135" s="63"/>
      <c r="Q135" s="63"/>
      <c r="R135" s="253"/>
      <c r="S135" s="253"/>
    </row>
    <row r="138" spans="2:19" ht="15.75" thickBot="1"/>
    <row r="139" spans="2:19" ht="54" customHeight="1">
      <c r="B139" s="75" t="s">
        <v>33</v>
      </c>
      <c r="C139" s="75" t="s">
        <v>49</v>
      </c>
      <c r="D139" s="56" t="s">
        <v>50</v>
      </c>
      <c r="E139" s="75" t="s">
        <v>51</v>
      </c>
      <c r="F139" s="77" t="s">
        <v>56</v>
      </c>
      <c r="G139" s="95"/>
    </row>
    <row r="140" spans="2:19" ht="120.75" customHeight="1">
      <c r="B140" s="271" t="s">
        <v>53</v>
      </c>
      <c r="C140" s="6" t="s">
        <v>128</v>
      </c>
      <c r="D140" s="71">
        <v>25</v>
      </c>
      <c r="E140" s="71">
        <v>25</v>
      </c>
      <c r="F140" s="272">
        <f>+E140+E141+E142</f>
        <v>50</v>
      </c>
      <c r="G140" s="96"/>
    </row>
    <row r="141" spans="2:19" ht="76.150000000000006" customHeight="1">
      <c r="B141" s="271"/>
      <c r="C141" s="6" t="s">
        <v>129</v>
      </c>
      <c r="D141" s="74">
        <v>25</v>
      </c>
      <c r="E141" s="71">
        <v>25</v>
      </c>
      <c r="F141" s="273"/>
      <c r="G141" s="96"/>
    </row>
    <row r="142" spans="2:19" ht="69" customHeight="1">
      <c r="B142" s="271"/>
      <c r="C142" s="6" t="s">
        <v>130</v>
      </c>
      <c r="D142" s="71">
        <v>10</v>
      </c>
      <c r="E142" s="71"/>
      <c r="F142" s="274"/>
      <c r="G142" s="96"/>
    </row>
    <row r="143" spans="2:19">
      <c r="C143"/>
    </row>
    <row r="146" spans="2:5">
      <c r="B146" s="66" t="s">
        <v>57</v>
      </c>
    </row>
    <row r="149" spans="2:5">
      <c r="B149" s="78" t="s">
        <v>33</v>
      </c>
      <c r="C149" s="78" t="s">
        <v>58</v>
      </c>
      <c r="D149" s="75" t="s">
        <v>51</v>
      </c>
      <c r="E149" s="75" t="s">
        <v>16</v>
      </c>
    </row>
    <row r="150" spans="2:5" ht="28.5">
      <c r="B150" s="2" t="s">
        <v>59</v>
      </c>
      <c r="C150" s="7">
        <v>40</v>
      </c>
      <c r="D150" s="71">
        <f>+E125</f>
        <v>0</v>
      </c>
      <c r="E150" s="275">
        <f>+D150+D151</f>
        <v>50</v>
      </c>
    </row>
    <row r="151" spans="2:5" ht="42.75">
      <c r="B151" s="2" t="s">
        <v>60</v>
      </c>
      <c r="C151" s="7">
        <v>60</v>
      </c>
      <c r="D151" s="71">
        <f>+F140</f>
        <v>50</v>
      </c>
      <c r="E151" s="276"/>
    </row>
  </sheetData>
  <mergeCells count="44">
    <mergeCell ref="Q69:R69"/>
    <mergeCell ref="B140:B142"/>
    <mergeCell ref="F140:F142"/>
    <mergeCell ref="E150:E151"/>
    <mergeCell ref="B2:R2"/>
    <mergeCell ref="B104:R104"/>
    <mergeCell ref="B130:P130"/>
    <mergeCell ref="E125:E127"/>
    <mergeCell ref="B97:P97"/>
    <mergeCell ref="D100:E100"/>
    <mergeCell ref="D101:E101"/>
    <mergeCell ref="B107:P107"/>
    <mergeCell ref="R86:S86"/>
    <mergeCell ref="B81:P81"/>
    <mergeCell ref="E40:E41"/>
    <mergeCell ref="Q68:R68"/>
    <mergeCell ref="B65:P65"/>
    <mergeCell ref="C63:P63"/>
    <mergeCell ref="B14:C21"/>
    <mergeCell ref="D59:E59"/>
    <mergeCell ref="O45:P45"/>
    <mergeCell ref="B59:B60"/>
    <mergeCell ref="C59:C60"/>
    <mergeCell ref="B4:R4"/>
    <mergeCell ref="B22:C22"/>
    <mergeCell ref="C6:P6"/>
    <mergeCell ref="C7:P7"/>
    <mergeCell ref="C8:P8"/>
    <mergeCell ref="C9:P9"/>
    <mergeCell ref="C10:E10"/>
    <mergeCell ref="Q75:R75"/>
    <mergeCell ref="Q70:R70"/>
    <mergeCell ref="Q71:R71"/>
    <mergeCell ref="Q72:R72"/>
    <mergeCell ref="Q73:R73"/>
    <mergeCell ref="Q74:R74"/>
    <mergeCell ref="J132:N132"/>
    <mergeCell ref="R132:S132"/>
    <mergeCell ref="R133:S133"/>
    <mergeCell ref="R135:S135"/>
    <mergeCell ref="J86:N86"/>
    <mergeCell ref="R87:S87"/>
    <mergeCell ref="R94:S94"/>
    <mergeCell ref="S111:S112"/>
  </mergeCells>
  <dataValidations count="2">
    <dataValidation type="decimal" allowBlank="1" showInputMessage="1" showErrorMessage="1" sqref="WVJ983067 WLN983067 C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C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C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C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C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C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C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C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C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C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C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C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C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C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C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67 A65563 IU65563 SQ65563 ACM65563 AMI65563 AWE65563 BGA65563 BPW65563 BZS65563 CJO65563 CTK65563 DDG65563 DNC65563 DWY65563 EGU65563 EQQ65563 FAM65563 FKI65563 FUE65563 GEA65563 GNW65563 GXS65563 HHO65563 HRK65563 IBG65563 ILC65563 IUY65563 JEU65563 JOQ65563 JYM65563 KII65563 KSE65563 LCA65563 LLW65563 LVS65563 MFO65563 MPK65563 MZG65563 NJC65563 NSY65563 OCU65563 OMQ65563 OWM65563 PGI65563 PQE65563 QAA65563 QJW65563 QTS65563 RDO65563 RNK65563 RXG65563 SHC65563 SQY65563 TAU65563 TKQ65563 TUM65563 UEI65563 UOE65563 UYA65563 VHW65563 VRS65563 WBO65563 WLK65563 WVG65563 A131099 IU131099 SQ131099 ACM131099 AMI131099 AWE131099 BGA131099 BPW131099 BZS131099 CJO131099 CTK131099 DDG131099 DNC131099 DWY131099 EGU131099 EQQ131099 FAM131099 FKI131099 FUE131099 GEA131099 GNW131099 GXS131099 HHO131099 HRK131099 IBG131099 ILC131099 IUY131099 JEU131099 JOQ131099 JYM131099 KII131099 KSE131099 LCA131099 LLW131099 LVS131099 MFO131099 MPK131099 MZG131099 NJC131099 NSY131099 OCU131099 OMQ131099 OWM131099 PGI131099 PQE131099 QAA131099 QJW131099 QTS131099 RDO131099 RNK131099 RXG131099 SHC131099 SQY131099 TAU131099 TKQ131099 TUM131099 UEI131099 UOE131099 UYA131099 VHW131099 VRS131099 WBO131099 WLK131099 WVG131099 A196635 IU196635 SQ196635 ACM196635 AMI196635 AWE196635 BGA196635 BPW196635 BZS196635 CJO196635 CTK196635 DDG196635 DNC196635 DWY196635 EGU196635 EQQ196635 FAM196635 FKI196635 FUE196635 GEA196635 GNW196635 GXS196635 HHO196635 HRK196635 IBG196635 ILC196635 IUY196635 JEU196635 JOQ196635 JYM196635 KII196635 KSE196635 LCA196635 LLW196635 LVS196635 MFO196635 MPK196635 MZG196635 NJC196635 NSY196635 OCU196635 OMQ196635 OWM196635 PGI196635 PQE196635 QAA196635 QJW196635 QTS196635 RDO196635 RNK196635 RXG196635 SHC196635 SQY196635 TAU196635 TKQ196635 TUM196635 UEI196635 UOE196635 UYA196635 VHW196635 VRS196635 WBO196635 WLK196635 WVG196635 A262171 IU262171 SQ262171 ACM262171 AMI262171 AWE262171 BGA262171 BPW262171 BZS262171 CJO262171 CTK262171 DDG262171 DNC262171 DWY262171 EGU262171 EQQ262171 FAM262171 FKI262171 FUE262171 GEA262171 GNW262171 GXS262171 HHO262171 HRK262171 IBG262171 ILC262171 IUY262171 JEU262171 JOQ262171 JYM262171 KII262171 KSE262171 LCA262171 LLW262171 LVS262171 MFO262171 MPK262171 MZG262171 NJC262171 NSY262171 OCU262171 OMQ262171 OWM262171 PGI262171 PQE262171 QAA262171 QJW262171 QTS262171 RDO262171 RNK262171 RXG262171 SHC262171 SQY262171 TAU262171 TKQ262171 TUM262171 UEI262171 UOE262171 UYA262171 VHW262171 VRS262171 WBO262171 WLK262171 WVG262171 A327707 IU327707 SQ327707 ACM327707 AMI327707 AWE327707 BGA327707 BPW327707 BZS327707 CJO327707 CTK327707 DDG327707 DNC327707 DWY327707 EGU327707 EQQ327707 FAM327707 FKI327707 FUE327707 GEA327707 GNW327707 GXS327707 HHO327707 HRK327707 IBG327707 ILC327707 IUY327707 JEU327707 JOQ327707 JYM327707 KII327707 KSE327707 LCA327707 LLW327707 LVS327707 MFO327707 MPK327707 MZG327707 NJC327707 NSY327707 OCU327707 OMQ327707 OWM327707 PGI327707 PQE327707 QAA327707 QJW327707 QTS327707 RDO327707 RNK327707 RXG327707 SHC327707 SQY327707 TAU327707 TKQ327707 TUM327707 UEI327707 UOE327707 UYA327707 VHW327707 VRS327707 WBO327707 WLK327707 WVG327707 A393243 IU393243 SQ393243 ACM393243 AMI393243 AWE393243 BGA393243 BPW393243 BZS393243 CJO393243 CTK393243 DDG393243 DNC393243 DWY393243 EGU393243 EQQ393243 FAM393243 FKI393243 FUE393243 GEA393243 GNW393243 GXS393243 HHO393243 HRK393243 IBG393243 ILC393243 IUY393243 JEU393243 JOQ393243 JYM393243 KII393243 KSE393243 LCA393243 LLW393243 LVS393243 MFO393243 MPK393243 MZG393243 NJC393243 NSY393243 OCU393243 OMQ393243 OWM393243 PGI393243 PQE393243 QAA393243 QJW393243 QTS393243 RDO393243 RNK393243 RXG393243 SHC393243 SQY393243 TAU393243 TKQ393243 TUM393243 UEI393243 UOE393243 UYA393243 VHW393243 VRS393243 WBO393243 WLK393243 WVG393243 A458779 IU458779 SQ458779 ACM458779 AMI458779 AWE458779 BGA458779 BPW458779 BZS458779 CJO458779 CTK458779 DDG458779 DNC458779 DWY458779 EGU458779 EQQ458779 FAM458779 FKI458779 FUE458779 GEA458779 GNW458779 GXS458779 HHO458779 HRK458779 IBG458779 ILC458779 IUY458779 JEU458779 JOQ458779 JYM458779 KII458779 KSE458779 LCA458779 LLW458779 LVS458779 MFO458779 MPK458779 MZG458779 NJC458779 NSY458779 OCU458779 OMQ458779 OWM458779 PGI458779 PQE458779 QAA458779 QJW458779 QTS458779 RDO458779 RNK458779 RXG458779 SHC458779 SQY458779 TAU458779 TKQ458779 TUM458779 UEI458779 UOE458779 UYA458779 VHW458779 VRS458779 WBO458779 WLK458779 WVG458779 A524315 IU524315 SQ524315 ACM524315 AMI524315 AWE524315 BGA524315 BPW524315 BZS524315 CJO524315 CTK524315 DDG524315 DNC524315 DWY524315 EGU524315 EQQ524315 FAM524315 FKI524315 FUE524315 GEA524315 GNW524315 GXS524315 HHO524315 HRK524315 IBG524315 ILC524315 IUY524315 JEU524315 JOQ524315 JYM524315 KII524315 KSE524315 LCA524315 LLW524315 LVS524315 MFO524315 MPK524315 MZG524315 NJC524315 NSY524315 OCU524315 OMQ524315 OWM524315 PGI524315 PQE524315 QAA524315 QJW524315 QTS524315 RDO524315 RNK524315 RXG524315 SHC524315 SQY524315 TAU524315 TKQ524315 TUM524315 UEI524315 UOE524315 UYA524315 VHW524315 VRS524315 WBO524315 WLK524315 WVG524315 A589851 IU589851 SQ589851 ACM589851 AMI589851 AWE589851 BGA589851 BPW589851 BZS589851 CJO589851 CTK589851 DDG589851 DNC589851 DWY589851 EGU589851 EQQ589851 FAM589851 FKI589851 FUE589851 GEA589851 GNW589851 GXS589851 HHO589851 HRK589851 IBG589851 ILC589851 IUY589851 JEU589851 JOQ589851 JYM589851 KII589851 KSE589851 LCA589851 LLW589851 LVS589851 MFO589851 MPK589851 MZG589851 NJC589851 NSY589851 OCU589851 OMQ589851 OWM589851 PGI589851 PQE589851 QAA589851 QJW589851 QTS589851 RDO589851 RNK589851 RXG589851 SHC589851 SQY589851 TAU589851 TKQ589851 TUM589851 UEI589851 UOE589851 UYA589851 VHW589851 VRS589851 WBO589851 WLK589851 WVG589851 A655387 IU655387 SQ655387 ACM655387 AMI655387 AWE655387 BGA655387 BPW655387 BZS655387 CJO655387 CTK655387 DDG655387 DNC655387 DWY655387 EGU655387 EQQ655387 FAM655387 FKI655387 FUE655387 GEA655387 GNW655387 GXS655387 HHO655387 HRK655387 IBG655387 ILC655387 IUY655387 JEU655387 JOQ655387 JYM655387 KII655387 KSE655387 LCA655387 LLW655387 LVS655387 MFO655387 MPK655387 MZG655387 NJC655387 NSY655387 OCU655387 OMQ655387 OWM655387 PGI655387 PQE655387 QAA655387 QJW655387 QTS655387 RDO655387 RNK655387 RXG655387 SHC655387 SQY655387 TAU655387 TKQ655387 TUM655387 UEI655387 UOE655387 UYA655387 VHW655387 VRS655387 WBO655387 WLK655387 WVG655387 A720923 IU720923 SQ720923 ACM720923 AMI720923 AWE720923 BGA720923 BPW720923 BZS720923 CJO720923 CTK720923 DDG720923 DNC720923 DWY720923 EGU720923 EQQ720923 FAM720923 FKI720923 FUE720923 GEA720923 GNW720923 GXS720923 HHO720923 HRK720923 IBG720923 ILC720923 IUY720923 JEU720923 JOQ720923 JYM720923 KII720923 KSE720923 LCA720923 LLW720923 LVS720923 MFO720923 MPK720923 MZG720923 NJC720923 NSY720923 OCU720923 OMQ720923 OWM720923 PGI720923 PQE720923 QAA720923 QJW720923 QTS720923 RDO720923 RNK720923 RXG720923 SHC720923 SQY720923 TAU720923 TKQ720923 TUM720923 UEI720923 UOE720923 UYA720923 VHW720923 VRS720923 WBO720923 WLK720923 WVG720923 A786459 IU786459 SQ786459 ACM786459 AMI786459 AWE786459 BGA786459 BPW786459 BZS786459 CJO786459 CTK786459 DDG786459 DNC786459 DWY786459 EGU786459 EQQ786459 FAM786459 FKI786459 FUE786459 GEA786459 GNW786459 GXS786459 HHO786459 HRK786459 IBG786459 ILC786459 IUY786459 JEU786459 JOQ786459 JYM786459 KII786459 KSE786459 LCA786459 LLW786459 LVS786459 MFO786459 MPK786459 MZG786459 NJC786459 NSY786459 OCU786459 OMQ786459 OWM786459 PGI786459 PQE786459 QAA786459 QJW786459 QTS786459 RDO786459 RNK786459 RXG786459 SHC786459 SQY786459 TAU786459 TKQ786459 TUM786459 UEI786459 UOE786459 UYA786459 VHW786459 VRS786459 WBO786459 WLK786459 WVG786459 A851995 IU851995 SQ851995 ACM851995 AMI851995 AWE851995 BGA851995 BPW851995 BZS851995 CJO851995 CTK851995 DDG851995 DNC851995 DWY851995 EGU851995 EQQ851995 FAM851995 FKI851995 FUE851995 GEA851995 GNW851995 GXS851995 HHO851995 HRK851995 IBG851995 ILC851995 IUY851995 JEU851995 JOQ851995 JYM851995 KII851995 KSE851995 LCA851995 LLW851995 LVS851995 MFO851995 MPK851995 MZG851995 NJC851995 NSY851995 OCU851995 OMQ851995 OWM851995 PGI851995 PQE851995 QAA851995 QJW851995 QTS851995 RDO851995 RNK851995 RXG851995 SHC851995 SQY851995 TAU851995 TKQ851995 TUM851995 UEI851995 UOE851995 UYA851995 VHW851995 VRS851995 WBO851995 WLK851995 WVG851995 A917531 IU917531 SQ917531 ACM917531 AMI917531 AWE917531 BGA917531 BPW917531 BZS917531 CJO917531 CTK917531 DDG917531 DNC917531 DWY917531 EGU917531 EQQ917531 FAM917531 FKI917531 FUE917531 GEA917531 GNW917531 GXS917531 HHO917531 HRK917531 IBG917531 ILC917531 IUY917531 JEU917531 JOQ917531 JYM917531 KII917531 KSE917531 LCA917531 LLW917531 LVS917531 MFO917531 MPK917531 MZG917531 NJC917531 NSY917531 OCU917531 OMQ917531 OWM917531 PGI917531 PQE917531 QAA917531 QJW917531 QTS917531 RDO917531 RNK917531 RXG917531 SHC917531 SQY917531 TAU917531 TKQ917531 TUM917531 UEI917531 UOE917531 UYA917531 VHW917531 VRS917531 WBO917531 WLK917531 WVG917531 A983067 IU983067 SQ983067 ACM983067 AMI983067 AWE983067 BGA983067 BPW983067 BZS983067 CJO983067 CTK983067 DDG983067 DNC983067 DWY983067 EGU983067 EQQ983067 FAM983067 FKI983067 FUE983067 GEA983067 GNW983067 GXS983067 HHO983067 HRK983067 IBG983067 ILC983067 IUY983067 JEU983067 JOQ983067 JYM983067 KII983067 KSE983067 LCA983067 LLW983067 LVS983067 MFO983067 MPK983067 MZG983067 NJC983067 NSY983067 OCU983067 OMQ983067 OWM983067 PGI983067 PQE983067 QAA983067 QJW983067 QTS983067 RDO983067 RNK983067 RXG983067 SHC983067 SQY983067 TAU983067 TKQ983067 TUM983067 UEI983067 UOE983067 UYA983067 VHW983067 VRS983067 WBO983067 WLK983067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5" customWidth="1"/>
    <col min="2" max="2" width="55.5703125" style="155" customWidth="1"/>
    <col min="3" max="3" width="41.28515625" style="155" customWidth="1"/>
    <col min="4" max="4" width="29.42578125" style="155" customWidth="1"/>
    <col min="5" max="5" width="29.140625" style="155" customWidth="1"/>
    <col min="6" max="16384" width="11.42578125" style="105"/>
  </cols>
  <sheetData>
    <row r="1" spans="1:5">
      <c r="A1" s="290" t="s">
        <v>94</v>
      </c>
      <c r="B1" s="291"/>
      <c r="C1" s="291"/>
      <c r="D1" s="291"/>
      <c r="E1" s="128"/>
    </row>
    <row r="2" spans="1:5" ht="27.75" customHeight="1">
      <c r="A2" s="129"/>
      <c r="B2" s="292" t="s">
        <v>78</v>
      </c>
      <c r="C2" s="292"/>
      <c r="D2" s="292"/>
      <c r="E2" s="130"/>
    </row>
    <row r="3" spans="1:5" ht="21" customHeight="1">
      <c r="A3" s="131"/>
      <c r="B3" s="292" t="s">
        <v>151</v>
      </c>
      <c r="C3" s="292"/>
      <c r="D3" s="292"/>
      <c r="E3" s="132"/>
    </row>
    <row r="4" spans="1:5" thickBot="1">
      <c r="A4" s="133"/>
      <c r="B4" s="134"/>
      <c r="C4" s="134"/>
      <c r="D4" s="134"/>
      <c r="E4" s="135"/>
    </row>
    <row r="5" spans="1:5" ht="26.25" customHeight="1" thickBot="1">
      <c r="A5" s="133"/>
      <c r="B5" s="136" t="s">
        <v>79</v>
      </c>
      <c r="C5" s="293"/>
      <c r="D5" s="294"/>
      <c r="E5" s="135"/>
    </row>
    <row r="6" spans="1:5" ht="27.75" customHeight="1" thickBot="1">
      <c r="A6" s="133"/>
      <c r="B6" s="161" t="s">
        <v>80</v>
      </c>
      <c r="C6" s="295"/>
      <c r="D6" s="296"/>
      <c r="E6" s="135"/>
    </row>
    <row r="7" spans="1:5" ht="29.25" customHeight="1" thickBot="1">
      <c r="A7" s="133"/>
      <c r="B7" s="161" t="s">
        <v>152</v>
      </c>
      <c r="C7" s="288" t="s">
        <v>153</v>
      </c>
      <c r="D7" s="289"/>
      <c r="E7" s="135"/>
    </row>
    <row r="8" spans="1:5" ht="16.5" thickBot="1">
      <c r="A8" s="133"/>
      <c r="B8" s="162" t="s">
        <v>154</v>
      </c>
      <c r="C8" s="283"/>
      <c r="D8" s="284"/>
      <c r="E8" s="135"/>
    </row>
    <row r="9" spans="1:5" ht="23.25" customHeight="1" thickBot="1">
      <c r="A9" s="133"/>
      <c r="B9" s="162" t="s">
        <v>154</v>
      </c>
      <c r="C9" s="283"/>
      <c r="D9" s="284"/>
      <c r="E9" s="135"/>
    </row>
    <row r="10" spans="1:5" ht="26.25" customHeight="1" thickBot="1">
      <c r="A10" s="133"/>
      <c r="B10" s="162" t="s">
        <v>154</v>
      </c>
      <c r="C10" s="283"/>
      <c r="D10" s="284"/>
      <c r="E10" s="135"/>
    </row>
    <row r="11" spans="1:5" ht="21.75" customHeight="1" thickBot="1">
      <c r="A11" s="133"/>
      <c r="B11" s="162" t="s">
        <v>154</v>
      </c>
      <c r="C11" s="283"/>
      <c r="D11" s="284"/>
      <c r="E11" s="135"/>
    </row>
    <row r="12" spans="1:5" ht="32.25" thickBot="1">
      <c r="A12" s="133"/>
      <c r="B12" s="163" t="s">
        <v>155</v>
      </c>
      <c r="C12" s="283">
        <f>SUM(C8:D11)</f>
        <v>0</v>
      </c>
      <c r="D12" s="284"/>
      <c r="E12" s="135"/>
    </row>
    <row r="13" spans="1:5" ht="26.25" customHeight="1" thickBot="1">
      <c r="A13" s="133"/>
      <c r="B13" s="163" t="s">
        <v>156</v>
      </c>
      <c r="C13" s="283">
        <f>+C12/616000</f>
        <v>0</v>
      </c>
      <c r="D13" s="284"/>
      <c r="E13" s="135"/>
    </row>
    <row r="14" spans="1:5" ht="24.75" customHeight="1">
      <c r="A14" s="133"/>
      <c r="B14" s="134"/>
      <c r="C14" s="138"/>
      <c r="D14" s="139"/>
      <c r="E14" s="135"/>
    </row>
    <row r="15" spans="1:5" ht="28.5" customHeight="1" thickBot="1">
      <c r="A15" s="133"/>
      <c r="B15" s="134" t="s">
        <v>157</v>
      </c>
      <c r="C15" s="138"/>
      <c r="D15" s="139"/>
      <c r="E15" s="135"/>
    </row>
    <row r="16" spans="1:5" ht="27" customHeight="1">
      <c r="A16" s="133"/>
      <c r="B16" s="140" t="s">
        <v>81</v>
      </c>
      <c r="C16" s="141"/>
      <c r="D16" s="142"/>
      <c r="E16" s="135"/>
    </row>
    <row r="17" spans="1:6" ht="28.5" customHeight="1">
      <c r="A17" s="133"/>
      <c r="B17" s="133" t="s">
        <v>82</v>
      </c>
      <c r="C17" s="143"/>
      <c r="D17" s="135"/>
      <c r="E17" s="135"/>
    </row>
    <row r="18" spans="1:6" ht="15">
      <c r="A18" s="133"/>
      <c r="B18" s="133" t="s">
        <v>83</v>
      </c>
      <c r="C18" s="143"/>
      <c r="D18" s="135"/>
      <c r="E18" s="135"/>
    </row>
    <row r="19" spans="1:6" ht="27" customHeight="1" thickBot="1">
      <c r="A19" s="133"/>
      <c r="B19" s="144" t="s">
        <v>84</v>
      </c>
      <c r="C19" s="145"/>
      <c r="D19" s="146"/>
      <c r="E19" s="135"/>
    </row>
    <row r="20" spans="1:6" ht="27" customHeight="1" thickBot="1">
      <c r="A20" s="133"/>
      <c r="B20" s="285" t="s">
        <v>85</v>
      </c>
      <c r="C20" s="286"/>
      <c r="D20" s="287"/>
      <c r="E20" s="135"/>
    </row>
    <row r="21" spans="1:6" ht="16.5" thickBot="1">
      <c r="A21" s="133"/>
      <c r="B21" s="285" t="s">
        <v>86</v>
      </c>
      <c r="C21" s="286"/>
      <c r="D21" s="287"/>
      <c r="E21" s="135"/>
    </row>
    <row r="22" spans="1:6">
      <c r="A22" s="133"/>
      <c r="B22" s="147" t="s">
        <v>158</v>
      </c>
      <c r="C22" s="148"/>
      <c r="D22" s="139" t="s">
        <v>87</v>
      </c>
      <c r="E22" s="135"/>
    </row>
    <row r="23" spans="1:6" ht="16.5" thickBot="1">
      <c r="A23" s="133"/>
      <c r="B23" s="137" t="s">
        <v>88</v>
      </c>
      <c r="C23" s="149"/>
      <c r="D23" s="150" t="s">
        <v>87</v>
      </c>
      <c r="E23" s="135"/>
    </row>
    <row r="24" spans="1:6" ht="16.5" thickBot="1">
      <c r="A24" s="133"/>
      <c r="B24" s="151"/>
      <c r="C24" s="152"/>
      <c r="D24" s="134"/>
      <c r="E24" s="153"/>
    </row>
    <row r="25" spans="1:6">
      <c r="A25" s="300"/>
      <c r="B25" s="301" t="s">
        <v>89</v>
      </c>
      <c r="C25" s="303" t="s">
        <v>90</v>
      </c>
      <c r="D25" s="304"/>
      <c r="E25" s="305"/>
      <c r="F25" s="297"/>
    </row>
    <row r="26" spans="1:6" ht="16.5" thickBot="1">
      <c r="A26" s="300"/>
      <c r="B26" s="302"/>
      <c r="C26" s="298" t="s">
        <v>91</v>
      </c>
      <c r="D26" s="299"/>
      <c r="E26" s="305"/>
      <c r="F26" s="297"/>
    </row>
    <row r="27" spans="1:6" thickBot="1">
      <c r="A27" s="144"/>
      <c r="B27" s="154"/>
      <c r="C27" s="154"/>
      <c r="D27" s="154"/>
      <c r="E27" s="146"/>
      <c r="F27" s="127"/>
    </row>
    <row r="28" spans="1:6">
      <c r="B28" s="156" t="s">
        <v>159</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Cristian Olivo</cp:lastModifiedBy>
  <dcterms:created xsi:type="dcterms:W3CDTF">2014-10-22T15:49:24Z</dcterms:created>
  <dcterms:modified xsi:type="dcterms:W3CDTF">2014-12-08T18:04:56Z</dcterms:modified>
</cp:coreProperties>
</file>