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bookViews>
  <sheets>
    <sheet name="EVAL. TEC. CORPOFE. GRUPO 15" sheetId="15" r:id="rId1"/>
    <sheet name="EVAL. TEC. CORPOFE. GRUPO 14" sheetId="14" r:id="rId2"/>
    <sheet name="EVAL. TEC. CORPOFE. GRUPO 12" sheetId="13" r:id="rId3"/>
    <sheet name="EVAL. TEC. CORPOFE. GRUPO 10" sheetId="12" r:id="rId4"/>
    <sheet name="EVAL. TEC. CORPOFE. GRUPO 9" sheetId="11" r:id="rId5"/>
    <sheet name=" EVAL. TECN. CORPOFE. GRUPO 8" sheetId="8" r:id="rId6"/>
  </sheets>
  <calcPr calcId="152511"/>
</workbook>
</file>

<file path=xl/calcChain.xml><?xml version="1.0" encoding="utf-8"?>
<calcChain xmlns="http://schemas.openxmlformats.org/spreadsheetml/2006/main">
  <c r="F115" i="15" l="1"/>
  <c r="D126" i="15" s="1"/>
  <c r="E101" i="15"/>
  <c r="D125" i="15" s="1"/>
  <c r="E125" i="15" s="1"/>
  <c r="M95" i="15"/>
  <c r="L95" i="15"/>
  <c r="K95" i="15"/>
  <c r="C97" i="15" s="1"/>
  <c r="A94" i="15"/>
  <c r="N93" i="15"/>
  <c r="N95" i="15" s="1"/>
  <c r="C48" i="15"/>
  <c r="M44" i="15"/>
  <c r="C49" i="15" s="1"/>
  <c r="N43" i="15"/>
  <c r="N44" i="15" s="1"/>
  <c r="F16" i="15"/>
  <c r="E16" i="15"/>
  <c r="E18" i="15" s="1"/>
  <c r="F109" i="14"/>
  <c r="D120" i="14" s="1"/>
  <c r="E95" i="14"/>
  <c r="D119" i="14" s="1"/>
  <c r="M89" i="14"/>
  <c r="L89" i="14"/>
  <c r="K89" i="14"/>
  <c r="C91" i="14" s="1"/>
  <c r="A88" i="14"/>
  <c r="N87" i="14"/>
  <c r="N89" i="14" s="1"/>
  <c r="C42" i="14"/>
  <c r="M38" i="14"/>
  <c r="C43" i="14" s="1"/>
  <c r="L38" i="14"/>
  <c r="N37" i="14"/>
  <c r="N38" i="14" s="1"/>
  <c r="F16" i="14"/>
  <c r="E16" i="14"/>
  <c r="E18" i="14" s="1"/>
  <c r="F115" i="13"/>
  <c r="D126" i="13" s="1"/>
  <c r="E101" i="13"/>
  <c r="D125" i="13" s="1"/>
  <c r="M95" i="13"/>
  <c r="L95" i="13"/>
  <c r="K95" i="13"/>
  <c r="C97" i="13" s="1"/>
  <c r="A94" i="13"/>
  <c r="N93" i="13"/>
  <c r="N95" i="13" s="1"/>
  <c r="C48" i="13"/>
  <c r="M44" i="13"/>
  <c r="C49" i="13" s="1"/>
  <c r="L44" i="13"/>
  <c r="N43" i="13"/>
  <c r="N44" i="13" s="1"/>
  <c r="F16" i="13"/>
  <c r="E16" i="13"/>
  <c r="E18" i="13" s="1"/>
  <c r="O97" i="8"/>
  <c r="L40" i="8"/>
  <c r="L40" i="12"/>
  <c r="E119" i="14" l="1"/>
  <c r="E125" i="13"/>
  <c r="F114" i="12"/>
  <c r="D125" i="12" s="1"/>
  <c r="E101" i="12"/>
  <c r="D124" i="12" s="1"/>
  <c r="M95" i="12"/>
  <c r="L95" i="12"/>
  <c r="K95" i="12"/>
  <c r="C97" i="12" s="1"/>
  <c r="N94" i="12"/>
  <c r="N95" i="12" s="1"/>
  <c r="C44" i="12"/>
  <c r="M40" i="12"/>
  <c r="C45" i="12" s="1"/>
  <c r="N38" i="12"/>
  <c r="N40" i="12" s="1"/>
  <c r="F16" i="12"/>
  <c r="E16" i="12"/>
  <c r="E18" i="12" s="1"/>
  <c r="F107" i="11"/>
  <c r="D118" i="11" s="1"/>
  <c r="E92" i="11"/>
  <c r="D117" i="11" s="1"/>
  <c r="M86" i="11"/>
  <c r="L86" i="11"/>
  <c r="K86" i="11"/>
  <c r="C88" i="11" s="1"/>
  <c r="N85" i="11"/>
  <c r="N86" i="11" s="1"/>
  <c r="M38" i="11"/>
  <c r="C43" i="11" s="1"/>
  <c r="L38" i="11"/>
  <c r="C42" i="11"/>
  <c r="N37" i="11"/>
  <c r="N38" i="11" s="1"/>
  <c r="F16" i="11"/>
  <c r="E16" i="11"/>
  <c r="E18" i="11" s="1"/>
  <c r="K40" i="8"/>
  <c r="M40" i="8"/>
  <c r="F16" i="8"/>
  <c r="E16" i="8"/>
  <c r="E124" i="12" l="1"/>
  <c r="E117" i="11"/>
  <c r="M97" i="8"/>
  <c r="L97" i="8"/>
  <c r="K97" i="8"/>
  <c r="A96" i="8"/>
  <c r="N95" i="8"/>
  <c r="N97" i="8" s="1"/>
  <c r="N38" i="8"/>
  <c r="N40" i="8" s="1"/>
  <c r="E32" i="8"/>
  <c r="E18" i="8" l="1"/>
  <c r="E103" i="8" l="1"/>
  <c r="D128" i="8" s="1"/>
  <c r="F118" i="8"/>
  <c r="D129" i="8" s="1"/>
  <c r="E128" i="8" l="1"/>
  <c r="C99" i="8" l="1"/>
</calcChain>
</file>

<file path=xl/sharedStrings.xml><?xml version="1.0" encoding="utf-8"?>
<sst xmlns="http://schemas.openxmlformats.org/spreadsheetml/2006/main" count="2050" uniqueCount="425">
  <si>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</si>
  <si>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</si>
  <si>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</si>
  <si>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</si>
  <si>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</si>
  <si>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</si>
  <si>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</si>
  <si>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</si>
  <si>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</si>
  <si>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</si>
  <si>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</si>
  <si>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</si>
  <si>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</si>
  <si>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</si>
  <si>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</si>
  <si>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</si>
  <si>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</si>
  <si>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</si>
  <si>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</si>
  <si>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</si>
  <si>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</si>
  <si>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</si>
  <si>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</si>
  <si>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</si>
  <si>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</si>
  <si>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</si>
  <si>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</si>
  <si>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</si>
  <si>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</si>
  <si>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</si>
  <si>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</si>
  <si>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</si>
  <si>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</si>
  <si>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</si>
  <si>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</si>
  <si>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</si>
  <si>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</si>
  <si>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</si>
  <si>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</si>
  <si>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</si>
  <si>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</si>
  <si>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</si>
  <si>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</si>
  <si>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</si>
  <si>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</si>
  <si>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</si>
  <si>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</si>
  <si>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</si>
  <si>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</si>
  <si>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</si>
  <si>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</si>
  <si>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</si>
  <si>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</si>
  <si>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</si>
  <si>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</si>
  <si>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</si>
  <si>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</si>
  <si>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</si>
  <si>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</si>
  <si>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</si>
  <si>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</si>
  <si>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</si>
  <si>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</si>
  <si>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</si>
  <si>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</si>
  <si>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</si>
  <si>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</si>
  <si>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</si>
  <si>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</si>
  <si>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</si>
  <si>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</si>
  <si>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</si>
  <si>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</si>
  <si>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</si>
  <si>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</si>
  <si>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</si>
  <si>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</si>
  <si>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</si>
  <si>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</si>
  <si>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</si>
  <si>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</si>
  <si>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</si>
  <si>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</si>
  <si>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</si>
  <si>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</si>
  <si>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</si>
  <si>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</si>
  <si>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</si>
  <si>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</si>
  <si>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</si>
  <si>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</si>
  <si>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</si>
  <si>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</si>
  <si>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</si>
  <si>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</si>
  <si>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</si>
  <si>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</si>
  <si>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</si>
  <si>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</si>
  <si>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</si>
  <si>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</si>
  <si>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</si>
  <si>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</si>
  <si>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</si>
  <si>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</si>
  <si>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</si>
  <si>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</si>
  <si>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</si>
  <si>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</si>
  <si>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</si>
  <si>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 </t>
  </si>
  <si>
    <t xml:space="preserve"> Corporación para la Formación, Divulgación y Educación en la Fe</t>
  </si>
  <si>
    <t>Corporación para la Formación, Divulgación y Educación en la Fe</t>
  </si>
  <si>
    <t>Organización Internacional de Migraciones</t>
  </si>
  <si>
    <t>NAJ494/NAJ476</t>
  </si>
  <si>
    <t>N.A.</t>
  </si>
  <si>
    <t>x</t>
  </si>
  <si>
    <t>YOANNE LOPEZ GONZALEZ</t>
  </si>
  <si>
    <t>ADYZA LILIANA CALONJE URRUTIA</t>
  </si>
  <si>
    <t>ANDRES MAURICIO CAICEDO MOSQUERA</t>
  </si>
  <si>
    <t>YULI PAULINA IBARGUEN GONZALEZ</t>
  </si>
  <si>
    <t>YANETH CORDOBA CORDOBA</t>
  </si>
  <si>
    <t>LEIDY JHOHANA CORDOBA CHAVERRA</t>
  </si>
  <si>
    <t>LUCHY STELLA RENTERIA CAICEDO</t>
  </si>
  <si>
    <t>AYDA LUZ MOSQUERA MURILLO</t>
  </si>
  <si>
    <t>LICENCIADA EN CIENCIAS SOCIALES</t>
  </si>
  <si>
    <t>UNIVERSIDAD TECNOLOGICA DEL CHOCO</t>
  </si>
  <si>
    <t>SI, FOLIO 371</t>
  </si>
  <si>
    <t>CORPOFE</t>
  </si>
  <si>
    <t>COORDINADORA</t>
  </si>
  <si>
    <t>LICENCIADA EN ETNOEDUCACIÓN CON ÉNFASIS EN CIENCIAS SOCIALES</t>
  </si>
  <si>
    <t xml:space="preserve">UNIVERSIDAD PONTIFICIA BOLIVARIANA </t>
  </si>
  <si>
    <t>DEL 14 DE MARZO DE 2011 AL 15 DE DICIEMBRE DE 2014</t>
  </si>
  <si>
    <t>SI, FOLIO 389</t>
  </si>
  <si>
    <t>LICENCIADA EN EDUCACIÓN BÁSICA CON ENFASIS EN CIENCIAS NATURALES Y EDUCACIÓN AMBIENTAL</t>
  </si>
  <si>
    <t>SI, FOLIO 409</t>
  </si>
  <si>
    <t>NORMALISTA SUPERIOR CON ENFASIS EN CIENCIAS SOCIALES</t>
  </si>
  <si>
    <t>ESCUELA NORMAL SUSPERIOR JUAN LADRILLEROS</t>
  </si>
  <si>
    <t>SI, FOLIO 426</t>
  </si>
  <si>
    <t xml:space="preserve"> MARZO  DE 2013 AL 15 DE DICIEMBRE DE 2014</t>
  </si>
  <si>
    <t>DEL 22 DE MAYO DE 2012 AL 15 DE DICIEMBRE DE 2014</t>
  </si>
  <si>
    <t>SI, FOLIO 445</t>
  </si>
  <si>
    <t xml:space="preserve"> MAYO  DE 2012 AL 15 DE DICIEMBRE DE 2014</t>
  </si>
  <si>
    <t>SI, FOLIO 464</t>
  </si>
  <si>
    <t>27/03/209</t>
  </si>
  <si>
    <t>TRABAJADORA SOCIAL</t>
  </si>
  <si>
    <t>05/08/205</t>
  </si>
  <si>
    <t xml:space="preserve"> MARZO  DE 2011 AL 15 DE DICIEMBRE DE 2014</t>
  </si>
  <si>
    <t>SI, FOLIO 507</t>
  </si>
  <si>
    <t>07/11/203</t>
  </si>
  <si>
    <t>SI, FOLIO 538</t>
  </si>
  <si>
    <t>ALICIA RENGIFO RENTERIA</t>
  </si>
  <si>
    <t>KATERINE BUENAÑOS FIGUEROA</t>
  </si>
  <si>
    <t>CAROL YURLENIS ASPRILLA MOSQUERA</t>
  </si>
  <si>
    <t>DEBORA MARIA BLANDON ASPRILLA</t>
  </si>
  <si>
    <t>MAYERLING OMARIS RIOS GARCIA</t>
  </si>
  <si>
    <t>DIGNA MELISA MOSQUERA MENA</t>
  </si>
  <si>
    <t>LEIDY YANETH MORENO ROBLEDO</t>
  </si>
  <si>
    <t>MARIA FERNANDA PALACIOS VALENCIA</t>
  </si>
  <si>
    <t>LICENCIADA EN TEOLOGÍA</t>
  </si>
  <si>
    <t>FUNDACIÓN UNIVERSITARIA LUIS AMIGÓ</t>
  </si>
  <si>
    <t>29/02/208</t>
  </si>
  <si>
    <t xml:space="preserve"> MARZO  DE 2013  AL 15 DE DICIEMBRE DE 2014</t>
  </si>
  <si>
    <t>SI, FOLIO 541</t>
  </si>
  <si>
    <t>SI, FOLIO 570</t>
  </si>
  <si>
    <t>SI, FOLIO 594</t>
  </si>
  <si>
    <t>SI, FOLIO 611</t>
  </si>
  <si>
    <t>SI, FOLIO 666</t>
  </si>
  <si>
    <t>SI, FOLIO 686</t>
  </si>
  <si>
    <t>SI, FOLIO 709</t>
  </si>
  <si>
    <t>es necesario registrar el valor ejecutado y la  certificación que soporte la experienci de dichos cupos.</t>
  </si>
  <si>
    <t>FOLIOS 1987 - 1998</t>
  </si>
  <si>
    <t>YANETH PARRA MOSQUERA</t>
  </si>
  <si>
    <t>MAESTRO</t>
  </si>
  <si>
    <t>NORMAL NACIONAL DE VRONES</t>
  </si>
  <si>
    <t>COOPERATIVA MULTIACTIVA DE EMPLEADOS UNIVERSIDAD TECNOLOGICA DEL CHOCO</t>
  </si>
  <si>
    <t>DESDE ABRIL DEL 2011 A NOVIEMBRE DE 2011</t>
  </si>
  <si>
    <t>GERENTE ENCARGADA</t>
  </si>
  <si>
    <t>SI A FOLIO 2009 - 2034</t>
  </si>
  <si>
    <t>PATRICIA YAMERLIN CORDOBA MOSQUERA</t>
  </si>
  <si>
    <t>PSICOLOGIA</t>
  </si>
  <si>
    <t>UNIVERSIDAD DE SAN BUENAVENTURA</t>
  </si>
  <si>
    <t>DIOSESIS DE QUIBDO - CORPORACIÓN EN LA FE</t>
  </si>
  <si>
    <t>ENERO DE 2009 A LA FECHA</t>
  </si>
  <si>
    <t>COORDINADORA DE PROYECTO</t>
  </si>
  <si>
    <t>SI A FOLIO 2036</t>
  </si>
  <si>
    <t>LUZ MARINA SANCHEZ GUTIERREZ</t>
  </si>
  <si>
    <t>CONTADOR PUBLICO</t>
  </si>
  <si>
    <t>UNIVERSIDAD PONTIFICIA BOLIVARIANA</t>
  </si>
  <si>
    <t>UNIVERSIDAD TÉCNOLOGICA DEL CHOCO</t>
  </si>
  <si>
    <t>120144-T</t>
  </si>
  <si>
    <t>FEBRERO DE 2014 A 15 DICIEMBRE DE 2014</t>
  </si>
  <si>
    <t>ASISTENTE ADMINISTRATIVO</t>
  </si>
  <si>
    <t>SI A FOLIO 2318</t>
  </si>
  <si>
    <t>EL SOPORTE COMPLETO DE LA EXPERIENCIA SE EVIDENCIA EN LOS FOLIOS 02317 AL 2334</t>
  </si>
  <si>
    <t>EL SOPORTE COMPLETO DE LA EXPERIENCIA SE EVIDENCIA EN LOS FOLIOS 2009 AL 2034</t>
  </si>
  <si>
    <t>KELLY ADRIANA PARRA PEREA</t>
  </si>
  <si>
    <t>TECNOLOGA EN CONTABILIDAD Y FINANZAS</t>
  </si>
  <si>
    <t>SENA</t>
  </si>
  <si>
    <t>AUXILIAR CONTABLE</t>
  </si>
  <si>
    <t>ESTE CONTRATO YA HABIA SIDO RELACIONADO EN EL GRUPO 8</t>
  </si>
  <si>
    <t>YOHANA TATIANA RESTREPO URRUTIA</t>
  </si>
  <si>
    <t>LOAYSER SARCO CHAMARRA</t>
  </si>
  <si>
    <t>MARIA CONCEPCION LOPEZ RUIZ</t>
  </si>
  <si>
    <t>CRUZ ERNILIA PALACIOS PALACIOS</t>
  </si>
  <si>
    <t>URIEL ISMARE GUATICO</t>
  </si>
  <si>
    <t>MARGARITA ALBORNOZ CUESTAS</t>
  </si>
  <si>
    <t>SULLY MILEISY LEUDO QUEJADA</t>
  </si>
  <si>
    <t>CARMEN CRUZ RAMIREZ MARTINEZ</t>
  </si>
  <si>
    <t>YEUDID SAMIRA CORDOBA VALENCIA</t>
  </si>
  <si>
    <t>KENY VICTORIA GUZMAN</t>
  </si>
  <si>
    <t>LICENCIADA EN ETNOEDUCACIÓN</t>
  </si>
  <si>
    <t>SI, FOLIO 349</t>
  </si>
  <si>
    <t>NO SE ANEXAN LOS DOCUMENTOS SOPORTES DE LA HOJA DE VIDA A FOLIO 751</t>
  </si>
  <si>
    <t>DEL 14 DE MARZO DE 2010 AL 15 DE DICIEMBRE DE 2014</t>
  </si>
  <si>
    <t>DEL 22 DE FEBRERO DE 2011 AL 15 DE DICIEMBRE DE 2014</t>
  </si>
  <si>
    <t>SI, FOLIO 775</t>
  </si>
  <si>
    <t>LICENCIADA EN EDUCACIÓN BASICA PRIMARIA</t>
  </si>
  <si>
    <t>DEL 22 DE FEBRERO DE 2010 AL 15 DE DICIEMBRE DE 2014</t>
  </si>
  <si>
    <t>SI, FOLIO 797</t>
  </si>
  <si>
    <t>SI, FOLIO 800</t>
  </si>
  <si>
    <t>SI, FOLIO 835</t>
  </si>
  <si>
    <t>DEL 11 DE MARZO DE 2013 AL 15 DE DICIEMBRE DE 2014</t>
  </si>
  <si>
    <t>PSICOSOCIAL</t>
  </si>
  <si>
    <t xml:space="preserve"> PSICOSOCIAL</t>
  </si>
  <si>
    <t>DEL 11  DE MARZO DE 2013 AL 15 DE DICIEMBRE DE 2014</t>
  </si>
  <si>
    <t>SI, FOLIO 838</t>
  </si>
  <si>
    <t>SI, FOLIO 866</t>
  </si>
  <si>
    <t>SI, FOLIO 890</t>
  </si>
  <si>
    <t>SI, FOLIO 923</t>
  </si>
  <si>
    <t>SI, FOLIO 957</t>
  </si>
  <si>
    <t>JOSEFINA COPETE CUESTAS</t>
  </si>
  <si>
    <t>YANNY ESTHER RAMOS MOSQUERA</t>
  </si>
  <si>
    <t>GLADYS OFELIA VALDERRAMA R.</t>
  </si>
  <si>
    <t>TENNER EDITH RIOS VALENCIA</t>
  </si>
  <si>
    <t>CONTADORA</t>
  </si>
  <si>
    <t>LICENCIADA EN PSICOPEDAGOGIA Y ADMON EDUCATIVA</t>
  </si>
  <si>
    <t>UNIVERSIDAD TECNOCLOGICA DEL CHOCO</t>
  </si>
  <si>
    <t>DESDE ABRIL DEL 2009 A DICIEMBRE DE 2014</t>
  </si>
  <si>
    <t>SI A FOLIO 2250</t>
  </si>
  <si>
    <t>EL SOPORTE COMPLETO DE LA EXPERIENCIA SE EVIDENCIA EN LOS FOLIOS 2249 AL 2271</t>
  </si>
  <si>
    <t>DESDE MARZO DEL 2009 A DICIEMBRE DE 2014</t>
  </si>
  <si>
    <t>EL SOPORTE COMPLETO DE LA EXPERIENCIA SE EVIDENCIA EN LOS FOLIOS 2273 AL 2298</t>
  </si>
  <si>
    <t>131438-T</t>
  </si>
  <si>
    <t>ENERO DE 2001 A  DICIEMBRE DE 2014</t>
  </si>
  <si>
    <t>SI A FOLIO 2356</t>
  </si>
  <si>
    <t>EL SOPORTE COMPLETO DE LA EXPERIENCIA SE EVIDENCIA EN LOS FOLIOS 02355 AL 2363</t>
  </si>
  <si>
    <t>DESDE AGOSTO DE 2014 AL 15 DE DICIEMBRE DE 2014</t>
  </si>
  <si>
    <t>SI A FOLIO 2365</t>
  </si>
  <si>
    <t>EL SOPORTE COMPLETO DE LA EXPERIENCIA SE EVIDENCIA EN LOS FOLIOS 2365 AL2381</t>
  </si>
  <si>
    <t>X</t>
  </si>
  <si>
    <t>MODALIDAD FAMILIAR</t>
  </si>
  <si>
    <t>NAJ495/NAJ476</t>
  </si>
  <si>
    <t>23</t>
  </si>
  <si>
    <t>2390</t>
  </si>
  <si>
    <t>CDI SIN ARRIENDO</t>
  </si>
  <si>
    <t>NO REGISTRA</t>
  </si>
  <si>
    <t>EN EL FORMATO 11  NO SE REGISTRA LA INFRAESTRUCTURA EN LA QUE OPERARIA EL CDI</t>
  </si>
  <si>
    <t>SANDRA PATRICIA RAMIREZ BONILLA</t>
  </si>
  <si>
    <t>LUZ DARYS PALACIOS PARRA</t>
  </si>
  <si>
    <t xml:space="preserve">FERNANDO VALDERRAMA URRUTIA </t>
  </si>
  <si>
    <t>ANA LUISA RIOS LOBON</t>
  </si>
  <si>
    <t>LAURA ELENA SANCHEZ CASTRO</t>
  </si>
  <si>
    <t>HAREN HASBLEYDY MENA ALVAREZ</t>
  </si>
  <si>
    <t>CARLOS ALBERTO BONILLA ROMAÑA</t>
  </si>
  <si>
    <t>LICENIADA EN EDUCACIÓN BASICA CON ENFASIS EN CIENCIAS NATURALES Y EDUCACIÓN  AMBIENTAL</t>
  </si>
  <si>
    <t>SI, FOLIO 962</t>
  </si>
  <si>
    <t>LICENCIADA EN  IDIOMAS</t>
  </si>
  <si>
    <t>SI, FOLIO 1004</t>
  </si>
  <si>
    <t>LICENCIADO EN CIENCIAS SOCIALES</t>
  </si>
  <si>
    <t>SI, FOLIO 1016</t>
  </si>
  <si>
    <t>SI, FOLIO 1035</t>
  </si>
  <si>
    <t>NORMALISTA</t>
  </si>
  <si>
    <t>ESCUELA NORMAL SUPERIOR</t>
  </si>
  <si>
    <t>SI, FOLIO  1065</t>
  </si>
  <si>
    <t>DEL 22 DE MARZO DE 2011 AL 15 DE DICIEMBRE DE 2014</t>
  </si>
  <si>
    <t>SI, FOLIO 1102</t>
  </si>
  <si>
    <t>LICENCIADO EN BIOLOGIA QUIMICA</t>
  </si>
  <si>
    <t>MASLEIVI OTABILA MORENO HERNANDEZ</t>
  </si>
  <si>
    <t xml:space="preserve">LUCY STELLA GALLEGO MENA </t>
  </si>
  <si>
    <t>CARMEN OSIRIS PALACIOS RODRIGUEZ</t>
  </si>
  <si>
    <t>DANNY YOANA HINESTROZA DIAZ</t>
  </si>
  <si>
    <t>ANA YASIRA MORENO LLOREDA</t>
  </si>
  <si>
    <t>SILVIA DOLORES ARIAS VALENCIA</t>
  </si>
  <si>
    <t>GEMMA IBARGUEN SINISTERRA</t>
  </si>
  <si>
    <t>TRBAJADORA SOCIAL</t>
  </si>
  <si>
    <t>SI, FOLIO 1100</t>
  </si>
  <si>
    <t>SI, FOLIO 1142</t>
  </si>
  <si>
    <t>SI, FOLIO 1153</t>
  </si>
  <si>
    <t>SI, FOLIO 1191</t>
  </si>
  <si>
    <t>SI, FOLIO 1210</t>
  </si>
  <si>
    <t>SI, FOLIO 1247</t>
  </si>
  <si>
    <t>Ministerio de Educación Nacional MEN y ICETEX</t>
  </si>
  <si>
    <t>EN EL FOLIO 2000 HACE REFERENCIA AL FORMATO 9, SIN EMBARGO EL NOMBRE QUE SE REGISTRA ES EXPERIENCIA MINIMA HABILITANTE</t>
  </si>
  <si>
    <t>FONADE</t>
  </si>
  <si>
    <t xml:space="preserve"> 05-10-2012</t>
  </si>
  <si>
    <t>320 - 333</t>
  </si>
  <si>
    <t>1 POR CADA 1000</t>
  </si>
  <si>
    <t>YORLEY GARCIA TORRES</t>
  </si>
  <si>
    <t>CANDIDA ADRIANA CHALA GUARDIA</t>
  </si>
  <si>
    <t>SILVIA MARIA MARTINEZ BLANDON</t>
  </si>
  <si>
    <t>CARMEN ARLEDIS MARTINEZ PALACIOS</t>
  </si>
  <si>
    <t>SONIA ELENA CORDOBA CORREA</t>
  </si>
  <si>
    <t>MARGELI YOHANNA MENA JOVEN</t>
  </si>
  <si>
    <t>ALBA LILIANA CORDOBA SANTOS</t>
  </si>
  <si>
    <t xml:space="preserve">KENY VICTORIA GUZMAN </t>
  </si>
  <si>
    <t>SANDRA PATRICIA MOSQUERA PARRA</t>
  </si>
  <si>
    <t>DEL 14 DE MARZO DE 2012 AL 15 DE DICIEMBRE DE 2014</t>
  </si>
  <si>
    <t>SI, FOLIO 1278</t>
  </si>
  <si>
    <t>LICENCIADO EN TEOLOGIA</t>
  </si>
  <si>
    <t>FUNDACION UNIVERSITARIA LUIS AMIGÓ</t>
  </si>
  <si>
    <t>SI, FOLIO 1301</t>
  </si>
  <si>
    <t>LICENCIADA EN BASICA PRIMARIA</t>
  </si>
  <si>
    <t>PONTIFICIA UNIVERSIDAD JAVERIANA</t>
  </si>
  <si>
    <t>DEL 17 DE MARZO DE 2009 AL 15 DE DICIEMBRE DE 2014</t>
  </si>
  <si>
    <t>SI, FOLIO 1320</t>
  </si>
  <si>
    <t xml:space="preserve">LICENCIADA EN CIENCIAS SOCIALES </t>
  </si>
  <si>
    <t>SI, FOLIO 1342</t>
  </si>
  <si>
    <t>LICENCIADA EN ETNICA Y FORMACION RELIGIOSA</t>
  </si>
  <si>
    <t>CORPORACIÓN UNIVERSITARIA LA SALLISTA</t>
  </si>
  <si>
    <t>SI, FOLIO  1366</t>
  </si>
  <si>
    <t>TRABAJO SOCIAL</t>
  </si>
  <si>
    <t>SI, FOLIO 1386</t>
  </si>
  <si>
    <t>MARISOL CORDOBA MENA</t>
  </si>
  <si>
    <t>SI, FOLIO 1441</t>
  </si>
  <si>
    <t>SI, FOLIO 1456</t>
  </si>
  <si>
    <t>INSTITUCIÓN EDUCATIVA MATIAS TRESPALACIOS</t>
  </si>
  <si>
    <t>SI, FOLIO 1473</t>
  </si>
  <si>
    <t>NAJ677/NAJ670</t>
  </si>
  <si>
    <t>EL EL FORMATO 11 NO SE ESPECIFICA LA INFRAESTRUCTURA EN LA QUE OPERARA</t>
  </si>
  <si>
    <t>LUZ MERY RODRIGUEZ PEREA</t>
  </si>
  <si>
    <t>SHEYLER SORETH GEOVO COPETE</t>
  </si>
  <si>
    <t xml:space="preserve">KARINA CORDOBA CASAS </t>
  </si>
  <si>
    <t>RAQUEL MARINA PEREA ECHEVERRY</t>
  </si>
  <si>
    <t>INES YARITSSA RIASCOS GUTIERREZ</t>
  </si>
  <si>
    <t>ANA MARCELA PALACIOS MOSQUERA</t>
  </si>
  <si>
    <t>CARMEN ROMAÑA MOSQUERA</t>
  </si>
  <si>
    <t>MARIA STELLA VALENCIA ROBLEDO</t>
  </si>
  <si>
    <t xml:space="preserve">MARIA DEL MAR ROBLEDO LOZANO </t>
  </si>
  <si>
    <t>ROSALBA ARROLLO CUESTA</t>
  </si>
  <si>
    <t>LICENCIADA EN  CIENCIAS SOCIALES</t>
  </si>
  <si>
    <t>NO SE EVIDENCIA EN SU EXPERIENCIA EL CARGO DE COORDINADORA</t>
  </si>
  <si>
    <t>BIOLOGA CON ENFASIS EN RECURSOS NATURALES</t>
  </si>
  <si>
    <t>NO SE EVIDENCIA EN SU EXPERIENCIA EL CARGO DE COORDINADORA Y EL PERFIL NO SE AJUSTA AL REQUERIDO</t>
  </si>
  <si>
    <t>PROFESIONAL EN DESARROLLO FAMILIAR</t>
  </si>
  <si>
    <t>SI, FOLIO 1560</t>
  </si>
  <si>
    <t>SI, FOLIO 1591</t>
  </si>
  <si>
    <t>LICENCIADA EN BIOLOGIA Y QUIMICA</t>
  </si>
  <si>
    <t>SI, FOLIO  1614</t>
  </si>
  <si>
    <t xml:space="preserve">PSICOLOGA </t>
  </si>
  <si>
    <t>FUNDACIÓN UNIVERSITARIA MARÍA CANO</t>
  </si>
  <si>
    <t>SI, FOLIO 1627</t>
  </si>
  <si>
    <t>SI, FOLIO 1643</t>
  </si>
  <si>
    <t>SI, FOLIO 1669</t>
  </si>
  <si>
    <t>FUNDACIÓN UNIVERSITARIA SAN MARTIN</t>
  </si>
  <si>
    <t>SI, FOLIO 1711</t>
  </si>
  <si>
    <t>PSICOLOGA SOCIAL COMUNITARIA</t>
  </si>
  <si>
    <t>UNIVERSIDAD NACIONAL ABIERTA Y A DISTANCIA</t>
  </si>
  <si>
    <t>SI, FOLIO 1727</t>
  </si>
  <si>
    <t>NAJ730/NAJ726</t>
  </si>
  <si>
    <t>21.5</t>
  </si>
  <si>
    <t>HEINAR ALBERTO GUTIERREZ CARMONA</t>
  </si>
  <si>
    <t>EDILMO DUMASA DOJIRAMA</t>
  </si>
  <si>
    <t>MARIO ROJAS ISARAMA</t>
  </si>
  <si>
    <t>CATALINA MURILLO MORENO</t>
  </si>
  <si>
    <t>AURY JINETH ORTIZ VALOYES</t>
  </si>
  <si>
    <t>SIRIS SAMIRA PEREA VALOYES</t>
  </si>
  <si>
    <t>YESELIS RODRIGUEZ IBARGUEN</t>
  </si>
  <si>
    <t>YANETH KATERINE MARTINEZ PARRA</t>
  </si>
  <si>
    <t>DENNY JOHANA VALENCIA CHAVERRA</t>
  </si>
  <si>
    <t>YASNILA GONZALEZ PEREA</t>
  </si>
  <si>
    <t>FUNDACIÓN TECNOLOGICA DEL CHOCO</t>
  </si>
  <si>
    <t>SI, FOLIO 1764</t>
  </si>
  <si>
    <t xml:space="preserve">NORMALISTA SUPERIOR </t>
  </si>
  <si>
    <t>ESCUELA NORMALISTA SUPERIOR MANUEL CAÑIZALEZ</t>
  </si>
  <si>
    <t>SI, FOLIO 1779</t>
  </si>
  <si>
    <t>SI, FOLIO 1795</t>
  </si>
  <si>
    <t xml:space="preserve">NO SE EVIDENCIAN LOS SOPORTES DE LOS ESTUDIOS </t>
  </si>
  <si>
    <t>SI, FOLIO 1810</t>
  </si>
  <si>
    <t>LICENCIADA EN EDUCACIÓN BASICA CON ENFASIS EN CIENCIAS NATURALES Y EDUCCIÓN AMBIENTAL</t>
  </si>
  <si>
    <t>SI, FOLIO  1825</t>
  </si>
  <si>
    <t>SI, FOLIO 1876</t>
  </si>
  <si>
    <t>SI, FOLIO 1895</t>
  </si>
  <si>
    <t>SI, FOLIO 1944</t>
  </si>
  <si>
    <t>SI, FOLIO 1966</t>
  </si>
  <si>
    <t>1 POR CADA 5000</t>
  </si>
  <si>
    <t>COORDINADOR GENERAL DEL PROYECTO POR CADA MIL CUPOS OFERTADOS O FRACIÓN INFERIOR</t>
  </si>
  <si>
    <t>APOYO PEDAGOGICO</t>
  </si>
  <si>
    <t>DANILSON MENA ABADÍA</t>
  </si>
  <si>
    <t>LICENCIADO EN SOCIALES</t>
  </si>
  <si>
    <t>UNIVERSIDADPONTIFICIA BOLIVARIANA</t>
  </si>
  <si>
    <t>ORGANIZACIÓN DE ESTADOS IBEROAMERICANOS OEI</t>
  </si>
  <si>
    <t>08/11/2012 - 31-01-2013</t>
  </si>
  <si>
    <t>SI, A FOLIO 2103</t>
  </si>
  <si>
    <t>1X300</t>
  </si>
  <si>
    <t>1X150</t>
  </si>
  <si>
    <t xml:space="preserve">AL REALIZAR EL CRUCE SE EVIDENCIA QUE ESTA HOJA DE VIDA FUE PRESENTADA PARA LA REGIONAL HUILA POR EL PROPONENTE DIOCESIS DE GARZON SECRETARIADO DIOSESANO DE PASTORAL SOCIAL - GRUPO 9 </t>
  </si>
  <si>
    <t xml:space="preserve">LICENCIADO EN CIENCIAS SOCIALES </t>
  </si>
  <si>
    <t>SI A FOLIO 2273</t>
  </si>
  <si>
    <t>SEGÚN EL CRUCE REALIZADO POR EL ICBF, SE EVIDENCIA QUE ESTA HOJA DE VIDA FUE PRESENTADA POR EL OFERENTE PARROQUIA ESPIRITU SANTO - GRUPO 9</t>
  </si>
  <si>
    <t>SEGÚN EL CRUCE REALIZADO POR EL ICBF, SE EVIDENCIA QUE ESTA HOJA DE VIDA FUE PRESENTADA COMO PROFESIONAL PSICOSOCIAL - GRUPO 9</t>
  </si>
  <si>
    <t>SEGÚN EL CRUCE REALIZADO POR EL ICBF, SE EVIDENCIA QUE ESTA HOJA DE VIDA FUE PRESENTADA COMO COORDINADOR - GRUPO 9</t>
  </si>
  <si>
    <t xml:space="preserve">AL REALIZAR EL CRUCE SE EVIDENCIA QUE ESTA HOJA DE VIDA FUE PRESENTADAPOR EL MISMO OFERENTE PARA EL GRUPO - GRUPO 9 </t>
  </si>
  <si>
    <t>SEGÚN EL CRUCE REALIZADO POR EL ICBF, SE EVIDENCIA QUE ESTA HOJA DE VIDA FUE PRESENTADA POR EL MISMO OFERENTE PARA EL - GRUPO 12</t>
  </si>
  <si>
    <t>AL REALIZAR EL CRUCE SE EVIDENCIA QUE ESTA HOJA DE VIDA FUE PRESENTADA  POR EL PROPONENTE FUNDACIÓN OXIGENO</t>
  </si>
  <si>
    <t xml:space="preserve">AL REALIZAR EL CRUCE SE EVIDENCIA QUE ESTA HOJA DE VIDA FUE PRESENTADA  POR EL PROPONENTE ORGANIZACIÓN DE TRABAJADORAS SOCIALES POR UN PACIFICO EN PAZ TRASOPAZ </t>
  </si>
  <si>
    <t>1X5000</t>
  </si>
  <si>
    <t>DEL 22 DE FEBRERO DE 2010 - 15 DE DICIEMBRE DE 2014</t>
  </si>
  <si>
    <t>SI, A FOLIO 2335</t>
  </si>
  <si>
    <t>1X200</t>
  </si>
  <si>
    <t>120144-3</t>
  </si>
  <si>
    <t>FERRETERIA CHM</t>
  </si>
  <si>
    <t>DEL 01-06-2004 AL 30-06-2005</t>
  </si>
  <si>
    <t>AUXILIAR CONTABLE ADMINISTRATIVA</t>
  </si>
  <si>
    <t>SI, A FOLIO 2327</t>
  </si>
  <si>
    <t>TORRES Y ASOCIADOS CONSULTORES</t>
  </si>
  <si>
    <t>SECRETARIA EJECUTIVA - AUXILIAR CONTABLE</t>
  </si>
  <si>
    <t>DEL 02-08-2006 AL 02-03-2007</t>
  </si>
  <si>
    <t>DEL 03-02-2014 AL 15-12-2014</t>
  </si>
  <si>
    <t>ASISTENTE ADMIISTRATIVA</t>
  </si>
  <si>
    <t>PATRICIA HELENA CASTRO ORTEGA</t>
  </si>
  <si>
    <t>SI, A FOLIO 2383</t>
  </si>
  <si>
    <t>AUXILIAR ADMINISTRATIVO</t>
  </si>
  <si>
    <t>NO SOPORTA LA EXPERIENCIA EN LOS SOPORTES A FOLIO 2383 AL 2396</t>
  </si>
  <si>
    <t>SEGÚN EL CRUCE REALIZADO POR EL ICBF, SE EVIDENCIA QUE ESTA HOJA DE VIDA FUE PRESENTADA COMO APOYO PSICOSOCIAL DEL OFERENTE FUNDACION JOVENES TRABAJANDO POR EL BIENESTAR DEL DARIEN FUNJOTRABIUN- GRUPO 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</si>
</sst>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s>
  <fonts count="2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11"/>
      <color rgb="FFFF0000"/>
      <name val="Calibri"/>
      <family val="2"/>
      <scheme val="minor"/>
    </font>
    <font>
      <b/>
      <sz val="11"/>
      <color rgb="FFFF0000"/>
      <name val="Calibri"/>
      <family val="2"/>
      <scheme val="minor"/>
    </font>
    <font>
      <b/>
      <sz val="11"/>
      <name val="Calibri"/>
      <family val="2"/>
      <scheme val="minor"/>
    </font>
    <font>
      <b/>
      <sz val="1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6">
    <xf numFmtId="0" fontId="0"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10">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3" fontId="0" fillId="3" borderId="1" xfId="0" applyNumberFormat="1" applyFill="1" applyBorder="1" applyAlignment="1">
      <alignment horizontal="right" vertical="center"/>
    </xf>
    <xf numFmtId="0" fontId="23" fillId="0" borderId="0" xfId="0" applyFont="1" applyBorder="1" applyAlignment="1">
      <alignment horizontal="center" vertical="center" wrapText="1"/>
    </xf>
    <xf numFmtId="0" fontId="23" fillId="0" borderId="0" xfId="0" applyFont="1"/>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vertical="center"/>
    </xf>
    <xf numFmtId="1" fontId="13" fillId="0" borderId="1" xfId="0" applyNumberFormat="1" applyFont="1" applyFill="1" applyBorder="1" applyAlignment="1" applyProtection="1">
      <alignment horizontal="center" vertical="center" wrapText="1"/>
      <protection locked="0"/>
    </xf>
    <xf numFmtId="0" fontId="2" fillId="0" borderId="1" xfId="0" applyFont="1" applyBorder="1"/>
    <xf numFmtId="0" fontId="2" fillId="0" borderId="4" xfId="0" applyFont="1" applyBorder="1"/>
    <xf numFmtId="14" fontId="0" fillId="0" borderId="1" xfId="0" applyNumberFormat="1" applyBorder="1" applyAlignment="1"/>
    <xf numFmtId="14" fontId="0" fillId="0" borderId="1" xfId="0" applyNumberFormat="1" applyFill="1" applyBorder="1" applyAlignment="1">
      <alignment wrapText="1"/>
    </xf>
    <xf numFmtId="0" fontId="0" fillId="0" borderId="1" xfId="0" applyBorder="1" applyAlignment="1">
      <alignment horizontal="center" vertical="center" wrapText="1"/>
    </xf>
    <xf numFmtId="14" fontId="0" fillId="0" borderId="1" xfId="0" applyNumberFormat="1" applyBorder="1" applyAlignment="1">
      <alignment horizontal="right"/>
    </xf>
    <xf numFmtId="14" fontId="0" fillId="0" borderId="1" xfId="0" applyNumberFormat="1" applyBorder="1" applyAlignment="1">
      <alignment vertical="center"/>
    </xf>
    <xf numFmtId="0" fontId="14" fillId="0" borderId="0" xfId="0" applyFont="1" applyBorder="1" applyAlignment="1">
      <alignment horizontal="center" vertical="center" wrapText="1"/>
    </xf>
    <xf numFmtId="0" fontId="25" fillId="0" borderId="0" xfId="0" applyFont="1" applyAlignment="1">
      <alignment vertical="center"/>
    </xf>
    <xf numFmtId="0" fontId="14" fillId="0" borderId="0" xfId="0" applyFont="1"/>
    <xf numFmtId="0" fontId="14" fillId="0" borderId="0" xfId="0" applyFont="1" applyAlignment="1">
      <alignment horizontal="center" vertical="center"/>
    </xf>
    <xf numFmtId="0" fontId="25" fillId="0" borderId="0" xfId="0" applyFont="1" applyAlignment="1">
      <alignment horizontal="center" vertical="center"/>
    </xf>
    <xf numFmtId="0" fontId="14" fillId="0" borderId="0" xfId="0" applyFont="1" applyAlignment="1">
      <alignment vertical="center"/>
    </xf>
    <xf numFmtId="0" fontId="26"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20" fillId="0" borderId="1" xfId="0" applyFont="1" applyBorder="1" applyAlignment="1">
      <alignment horizontal="justify" vertical="center" wrapText="1"/>
    </xf>
    <xf numFmtId="0" fontId="20"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vertical="center"/>
    </xf>
    <xf numFmtId="14" fontId="0" fillId="0" borderId="1" xfId="0" applyNumberFormat="1" applyBorder="1" applyAlignment="1">
      <alignment wrapText="1"/>
    </xf>
    <xf numFmtId="1" fontId="18" fillId="0" borderId="1" xfId="0" applyNumberFormat="1" applyFont="1" applyFill="1" applyBorder="1" applyAlignment="1" applyProtection="1">
      <alignment horizontal="center" vertical="center" wrapText="1"/>
      <protection locked="0"/>
    </xf>
    <xf numFmtId="0" fontId="1" fillId="0" borderId="0"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4" borderId="1" xfId="0" applyFill="1" applyBorder="1" applyAlignment="1">
      <alignment wrapText="1"/>
    </xf>
    <xf numFmtId="0" fontId="0" fillId="4" borderId="1" xfId="0" applyFill="1" applyBorder="1" applyAlignment="1"/>
    <xf numFmtId="14" fontId="0" fillId="4" borderId="1" xfId="0" applyNumberFormat="1" applyFill="1" applyBorder="1" applyAlignment="1"/>
    <xf numFmtId="0" fontId="0" fillId="4" borderId="1" xfId="0" applyFill="1" applyBorder="1"/>
    <xf numFmtId="0" fontId="0" fillId="4" borderId="1" xfId="0" applyFill="1" applyBorder="1" applyAlignment="1">
      <alignment vertical="center"/>
    </xf>
    <xf numFmtId="14" fontId="0" fillId="4" borderId="1" xfId="0" applyNumberFormat="1" applyFill="1" applyBorder="1" applyAlignment="1">
      <alignment horizontal="right"/>
    </xf>
    <xf numFmtId="14" fontId="0" fillId="4" borderId="1" xfId="0" applyNumberFormat="1" applyFill="1" applyBorder="1" applyAlignment="1">
      <alignment wrapText="1"/>
    </xf>
    <xf numFmtId="0" fontId="0" fillId="4" borderId="0" xfId="0" applyFill="1" applyAlignment="1">
      <alignment vertical="center"/>
    </xf>
    <xf numFmtId="0" fontId="2" fillId="4" borderId="1" xfId="0" applyFont="1" applyFill="1" applyBorder="1"/>
    <xf numFmtId="14" fontId="0" fillId="0" borderId="1" xfId="0" applyNumberFormat="1" applyFill="1" applyBorder="1" applyAlignment="1">
      <alignment horizontal="right"/>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4" fillId="0" borderId="13" xfId="0" applyFont="1" applyBorder="1" applyAlignment="1">
      <alignment horizontal="center" vertical="center"/>
    </xf>
    <xf numFmtId="0" fontId="14" fillId="0" borderId="4" xfId="0" applyFont="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4" borderId="5"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 xfId="0" applyFill="1" applyBorder="1" applyAlignment="1">
      <alignment horizontal="center" vertical="center" wrapText="1"/>
    </xf>
  </cellXfs>
  <cellStyles count="6">
    <cellStyle name="Millares" xfId="1" builtinId="3"/>
    <cellStyle name="Millares 2" xfId="4"/>
    <cellStyle name="Moneda 2" xfId="5"/>
    <cellStyle name="Normal" xfId="0" builtinId="0"/>
    <cellStyle name="Normal 5"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9"/>
  <sheetViews>
    <sheetView tabSelected="1" zoomScale="70" zoomScaleNormal="70" workbookViewId="0">
      <selection activeCell="E34" sqref="E34:E35"/>
    </sheetView>
  </sheetViews>
  <sheetFormatPr baseColWidth="10" defaultRowHeight="15" x14ac:dyDescent="0.25"/>
  <cols>
    <col min="1" max="1" width="3.140625" style="9" bestFit="1" customWidth="1"/>
    <col min="2" max="2" width="42.85546875" style="9" customWidth="1"/>
    <col min="3" max="3" width="31.140625" style="9" customWidth="1"/>
    <col min="4" max="4" width="45.42578125" style="9" customWidth="1"/>
    <col min="5" max="5" width="25" style="9" customWidth="1"/>
    <col min="6" max="7" width="29.7109375" style="9" customWidth="1"/>
    <col min="8" max="8" width="24.5703125" style="9" customWidth="1"/>
    <col min="9" max="9" width="24" style="9" customWidth="1"/>
    <col min="10" max="10" width="35.140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71" t="s">
        <v>63</v>
      </c>
      <c r="C2" s="172"/>
      <c r="D2" s="172"/>
      <c r="E2" s="172"/>
      <c r="F2" s="172"/>
      <c r="G2" s="172"/>
      <c r="H2" s="172"/>
      <c r="I2" s="172"/>
      <c r="J2" s="172"/>
      <c r="K2" s="172"/>
      <c r="L2" s="172"/>
      <c r="M2" s="172"/>
      <c r="N2" s="172"/>
      <c r="O2" s="172"/>
      <c r="P2" s="172"/>
    </row>
    <row r="4" spans="2:16" ht="26.25" x14ac:dyDescent="0.25">
      <c r="B4" s="171" t="s">
        <v>48</v>
      </c>
      <c r="C4" s="172"/>
      <c r="D4" s="172"/>
      <c r="E4" s="172"/>
      <c r="F4" s="172"/>
      <c r="G4" s="172"/>
      <c r="H4" s="172"/>
      <c r="I4" s="172"/>
      <c r="J4" s="172"/>
      <c r="K4" s="172"/>
      <c r="L4" s="172"/>
      <c r="M4" s="172"/>
      <c r="N4" s="172"/>
      <c r="O4" s="172"/>
      <c r="P4" s="172"/>
    </row>
    <row r="5" spans="2:16" ht="15.75" thickBot="1" x14ac:dyDescent="0.3"/>
    <row r="6" spans="2:16" ht="21.75" thickBot="1" x14ac:dyDescent="0.3">
      <c r="B6" s="11" t="s">
        <v>4</v>
      </c>
      <c r="C6" s="169" t="s">
        <v>111</v>
      </c>
      <c r="D6" s="169"/>
      <c r="E6" s="169"/>
      <c r="F6" s="169"/>
      <c r="G6" s="169"/>
      <c r="H6" s="169"/>
      <c r="I6" s="169"/>
      <c r="J6" s="169"/>
      <c r="K6" s="169"/>
      <c r="L6" s="169"/>
      <c r="M6" s="169"/>
      <c r="N6" s="170"/>
    </row>
    <row r="7" spans="2:16" ht="16.5" thickBot="1" x14ac:dyDescent="0.3">
      <c r="B7" s="12" t="s">
        <v>5</v>
      </c>
      <c r="C7" s="169"/>
      <c r="D7" s="169"/>
      <c r="E7" s="169"/>
      <c r="F7" s="169"/>
      <c r="G7" s="169"/>
      <c r="H7" s="169"/>
      <c r="I7" s="169"/>
      <c r="J7" s="169"/>
      <c r="K7" s="169"/>
      <c r="L7" s="169"/>
      <c r="M7" s="169"/>
      <c r="N7" s="170"/>
    </row>
    <row r="8" spans="2:16" ht="16.5" thickBot="1" x14ac:dyDescent="0.3">
      <c r="B8" s="12" t="s">
        <v>6</v>
      </c>
      <c r="C8" s="169"/>
      <c r="D8" s="169"/>
      <c r="E8" s="169"/>
      <c r="F8" s="169"/>
      <c r="G8" s="169"/>
      <c r="H8" s="169"/>
      <c r="I8" s="169"/>
      <c r="J8" s="169"/>
      <c r="K8" s="169"/>
      <c r="L8" s="169"/>
      <c r="M8" s="169"/>
      <c r="N8" s="170"/>
    </row>
    <row r="9" spans="2:16" ht="16.5" thickBot="1" x14ac:dyDescent="0.3">
      <c r="B9" s="12" t="s">
        <v>7</v>
      </c>
      <c r="C9" s="169"/>
      <c r="D9" s="169"/>
      <c r="E9" s="169"/>
      <c r="F9" s="169"/>
      <c r="G9" s="169"/>
      <c r="H9" s="169"/>
      <c r="I9" s="169"/>
      <c r="J9" s="169"/>
      <c r="K9" s="169"/>
      <c r="L9" s="169"/>
      <c r="M9" s="169"/>
      <c r="N9" s="170"/>
    </row>
    <row r="10" spans="2:16" ht="16.5" thickBot="1" x14ac:dyDescent="0.3">
      <c r="B10" s="12" t="s">
        <v>8</v>
      </c>
      <c r="C10" s="176">
        <v>15</v>
      </c>
      <c r="D10" s="176"/>
      <c r="E10" s="177"/>
      <c r="F10" s="34"/>
      <c r="G10" s="34"/>
      <c r="H10" s="34"/>
      <c r="I10" s="34"/>
      <c r="J10" s="34"/>
      <c r="K10" s="34"/>
      <c r="L10" s="34"/>
      <c r="M10" s="34"/>
      <c r="N10" s="35"/>
    </row>
    <row r="11" spans="2:16" ht="16.5" thickBot="1" x14ac:dyDescent="0.3">
      <c r="B11" s="14" t="s">
        <v>9</v>
      </c>
      <c r="C11" s="15">
        <v>41973</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178" t="s">
        <v>65</v>
      </c>
      <c r="C14" s="178"/>
      <c r="D14" s="124" t="s">
        <v>12</v>
      </c>
      <c r="E14" s="124" t="s">
        <v>13</v>
      </c>
      <c r="F14" s="124" t="s">
        <v>29</v>
      </c>
      <c r="G14" s="79"/>
      <c r="I14" s="37"/>
      <c r="J14" s="37"/>
      <c r="K14" s="37"/>
      <c r="L14" s="37"/>
      <c r="M14" s="37"/>
      <c r="N14" s="98"/>
    </row>
    <row r="15" spans="2:16" x14ac:dyDescent="0.25">
      <c r="B15" s="178"/>
      <c r="C15" s="178"/>
      <c r="D15" s="124">
        <v>15</v>
      </c>
      <c r="E15" s="36">
        <v>3172098839</v>
      </c>
      <c r="F15" s="126">
        <v>1519</v>
      </c>
      <c r="G15" s="80"/>
      <c r="I15" s="38"/>
      <c r="J15" s="38"/>
      <c r="K15" s="38"/>
      <c r="L15" s="38"/>
      <c r="M15" s="38"/>
      <c r="N15" s="98"/>
    </row>
    <row r="16" spans="2:16" ht="15.75" thickBot="1" x14ac:dyDescent="0.3">
      <c r="B16" s="179" t="s">
        <v>14</v>
      </c>
      <c r="C16" s="180"/>
      <c r="D16" s="124"/>
      <c r="E16" s="63">
        <f>SUM(E15:E15)</f>
        <v>3172098839</v>
      </c>
      <c r="F16" s="126">
        <f>SUM(F15:F15)</f>
        <v>1519</v>
      </c>
      <c r="G16" s="80"/>
      <c r="H16" s="22"/>
      <c r="I16" s="97"/>
      <c r="J16" s="97"/>
      <c r="K16" s="97"/>
      <c r="L16" s="97"/>
      <c r="M16" s="97"/>
      <c r="N16" s="20"/>
    </row>
    <row r="17" spans="1:14" ht="45.75" thickBot="1" x14ac:dyDescent="0.3">
      <c r="A17" s="41"/>
      <c r="B17" s="52" t="s">
        <v>15</v>
      </c>
      <c r="C17" s="52" t="s">
        <v>66</v>
      </c>
      <c r="E17" s="37"/>
      <c r="F17" s="37"/>
      <c r="G17" s="37"/>
      <c r="H17" s="37"/>
      <c r="I17" s="10"/>
      <c r="J17" s="10"/>
      <c r="K17" s="10"/>
      <c r="L17" s="10"/>
      <c r="M17" s="10"/>
    </row>
    <row r="18" spans="1:14" ht="15.75" thickBot="1" x14ac:dyDescent="0.3">
      <c r="A18" s="42">
        <v>1</v>
      </c>
      <c r="C18" s="44">
        <v>1215</v>
      </c>
      <c r="D18" s="40"/>
      <c r="E18" s="43">
        <f>E16</f>
        <v>3172098839</v>
      </c>
      <c r="F18" s="39"/>
      <c r="G18" s="39"/>
      <c r="H18" s="39"/>
      <c r="I18" s="23"/>
      <c r="J18" s="23"/>
      <c r="K18" s="23"/>
      <c r="L18" s="23"/>
      <c r="M18" s="23"/>
    </row>
    <row r="19" spans="1:14" x14ac:dyDescent="0.25">
      <c r="A19" s="89"/>
      <c r="C19" s="90"/>
      <c r="D19" s="38"/>
      <c r="E19" s="91"/>
      <c r="F19" s="39"/>
      <c r="G19" s="39"/>
      <c r="H19" s="39"/>
      <c r="I19" s="23"/>
      <c r="J19" s="23"/>
      <c r="K19" s="23"/>
      <c r="L19" s="23"/>
      <c r="M19" s="23"/>
    </row>
    <row r="20" spans="1:14" x14ac:dyDescent="0.25">
      <c r="A20" s="89"/>
      <c r="C20" s="90"/>
      <c r="D20" s="38"/>
      <c r="E20" s="91"/>
      <c r="F20" s="39"/>
      <c r="G20" s="39"/>
      <c r="H20" s="39"/>
      <c r="I20" s="23"/>
      <c r="J20" s="23"/>
      <c r="K20" s="23"/>
      <c r="L20" s="23"/>
      <c r="M20" s="23"/>
    </row>
    <row r="21" spans="1:14" s="145" customFormat="1" x14ac:dyDescent="0.25">
      <c r="A21" s="140"/>
      <c r="B21" s="141" t="s">
        <v>95</v>
      </c>
      <c r="C21" s="142"/>
      <c r="D21" s="142"/>
      <c r="E21" s="142"/>
      <c r="F21" s="142"/>
      <c r="G21" s="142"/>
      <c r="H21" s="142"/>
      <c r="I21" s="143"/>
      <c r="J21" s="143"/>
      <c r="K21" s="143"/>
      <c r="L21" s="143"/>
      <c r="M21" s="143"/>
      <c r="N21" s="144"/>
    </row>
    <row r="22" spans="1:14" s="145" customFormat="1" x14ac:dyDescent="0.25">
      <c r="A22" s="140"/>
      <c r="B22" s="142"/>
      <c r="C22" s="142"/>
      <c r="D22" s="142"/>
      <c r="E22" s="142"/>
      <c r="F22" s="142"/>
      <c r="G22" s="142"/>
      <c r="H22" s="142"/>
      <c r="I22" s="143"/>
      <c r="J22" s="143"/>
      <c r="K22" s="143"/>
      <c r="L22" s="143"/>
      <c r="M22" s="143"/>
      <c r="N22" s="144"/>
    </row>
    <row r="23" spans="1:14" s="145" customFormat="1" x14ac:dyDescent="0.25">
      <c r="A23" s="140"/>
      <c r="B23" s="146" t="s">
        <v>33</v>
      </c>
      <c r="C23" s="146" t="s">
        <v>96</v>
      </c>
      <c r="D23" s="146" t="s">
        <v>97</v>
      </c>
      <c r="E23" s="142"/>
      <c r="F23" s="142"/>
      <c r="G23" s="142"/>
      <c r="H23" s="142"/>
      <c r="I23" s="143"/>
      <c r="J23" s="143"/>
      <c r="K23" s="143"/>
      <c r="L23" s="143"/>
      <c r="M23" s="143"/>
      <c r="N23" s="144"/>
    </row>
    <row r="24" spans="1:14" s="145" customFormat="1" x14ac:dyDescent="0.25">
      <c r="A24" s="140"/>
      <c r="B24" s="151" t="s">
        <v>98</v>
      </c>
      <c r="C24" s="151"/>
      <c r="D24" s="151" t="s">
        <v>250</v>
      </c>
      <c r="E24" s="142"/>
      <c r="F24" s="142"/>
      <c r="G24" s="142"/>
      <c r="H24" s="142"/>
      <c r="I24" s="143"/>
      <c r="J24" s="143"/>
      <c r="K24" s="143"/>
      <c r="L24" s="143"/>
      <c r="M24" s="143"/>
      <c r="N24" s="144"/>
    </row>
    <row r="25" spans="1:14" s="145" customFormat="1" x14ac:dyDescent="0.25">
      <c r="A25" s="140"/>
      <c r="B25" s="151" t="s">
        <v>99</v>
      </c>
      <c r="C25" s="151"/>
      <c r="D25" s="151" t="s">
        <v>250</v>
      </c>
      <c r="E25" s="142"/>
      <c r="F25" s="142"/>
      <c r="G25" s="142"/>
      <c r="H25" s="142"/>
      <c r="I25" s="143"/>
      <c r="J25" s="143"/>
      <c r="K25" s="143"/>
      <c r="L25" s="143"/>
      <c r="M25" s="143"/>
      <c r="N25" s="144"/>
    </row>
    <row r="26" spans="1:14" s="145" customFormat="1" x14ac:dyDescent="0.25">
      <c r="A26" s="140"/>
      <c r="B26" s="151" t="s">
        <v>100</v>
      </c>
      <c r="C26" s="151" t="s">
        <v>250</v>
      </c>
      <c r="D26" s="151"/>
      <c r="E26" s="142"/>
      <c r="F26" s="142"/>
      <c r="G26" s="142"/>
      <c r="H26" s="142"/>
      <c r="I26" s="143"/>
      <c r="J26" s="143"/>
      <c r="K26" s="143"/>
      <c r="L26" s="143"/>
      <c r="M26" s="143"/>
      <c r="N26" s="144"/>
    </row>
    <row r="27" spans="1:14" s="145" customFormat="1" x14ac:dyDescent="0.25">
      <c r="A27" s="140"/>
      <c r="B27" s="151" t="s">
        <v>101</v>
      </c>
      <c r="C27" s="151"/>
      <c r="D27" s="151" t="s">
        <v>250</v>
      </c>
      <c r="E27" s="142"/>
      <c r="F27" s="142"/>
      <c r="G27" s="142"/>
      <c r="H27" s="142"/>
      <c r="I27" s="143"/>
      <c r="J27" s="143"/>
      <c r="K27" s="143"/>
      <c r="L27" s="143"/>
      <c r="M27" s="143"/>
      <c r="N27" s="144"/>
    </row>
    <row r="28" spans="1:14" s="131" customFormat="1" x14ac:dyDescent="0.25">
      <c r="A28" s="127"/>
      <c r="B28" s="128"/>
      <c r="C28" s="128"/>
      <c r="D28" s="128"/>
      <c r="E28" s="128"/>
      <c r="F28" s="128"/>
      <c r="G28" s="128"/>
      <c r="H28" s="128"/>
      <c r="I28" s="129"/>
      <c r="J28" s="129"/>
      <c r="K28" s="129"/>
      <c r="L28" s="129"/>
      <c r="M28" s="129"/>
      <c r="N28" s="130"/>
    </row>
    <row r="29" spans="1:14" s="131" customFormat="1" x14ac:dyDescent="0.25">
      <c r="A29" s="127"/>
      <c r="B29" s="128"/>
      <c r="C29" s="128"/>
      <c r="D29" s="128"/>
      <c r="E29" s="128"/>
      <c r="F29" s="128"/>
      <c r="G29" s="128"/>
      <c r="H29" s="128"/>
      <c r="I29" s="129"/>
      <c r="J29" s="129"/>
      <c r="K29" s="129"/>
      <c r="L29" s="129"/>
      <c r="M29" s="129"/>
      <c r="N29" s="130"/>
    </row>
    <row r="30" spans="1:14" s="145" customFormat="1" x14ac:dyDescent="0.25">
      <c r="A30" s="140"/>
      <c r="B30" s="141" t="s">
        <v>102</v>
      </c>
      <c r="C30" s="142"/>
      <c r="D30" s="142"/>
      <c r="E30" s="142"/>
      <c r="F30" s="142"/>
      <c r="G30" s="142"/>
      <c r="H30" s="142"/>
      <c r="I30" s="143"/>
      <c r="J30" s="143"/>
      <c r="K30" s="143"/>
      <c r="L30" s="143"/>
      <c r="M30" s="143"/>
      <c r="N30" s="144"/>
    </row>
    <row r="31" spans="1:14" s="145" customFormat="1" x14ac:dyDescent="0.25">
      <c r="A31" s="140"/>
      <c r="B31" s="142"/>
      <c r="C31" s="142"/>
      <c r="D31" s="142"/>
      <c r="E31" s="142"/>
      <c r="F31" s="142"/>
      <c r="G31" s="142"/>
      <c r="H31" s="142"/>
      <c r="I31" s="143"/>
      <c r="J31" s="143"/>
      <c r="K31" s="143"/>
      <c r="L31" s="143"/>
      <c r="M31" s="143"/>
      <c r="N31" s="144"/>
    </row>
    <row r="32" spans="1:14" s="145" customFormat="1" x14ac:dyDescent="0.25">
      <c r="A32" s="140"/>
      <c r="B32" s="142"/>
      <c r="C32" s="142"/>
      <c r="D32" s="142"/>
      <c r="E32" s="142"/>
      <c r="F32" s="142"/>
      <c r="G32" s="142"/>
      <c r="H32" s="142"/>
      <c r="I32" s="143"/>
      <c r="J32" s="143"/>
      <c r="K32" s="143"/>
      <c r="L32" s="143"/>
      <c r="M32" s="143"/>
      <c r="N32" s="144"/>
    </row>
    <row r="33" spans="1:26" s="145" customFormat="1" x14ac:dyDescent="0.25">
      <c r="A33" s="140"/>
      <c r="B33" s="146" t="s">
        <v>33</v>
      </c>
      <c r="C33" s="146" t="s">
        <v>58</v>
      </c>
      <c r="D33" s="147" t="s">
        <v>51</v>
      </c>
      <c r="E33" s="147" t="s">
        <v>16</v>
      </c>
      <c r="F33" s="142"/>
      <c r="G33" s="142"/>
      <c r="H33" s="142"/>
      <c r="I33" s="143"/>
      <c r="J33" s="143"/>
      <c r="K33" s="143"/>
      <c r="L33" s="143"/>
      <c r="M33" s="143"/>
      <c r="N33" s="144"/>
    </row>
    <row r="34" spans="1:26" s="145" customFormat="1" ht="42.75" x14ac:dyDescent="0.25">
      <c r="A34" s="140"/>
      <c r="B34" s="148" t="s">
        <v>103</v>
      </c>
      <c r="C34" s="149">
        <v>40</v>
      </c>
      <c r="D34" s="150">
        <v>0</v>
      </c>
      <c r="E34" s="181">
        <v>0</v>
      </c>
      <c r="F34" s="142"/>
      <c r="G34" s="142"/>
      <c r="H34" s="142"/>
      <c r="I34" s="143"/>
      <c r="J34" s="143"/>
      <c r="K34" s="143"/>
      <c r="L34" s="143"/>
      <c r="M34" s="143"/>
      <c r="N34" s="144"/>
    </row>
    <row r="35" spans="1:26" s="145" customFormat="1" ht="85.5" x14ac:dyDescent="0.25">
      <c r="A35" s="140"/>
      <c r="B35" s="148" t="s">
        <v>104</v>
      </c>
      <c r="C35" s="149">
        <v>60</v>
      </c>
      <c r="D35" s="150">
        <v>0</v>
      </c>
      <c r="E35" s="182"/>
      <c r="F35" s="142"/>
      <c r="G35" s="142"/>
      <c r="H35" s="142"/>
      <c r="I35" s="143"/>
      <c r="J35" s="143"/>
      <c r="K35" s="143"/>
      <c r="L35" s="143"/>
      <c r="M35" s="143"/>
      <c r="N35" s="144"/>
    </row>
    <row r="36" spans="1:26" x14ac:dyDescent="0.25">
      <c r="A36" s="89"/>
      <c r="C36" s="90"/>
      <c r="D36" s="38"/>
      <c r="E36" s="91"/>
      <c r="F36" s="39"/>
      <c r="G36" s="39"/>
      <c r="H36" s="39"/>
      <c r="I36" s="23"/>
      <c r="J36" s="23"/>
      <c r="K36" s="23"/>
      <c r="L36" s="23"/>
      <c r="M36" s="23"/>
    </row>
    <row r="37" spans="1:26" x14ac:dyDescent="0.25">
      <c r="A37" s="89"/>
      <c r="C37" s="90"/>
      <c r="D37" s="38"/>
      <c r="E37" s="91"/>
      <c r="F37" s="39"/>
      <c r="G37" s="39"/>
      <c r="H37" s="39"/>
      <c r="I37" s="23"/>
      <c r="J37" s="23"/>
      <c r="K37" s="23"/>
      <c r="L37" s="23"/>
      <c r="M37" s="23"/>
    </row>
    <row r="38" spans="1:26" x14ac:dyDescent="0.25">
      <c r="A38" s="89"/>
      <c r="C38" s="90"/>
      <c r="D38" s="38"/>
      <c r="E38" s="91"/>
      <c r="F38" s="39"/>
      <c r="G38" s="39"/>
      <c r="H38" s="39"/>
      <c r="I38" s="23"/>
      <c r="J38" s="23"/>
      <c r="K38" s="23"/>
      <c r="L38" s="23"/>
      <c r="M38" s="23"/>
    </row>
    <row r="39" spans="1:26" ht="15.75" thickBot="1" x14ac:dyDescent="0.3">
      <c r="M39" s="183" t="s">
        <v>35</v>
      </c>
      <c r="N39" s="183"/>
    </row>
    <row r="40" spans="1:26" x14ac:dyDescent="0.25">
      <c r="B40" s="112" t="s">
        <v>30</v>
      </c>
      <c r="M40" s="64"/>
      <c r="N40" s="64"/>
    </row>
    <row r="41" spans="1:26" ht="15.75" thickBot="1" x14ac:dyDescent="0.3">
      <c r="M41" s="64"/>
      <c r="N41" s="64"/>
    </row>
    <row r="42" spans="1:26" s="97" customFormat="1" ht="109.5" customHeight="1" x14ac:dyDescent="0.25">
      <c r="B42" s="108" t="s">
        <v>105</v>
      </c>
      <c r="C42" s="108" t="s">
        <v>106</v>
      </c>
      <c r="D42" s="108" t="s">
        <v>107</v>
      </c>
      <c r="E42" s="108" t="s">
        <v>45</v>
      </c>
      <c r="F42" s="108" t="s">
        <v>22</v>
      </c>
      <c r="G42" s="108" t="s">
        <v>67</v>
      </c>
      <c r="H42" s="108" t="s">
        <v>17</v>
      </c>
      <c r="I42" s="108" t="s">
        <v>10</v>
      </c>
      <c r="J42" s="108" t="s">
        <v>31</v>
      </c>
      <c r="K42" s="108" t="s">
        <v>61</v>
      </c>
      <c r="L42" s="108" t="s">
        <v>20</v>
      </c>
      <c r="M42" s="93" t="s">
        <v>26</v>
      </c>
      <c r="N42" s="108" t="s">
        <v>108</v>
      </c>
      <c r="O42" s="108" t="s">
        <v>36</v>
      </c>
      <c r="P42" s="109" t="s">
        <v>11</v>
      </c>
      <c r="Q42" s="109" t="s">
        <v>19</v>
      </c>
    </row>
    <row r="43" spans="1:26" s="103" customFormat="1" ht="30" x14ac:dyDescent="0.25">
      <c r="A43" s="45">
        <v>1</v>
      </c>
      <c r="B43" s="104" t="s">
        <v>112</v>
      </c>
      <c r="C43" s="105" t="s">
        <v>112</v>
      </c>
      <c r="D43" s="104" t="s">
        <v>113</v>
      </c>
      <c r="E43" s="99" t="s">
        <v>359</v>
      </c>
      <c r="F43" s="100" t="s">
        <v>96</v>
      </c>
      <c r="G43" s="117" t="s">
        <v>115</v>
      </c>
      <c r="H43" s="107">
        <v>41325</v>
      </c>
      <c r="I43" s="101">
        <v>41654</v>
      </c>
      <c r="J43" s="101" t="s">
        <v>97</v>
      </c>
      <c r="K43" s="132"/>
      <c r="L43" s="132" t="s">
        <v>360</v>
      </c>
      <c r="M43" s="132">
        <v>1033</v>
      </c>
      <c r="N43" s="92" t="e">
        <f>+M43*G43</f>
        <v>#VALUE!</v>
      </c>
      <c r="O43" s="27">
        <v>25991917321</v>
      </c>
      <c r="P43" s="27">
        <v>65</v>
      </c>
      <c r="Q43" s="118"/>
      <c r="R43" s="102"/>
      <c r="S43" s="102"/>
      <c r="T43" s="102"/>
      <c r="U43" s="102"/>
      <c r="V43" s="102"/>
      <c r="W43" s="102"/>
      <c r="X43" s="102"/>
      <c r="Y43" s="102"/>
      <c r="Z43" s="102"/>
    </row>
    <row r="44" spans="1:26" s="103" customFormat="1" x14ac:dyDescent="0.25">
      <c r="A44" s="45"/>
      <c r="B44" s="48" t="s">
        <v>16</v>
      </c>
      <c r="C44" s="105"/>
      <c r="D44" s="104"/>
      <c r="E44" s="99"/>
      <c r="F44" s="100"/>
      <c r="G44" s="100"/>
      <c r="H44" s="100"/>
      <c r="I44" s="101"/>
      <c r="J44" s="101"/>
      <c r="K44" s="106"/>
      <c r="L44" s="132" t="s">
        <v>360</v>
      </c>
      <c r="M44" s="132">
        <f>SUM(M43:M43)</f>
        <v>1033</v>
      </c>
      <c r="N44" s="106" t="e">
        <f>SUM(N43:N43)</f>
        <v>#VALUE!</v>
      </c>
      <c r="O44" s="27"/>
      <c r="P44" s="27"/>
      <c r="Q44" s="119"/>
    </row>
    <row r="45" spans="1:26" s="30" customFormat="1" x14ac:dyDescent="0.25">
      <c r="E45" s="31"/>
    </row>
    <row r="46" spans="1:26" s="30" customFormat="1" x14ac:dyDescent="0.25">
      <c r="B46" s="184" t="s">
        <v>28</v>
      </c>
      <c r="C46" s="184" t="s">
        <v>27</v>
      </c>
      <c r="D46" s="186" t="s">
        <v>34</v>
      </c>
      <c r="E46" s="186"/>
    </row>
    <row r="47" spans="1:26" s="30" customFormat="1" x14ac:dyDescent="0.25">
      <c r="B47" s="185"/>
      <c r="C47" s="185"/>
      <c r="D47" s="125" t="s">
        <v>23</v>
      </c>
      <c r="E47" s="61" t="s">
        <v>24</v>
      </c>
    </row>
    <row r="48" spans="1:26" s="30" customFormat="1" ht="30.6" customHeight="1" x14ac:dyDescent="0.25">
      <c r="B48" s="58" t="s">
        <v>21</v>
      </c>
      <c r="C48" s="59">
        <f>+K44</f>
        <v>0</v>
      </c>
      <c r="D48" s="57"/>
      <c r="E48" s="57" t="s">
        <v>250</v>
      </c>
      <c r="F48" s="32"/>
      <c r="G48" s="32"/>
      <c r="H48" s="32"/>
      <c r="I48" s="32"/>
      <c r="J48" s="32"/>
      <c r="K48" s="32"/>
      <c r="L48" s="32"/>
      <c r="M48" s="32"/>
    </row>
    <row r="49" spans="2:17" s="30" customFormat="1" ht="30" customHeight="1" x14ac:dyDescent="0.25">
      <c r="B49" s="58" t="s">
        <v>25</v>
      </c>
      <c r="C49" s="59">
        <f>+M44</f>
        <v>1033</v>
      </c>
      <c r="D49" s="57" t="s">
        <v>250</v>
      </c>
      <c r="E49" s="57"/>
    </row>
    <row r="50" spans="2:17" s="30" customFormat="1" x14ac:dyDescent="0.25">
      <c r="B50" s="33"/>
      <c r="C50" s="187"/>
      <c r="D50" s="187"/>
      <c r="E50" s="187"/>
      <c r="F50" s="187"/>
      <c r="G50" s="187"/>
      <c r="H50" s="187"/>
      <c r="I50" s="187"/>
      <c r="J50" s="187"/>
      <c r="K50" s="187"/>
      <c r="L50" s="187"/>
      <c r="M50" s="187"/>
      <c r="N50" s="187"/>
    </row>
    <row r="51" spans="2:17" ht="28.15" customHeight="1" thickBot="1" x14ac:dyDescent="0.3"/>
    <row r="52" spans="2:17" ht="27" thickBot="1" x14ac:dyDescent="0.3">
      <c r="B52" s="188" t="s">
        <v>68</v>
      </c>
      <c r="C52" s="188"/>
      <c r="D52" s="188"/>
      <c r="E52" s="188"/>
      <c r="F52" s="188"/>
      <c r="G52" s="188"/>
      <c r="H52" s="188"/>
      <c r="I52" s="188"/>
      <c r="J52" s="188"/>
      <c r="K52" s="188"/>
      <c r="L52" s="188"/>
      <c r="M52" s="188"/>
      <c r="N52" s="188"/>
    </row>
    <row r="55" spans="2:17" ht="109.5" customHeight="1" x14ac:dyDescent="0.25">
      <c r="B55" s="110" t="s">
        <v>109</v>
      </c>
      <c r="C55" s="67" t="s">
        <v>2</v>
      </c>
      <c r="D55" s="67" t="s">
        <v>70</v>
      </c>
      <c r="E55" s="67" t="s">
        <v>69</v>
      </c>
      <c r="F55" s="67" t="s">
        <v>71</v>
      </c>
      <c r="G55" s="67" t="s">
        <v>72</v>
      </c>
      <c r="H55" s="67" t="s">
        <v>73</v>
      </c>
      <c r="I55" s="67" t="s">
        <v>74</v>
      </c>
      <c r="J55" s="67" t="s">
        <v>75</v>
      </c>
      <c r="K55" s="67" t="s">
        <v>76</v>
      </c>
      <c r="L55" s="67" t="s">
        <v>77</v>
      </c>
      <c r="M55" s="83" t="s">
        <v>78</v>
      </c>
      <c r="N55" s="83" t="s">
        <v>79</v>
      </c>
      <c r="O55" s="173" t="s">
        <v>3</v>
      </c>
      <c r="P55" s="175"/>
      <c r="Q55" s="67" t="s">
        <v>18</v>
      </c>
    </row>
    <row r="56" spans="2:17" ht="42.75" customHeight="1" x14ac:dyDescent="0.25">
      <c r="B56" s="3" t="s">
        <v>251</v>
      </c>
      <c r="C56" s="3" t="s">
        <v>251</v>
      </c>
      <c r="D56" s="5"/>
      <c r="E56" s="5"/>
      <c r="F56" s="4"/>
      <c r="G56" s="4"/>
      <c r="H56" s="4"/>
      <c r="I56" s="84" t="s">
        <v>96</v>
      </c>
      <c r="J56" s="84"/>
      <c r="K56" s="111"/>
      <c r="L56" s="111"/>
      <c r="M56" s="111"/>
      <c r="N56" s="111"/>
      <c r="O56" s="189"/>
      <c r="P56" s="190"/>
      <c r="Q56" s="111"/>
    </row>
    <row r="57" spans="2:17" x14ac:dyDescent="0.25">
      <c r="B57" s="9" t="s">
        <v>1</v>
      </c>
    </row>
    <row r="58" spans="2:17" x14ac:dyDescent="0.25">
      <c r="B58" s="9" t="s">
        <v>37</v>
      </c>
    </row>
    <row r="59" spans="2:17" x14ac:dyDescent="0.25">
      <c r="B59" s="9" t="s">
        <v>62</v>
      </c>
    </row>
    <row r="61" spans="2:17" ht="15.75" thickBot="1" x14ac:dyDescent="0.3"/>
    <row r="62" spans="2:17" ht="27" thickBot="1" x14ac:dyDescent="0.3">
      <c r="B62" s="191" t="s">
        <v>38</v>
      </c>
      <c r="C62" s="192"/>
      <c r="D62" s="192"/>
      <c r="E62" s="192"/>
      <c r="F62" s="192"/>
      <c r="G62" s="192"/>
      <c r="H62" s="192"/>
      <c r="I62" s="192"/>
      <c r="J62" s="192"/>
      <c r="K62" s="192"/>
      <c r="L62" s="192"/>
      <c r="M62" s="192"/>
      <c r="N62" s="193"/>
    </row>
    <row r="67" spans="2:17" ht="76.5" customHeight="1" x14ac:dyDescent="0.25">
      <c r="B67" s="110" t="s">
        <v>0</v>
      </c>
      <c r="C67" s="110" t="s">
        <v>39</v>
      </c>
      <c r="D67" s="110" t="s">
        <v>40</v>
      </c>
      <c r="E67" s="110" t="s">
        <v>80</v>
      </c>
      <c r="F67" s="110" t="s">
        <v>82</v>
      </c>
      <c r="G67" s="110" t="s">
        <v>83</v>
      </c>
      <c r="H67" s="110" t="s">
        <v>84</v>
      </c>
      <c r="I67" s="110" t="s">
        <v>81</v>
      </c>
      <c r="J67" s="173" t="s">
        <v>85</v>
      </c>
      <c r="K67" s="174"/>
      <c r="L67" s="175"/>
      <c r="M67" s="110" t="s">
        <v>86</v>
      </c>
      <c r="N67" s="110" t="s">
        <v>41</v>
      </c>
      <c r="O67" s="110" t="s">
        <v>42</v>
      </c>
      <c r="P67" s="173" t="s">
        <v>3</v>
      </c>
      <c r="Q67" s="175"/>
    </row>
    <row r="68" spans="2:17" ht="60.75" customHeight="1" x14ac:dyDescent="0.25">
      <c r="B68" s="120" t="s">
        <v>43</v>
      </c>
      <c r="C68" s="120" t="s">
        <v>394</v>
      </c>
      <c r="D68" s="1" t="s">
        <v>361</v>
      </c>
      <c r="E68" s="1">
        <v>11811664</v>
      </c>
      <c r="F68" s="120" t="s">
        <v>347</v>
      </c>
      <c r="G68" s="120" t="s">
        <v>371</v>
      </c>
      <c r="H68" s="135">
        <v>39339</v>
      </c>
      <c r="I68" s="5" t="s">
        <v>115</v>
      </c>
      <c r="J68" s="1" t="s">
        <v>128</v>
      </c>
      <c r="K68" s="136" t="s">
        <v>140</v>
      </c>
      <c r="L68" s="84" t="s">
        <v>129</v>
      </c>
      <c r="M68" s="111" t="s">
        <v>372</v>
      </c>
      <c r="N68" s="111" t="s">
        <v>96</v>
      </c>
      <c r="O68" s="111" t="s">
        <v>96</v>
      </c>
      <c r="P68" s="194"/>
      <c r="Q68" s="194"/>
    </row>
    <row r="69" spans="2:17" ht="60.75" customHeight="1" x14ac:dyDescent="0.25">
      <c r="B69" s="120" t="s">
        <v>43</v>
      </c>
      <c r="C69" s="155" t="s">
        <v>394</v>
      </c>
      <c r="D69" s="1" t="s">
        <v>362</v>
      </c>
      <c r="E69" s="1">
        <v>1077436473</v>
      </c>
      <c r="F69" s="120" t="s">
        <v>373</v>
      </c>
      <c r="G69" s="120" t="s">
        <v>374</v>
      </c>
      <c r="H69" s="135">
        <v>40732</v>
      </c>
      <c r="I69" s="5" t="s">
        <v>115</v>
      </c>
      <c r="J69" s="1" t="s">
        <v>128</v>
      </c>
      <c r="K69" s="136" t="s">
        <v>275</v>
      </c>
      <c r="L69" s="84" t="s">
        <v>129</v>
      </c>
      <c r="M69" s="111" t="s">
        <v>375</v>
      </c>
      <c r="N69" s="111" t="s">
        <v>97</v>
      </c>
      <c r="O69" s="111" t="s">
        <v>96</v>
      </c>
      <c r="P69" s="194"/>
      <c r="Q69" s="194"/>
    </row>
    <row r="70" spans="2:17" ht="60.75" customHeight="1" x14ac:dyDescent="0.25">
      <c r="B70" s="120" t="s">
        <v>43</v>
      </c>
      <c r="C70" s="155" t="s">
        <v>394</v>
      </c>
      <c r="D70" s="1" t="s">
        <v>363</v>
      </c>
      <c r="E70" s="1">
        <v>11616850</v>
      </c>
      <c r="F70" s="120"/>
      <c r="G70" s="120"/>
      <c r="H70" s="135"/>
      <c r="I70" s="5"/>
      <c r="J70" s="1"/>
      <c r="K70" s="136"/>
      <c r="L70" s="84"/>
      <c r="M70" s="111" t="s">
        <v>376</v>
      </c>
      <c r="N70" s="111"/>
      <c r="O70" s="111"/>
      <c r="P70" s="194" t="s">
        <v>377</v>
      </c>
      <c r="Q70" s="194"/>
    </row>
    <row r="71" spans="2:17" ht="60.75" customHeight="1" x14ac:dyDescent="0.25">
      <c r="B71" s="120" t="s">
        <v>43</v>
      </c>
      <c r="C71" s="155" t="s">
        <v>394</v>
      </c>
      <c r="D71" s="1" t="s">
        <v>364</v>
      </c>
      <c r="E71" s="1">
        <v>54259215</v>
      </c>
      <c r="F71" s="120" t="s">
        <v>125</v>
      </c>
      <c r="G71" s="120" t="s">
        <v>189</v>
      </c>
      <c r="H71" s="135">
        <v>37134</v>
      </c>
      <c r="I71" s="5" t="s">
        <v>115</v>
      </c>
      <c r="J71" s="1" t="s">
        <v>128</v>
      </c>
      <c r="K71" s="136" t="s">
        <v>132</v>
      </c>
      <c r="L71" s="84" t="s">
        <v>129</v>
      </c>
      <c r="M71" s="111" t="s">
        <v>378</v>
      </c>
      <c r="N71" s="111" t="s">
        <v>96</v>
      </c>
      <c r="O71" s="111" t="s">
        <v>96</v>
      </c>
      <c r="P71" s="195"/>
      <c r="Q71" s="195"/>
    </row>
    <row r="72" spans="2:17" ht="60.75" customHeight="1" x14ac:dyDescent="0.25">
      <c r="B72" s="120" t="s">
        <v>43</v>
      </c>
      <c r="C72" s="155" t="s">
        <v>394</v>
      </c>
      <c r="D72" s="1" t="s">
        <v>365</v>
      </c>
      <c r="E72" s="1">
        <v>26274696</v>
      </c>
      <c r="F72" s="120" t="s">
        <v>379</v>
      </c>
      <c r="G72" s="120" t="s">
        <v>319</v>
      </c>
      <c r="H72" s="135">
        <v>40802</v>
      </c>
      <c r="I72" s="5" t="s">
        <v>115</v>
      </c>
      <c r="J72" s="1" t="s">
        <v>128</v>
      </c>
      <c r="K72" s="136" t="s">
        <v>222</v>
      </c>
      <c r="L72" s="84" t="s">
        <v>129</v>
      </c>
      <c r="M72" s="111" t="s">
        <v>380</v>
      </c>
      <c r="N72" s="111" t="s">
        <v>96</v>
      </c>
      <c r="O72" s="111" t="s">
        <v>96</v>
      </c>
      <c r="P72" s="194"/>
      <c r="Q72" s="194"/>
    </row>
    <row r="73" spans="2:17" ht="33.6" customHeight="1" x14ac:dyDescent="0.25">
      <c r="B73" s="120" t="s">
        <v>44</v>
      </c>
      <c r="C73" s="120" t="s">
        <v>395</v>
      </c>
      <c r="D73" s="1" t="s">
        <v>366</v>
      </c>
      <c r="E73" s="1">
        <v>1037588269</v>
      </c>
      <c r="F73" s="120" t="s">
        <v>145</v>
      </c>
      <c r="G73" s="120" t="s">
        <v>350</v>
      </c>
      <c r="H73" s="138">
        <v>41453</v>
      </c>
      <c r="I73" s="5" t="s">
        <v>115</v>
      </c>
      <c r="J73" s="1" t="s">
        <v>128</v>
      </c>
      <c r="K73" s="136" t="s">
        <v>225</v>
      </c>
      <c r="L73" s="84" t="s">
        <v>223</v>
      </c>
      <c r="M73" s="111" t="s">
        <v>351</v>
      </c>
      <c r="N73" s="111" t="s">
        <v>96</v>
      </c>
      <c r="O73" s="111" t="s">
        <v>97</v>
      </c>
      <c r="P73" s="196"/>
      <c r="Q73" s="197"/>
    </row>
    <row r="74" spans="2:17" ht="33.6" customHeight="1" x14ac:dyDescent="0.25">
      <c r="B74" s="120" t="s">
        <v>44</v>
      </c>
      <c r="C74" s="155" t="s">
        <v>395</v>
      </c>
      <c r="D74" s="1" t="s">
        <v>367</v>
      </c>
      <c r="E74" s="1">
        <v>1077434597</v>
      </c>
      <c r="F74" s="120" t="s">
        <v>145</v>
      </c>
      <c r="G74" s="120" t="s">
        <v>189</v>
      </c>
      <c r="H74" s="138">
        <v>41901</v>
      </c>
      <c r="I74" s="5" t="s">
        <v>115</v>
      </c>
      <c r="J74" s="1" t="s">
        <v>128</v>
      </c>
      <c r="K74" s="136" t="s">
        <v>225</v>
      </c>
      <c r="L74" s="84" t="s">
        <v>223</v>
      </c>
      <c r="M74" s="111" t="s">
        <v>381</v>
      </c>
      <c r="N74" s="111" t="s">
        <v>96</v>
      </c>
      <c r="O74" s="111" t="s">
        <v>97</v>
      </c>
      <c r="P74" s="196"/>
      <c r="Q74" s="197"/>
    </row>
    <row r="75" spans="2:17" ht="33.6" customHeight="1" x14ac:dyDescent="0.25">
      <c r="B75" s="120" t="s">
        <v>44</v>
      </c>
      <c r="C75" s="155" t="s">
        <v>395</v>
      </c>
      <c r="D75" s="1" t="s">
        <v>368</v>
      </c>
      <c r="E75" s="1">
        <v>1077420319</v>
      </c>
      <c r="F75" s="120" t="s">
        <v>145</v>
      </c>
      <c r="G75" s="120" t="s">
        <v>189</v>
      </c>
      <c r="H75" s="138">
        <v>40459</v>
      </c>
      <c r="I75" s="5" t="s">
        <v>115</v>
      </c>
      <c r="J75" s="1" t="s">
        <v>128</v>
      </c>
      <c r="K75" s="136" t="s">
        <v>225</v>
      </c>
      <c r="L75" s="84" t="s">
        <v>223</v>
      </c>
      <c r="M75" s="111" t="s">
        <v>382</v>
      </c>
      <c r="N75" s="111" t="s">
        <v>96</v>
      </c>
      <c r="O75" s="111" t="s">
        <v>97</v>
      </c>
      <c r="P75" s="121"/>
      <c r="Q75" s="122"/>
    </row>
    <row r="76" spans="2:17" ht="33.6" customHeight="1" x14ac:dyDescent="0.25">
      <c r="B76" s="120" t="s">
        <v>44</v>
      </c>
      <c r="C76" s="155" t="s">
        <v>395</v>
      </c>
      <c r="D76" s="1" t="s">
        <v>369</v>
      </c>
      <c r="E76" s="1">
        <v>1077439647</v>
      </c>
      <c r="F76" s="120" t="s">
        <v>145</v>
      </c>
      <c r="G76" s="120" t="s">
        <v>354</v>
      </c>
      <c r="H76" s="138">
        <v>41173</v>
      </c>
      <c r="I76" s="5" t="s">
        <v>115</v>
      </c>
      <c r="J76" s="1" t="s">
        <v>128</v>
      </c>
      <c r="K76" s="136" t="s">
        <v>225</v>
      </c>
      <c r="L76" s="84" t="s">
        <v>223</v>
      </c>
      <c r="M76" s="111" t="s">
        <v>383</v>
      </c>
      <c r="N76" s="111" t="s">
        <v>96</v>
      </c>
      <c r="O76" s="111" t="s">
        <v>97</v>
      </c>
      <c r="P76" s="196"/>
      <c r="Q76" s="197"/>
    </row>
    <row r="77" spans="2:17" ht="33.6" customHeight="1" x14ac:dyDescent="0.25">
      <c r="B77" s="120" t="s">
        <v>44</v>
      </c>
      <c r="C77" s="155" t="s">
        <v>395</v>
      </c>
      <c r="D77" s="1" t="s">
        <v>370</v>
      </c>
      <c r="E77" s="1">
        <v>54259434</v>
      </c>
      <c r="F77" s="120" t="s">
        <v>145</v>
      </c>
      <c r="G77" s="120" t="s">
        <v>357</v>
      </c>
      <c r="H77" s="138">
        <v>40459</v>
      </c>
      <c r="I77" s="5" t="s">
        <v>115</v>
      </c>
      <c r="J77" s="1" t="s">
        <v>128</v>
      </c>
      <c r="K77" s="136" t="s">
        <v>225</v>
      </c>
      <c r="L77" s="84" t="s">
        <v>223</v>
      </c>
      <c r="M77" s="111" t="s">
        <v>384</v>
      </c>
      <c r="N77" s="111" t="s">
        <v>96</v>
      </c>
      <c r="O77" s="111" t="s">
        <v>97</v>
      </c>
      <c r="P77" s="121"/>
      <c r="Q77" s="122"/>
    </row>
    <row r="78" spans="2:17" ht="15.75" thickBot="1" x14ac:dyDescent="0.25">
      <c r="D78" s="134"/>
    </row>
    <row r="79" spans="2:17" ht="27" thickBot="1" x14ac:dyDescent="0.3">
      <c r="B79" s="191" t="s">
        <v>46</v>
      </c>
      <c r="C79" s="192"/>
      <c r="D79" s="192"/>
      <c r="E79" s="192"/>
      <c r="F79" s="192"/>
      <c r="G79" s="192"/>
      <c r="H79" s="192"/>
      <c r="I79" s="192"/>
      <c r="J79" s="192"/>
      <c r="K79" s="192"/>
      <c r="L79" s="192"/>
      <c r="M79" s="192"/>
      <c r="N79" s="193"/>
    </row>
    <row r="82" spans="1:26" ht="46.15" customHeight="1" x14ac:dyDescent="0.25">
      <c r="B82" s="67" t="s">
        <v>33</v>
      </c>
      <c r="C82" s="67" t="s">
        <v>47</v>
      </c>
      <c r="D82" s="173" t="s">
        <v>3</v>
      </c>
      <c r="E82" s="175"/>
    </row>
    <row r="83" spans="1:26" ht="46.9" customHeight="1" x14ac:dyDescent="0.25">
      <c r="B83" s="68" t="s">
        <v>87</v>
      </c>
      <c r="C83" s="111" t="s">
        <v>96</v>
      </c>
      <c r="D83" s="195" t="s">
        <v>171</v>
      </c>
      <c r="E83" s="195"/>
    </row>
    <row r="86" spans="1:26" ht="26.25" x14ac:dyDescent="0.25">
      <c r="B86" s="171" t="s">
        <v>64</v>
      </c>
      <c r="C86" s="172"/>
      <c r="D86" s="172"/>
      <c r="E86" s="172"/>
      <c r="F86" s="172"/>
      <c r="G86" s="172"/>
      <c r="H86" s="172"/>
      <c r="I86" s="172"/>
      <c r="J86" s="172"/>
      <c r="K86" s="172"/>
      <c r="L86" s="172"/>
      <c r="M86" s="172"/>
      <c r="N86" s="172"/>
      <c r="O86" s="172"/>
      <c r="P86" s="172"/>
    </row>
    <row r="88" spans="1:26" ht="15.75" thickBot="1" x14ac:dyDescent="0.3"/>
    <row r="89" spans="1:26" ht="27" thickBot="1" x14ac:dyDescent="0.3">
      <c r="B89" s="191" t="s">
        <v>54</v>
      </c>
      <c r="C89" s="192"/>
      <c r="D89" s="192"/>
      <c r="E89" s="192"/>
      <c r="F89" s="192"/>
      <c r="G89" s="192"/>
      <c r="H89" s="192"/>
      <c r="I89" s="192"/>
      <c r="J89" s="192"/>
      <c r="K89" s="192"/>
      <c r="L89" s="192"/>
      <c r="M89" s="192"/>
      <c r="N89" s="193"/>
    </row>
    <row r="91" spans="1:26" ht="15.75" thickBot="1" x14ac:dyDescent="0.3">
      <c r="M91" s="64"/>
      <c r="N91" s="64"/>
    </row>
    <row r="92" spans="1:26" s="97" customFormat="1" ht="109.5" customHeight="1" x14ac:dyDescent="0.25">
      <c r="B92" s="108" t="s">
        <v>105</v>
      </c>
      <c r="C92" s="108" t="s">
        <v>106</v>
      </c>
      <c r="D92" s="108" t="s">
        <v>107</v>
      </c>
      <c r="E92" s="108" t="s">
        <v>45</v>
      </c>
      <c r="F92" s="108" t="s">
        <v>22</v>
      </c>
      <c r="G92" s="108" t="s">
        <v>67</v>
      </c>
      <c r="H92" s="108" t="s">
        <v>17</v>
      </c>
      <c r="I92" s="108" t="s">
        <v>10</v>
      </c>
      <c r="J92" s="108" t="s">
        <v>31</v>
      </c>
      <c r="K92" s="108" t="s">
        <v>61</v>
      </c>
      <c r="L92" s="108" t="s">
        <v>20</v>
      </c>
      <c r="M92" s="93" t="s">
        <v>26</v>
      </c>
      <c r="N92" s="108" t="s">
        <v>108</v>
      </c>
      <c r="O92" s="108" t="s">
        <v>36</v>
      </c>
      <c r="P92" s="109" t="s">
        <v>11</v>
      </c>
      <c r="Q92" s="109" t="s">
        <v>19</v>
      </c>
    </row>
    <row r="93" spans="1:26" s="103" customFormat="1" x14ac:dyDescent="0.25">
      <c r="A93" s="45">
        <v>1</v>
      </c>
      <c r="B93" s="104"/>
      <c r="C93" s="105"/>
      <c r="D93" s="104"/>
      <c r="E93" s="99"/>
      <c r="F93" s="100"/>
      <c r="G93" s="117"/>
      <c r="H93" s="107"/>
      <c r="I93" s="101"/>
      <c r="J93" s="101"/>
      <c r="K93" s="101"/>
      <c r="L93" s="101"/>
      <c r="M93" s="92"/>
      <c r="N93" s="92">
        <f>+M93*G93</f>
        <v>0</v>
      </c>
      <c r="O93" s="27"/>
      <c r="P93" s="27"/>
      <c r="Q93" s="118"/>
      <c r="R93" s="102"/>
      <c r="S93" s="102"/>
      <c r="T93" s="102"/>
      <c r="U93" s="102"/>
      <c r="V93" s="102"/>
      <c r="W93" s="102"/>
      <c r="X93" s="102"/>
      <c r="Y93" s="102"/>
      <c r="Z93" s="102"/>
    </row>
    <row r="94" spans="1:26" s="103" customFormat="1" x14ac:dyDescent="0.25">
      <c r="A94" s="45">
        <f>+A93+1</f>
        <v>2</v>
      </c>
      <c r="B94" s="104"/>
      <c r="C94" s="105"/>
      <c r="D94" s="104"/>
      <c r="E94" s="99"/>
      <c r="F94" s="100"/>
      <c r="G94" s="100"/>
      <c r="H94" s="100"/>
      <c r="I94" s="101"/>
      <c r="J94" s="101"/>
      <c r="K94" s="101"/>
      <c r="L94" s="101"/>
      <c r="M94" s="92"/>
      <c r="N94" s="92"/>
      <c r="O94" s="27"/>
      <c r="P94" s="27"/>
      <c r="Q94" s="118"/>
      <c r="R94" s="102"/>
      <c r="S94" s="102"/>
      <c r="T94" s="102"/>
      <c r="U94" s="102"/>
      <c r="V94" s="102"/>
      <c r="W94" s="102"/>
      <c r="X94" s="102"/>
      <c r="Y94" s="102"/>
      <c r="Z94" s="102"/>
    </row>
    <row r="95" spans="1:26" s="103" customFormat="1" x14ac:dyDescent="0.25">
      <c r="A95" s="45"/>
      <c r="B95" s="48" t="s">
        <v>16</v>
      </c>
      <c r="C95" s="105"/>
      <c r="D95" s="104"/>
      <c r="E95" s="99"/>
      <c r="F95" s="100"/>
      <c r="G95" s="100"/>
      <c r="H95" s="100"/>
      <c r="I95" s="101"/>
      <c r="J95" s="101"/>
      <c r="K95" s="106">
        <f>SUM(K93:K94)</f>
        <v>0</v>
      </c>
      <c r="L95" s="106">
        <f>SUM(L93:L94)</f>
        <v>0</v>
      </c>
      <c r="M95" s="116">
        <f>SUM(M93:M94)</f>
        <v>0</v>
      </c>
      <c r="N95" s="106">
        <f>SUM(N93:N94)</f>
        <v>0</v>
      </c>
      <c r="O95" s="27"/>
      <c r="P95" s="27"/>
      <c r="Q95" s="119"/>
    </row>
    <row r="96" spans="1:26" x14ac:dyDescent="0.25">
      <c r="B96" s="30"/>
      <c r="C96" s="30"/>
      <c r="D96" s="30"/>
      <c r="E96" s="31"/>
      <c r="F96" s="30"/>
      <c r="G96" s="30"/>
      <c r="H96" s="30"/>
      <c r="I96" s="30"/>
      <c r="J96" s="30"/>
      <c r="K96" s="30"/>
      <c r="L96" s="30"/>
      <c r="M96" s="30"/>
      <c r="N96" s="30"/>
      <c r="O96" s="30"/>
      <c r="P96" s="30"/>
    </row>
    <row r="97" spans="2:17" ht="18.75" x14ac:dyDescent="0.25">
      <c r="B97" s="58" t="s">
        <v>32</v>
      </c>
      <c r="C97" s="72">
        <f>+K95</f>
        <v>0</v>
      </c>
      <c r="H97" s="32"/>
      <c r="I97" s="32"/>
      <c r="J97" s="32"/>
      <c r="K97" s="32"/>
      <c r="L97" s="32"/>
      <c r="M97" s="32"/>
      <c r="N97" s="30"/>
      <c r="O97" s="30"/>
      <c r="P97" s="30"/>
    </row>
    <row r="99" spans="2:17" ht="15.75" thickBot="1" x14ac:dyDescent="0.3"/>
    <row r="100" spans="2:17" ht="37.15" customHeight="1" thickBot="1" x14ac:dyDescent="0.3">
      <c r="B100" s="75" t="s">
        <v>49</v>
      </c>
      <c r="C100" s="76" t="s">
        <v>50</v>
      </c>
      <c r="D100" s="75" t="s">
        <v>51</v>
      </c>
      <c r="E100" s="76" t="s">
        <v>55</v>
      </c>
    </row>
    <row r="101" spans="2:17" ht="41.45" customHeight="1" x14ac:dyDescent="0.25">
      <c r="B101" s="66" t="s">
        <v>88</v>
      </c>
      <c r="C101" s="69">
        <v>20</v>
      </c>
      <c r="D101" s="69">
        <v>0</v>
      </c>
      <c r="E101" s="204">
        <f>+D101+D102+D103</f>
        <v>0</v>
      </c>
    </row>
    <row r="102" spans="2:17" x14ac:dyDescent="0.25">
      <c r="B102" s="66" t="s">
        <v>89</v>
      </c>
      <c r="C102" s="56">
        <v>30</v>
      </c>
      <c r="D102" s="123">
        <v>0</v>
      </c>
      <c r="E102" s="205"/>
    </row>
    <row r="103" spans="2:17" ht="15.75" thickBot="1" x14ac:dyDescent="0.3">
      <c r="B103" s="66" t="s">
        <v>90</v>
      </c>
      <c r="C103" s="71">
        <v>40</v>
      </c>
      <c r="D103" s="71">
        <v>0</v>
      </c>
      <c r="E103" s="206"/>
    </row>
    <row r="105" spans="2:17" ht="15.75" thickBot="1" x14ac:dyDescent="0.3"/>
    <row r="106" spans="2:17" ht="27" thickBot="1" x14ac:dyDescent="0.3">
      <c r="B106" s="191" t="s">
        <v>52</v>
      </c>
      <c r="C106" s="192"/>
      <c r="D106" s="192"/>
      <c r="E106" s="192"/>
      <c r="F106" s="192"/>
      <c r="G106" s="192"/>
      <c r="H106" s="192"/>
      <c r="I106" s="192"/>
      <c r="J106" s="192"/>
      <c r="K106" s="192"/>
      <c r="L106" s="192"/>
      <c r="M106" s="192"/>
      <c r="N106" s="193"/>
    </row>
    <row r="108" spans="2:17" ht="76.5" customHeight="1" x14ac:dyDescent="0.25">
      <c r="B108" s="110" t="s">
        <v>0</v>
      </c>
      <c r="C108" s="110" t="s">
        <v>39</v>
      </c>
      <c r="D108" s="110" t="s">
        <v>40</v>
      </c>
      <c r="E108" s="110" t="s">
        <v>80</v>
      </c>
      <c r="F108" s="110" t="s">
        <v>82</v>
      </c>
      <c r="G108" s="110" t="s">
        <v>83</v>
      </c>
      <c r="H108" s="110" t="s">
        <v>84</v>
      </c>
      <c r="I108" s="110" t="s">
        <v>81</v>
      </c>
      <c r="J108" s="173" t="s">
        <v>85</v>
      </c>
      <c r="K108" s="174"/>
      <c r="L108" s="175"/>
      <c r="M108" s="110" t="s">
        <v>86</v>
      </c>
      <c r="N108" s="110" t="s">
        <v>41</v>
      </c>
      <c r="O108" s="110" t="s">
        <v>42</v>
      </c>
      <c r="P108" s="173" t="s">
        <v>3</v>
      </c>
      <c r="Q108" s="175"/>
    </row>
    <row r="109" spans="2:17" ht="60.75" customHeight="1" x14ac:dyDescent="0.25">
      <c r="B109" s="120" t="s">
        <v>94</v>
      </c>
      <c r="C109" s="120" t="s">
        <v>406</v>
      </c>
      <c r="D109" s="120" t="s">
        <v>420</v>
      </c>
      <c r="E109" s="3">
        <v>42129760</v>
      </c>
      <c r="F109" s="120" t="s">
        <v>199</v>
      </c>
      <c r="G109" s="120" t="s">
        <v>198</v>
      </c>
      <c r="H109" s="135">
        <v>37590</v>
      </c>
      <c r="I109" s="5" t="s">
        <v>115</v>
      </c>
      <c r="J109" s="120" t="s">
        <v>128</v>
      </c>
      <c r="K109" s="85" t="s">
        <v>418</v>
      </c>
      <c r="L109" s="85" t="s">
        <v>422</v>
      </c>
      <c r="M109" s="68" t="s">
        <v>421</v>
      </c>
      <c r="N109" s="111" t="s">
        <v>96</v>
      </c>
      <c r="O109" s="111" t="s">
        <v>97</v>
      </c>
      <c r="P109" s="194" t="s">
        <v>423</v>
      </c>
      <c r="Q109" s="194"/>
    </row>
    <row r="110" spans="2:17" ht="88.5" customHeight="1" x14ac:dyDescent="0.25">
      <c r="B110" s="120"/>
      <c r="C110" s="120"/>
      <c r="D110" s="3"/>
      <c r="E110" s="3"/>
      <c r="F110" s="3"/>
      <c r="G110" s="120"/>
      <c r="H110" s="135"/>
      <c r="I110" s="5"/>
      <c r="J110" s="1"/>
      <c r="K110" s="85"/>
      <c r="L110" s="85"/>
      <c r="M110" s="68"/>
      <c r="N110" s="111"/>
      <c r="O110" s="111"/>
      <c r="P110" s="194"/>
      <c r="Q110" s="194"/>
    </row>
    <row r="113" spans="2:7" ht="15.75" thickBot="1" x14ac:dyDescent="0.3"/>
    <row r="114" spans="2:7" ht="54" customHeight="1" x14ac:dyDescent="0.25">
      <c r="B114" s="114" t="s">
        <v>33</v>
      </c>
      <c r="C114" s="114" t="s">
        <v>49</v>
      </c>
      <c r="D114" s="110" t="s">
        <v>50</v>
      </c>
      <c r="E114" s="114" t="s">
        <v>51</v>
      </c>
      <c r="F114" s="76" t="s">
        <v>56</v>
      </c>
      <c r="G114" s="81"/>
    </row>
    <row r="115" spans="2:7" ht="120.75" customHeight="1" x14ac:dyDescent="0.2">
      <c r="B115" s="198" t="s">
        <v>53</v>
      </c>
      <c r="C115" s="6" t="s">
        <v>91</v>
      </c>
      <c r="D115" s="123">
        <v>25</v>
      </c>
      <c r="E115" s="123">
        <v>0</v>
      </c>
      <c r="F115" s="199">
        <f>+E115+E116+E117</f>
        <v>0</v>
      </c>
      <c r="G115" s="154"/>
    </row>
    <row r="116" spans="2:7" ht="76.150000000000006" customHeight="1" x14ac:dyDescent="0.2">
      <c r="B116" s="198"/>
      <c r="C116" s="6" t="s">
        <v>92</v>
      </c>
      <c r="D116" s="137">
        <v>25</v>
      </c>
      <c r="E116" s="123">
        <v>0</v>
      </c>
      <c r="F116" s="200"/>
      <c r="G116" s="82"/>
    </row>
    <row r="117" spans="2:7" ht="69" customHeight="1" x14ac:dyDescent="0.2">
      <c r="B117" s="198"/>
      <c r="C117" s="6" t="s">
        <v>93</v>
      </c>
      <c r="D117" s="123">
        <v>10</v>
      </c>
      <c r="E117" s="123">
        <v>0</v>
      </c>
      <c r="F117" s="201"/>
      <c r="G117" s="82"/>
    </row>
    <row r="118" spans="2:7" x14ac:dyDescent="0.25">
      <c r="C118" s="94"/>
    </row>
    <row r="121" spans="2:7" x14ac:dyDescent="0.25">
      <c r="B121" s="112" t="s">
        <v>57</v>
      </c>
    </row>
    <row r="124" spans="2:7" x14ac:dyDescent="0.25">
      <c r="B124" s="115" t="s">
        <v>33</v>
      </c>
      <c r="C124" s="115" t="s">
        <v>58</v>
      </c>
      <c r="D124" s="114" t="s">
        <v>51</v>
      </c>
      <c r="E124" s="114" t="s">
        <v>16</v>
      </c>
    </row>
    <row r="125" spans="2:7" ht="42.75" x14ac:dyDescent="0.25">
      <c r="B125" s="95" t="s">
        <v>59</v>
      </c>
      <c r="C125" s="96">
        <v>40</v>
      </c>
      <c r="D125" s="123">
        <f>+E101</f>
        <v>0</v>
      </c>
      <c r="E125" s="202">
        <f>+D125+D126</f>
        <v>0</v>
      </c>
    </row>
    <row r="126" spans="2:7" ht="85.5" x14ac:dyDescent="0.25">
      <c r="B126" s="95" t="s">
        <v>60</v>
      </c>
      <c r="C126" s="96">
        <v>60</v>
      </c>
      <c r="D126" s="123">
        <f>+F115</f>
        <v>0</v>
      </c>
      <c r="E126" s="203"/>
    </row>
    <row r="129" spans="3:8" x14ac:dyDescent="0.25">
      <c r="C129" s="9" t="s">
        <v>110</v>
      </c>
      <c r="H129" s="9" t="s">
        <v>110</v>
      </c>
    </row>
  </sheetData>
  <mergeCells count="43">
    <mergeCell ref="P110:Q110"/>
    <mergeCell ref="B115:B117"/>
    <mergeCell ref="F115:F117"/>
    <mergeCell ref="E125:E126"/>
    <mergeCell ref="B89:N89"/>
    <mergeCell ref="E101:E103"/>
    <mergeCell ref="B106:N106"/>
    <mergeCell ref="J108:L108"/>
    <mergeCell ref="P108:Q108"/>
    <mergeCell ref="P109:Q109"/>
    <mergeCell ref="B86:P86"/>
    <mergeCell ref="P68:Q68"/>
    <mergeCell ref="P69:Q69"/>
    <mergeCell ref="P70:Q70"/>
    <mergeCell ref="P71:Q71"/>
    <mergeCell ref="P72:Q72"/>
    <mergeCell ref="P73:Q73"/>
    <mergeCell ref="P74:Q74"/>
    <mergeCell ref="P76:Q76"/>
    <mergeCell ref="B79:N79"/>
    <mergeCell ref="D82:E82"/>
    <mergeCell ref="D83:E83"/>
    <mergeCell ref="J67:L67"/>
    <mergeCell ref="P67:Q67"/>
    <mergeCell ref="C10:E10"/>
    <mergeCell ref="B14:C15"/>
    <mergeCell ref="B16:C16"/>
    <mergeCell ref="E34:E35"/>
    <mergeCell ref="M39:N39"/>
    <mergeCell ref="B46:B47"/>
    <mergeCell ref="C46:C47"/>
    <mergeCell ref="D46:E46"/>
    <mergeCell ref="C50:N50"/>
    <mergeCell ref="B52:N52"/>
    <mergeCell ref="O55:P55"/>
    <mergeCell ref="O56:P56"/>
    <mergeCell ref="B62:N62"/>
    <mergeCell ref="C9:N9"/>
    <mergeCell ref="B2:P2"/>
    <mergeCell ref="B4:P4"/>
    <mergeCell ref="C6:N6"/>
    <mergeCell ref="C7:N7"/>
    <mergeCell ref="C8:N8"/>
  </mergeCells>
  <dataValidations count="2">
    <dataValidation type="list" allowBlank="1" showInputMessage="1" showErrorMessage="1" sqref="WVE983042 A65538 IS65538 SO65538 ACK65538 AMG65538 AWC65538 BFY65538 BPU65538 BZQ65538 CJM65538 CTI65538 DDE65538 DNA65538 DWW65538 EGS65538 EQO65538 FAK65538 FKG65538 FUC65538 GDY65538 GNU65538 GXQ65538 HHM65538 HRI65538 IBE65538 ILA65538 IUW65538 JES65538 JOO65538 JYK65538 KIG65538 KSC65538 LBY65538 LLU65538 LVQ65538 MFM65538 MPI65538 MZE65538 NJA65538 NSW65538 OCS65538 OMO65538 OWK65538 PGG65538 PQC65538 PZY65538 QJU65538 QTQ65538 RDM65538 RNI65538 RXE65538 SHA65538 SQW65538 TAS65538 TKO65538 TUK65538 UEG65538 UOC65538 UXY65538 VHU65538 VRQ65538 WBM65538 WLI65538 WVE65538 A131074 IS131074 SO131074 ACK131074 AMG131074 AWC131074 BFY131074 BPU131074 BZQ131074 CJM131074 CTI131074 DDE131074 DNA131074 DWW131074 EGS131074 EQO131074 FAK131074 FKG131074 FUC131074 GDY131074 GNU131074 GXQ131074 HHM131074 HRI131074 IBE131074 ILA131074 IUW131074 JES131074 JOO131074 JYK131074 KIG131074 KSC131074 LBY131074 LLU131074 LVQ131074 MFM131074 MPI131074 MZE131074 NJA131074 NSW131074 OCS131074 OMO131074 OWK131074 PGG131074 PQC131074 PZY131074 QJU131074 QTQ131074 RDM131074 RNI131074 RXE131074 SHA131074 SQW131074 TAS131074 TKO131074 TUK131074 UEG131074 UOC131074 UXY131074 VHU131074 VRQ131074 WBM131074 WLI131074 WVE131074 A196610 IS196610 SO196610 ACK196610 AMG196610 AWC196610 BFY196610 BPU196610 BZQ196610 CJM196610 CTI196610 DDE196610 DNA196610 DWW196610 EGS196610 EQO196610 FAK196610 FKG196610 FUC196610 GDY196610 GNU196610 GXQ196610 HHM196610 HRI196610 IBE196610 ILA196610 IUW196610 JES196610 JOO196610 JYK196610 KIG196610 KSC196610 LBY196610 LLU196610 LVQ196610 MFM196610 MPI196610 MZE196610 NJA196610 NSW196610 OCS196610 OMO196610 OWK196610 PGG196610 PQC196610 PZY196610 QJU196610 QTQ196610 RDM196610 RNI196610 RXE196610 SHA196610 SQW196610 TAS196610 TKO196610 TUK196610 UEG196610 UOC196610 UXY196610 VHU196610 VRQ196610 WBM196610 WLI196610 WVE196610 A262146 IS262146 SO262146 ACK262146 AMG262146 AWC262146 BFY262146 BPU262146 BZQ262146 CJM262146 CTI262146 DDE262146 DNA262146 DWW262146 EGS262146 EQO262146 FAK262146 FKG262146 FUC262146 GDY262146 GNU262146 GXQ262146 HHM262146 HRI262146 IBE262146 ILA262146 IUW262146 JES262146 JOO262146 JYK262146 KIG262146 KSC262146 LBY262146 LLU262146 LVQ262146 MFM262146 MPI262146 MZE262146 NJA262146 NSW262146 OCS262146 OMO262146 OWK262146 PGG262146 PQC262146 PZY262146 QJU262146 QTQ262146 RDM262146 RNI262146 RXE262146 SHA262146 SQW262146 TAS262146 TKO262146 TUK262146 UEG262146 UOC262146 UXY262146 VHU262146 VRQ262146 WBM262146 WLI262146 WVE262146 A327682 IS327682 SO327682 ACK327682 AMG327682 AWC327682 BFY327682 BPU327682 BZQ327682 CJM327682 CTI327682 DDE327682 DNA327682 DWW327682 EGS327682 EQO327682 FAK327682 FKG327682 FUC327682 GDY327682 GNU327682 GXQ327682 HHM327682 HRI327682 IBE327682 ILA327682 IUW327682 JES327682 JOO327682 JYK327682 KIG327682 KSC327682 LBY327682 LLU327682 LVQ327682 MFM327682 MPI327682 MZE327682 NJA327682 NSW327682 OCS327682 OMO327682 OWK327682 PGG327682 PQC327682 PZY327682 QJU327682 QTQ327682 RDM327682 RNI327682 RXE327682 SHA327682 SQW327682 TAS327682 TKO327682 TUK327682 UEG327682 UOC327682 UXY327682 VHU327682 VRQ327682 WBM327682 WLI327682 WVE327682 A393218 IS393218 SO393218 ACK393218 AMG393218 AWC393218 BFY393218 BPU393218 BZQ393218 CJM393218 CTI393218 DDE393218 DNA393218 DWW393218 EGS393218 EQO393218 FAK393218 FKG393218 FUC393218 GDY393218 GNU393218 GXQ393218 HHM393218 HRI393218 IBE393218 ILA393218 IUW393218 JES393218 JOO393218 JYK393218 KIG393218 KSC393218 LBY393218 LLU393218 LVQ393218 MFM393218 MPI393218 MZE393218 NJA393218 NSW393218 OCS393218 OMO393218 OWK393218 PGG393218 PQC393218 PZY393218 QJU393218 QTQ393218 RDM393218 RNI393218 RXE393218 SHA393218 SQW393218 TAS393218 TKO393218 TUK393218 UEG393218 UOC393218 UXY393218 VHU393218 VRQ393218 WBM393218 WLI393218 WVE393218 A458754 IS458754 SO458754 ACK458754 AMG458754 AWC458754 BFY458754 BPU458754 BZQ458754 CJM458754 CTI458754 DDE458754 DNA458754 DWW458754 EGS458754 EQO458754 FAK458754 FKG458754 FUC458754 GDY458754 GNU458754 GXQ458754 HHM458754 HRI458754 IBE458754 ILA458754 IUW458754 JES458754 JOO458754 JYK458754 KIG458754 KSC458754 LBY458754 LLU458754 LVQ458754 MFM458754 MPI458754 MZE458754 NJA458754 NSW458754 OCS458754 OMO458754 OWK458754 PGG458754 PQC458754 PZY458754 QJU458754 QTQ458754 RDM458754 RNI458754 RXE458754 SHA458754 SQW458754 TAS458754 TKO458754 TUK458754 UEG458754 UOC458754 UXY458754 VHU458754 VRQ458754 WBM458754 WLI458754 WVE458754 A524290 IS524290 SO524290 ACK524290 AMG524290 AWC524290 BFY524290 BPU524290 BZQ524290 CJM524290 CTI524290 DDE524290 DNA524290 DWW524290 EGS524290 EQO524290 FAK524290 FKG524290 FUC524290 GDY524290 GNU524290 GXQ524290 HHM524290 HRI524290 IBE524290 ILA524290 IUW524290 JES524290 JOO524290 JYK524290 KIG524290 KSC524290 LBY524290 LLU524290 LVQ524290 MFM524290 MPI524290 MZE524290 NJA524290 NSW524290 OCS524290 OMO524290 OWK524290 PGG524290 PQC524290 PZY524290 QJU524290 QTQ524290 RDM524290 RNI524290 RXE524290 SHA524290 SQW524290 TAS524290 TKO524290 TUK524290 UEG524290 UOC524290 UXY524290 VHU524290 VRQ524290 WBM524290 WLI524290 WVE524290 A589826 IS589826 SO589826 ACK589826 AMG589826 AWC589826 BFY589826 BPU589826 BZQ589826 CJM589826 CTI589826 DDE589826 DNA589826 DWW589826 EGS589826 EQO589826 FAK589826 FKG589826 FUC589826 GDY589826 GNU589826 GXQ589826 HHM589826 HRI589826 IBE589826 ILA589826 IUW589826 JES589826 JOO589826 JYK589826 KIG589826 KSC589826 LBY589826 LLU589826 LVQ589826 MFM589826 MPI589826 MZE589826 NJA589826 NSW589826 OCS589826 OMO589826 OWK589826 PGG589826 PQC589826 PZY589826 QJU589826 QTQ589826 RDM589826 RNI589826 RXE589826 SHA589826 SQW589826 TAS589826 TKO589826 TUK589826 UEG589826 UOC589826 UXY589826 VHU589826 VRQ589826 WBM589826 WLI589826 WVE589826 A655362 IS655362 SO655362 ACK655362 AMG655362 AWC655362 BFY655362 BPU655362 BZQ655362 CJM655362 CTI655362 DDE655362 DNA655362 DWW655362 EGS655362 EQO655362 FAK655362 FKG655362 FUC655362 GDY655362 GNU655362 GXQ655362 HHM655362 HRI655362 IBE655362 ILA655362 IUW655362 JES655362 JOO655362 JYK655362 KIG655362 KSC655362 LBY655362 LLU655362 LVQ655362 MFM655362 MPI655362 MZE655362 NJA655362 NSW655362 OCS655362 OMO655362 OWK655362 PGG655362 PQC655362 PZY655362 QJU655362 QTQ655362 RDM655362 RNI655362 RXE655362 SHA655362 SQW655362 TAS655362 TKO655362 TUK655362 UEG655362 UOC655362 UXY655362 VHU655362 VRQ655362 WBM655362 WLI655362 WVE655362 A720898 IS720898 SO720898 ACK720898 AMG720898 AWC720898 BFY720898 BPU720898 BZQ720898 CJM720898 CTI720898 DDE720898 DNA720898 DWW720898 EGS720898 EQO720898 FAK720898 FKG720898 FUC720898 GDY720898 GNU720898 GXQ720898 HHM720898 HRI720898 IBE720898 ILA720898 IUW720898 JES720898 JOO720898 JYK720898 KIG720898 KSC720898 LBY720898 LLU720898 LVQ720898 MFM720898 MPI720898 MZE720898 NJA720898 NSW720898 OCS720898 OMO720898 OWK720898 PGG720898 PQC720898 PZY720898 QJU720898 QTQ720898 RDM720898 RNI720898 RXE720898 SHA720898 SQW720898 TAS720898 TKO720898 TUK720898 UEG720898 UOC720898 UXY720898 VHU720898 VRQ720898 WBM720898 WLI720898 WVE720898 A786434 IS786434 SO786434 ACK786434 AMG786434 AWC786434 BFY786434 BPU786434 BZQ786434 CJM786434 CTI786434 DDE786434 DNA786434 DWW786434 EGS786434 EQO786434 FAK786434 FKG786434 FUC786434 GDY786434 GNU786434 GXQ786434 HHM786434 HRI786434 IBE786434 ILA786434 IUW786434 JES786434 JOO786434 JYK786434 KIG786434 KSC786434 LBY786434 LLU786434 LVQ786434 MFM786434 MPI786434 MZE786434 NJA786434 NSW786434 OCS786434 OMO786434 OWK786434 PGG786434 PQC786434 PZY786434 QJU786434 QTQ786434 RDM786434 RNI786434 RXE786434 SHA786434 SQW786434 TAS786434 TKO786434 TUK786434 UEG786434 UOC786434 UXY786434 VHU786434 VRQ786434 WBM786434 WLI786434 WVE786434 A851970 IS851970 SO851970 ACK851970 AMG851970 AWC851970 BFY851970 BPU851970 BZQ851970 CJM851970 CTI851970 DDE851970 DNA851970 DWW851970 EGS851970 EQO851970 FAK851970 FKG851970 FUC851970 GDY851970 GNU851970 GXQ851970 HHM851970 HRI851970 IBE851970 ILA851970 IUW851970 JES851970 JOO851970 JYK851970 KIG851970 KSC851970 LBY851970 LLU851970 LVQ851970 MFM851970 MPI851970 MZE851970 NJA851970 NSW851970 OCS851970 OMO851970 OWK851970 PGG851970 PQC851970 PZY851970 QJU851970 QTQ851970 RDM851970 RNI851970 RXE851970 SHA851970 SQW851970 TAS851970 TKO851970 TUK851970 UEG851970 UOC851970 UXY851970 VHU851970 VRQ851970 WBM851970 WLI851970 WVE851970 A917506 IS917506 SO917506 ACK917506 AMG917506 AWC917506 BFY917506 BPU917506 BZQ917506 CJM917506 CTI917506 DDE917506 DNA917506 DWW917506 EGS917506 EQO917506 FAK917506 FKG917506 FUC917506 GDY917506 GNU917506 GXQ917506 HHM917506 HRI917506 IBE917506 ILA917506 IUW917506 JES917506 JOO917506 JYK917506 KIG917506 KSC917506 LBY917506 LLU917506 LVQ917506 MFM917506 MPI917506 MZE917506 NJA917506 NSW917506 OCS917506 OMO917506 OWK917506 PGG917506 PQC917506 PZY917506 QJU917506 QTQ917506 RDM917506 RNI917506 RXE917506 SHA917506 SQW917506 TAS917506 TKO917506 TUK917506 UEG917506 UOC917506 UXY917506 VHU917506 VRQ917506 WBM917506 WLI917506 WVE917506 A983042 IS983042 SO983042 ACK983042 AMG983042 AWC983042 BFY983042 BPU983042 BZQ983042 CJM983042 CTI983042 DDE983042 DNA983042 DWW983042 EGS983042 EQO983042 FAK983042 FKG983042 FUC983042 GDY983042 GNU983042 GXQ983042 HHM983042 HRI983042 IBE983042 ILA983042 IUW983042 JES983042 JOO983042 JYK983042 KIG983042 KSC983042 LBY983042 LLU983042 LVQ983042 MFM983042 MPI983042 MZE983042 NJA983042 NSW983042 OCS983042 OMO983042 OWK983042 PGG983042 PQC983042 PZY983042 QJU983042 QTQ983042 RDM983042 RNI983042 RXE983042 SHA983042 SQW983042 TAS983042 TKO983042 TUK983042 UEG983042 UOC983042 UXY983042 VHU983042 VRQ983042 WBM983042 WLI983042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42 WLL983042 C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C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C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C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C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C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C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C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C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C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C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C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C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C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C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3"/>
  <sheetViews>
    <sheetView zoomScale="70" zoomScaleNormal="70" workbookViewId="0">
      <selection activeCell="H109" sqref="H109"/>
    </sheetView>
  </sheetViews>
  <sheetFormatPr baseColWidth="10" defaultRowHeight="15" x14ac:dyDescent="0.25"/>
  <cols>
    <col min="1" max="1" width="3.140625" style="9" bestFit="1" customWidth="1"/>
    <col min="2" max="2" width="42.85546875" style="9" customWidth="1"/>
    <col min="3" max="3" width="31.140625" style="9" customWidth="1"/>
    <col min="4" max="4" width="45.42578125" style="9" customWidth="1"/>
    <col min="5" max="5" width="25" style="9" customWidth="1"/>
    <col min="6" max="7" width="29.7109375" style="9" customWidth="1"/>
    <col min="8" max="8" width="24.5703125" style="9" customWidth="1"/>
    <col min="9" max="9" width="24" style="9" customWidth="1"/>
    <col min="10" max="10" width="35.140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71" t="s">
        <v>63</v>
      </c>
      <c r="C2" s="172"/>
      <c r="D2" s="172"/>
      <c r="E2" s="172"/>
      <c r="F2" s="172"/>
      <c r="G2" s="172"/>
      <c r="H2" s="172"/>
      <c r="I2" s="172"/>
      <c r="J2" s="172"/>
      <c r="K2" s="172"/>
      <c r="L2" s="172"/>
      <c r="M2" s="172"/>
      <c r="N2" s="172"/>
      <c r="O2" s="172"/>
      <c r="P2" s="172"/>
    </row>
    <row r="4" spans="2:16" ht="26.25" x14ac:dyDescent="0.25">
      <c r="B4" s="171" t="s">
        <v>48</v>
      </c>
      <c r="C4" s="172"/>
      <c r="D4" s="172"/>
      <c r="E4" s="172"/>
      <c r="F4" s="172"/>
      <c r="G4" s="172"/>
      <c r="H4" s="172"/>
      <c r="I4" s="172"/>
      <c r="J4" s="172"/>
      <c r="K4" s="172"/>
      <c r="L4" s="172"/>
      <c r="M4" s="172"/>
      <c r="N4" s="172"/>
      <c r="O4" s="172"/>
      <c r="P4" s="172"/>
    </row>
    <row r="5" spans="2:16" ht="15.75" thickBot="1" x14ac:dyDescent="0.3"/>
    <row r="6" spans="2:16" ht="21.75" thickBot="1" x14ac:dyDescent="0.3">
      <c r="B6" s="11" t="s">
        <v>4</v>
      </c>
      <c r="C6" s="169" t="s">
        <v>111</v>
      </c>
      <c r="D6" s="169"/>
      <c r="E6" s="169"/>
      <c r="F6" s="169"/>
      <c r="G6" s="169"/>
      <c r="H6" s="169"/>
      <c r="I6" s="169"/>
      <c r="J6" s="169"/>
      <c r="K6" s="169"/>
      <c r="L6" s="169"/>
      <c r="M6" s="169"/>
      <c r="N6" s="170"/>
    </row>
    <row r="7" spans="2:16" ht="16.5" thickBot="1" x14ac:dyDescent="0.3">
      <c r="B7" s="12" t="s">
        <v>5</v>
      </c>
      <c r="C7" s="169"/>
      <c r="D7" s="169"/>
      <c r="E7" s="169"/>
      <c r="F7" s="169"/>
      <c r="G7" s="169"/>
      <c r="H7" s="169"/>
      <c r="I7" s="169"/>
      <c r="J7" s="169"/>
      <c r="K7" s="169"/>
      <c r="L7" s="169"/>
      <c r="M7" s="169"/>
      <c r="N7" s="170"/>
    </row>
    <row r="8" spans="2:16" ht="16.5" thickBot="1" x14ac:dyDescent="0.3">
      <c r="B8" s="12" t="s">
        <v>6</v>
      </c>
      <c r="C8" s="169"/>
      <c r="D8" s="169"/>
      <c r="E8" s="169"/>
      <c r="F8" s="169"/>
      <c r="G8" s="169"/>
      <c r="H8" s="169"/>
      <c r="I8" s="169"/>
      <c r="J8" s="169"/>
      <c r="K8" s="169"/>
      <c r="L8" s="169"/>
      <c r="M8" s="169"/>
      <c r="N8" s="170"/>
    </row>
    <row r="9" spans="2:16" ht="16.5" thickBot="1" x14ac:dyDescent="0.3">
      <c r="B9" s="12" t="s">
        <v>7</v>
      </c>
      <c r="C9" s="169"/>
      <c r="D9" s="169"/>
      <c r="E9" s="169"/>
      <c r="F9" s="169"/>
      <c r="G9" s="169"/>
      <c r="H9" s="169"/>
      <c r="I9" s="169"/>
      <c r="J9" s="169"/>
      <c r="K9" s="169"/>
      <c r="L9" s="169"/>
      <c r="M9" s="169"/>
      <c r="N9" s="170"/>
    </row>
    <row r="10" spans="2:16" ht="16.5" thickBot="1" x14ac:dyDescent="0.3">
      <c r="B10" s="12" t="s">
        <v>8</v>
      </c>
      <c r="C10" s="176">
        <v>14</v>
      </c>
      <c r="D10" s="176"/>
      <c r="E10" s="177"/>
      <c r="F10" s="34"/>
      <c r="G10" s="34"/>
      <c r="H10" s="34"/>
      <c r="I10" s="34"/>
      <c r="J10" s="34"/>
      <c r="K10" s="34"/>
      <c r="L10" s="34"/>
      <c r="M10" s="34"/>
      <c r="N10" s="35"/>
    </row>
    <row r="11" spans="2:16" ht="16.5" thickBot="1" x14ac:dyDescent="0.3">
      <c r="B11" s="14" t="s">
        <v>9</v>
      </c>
      <c r="C11" s="15">
        <v>41973</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178" t="s">
        <v>65</v>
      </c>
      <c r="C14" s="178"/>
      <c r="D14" s="124" t="s">
        <v>12</v>
      </c>
      <c r="E14" s="124" t="s">
        <v>13</v>
      </c>
      <c r="F14" s="124" t="s">
        <v>29</v>
      </c>
      <c r="G14" s="79"/>
      <c r="I14" s="37"/>
      <c r="J14" s="37"/>
      <c r="K14" s="37"/>
      <c r="L14" s="37"/>
      <c r="M14" s="37"/>
      <c r="N14" s="98"/>
    </row>
    <row r="15" spans="2:16" x14ac:dyDescent="0.25">
      <c r="B15" s="178"/>
      <c r="C15" s="178"/>
      <c r="D15" s="124">
        <v>14</v>
      </c>
      <c r="E15" s="36">
        <v>2990091062</v>
      </c>
      <c r="F15" s="126">
        <v>1099</v>
      </c>
      <c r="G15" s="80"/>
      <c r="I15" s="38"/>
      <c r="J15" s="38"/>
      <c r="K15" s="38"/>
      <c r="L15" s="38"/>
      <c r="M15" s="38"/>
      <c r="N15" s="98"/>
    </row>
    <row r="16" spans="2:16" ht="15.75" thickBot="1" x14ac:dyDescent="0.3">
      <c r="B16" s="179" t="s">
        <v>14</v>
      </c>
      <c r="C16" s="180"/>
      <c r="D16" s="124"/>
      <c r="E16" s="63">
        <f>SUM(E15:E15)</f>
        <v>2990091062</v>
      </c>
      <c r="F16" s="126">
        <f>SUM(F15:F15)</f>
        <v>1099</v>
      </c>
      <c r="G16" s="80"/>
      <c r="H16" s="22"/>
      <c r="I16" s="97"/>
      <c r="J16" s="97"/>
      <c r="K16" s="97"/>
      <c r="L16" s="97"/>
      <c r="M16" s="97"/>
      <c r="N16" s="20"/>
    </row>
    <row r="17" spans="1:14" ht="45.75" thickBot="1" x14ac:dyDescent="0.3">
      <c r="A17" s="41"/>
      <c r="B17" s="52" t="s">
        <v>15</v>
      </c>
      <c r="C17" s="52" t="s">
        <v>66</v>
      </c>
      <c r="E17" s="37"/>
      <c r="F17" s="37"/>
      <c r="G17" s="37"/>
      <c r="H17" s="37"/>
      <c r="I17" s="10"/>
      <c r="J17" s="10"/>
      <c r="K17" s="10"/>
      <c r="L17" s="10"/>
      <c r="M17" s="10"/>
    </row>
    <row r="18" spans="1:14" ht="15.75" thickBot="1" x14ac:dyDescent="0.3">
      <c r="A18" s="42">
        <v>1</v>
      </c>
      <c r="C18" s="44">
        <v>879</v>
      </c>
      <c r="D18" s="40"/>
      <c r="E18" s="43">
        <f>E16</f>
        <v>2990091062</v>
      </c>
      <c r="F18" s="39"/>
      <c r="G18" s="39"/>
      <c r="H18" s="39"/>
      <c r="I18" s="23"/>
      <c r="J18" s="23"/>
      <c r="K18" s="23"/>
      <c r="L18" s="23"/>
      <c r="M18" s="23"/>
    </row>
    <row r="19" spans="1:14" x14ac:dyDescent="0.25">
      <c r="A19" s="89"/>
      <c r="C19" s="90"/>
      <c r="D19" s="38"/>
      <c r="E19" s="91"/>
      <c r="F19" s="39"/>
      <c r="G19" s="39"/>
      <c r="H19" s="39"/>
      <c r="I19" s="23"/>
      <c r="J19" s="23"/>
      <c r="K19" s="23"/>
      <c r="L19" s="23"/>
      <c r="M19" s="23"/>
    </row>
    <row r="20" spans="1:14" s="145" customFormat="1" x14ac:dyDescent="0.25">
      <c r="A20" s="140"/>
      <c r="B20" s="141" t="s">
        <v>95</v>
      </c>
      <c r="C20" s="142"/>
      <c r="D20" s="142"/>
      <c r="E20" s="142"/>
      <c r="F20" s="142"/>
      <c r="G20" s="142"/>
      <c r="H20" s="142"/>
      <c r="I20" s="143"/>
      <c r="J20" s="143"/>
      <c r="K20" s="143"/>
      <c r="L20" s="143"/>
      <c r="M20" s="143"/>
      <c r="N20" s="144"/>
    </row>
    <row r="21" spans="1:14" s="145" customFormat="1" x14ac:dyDescent="0.25">
      <c r="A21" s="140"/>
      <c r="B21" s="142"/>
      <c r="C21" s="142"/>
      <c r="D21" s="142"/>
      <c r="E21" s="142"/>
      <c r="F21" s="142"/>
      <c r="G21" s="142"/>
      <c r="H21" s="142"/>
      <c r="I21" s="143"/>
      <c r="J21" s="143"/>
      <c r="K21" s="143"/>
      <c r="L21" s="143"/>
      <c r="M21" s="143"/>
      <c r="N21" s="144"/>
    </row>
    <row r="22" spans="1:14" s="145" customFormat="1" x14ac:dyDescent="0.25">
      <c r="A22" s="140"/>
      <c r="B22" s="146" t="s">
        <v>33</v>
      </c>
      <c r="C22" s="146" t="s">
        <v>96</v>
      </c>
      <c r="D22" s="146" t="s">
        <v>97</v>
      </c>
      <c r="E22" s="142"/>
      <c r="F22" s="142"/>
      <c r="G22" s="142"/>
      <c r="H22" s="142"/>
      <c r="I22" s="143"/>
      <c r="J22" s="143"/>
      <c r="K22" s="143"/>
      <c r="L22" s="143"/>
      <c r="M22" s="143"/>
      <c r="N22" s="144"/>
    </row>
    <row r="23" spans="1:14" s="145" customFormat="1" x14ac:dyDescent="0.25">
      <c r="A23" s="140"/>
      <c r="B23" s="151" t="s">
        <v>98</v>
      </c>
      <c r="C23" s="151" t="s">
        <v>250</v>
      </c>
      <c r="D23" s="151"/>
      <c r="E23" s="142"/>
      <c r="F23" s="142"/>
      <c r="G23" s="142"/>
      <c r="H23" s="142"/>
      <c r="I23" s="143"/>
      <c r="J23" s="143"/>
      <c r="K23" s="143"/>
      <c r="L23" s="143"/>
      <c r="M23" s="143"/>
      <c r="N23" s="144"/>
    </row>
    <row r="24" spans="1:14" s="145" customFormat="1" x14ac:dyDescent="0.25">
      <c r="A24" s="140"/>
      <c r="B24" s="151" t="s">
        <v>99</v>
      </c>
      <c r="C24" s="151" t="s">
        <v>250</v>
      </c>
      <c r="D24" s="151"/>
      <c r="E24" s="142"/>
      <c r="F24" s="142"/>
      <c r="G24" s="142"/>
      <c r="H24" s="142"/>
      <c r="I24" s="143"/>
      <c r="J24" s="143"/>
      <c r="K24" s="143"/>
      <c r="L24" s="143"/>
      <c r="M24" s="143"/>
      <c r="N24" s="144"/>
    </row>
    <row r="25" spans="1:14" s="145" customFormat="1" x14ac:dyDescent="0.25">
      <c r="A25" s="140"/>
      <c r="B25" s="151" t="s">
        <v>100</v>
      </c>
      <c r="C25" s="151"/>
      <c r="D25" s="151" t="s">
        <v>250</v>
      </c>
      <c r="E25" s="142"/>
      <c r="F25" s="142"/>
      <c r="G25" s="142"/>
      <c r="H25" s="142"/>
      <c r="I25" s="143"/>
      <c r="J25" s="143"/>
      <c r="K25" s="143"/>
      <c r="L25" s="143"/>
      <c r="M25" s="143"/>
      <c r="N25" s="144"/>
    </row>
    <row r="26" spans="1:14" s="145" customFormat="1" x14ac:dyDescent="0.25">
      <c r="A26" s="140"/>
      <c r="B26" s="151" t="s">
        <v>101</v>
      </c>
      <c r="C26" s="151"/>
      <c r="D26" s="151" t="s">
        <v>250</v>
      </c>
      <c r="E26" s="142"/>
      <c r="F26" s="142"/>
      <c r="G26" s="142"/>
      <c r="H26" s="142"/>
      <c r="I26" s="143"/>
      <c r="J26" s="143"/>
      <c r="K26" s="143"/>
      <c r="L26" s="143"/>
      <c r="M26" s="143"/>
      <c r="N26" s="144"/>
    </row>
    <row r="27" spans="1:14" s="131" customFormat="1" x14ac:dyDescent="0.25">
      <c r="A27" s="127"/>
      <c r="B27" s="128"/>
      <c r="C27" s="128"/>
      <c r="D27" s="128"/>
      <c r="E27" s="128"/>
      <c r="F27" s="128"/>
      <c r="G27" s="128"/>
      <c r="H27" s="128"/>
      <c r="I27" s="129"/>
      <c r="J27" s="129"/>
      <c r="K27" s="129"/>
      <c r="L27" s="129"/>
      <c r="M27" s="129"/>
      <c r="N27" s="130"/>
    </row>
    <row r="28" spans="1:14" s="145" customFormat="1" x14ac:dyDescent="0.25">
      <c r="A28" s="140"/>
      <c r="B28" s="141" t="s">
        <v>102</v>
      </c>
      <c r="C28" s="142"/>
      <c r="D28" s="142"/>
      <c r="E28" s="142"/>
      <c r="F28" s="142"/>
      <c r="G28" s="142"/>
      <c r="H28" s="142"/>
      <c r="I28" s="143"/>
      <c r="J28" s="143"/>
      <c r="K28" s="143"/>
      <c r="L28" s="143"/>
      <c r="M28" s="143"/>
      <c r="N28" s="144"/>
    </row>
    <row r="29" spans="1:14" s="145" customFormat="1" x14ac:dyDescent="0.25">
      <c r="A29" s="140"/>
      <c r="B29" s="142"/>
      <c r="C29" s="142"/>
      <c r="D29" s="142"/>
      <c r="E29" s="142"/>
      <c r="F29" s="142"/>
      <c r="G29" s="142"/>
      <c r="H29" s="142"/>
      <c r="I29" s="143"/>
      <c r="J29" s="143"/>
      <c r="K29" s="143"/>
      <c r="L29" s="143"/>
      <c r="M29" s="143"/>
      <c r="N29" s="144"/>
    </row>
    <row r="30" spans="1:14" s="145" customFormat="1" x14ac:dyDescent="0.25">
      <c r="A30" s="140"/>
      <c r="B30" s="146" t="s">
        <v>33</v>
      </c>
      <c r="C30" s="146" t="s">
        <v>58</v>
      </c>
      <c r="D30" s="147" t="s">
        <v>51</v>
      </c>
      <c r="E30" s="147" t="s">
        <v>16</v>
      </c>
      <c r="F30" s="142"/>
      <c r="G30" s="142"/>
      <c r="H30" s="142"/>
      <c r="I30" s="143"/>
      <c r="J30" s="143"/>
      <c r="K30" s="143"/>
      <c r="L30" s="143"/>
      <c r="M30" s="143"/>
      <c r="N30" s="144"/>
    </row>
    <row r="31" spans="1:14" s="145" customFormat="1" ht="42.75" x14ac:dyDescent="0.25">
      <c r="A31" s="140"/>
      <c r="B31" s="148" t="s">
        <v>103</v>
      </c>
      <c r="C31" s="149">
        <v>40</v>
      </c>
      <c r="D31" s="150"/>
      <c r="E31" s="181">
        <v>10</v>
      </c>
      <c r="F31" s="142"/>
      <c r="G31" s="142"/>
      <c r="H31" s="142"/>
      <c r="I31" s="143"/>
      <c r="J31" s="143"/>
      <c r="K31" s="143"/>
      <c r="L31" s="143"/>
      <c r="M31" s="143"/>
      <c r="N31" s="144"/>
    </row>
    <row r="32" spans="1:14" s="145" customFormat="1" ht="85.5" x14ac:dyDescent="0.25">
      <c r="A32" s="140"/>
      <c r="B32" s="148" t="s">
        <v>104</v>
      </c>
      <c r="C32" s="149">
        <v>60</v>
      </c>
      <c r="D32" s="150">
        <v>10</v>
      </c>
      <c r="E32" s="182"/>
      <c r="F32" s="142"/>
      <c r="G32" s="142"/>
      <c r="H32" s="142"/>
      <c r="I32" s="143"/>
      <c r="J32" s="143"/>
      <c r="K32" s="143"/>
      <c r="L32" s="143"/>
      <c r="M32" s="143"/>
      <c r="N32" s="144"/>
    </row>
    <row r="33" spans="1:26" x14ac:dyDescent="0.25">
      <c r="A33" s="89"/>
      <c r="C33" s="90"/>
      <c r="D33" s="38"/>
      <c r="E33" s="91"/>
      <c r="F33" s="39"/>
      <c r="G33" s="39"/>
      <c r="H33" s="39"/>
      <c r="I33" s="23"/>
      <c r="J33" s="23"/>
      <c r="K33" s="23"/>
      <c r="L33" s="23"/>
      <c r="M33" s="23"/>
    </row>
    <row r="34" spans="1:26" x14ac:dyDescent="0.25">
      <c r="B34" s="112" t="s">
        <v>30</v>
      </c>
      <c r="M34" s="64"/>
      <c r="N34" s="64"/>
    </row>
    <row r="35" spans="1:26" ht="15.75" thickBot="1" x14ac:dyDescent="0.3">
      <c r="M35" s="64"/>
      <c r="N35" s="64"/>
    </row>
    <row r="36" spans="1:26" s="97" customFormat="1" ht="109.5" customHeight="1" x14ac:dyDescent="0.25">
      <c r="B36" s="108" t="s">
        <v>105</v>
      </c>
      <c r="C36" s="108" t="s">
        <v>106</v>
      </c>
      <c r="D36" s="108" t="s">
        <v>107</v>
      </c>
      <c r="E36" s="108" t="s">
        <v>45</v>
      </c>
      <c r="F36" s="108" t="s">
        <v>22</v>
      </c>
      <c r="G36" s="108" t="s">
        <v>67</v>
      </c>
      <c r="H36" s="108" t="s">
        <v>17</v>
      </c>
      <c r="I36" s="108" t="s">
        <v>10</v>
      </c>
      <c r="J36" s="108" t="s">
        <v>31</v>
      </c>
      <c r="K36" s="108" t="s">
        <v>61</v>
      </c>
      <c r="L36" s="108" t="s">
        <v>20</v>
      </c>
      <c r="M36" s="93" t="s">
        <v>26</v>
      </c>
      <c r="N36" s="108" t="s">
        <v>108</v>
      </c>
      <c r="O36" s="108" t="s">
        <v>36</v>
      </c>
      <c r="P36" s="109" t="s">
        <v>11</v>
      </c>
      <c r="Q36" s="109" t="s">
        <v>19</v>
      </c>
    </row>
    <row r="37" spans="1:26" s="103" customFormat="1" ht="30" x14ac:dyDescent="0.25">
      <c r="A37" s="45">
        <v>1</v>
      </c>
      <c r="B37" s="104" t="s">
        <v>112</v>
      </c>
      <c r="C37" s="105" t="s">
        <v>112</v>
      </c>
      <c r="D37" s="104" t="s">
        <v>113</v>
      </c>
      <c r="E37" s="99" t="s">
        <v>328</v>
      </c>
      <c r="F37" s="100" t="s">
        <v>96</v>
      </c>
      <c r="G37" s="117" t="s">
        <v>115</v>
      </c>
      <c r="H37" s="107">
        <v>41023</v>
      </c>
      <c r="I37" s="101">
        <v>41264</v>
      </c>
      <c r="J37" s="101" t="s">
        <v>97</v>
      </c>
      <c r="K37" s="132"/>
      <c r="L37" s="132">
        <v>8</v>
      </c>
      <c r="M37" s="132">
        <v>1099</v>
      </c>
      <c r="N37" s="92" t="e">
        <f>+M37*G37</f>
        <v>#VALUE!</v>
      </c>
      <c r="O37" s="27">
        <v>6798080879</v>
      </c>
      <c r="P37" s="27">
        <v>64</v>
      </c>
      <c r="Q37" s="118"/>
      <c r="R37" s="102"/>
      <c r="S37" s="102"/>
      <c r="T37" s="102"/>
      <c r="U37" s="102"/>
      <c r="V37" s="102"/>
      <c r="W37" s="102"/>
      <c r="X37" s="102"/>
      <c r="Y37" s="102"/>
      <c r="Z37" s="102"/>
    </row>
    <row r="38" spans="1:26" s="103" customFormat="1" x14ac:dyDescent="0.25">
      <c r="A38" s="45"/>
      <c r="B38" s="48" t="s">
        <v>16</v>
      </c>
      <c r="C38" s="105"/>
      <c r="D38" s="104"/>
      <c r="E38" s="99"/>
      <c r="F38" s="100"/>
      <c r="G38" s="100"/>
      <c r="H38" s="100"/>
      <c r="I38" s="101"/>
      <c r="J38" s="101"/>
      <c r="K38" s="106"/>
      <c r="L38" s="106">
        <f>SUM(L37:L37)</f>
        <v>8</v>
      </c>
      <c r="M38" s="132">
        <f>SUM(M37:M37)</f>
        <v>1099</v>
      </c>
      <c r="N38" s="106" t="e">
        <f>SUM(N37:N37)</f>
        <v>#VALUE!</v>
      </c>
      <c r="O38" s="27"/>
      <c r="P38" s="27"/>
      <c r="Q38" s="119"/>
    </row>
    <row r="39" spans="1:26" s="30" customFormat="1" x14ac:dyDescent="0.25">
      <c r="E39" s="31"/>
    </row>
    <row r="40" spans="1:26" s="30" customFormat="1" x14ac:dyDescent="0.25">
      <c r="B40" s="184" t="s">
        <v>28</v>
      </c>
      <c r="C40" s="184" t="s">
        <v>27</v>
      </c>
      <c r="D40" s="186" t="s">
        <v>34</v>
      </c>
      <c r="E40" s="186"/>
    </row>
    <row r="41" spans="1:26" s="30" customFormat="1" x14ac:dyDescent="0.25">
      <c r="B41" s="185"/>
      <c r="C41" s="185"/>
      <c r="D41" s="125" t="s">
        <v>23</v>
      </c>
      <c r="E41" s="61" t="s">
        <v>24</v>
      </c>
    </row>
    <row r="42" spans="1:26" s="30" customFormat="1" ht="30.6" customHeight="1" x14ac:dyDescent="0.25">
      <c r="B42" s="58" t="s">
        <v>21</v>
      </c>
      <c r="C42" s="59">
        <f>+K38</f>
        <v>0</v>
      </c>
      <c r="D42" s="57"/>
      <c r="E42" s="57"/>
      <c r="F42" s="32"/>
      <c r="G42" s="32"/>
      <c r="H42" s="32"/>
      <c r="I42" s="32"/>
      <c r="J42" s="32"/>
      <c r="K42" s="32"/>
      <c r="L42" s="32"/>
      <c r="M42" s="32"/>
    </row>
    <row r="43" spans="1:26" s="30" customFormat="1" ht="30" customHeight="1" x14ac:dyDescent="0.25">
      <c r="B43" s="58" t="s">
        <v>25</v>
      </c>
      <c r="C43" s="59">
        <f>+M38</f>
        <v>1099</v>
      </c>
      <c r="D43" s="57"/>
      <c r="E43" s="57"/>
    </row>
    <row r="44" spans="1:26" s="30" customFormat="1" x14ac:dyDescent="0.25">
      <c r="B44" s="33"/>
      <c r="C44" s="187"/>
      <c r="D44" s="187"/>
      <c r="E44" s="187"/>
      <c r="F44" s="187"/>
      <c r="G44" s="187"/>
      <c r="H44" s="187"/>
      <c r="I44" s="187"/>
      <c r="J44" s="187"/>
      <c r="K44" s="187"/>
      <c r="L44" s="187"/>
      <c r="M44" s="187"/>
      <c r="N44" s="187"/>
    </row>
    <row r="45" spans="1:26" ht="28.15" customHeight="1" thickBot="1" x14ac:dyDescent="0.3"/>
    <row r="46" spans="1:26" ht="27" thickBot="1" x14ac:dyDescent="0.3">
      <c r="B46" s="188" t="s">
        <v>68</v>
      </c>
      <c r="C46" s="188"/>
      <c r="D46" s="188"/>
      <c r="E46" s="188"/>
      <c r="F46" s="188"/>
      <c r="G46" s="188"/>
      <c r="H46" s="188"/>
      <c r="I46" s="188"/>
      <c r="J46" s="188"/>
      <c r="K46" s="188"/>
      <c r="L46" s="188"/>
      <c r="M46" s="188"/>
      <c r="N46" s="188"/>
    </row>
    <row r="49" spans="2:17" ht="109.5" customHeight="1" x14ac:dyDescent="0.25">
      <c r="B49" s="110" t="s">
        <v>109</v>
      </c>
      <c r="C49" s="67" t="s">
        <v>2</v>
      </c>
      <c r="D49" s="67" t="s">
        <v>70</v>
      </c>
      <c r="E49" s="67" t="s">
        <v>69</v>
      </c>
      <c r="F49" s="67" t="s">
        <v>71</v>
      </c>
      <c r="G49" s="67" t="s">
        <v>72</v>
      </c>
      <c r="H49" s="67" t="s">
        <v>73</v>
      </c>
      <c r="I49" s="67" t="s">
        <v>74</v>
      </c>
      <c r="J49" s="67" t="s">
        <v>75</v>
      </c>
      <c r="K49" s="67" t="s">
        <v>76</v>
      </c>
      <c r="L49" s="67" t="s">
        <v>77</v>
      </c>
      <c r="M49" s="83" t="s">
        <v>78</v>
      </c>
      <c r="N49" s="83" t="s">
        <v>79</v>
      </c>
      <c r="O49" s="173" t="s">
        <v>3</v>
      </c>
      <c r="P49" s="175"/>
      <c r="Q49" s="67" t="s">
        <v>18</v>
      </c>
    </row>
    <row r="50" spans="2:17" ht="42.75" customHeight="1" x14ac:dyDescent="0.25">
      <c r="B50" s="3" t="s">
        <v>255</v>
      </c>
      <c r="C50" s="3" t="s">
        <v>255</v>
      </c>
      <c r="D50" s="5"/>
      <c r="E50" s="5"/>
      <c r="F50" s="4"/>
      <c r="G50" s="4"/>
      <c r="H50" s="4"/>
      <c r="I50" s="84"/>
      <c r="J50" s="84"/>
      <c r="K50" s="111"/>
      <c r="L50" s="111"/>
      <c r="M50" s="111"/>
      <c r="N50" s="111"/>
      <c r="O50" s="189" t="s">
        <v>329</v>
      </c>
      <c r="P50" s="190"/>
      <c r="Q50" s="111"/>
    </row>
    <row r="51" spans="2:17" x14ac:dyDescent="0.25">
      <c r="B51" s="9" t="s">
        <v>1</v>
      </c>
    </row>
    <row r="52" spans="2:17" x14ac:dyDescent="0.25">
      <c r="B52" s="9" t="s">
        <v>37</v>
      </c>
    </row>
    <row r="53" spans="2:17" x14ac:dyDescent="0.25">
      <c r="B53" s="9" t="s">
        <v>62</v>
      </c>
    </row>
    <row r="55" spans="2:17" ht="15.75" thickBot="1" x14ac:dyDescent="0.3"/>
    <row r="56" spans="2:17" ht="27" thickBot="1" x14ac:dyDescent="0.3">
      <c r="B56" s="191" t="s">
        <v>38</v>
      </c>
      <c r="C56" s="192"/>
      <c r="D56" s="192"/>
      <c r="E56" s="192"/>
      <c r="F56" s="192"/>
      <c r="G56" s="192"/>
      <c r="H56" s="192"/>
      <c r="I56" s="192"/>
      <c r="J56" s="192"/>
      <c r="K56" s="192"/>
      <c r="L56" s="192"/>
      <c r="M56" s="192"/>
      <c r="N56" s="193"/>
    </row>
    <row r="61" spans="2:17" ht="76.5" customHeight="1" x14ac:dyDescent="0.25">
      <c r="B61" s="110" t="s">
        <v>0</v>
      </c>
      <c r="C61" s="110" t="s">
        <v>39</v>
      </c>
      <c r="D61" s="110" t="s">
        <v>40</v>
      </c>
      <c r="E61" s="110" t="s">
        <v>80</v>
      </c>
      <c r="F61" s="110" t="s">
        <v>82</v>
      </c>
      <c r="G61" s="110" t="s">
        <v>83</v>
      </c>
      <c r="H61" s="110" t="s">
        <v>84</v>
      </c>
      <c r="I61" s="110" t="s">
        <v>81</v>
      </c>
      <c r="J61" s="173" t="s">
        <v>85</v>
      </c>
      <c r="K61" s="174"/>
      <c r="L61" s="175"/>
      <c r="M61" s="110" t="s">
        <v>86</v>
      </c>
      <c r="N61" s="110" t="s">
        <v>41</v>
      </c>
      <c r="O61" s="110" t="s">
        <v>42</v>
      </c>
      <c r="P61" s="173" t="s">
        <v>3</v>
      </c>
      <c r="Q61" s="175"/>
    </row>
    <row r="62" spans="2:17" ht="60.75" customHeight="1" x14ac:dyDescent="0.25">
      <c r="B62" s="120" t="s">
        <v>43</v>
      </c>
      <c r="C62" s="120" t="s">
        <v>409</v>
      </c>
      <c r="D62" s="1" t="s">
        <v>330</v>
      </c>
      <c r="E62" s="1">
        <v>35586919</v>
      </c>
      <c r="F62" s="120" t="s">
        <v>340</v>
      </c>
      <c r="G62" s="120" t="s">
        <v>189</v>
      </c>
      <c r="H62" s="135">
        <v>38499</v>
      </c>
      <c r="I62" s="5" t="s">
        <v>115</v>
      </c>
      <c r="J62" s="1"/>
      <c r="K62" s="136"/>
      <c r="L62" s="84"/>
      <c r="M62" s="111"/>
      <c r="N62" s="111" t="s">
        <v>97</v>
      </c>
      <c r="O62" s="111" t="s">
        <v>97</v>
      </c>
      <c r="P62" s="194" t="s">
        <v>341</v>
      </c>
      <c r="Q62" s="194"/>
    </row>
    <row r="63" spans="2:17" ht="60.75" customHeight="1" x14ac:dyDescent="0.25">
      <c r="B63" s="120" t="s">
        <v>43</v>
      </c>
      <c r="C63" s="155" t="s">
        <v>409</v>
      </c>
      <c r="D63" s="1" t="s">
        <v>331</v>
      </c>
      <c r="E63" s="1">
        <v>35890653</v>
      </c>
      <c r="F63" s="120" t="s">
        <v>342</v>
      </c>
      <c r="G63" s="120" t="s">
        <v>189</v>
      </c>
      <c r="H63" s="135">
        <v>38044</v>
      </c>
      <c r="I63" s="5" t="s">
        <v>115</v>
      </c>
      <c r="J63" s="1"/>
      <c r="K63" s="136"/>
      <c r="L63" s="84"/>
      <c r="M63" s="111"/>
      <c r="N63" s="111" t="s">
        <v>97</v>
      </c>
      <c r="O63" s="111" t="s">
        <v>97</v>
      </c>
      <c r="P63" s="194" t="s">
        <v>343</v>
      </c>
      <c r="Q63" s="194"/>
    </row>
    <row r="64" spans="2:17" ht="60.75" customHeight="1" x14ac:dyDescent="0.25">
      <c r="B64" s="120" t="s">
        <v>43</v>
      </c>
      <c r="C64" s="155" t="s">
        <v>409</v>
      </c>
      <c r="D64" s="1" t="s">
        <v>332</v>
      </c>
      <c r="E64" s="1">
        <v>35891064</v>
      </c>
      <c r="F64" s="120" t="s">
        <v>344</v>
      </c>
      <c r="G64" s="120" t="s">
        <v>160</v>
      </c>
      <c r="H64" s="135">
        <v>37797</v>
      </c>
      <c r="I64" s="5" t="s">
        <v>115</v>
      </c>
      <c r="J64" s="1" t="s">
        <v>128</v>
      </c>
      <c r="K64" s="136" t="s">
        <v>132</v>
      </c>
      <c r="L64" s="84" t="s">
        <v>129</v>
      </c>
      <c r="M64" s="111" t="s">
        <v>345</v>
      </c>
      <c r="N64" s="111" t="s">
        <v>96</v>
      </c>
      <c r="O64" s="111" t="s">
        <v>96</v>
      </c>
      <c r="P64" s="195"/>
      <c r="Q64" s="195"/>
    </row>
    <row r="65" spans="2:17" s="164" customFormat="1" ht="101.25" customHeight="1" x14ac:dyDescent="0.25">
      <c r="B65" s="157" t="s">
        <v>43</v>
      </c>
      <c r="C65" s="155" t="s">
        <v>409</v>
      </c>
      <c r="D65" s="160" t="s">
        <v>333</v>
      </c>
      <c r="E65" s="160">
        <v>35891001</v>
      </c>
      <c r="F65" s="157" t="s">
        <v>145</v>
      </c>
      <c r="G65" s="157" t="s">
        <v>189</v>
      </c>
      <c r="H65" s="159">
        <v>38450</v>
      </c>
      <c r="I65" s="160" t="s">
        <v>115</v>
      </c>
      <c r="J65" s="160" t="s">
        <v>128</v>
      </c>
      <c r="K65" s="163" t="s">
        <v>140</v>
      </c>
      <c r="L65" s="158" t="s">
        <v>129</v>
      </c>
      <c r="M65" s="161" t="s">
        <v>346</v>
      </c>
      <c r="N65" s="161" t="s">
        <v>96</v>
      </c>
      <c r="O65" s="161" t="s">
        <v>97</v>
      </c>
      <c r="P65" s="207" t="s">
        <v>405</v>
      </c>
      <c r="Q65" s="208"/>
    </row>
    <row r="66" spans="2:17" ht="60.75" customHeight="1" x14ac:dyDescent="0.25">
      <c r="B66" s="120" t="s">
        <v>43</v>
      </c>
      <c r="C66" s="155" t="s">
        <v>409</v>
      </c>
      <c r="D66" s="1" t="s">
        <v>334</v>
      </c>
      <c r="E66" s="1">
        <v>1077433625</v>
      </c>
      <c r="F66" s="120" t="s">
        <v>347</v>
      </c>
      <c r="G66" s="120" t="s">
        <v>319</v>
      </c>
      <c r="H66" s="135">
        <v>40067</v>
      </c>
      <c r="I66" s="5" t="s">
        <v>115</v>
      </c>
      <c r="J66" s="1" t="s">
        <v>128</v>
      </c>
      <c r="K66" s="136" t="s">
        <v>140</v>
      </c>
      <c r="L66" s="84" t="s">
        <v>129</v>
      </c>
      <c r="M66" s="111" t="s">
        <v>348</v>
      </c>
      <c r="N66" s="111" t="s">
        <v>96</v>
      </c>
      <c r="O66" s="111" t="s">
        <v>97</v>
      </c>
      <c r="P66" s="194"/>
      <c r="Q66" s="194"/>
    </row>
    <row r="67" spans="2:17" ht="33.6" customHeight="1" x14ac:dyDescent="0.25">
      <c r="B67" s="120" t="s">
        <v>44</v>
      </c>
      <c r="C67" s="155" t="s">
        <v>409</v>
      </c>
      <c r="D67" s="1" t="s">
        <v>335</v>
      </c>
      <c r="E67" s="1">
        <v>44007371</v>
      </c>
      <c r="F67" s="120" t="s">
        <v>349</v>
      </c>
      <c r="G67" s="120" t="s">
        <v>350</v>
      </c>
      <c r="H67" s="138">
        <v>41258</v>
      </c>
      <c r="I67" s="5" t="s">
        <v>115</v>
      </c>
      <c r="J67" s="1" t="s">
        <v>128</v>
      </c>
      <c r="K67" s="136" t="s">
        <v>225</v>
      </c>
      <c r="L67" s="84" t="s">
        <v>223</v>
      </c>
      <c r="M67" s="111" t="s">
        <v>351</v>
      </c>
      <c r="N67" s="111" t="s">
        <v>96</v>
      </c>
      <c r="O67" s="111" t="s">
        <v>96</v>
      </c>
      <c r="P67" s="196"/>
      <c r="Q67" s="197"/>
    </row>
    <row r="68" spans="2:17" ht="33.6" customHeight="1" x14ac:dyDescent="0.25">
      <c r="B68" s="120" t="s">
        <v>44</v>
      </c>
      <c r="C68" s="155" t="s">
        <v>409</v>
      </c>
      <c r="D68" s="1" t="s">
        <v>336</v>
      </c>
      <c r="E68" s="1">
        <v>35546486</v>
      </c>
      <c r="F68" s="120" t="s">
        <v>321</v>
      </c>
      <c r="G68" s="120" t="s">
        <v>189</v>
      </c>
      <c r="H68" s="138">
        <v>39696</v>
      </c>
      <c r="I68" s="5" t="s">
        <v>115</v>
      </c>
      <c r="J68" s="1" t="s">
        <v>128</v>
      </c>
      <c r="K68" s="136" t="s">
        <v>225</v>
      </c>
      <c r="L68" s="84" t="s">
        <v>223</v>
      </c>
      <c r="M68" s="111" t="s">
        <v>352</v>
      </c>
      <c r="N68" s="111" t="s">
        <v>96</v>
      </c>
      <c r="O68" s="111" t="s">
        <v>96</v>
      </c>
      <c r="P68" s="196"/>
      <c r="Q68" s="197"/>
    </row>
    <row r="69" spans="2:17" ht="33.6" customHeight="1" x14ac:dyDescent="0.25">
      <c r="B69" s="120" t="s">
        <v>44</v>
      </c>
      <c r="C69" s="155" t="s">
        <v>409</v>
      </c>
      <c r="D69" s="1" t="s">
        <v>337</v>
      </c>
      <c r="E69" s="1">
        <v>35898207</v>
      </c>
      <c r="F69" s="120" t="s">
        <v>321</v>
      </c>
      <c r="G69" s="120" t="s">
        <v>189</v>
      </c>
      <c r="H69" s="138">
        <v>39808</v>
      </c>
      <c r="I69" s="5" t="s">
        <v>115</v>
      </c>
      <c r="J69" s="1" t="s">
        <v>128</v>
      </c>
      <c r="K69" s="136" t="s">
        <v>225</v>
      </c>
      <c r="L69" s="84" t="s">
        <v>223</v>
      </c>
      <c r="M69" s="111" t="s">
        <v>353</v>
      </c>
      <c r="N69" s="111" t="s">
        <v>96</v>
      </c>
      <c r="O69" s="111" t="s">
        <v>96</v>
      </c>
      <c r="P69" s="121"/>
      <c r="Q69" s="122"/>
    </row>
    <row r="70" spans="2:17" ht="33.6" customHeight="1" x14ac:dyDescent="0.25">
      <c r="B70" s="120" t="s">
        <v>44</v>
      </c>
      <c r="C70" s="155" t="s">
        <v>409</v>
      </c>
      <c r="D70" s="1" t="s">
        <v>338</v>
      </c>
      <c r="E70" s="1">
        <v>1018429793</v>
      </c>
      <c r="F70" s="120" t="s">
        <v>349</v>
      </c>
      <c r="G70" s="120" t="s">
        <v>354</v>
      </c>
      <c r="H70" s="138">
        <v>41521</v>
      </c>
      <c r="I70" s="5" t="s">
        <v>115</v>
      </c>
      <c r="J70" s="1" t="s">
        <v>128</v>
      </c>
      <c r="K70" s="136" t="s">
        <v>225</v>
      </c>
      <c r="L70" s="84" t="s">
        <v>223</v>
      </c>
      <c r="M70" s="111" t="s">
        <v>355</v>
      </c>
      <c r="N70" s="111" t="s">
        <v>96</v>
      </c>
      <c r="O70" s="111" t="s">
        <v>96</v>
      </c>
      <c r="P70" s="196"/>
      <c r="Q70" s="197"/>
    </row>
    <row r="71" spans="2:17" ht="33.6" customHeight="1" x14ac:dyDescent="0.25">
      <c r="B71" s="120" t="s">
        <v>44</v>
      </c>
      <c r="C71" s="155" t="s">
        <v>409</v>
      </c>
      <c r="D71" s="1" t="s">
        <v>339</v>
      </c>
      <c r="E71" s="1">
        <v>54254361</v>
      </c>
      <c r="F71" s="120" t="s">
        <v>356</v>
      </c>
      <c r="G71" s="120" t="s">
        <v>357</v>
      </c>
      <c r="H71" s="138">
        <v>37967</v>
      </c>
      <c r="I71" s="5" t="s">
        <v>115</v>
      </c>
      <c r="J71" s="1" t="s">
        <v>128</v>
      </c>
      <c r="K71" s="136" t="s">
        <v>225</v>
      </c>
      <c r="L71" s="84" t="s">
        <v>223</v>
      </c>
      <c r="M71" s="111" t="s">
        <v>358</v>
      </c>
      <c r="N71" s="111" t="s">
        <v>96</v>
      </c>
      <c r="O71" s="111" t="s">
        <v>96</v>
      </c>
      <c r="P71" s="121"/>
      <c r="Q71" s="122"/>
    </row>
    <row r="72" spans="2:17" ht="15.75" thickBot="1" x14ac:dyDescent="0.25">
      <c r="D72" s="134"/>
    </row>
    <row r="73" spans="2:17" ht="27" thickBot="1" x14ac:dyDescent="0.3">
      <c r="B73" s="191" t="s">
        <v>46</v>
      </c>
      <c r="C73" s="192"/>
      <c r="D73" s="192"/>
      <c r="E73" s="192"/>
      <c r="F73" s="192"/>
      <c r="G73" s="192"/>
      <c r="H73" s="192"/>
      <c r="I73" s="192"/>
      <c r="J73" s="192"/>
      <c r="K73" s="192"/>
      <c r="L73" s="192"/>
      <c r="M73" s="192"/>
      <c r="N73" s="193"/>
    </row>
    <row r="76" spans="2:17" ht="46.15" customHeight="1" x14ac:dyDescent="0.25">
      <c r="B76" s="67" t="s">
        <v>33</v>
      </c>
      <c r="C76" s="67" t="s">
        <v>47</v>
      </c>
      <c r="D76" s="173" t="s">
        <v>3</v>
      </c>
      <c r="E76" s="175"/>
    </row>
    <row r="77" spans="2:17" ht="46.9" customHeight="1" x14ac:dyDescent="0.25">
      <c r="B77" s="68" t="s">
        <v>87</v>
      </c>
      <c r="C77" s="111" t="s">
        <v>96</v>
      </c>
      <c r="D77" s="195" t="s">
        <v>171</v>
      </c>
      <c r="E77" s="195"/>
    </row>
    <row r="80" spans="2:17" ht="26.25" x14ac:dyDescent="0.25">
      <c r="B80" s="171" t="s">
        <v>64</v>
      </c>
      <c r="C80" s="172"/>
      <c r="D80" s="172"/>
      <c r="E80" s="172"/>
      <c r="F80" s="172"/>
      <c r="G80" s="172"/>
      <c r="H80" s="172"/>
      <c r="I80" s="172"/>
      <c r="J80" s="172"/>
      <c r="K80" s="172"/>
      <c r="L80" s="172"/>
      <c r="M80" s="172"/>
      <c r="N80" s="172"/>
      <c r="O80" s="172"/>
      <c r="P80" s="172"/>
    </row>
    <row r="82" spans="1:26" ht="15.75" thickBot="1" x14ac:dyDescent="0.3"/>
    <row r="83" spans="1:26" ht="27" thickBot="1" x14ac:dyDescent="0.3">
      <c r="B83" s="191" t="s">
        <v>54</v>
      </c>
      <c r="C83" s="192"/>
      <c r="D83" s="192"/>
      <c r="E83" s="192"/>
      <c r="F83" s="192"/>
      <c r="G83" s="192"/>
      <c r="H83" s="192"/>
      <c r="I83" s="192"/>
      <c r="J83" s="192"/>
      <c r="K83" s="192"/>
      <c r="L83" s="192"/>
      <c r="M83" s="192"/>
      <c r="N83" s="193"/>
    </row>
    <row r="85" spans="1:26" ht="15.75" thickBot="1" x14ac:dyDescent="0.3">
      <c r="M85" s="64"/>
      <c r="N85" s="64"/>
    </row>
    <row r="86" spans="1:26" s="97" customFormat="1" ht="109.5" customHeight="1" x14ac:dyDescent="0.25">
      <c r="B86" s="108" t="s">
        <v>105</v>
      </c>
      <c r="C86" s="108" t="s">
        <v>106</v>
      </c>
      <c r="D86" s="108" t="s">
        <v>107</v>
      </c>
      <c r="E86" s="108" t="s">
        <v>45</v>
      </c>
      <c r="F86" s="108" t="s">
        <v>22</v>
      </c>
      <c r="G86" s="108" t="s">
        <v>67</v>
      </c>
      <c r="H86" s="108" t="s">
        <v>17</v>
      </c>
      <c r="I86" s="108" t="s">
        <v>10</v>
      </c>
      <c r="J86" s="108" t="s">
        <v>31</v>
      </c>
      <c r="K86" s="108" t="s">
        <v>61</v>
      </c>
      <c r="L86" s="108" t="s">
        <v>20</v>
      </c>
      <c r="M86" s="93" t="s">
        <v>26</v>
      </c>
      <c r="N86" s="108" t="s">
        <v>108</v>
      </c>
      <c r="O86" s="108" t="s">
        <v>36</v>
      </c>
      <c r="P86" s="109" t="s">
        <v>11</v>
      </c>
      <c r="Q86" s="109" t="s">
        <v>19</v>
      </c>
    </row>
    <row r="87" spans="1:26" s="103" customFormat="1" x14ac:dyDescent="0.25">
      <c r="A87" s="45">
        <v>1</v>
      </c>
      <c r="B87" s="104"/>
      <c r="C87" s="105"/>
      <c r="D87" s="104"/>
      <c r="E87" s="99"/>
      <c r="F87" s="100"/>
      <c r="G87" s="117"/>
      <c r="H87" s="107"/>
      <c r="I87" s="101"/>
      <c r="J87" s="101"/>
      <c r="K87" s="101"/>
      <c r="L87" s="101"/>
      <c r="M87" s="92"/>
      <c r="N87" s="92">
        <f>+M87*G87</f>
        <v>0</v>
      </c>
      <c r="O87" s="27"/>
      <c r="P87" s="27"/>
      <c r="Q87" s="118"/>
      <c r="R87" s="102"/>
      <c r="S87" s="102"/>
      <c r="T87" s="102"/>
      <c r="U87" s="102"/>
      <c r="V87" s="102"/>
      <c r="W87" s="102"/>
      <c r="X87" s="102"/>
      <c r="Y87" s="102"/>
      <c r="Z87" s="102"/>
    </row>
    <row r="88" spans="1:26" s="103" customFormat="1" x14ac:dyDescent="0.25">
      <c r="A88" s="45">
        <f>+A87+1</f>
        <v>2</v>
      </c>
      <c r="B88" s="104"/>
      <c r="C88" s="105"/>
      <c r="D88" s="104"/>
      <c r="E88" s="99"/>
      <c r="F88" s="100"/>
      <c r="G88" s="100"/>
      <c r="H88" s="100"/>
      <c r="I88" s="101"/>
      <c r="J88" s="101"/>
      <c r="K88" s="101"/>
      <c r="L88" s="101"/>
      <c r="M88" s="92"/>
      <c r="N88" s="92"/>
      <c r="O88" s="27"/>
      <c r="P88" s="27"/>
      <c r="Q88" s="118"/>
      <c r="R88" s="102"/>
      <c r="S88" s="102"/>
      <c r="T88" s="102"/>
      <c r="U88" s="102"/>
      <c r="V88" s="102"/>
      <c r="W88" s="102"/>
      <c r="X88" s="102"/>
      <c r="Y88" s="102"/>
      <c r="Z88" s="102"/>
    </row>
    <row r="89" spans="1:26" s="103" customFormat="1" x14ac:dyDescent="0.25">
      <c r="A89" s="45"/>
      <c r="B89" s="48" t="s">
        <v>16</v>
      </c>
      <c r="C89" s="105"/>
      <c r="D89" s="104"/>
      <c r="E89" s="99"/>
      <c r="F89" s="100"/>
      <c r="G89" s="100"/>
      <c r="H89" s="100"/>
      <c r="I89" s="101"/>
      <c r="J89" s="101"/>
      <c r="K89" s="106">
        <f>SUM(K87:K88)</f>
        <v>0</v>
      </c>
      <c r="L89" s="106">
        <f>SUM(L87:L88)</f>
        <v>0</v>
      </c>
      <c r="M89" s="116">
        <f>SUM(M87:M88)</f>
        <v>0</v>
      </c>
      <c r="N89" s="106">
        <f>SUM(N87:N88)</f>
        <v>0</v>
      </c>
      <c r="O89" s="27"/>
      <c r="P89" s="27"/>
      <c r="Q89" s="119"/>
    </row>
    <row r="90" spans="1:26" x14ac:dyDescent="0.25">
      <c r="B90" s="30"/>
      <c r="C90" s="30"/>
      <c r="D90" s="30"/>
      <c r="E90" s="31"/>
      <c r="F90" s="30"/>
      <c r="G90" s="30"/>
      <c r="H90" s="30"/>
      <c r="I90" s="30"/>
      <c r="J90" s="30"/>
      <c r="K90" s="30"/>
      <c r="L90" s="30"/>
      <c r="M90" s="30"/>
      <c r="N90" s="30"/>
      <c r="O90" s="30"/>
      <c r="P90" s="30"/>
    </row>
    <row r="91" spans="1:26" ht="18.75" x14ac:dyDescent="0.25">
      <c r="B91" s="58" t="s">
        <v>32</v>
      </c>
      <c r="C91" s="72">
        <f>+K89</f>
        <v>0</v>
      </c>
      <c r="H91" s="32"/>
      <c r="I91" s="32"/>
      <c r="J91" s="32"/>
      <c r="K91" s="32"/>
      <c r="L91" s="32"/>
      <c r="M91" s="32"/>
      <c r="N91" s="30"/>
      <c r="O91" s="30"/>
      <c r="P91" s="30"/>
    </row>
    <row r="93" spans="1:26" ht="15.75" thickBot="1" x14ac:dyDescent="0.3"/>
    <row r="94" spans="1:26" ht="37.15" customHeight="1" thickBot="1" x14ac:dyDescent="0.3">
      <c r="B94" s="75" t="s">
        <v>49</v>
      </c>
      <c r="C94" s="76" t="s">
        <v>50</v>
      </c>
      <c r="D94" s="75" t="s">
        <v>51</v>
      </c>
      <c r="E94" s="76" t="s">
        <v>55</v>
      </c>
    </row>
    <row r="95" spans="1:26" ht="41.45" customHeight="1" x14ac:dyDescent="0.25">
      <c r="B95" s="66" t="s">
        <v>88</v>
      </c>
      <c r="C95" s="69">
        <v>20</v>
      </c>
      <c r="D95" s="69">
        <v>0</v>
      </c>
      <c r="E95" s="204">
        <f>+D95+D96+D97</f>
        <v>0</v>
      </c>
    </row>
    <row r="96" spans="1:26" x14ac:dyDescent="0.25">
      <c r="B96" s="66" t="s">
        <v>89</v>
      </c>
      <c r="C96" s="56">
        <v>30</v>
      </c>
      <c r="D96" s="123">
        <v>0</v>
      </c>
      <c r="E96" s="205"/>
    </row>
    <row r="97" spans="2:17" ht="15.75" thickBot="1" x14ac:dyDescent="0.3">
      <c r="B97" s="66" t="s">
        <v>90</v>
      </c>
      <c r="C97" s="71">
        <v>40</v>
      </c>
      <c r="D97" s="71">
        <v>0</v>
      </c>
      <c r="E97" s="206"/>
    </row>
    <row r="99" spans="2:17" ht="15.75" thickBot="1" x14ac:dyDescent="0.3"/>
    <row r="100" spans="2:17" ht="27" thickBot="1" x14ac:dyDescent="0.3">
      <c r="B100" s="191" t="s">
        <v>52</v>
      </c>
      <c r="C100" s="192"/>
      <c r="D100" s="192"/>
      <c r="E100" s="192"/>
      <c r="F100" s="192"/>
      <c r="G100" s="192"/>
      <c r="H100" s="192"/>
      <c r="I100" s="192"/>
      <c r="J100" s="192"/>
      <c r="K100" s="192"/>
      <c r="L100" s="192"/>
      <c r="M100" s="192"/>
      <c r="N100" s="193"/>
    </row>
    <row r="102" spans="2:17" ht="76.5" customHeight="1" x14ac:dyDescent="0.25">
      <c r="B102" s="110" t="s">
        <v>0</v>
      </c>
      <c r="C102" s="110" t="s">
        <v>39</v>
      </c>
      <c r="D102" s="110" t="s">
        <v>40</v>
      </c>
      <c r="E102" s="110" t="s">
        <v>80</v>
      </c>
      <c r="F102" s="110" t="s">
        <v>82</v>
      </c>
      <c r="G102" s="110" t="s">
        <v>83</v>
      </c>
      <c r="H102" s="110" t="s">
        <v>84</v>
      </c>
      <c r="I102" s="110" t="s">
        <v>81</v>
      </c>
      <c r="J102" s="173" t="s">
        <v>85</v>
      </c>
      <c r="K102" s="174"/>
      <c r="L102" s="175"/>
      <c r="M102" s="110" t="s">
        <v>86</v>
      </c>
      <c r="N102" s="110" t="s">
        <v>41</v>
      </c>
      <c r="O102" s="110" t="s">
        <v>42</v>
      </c>
      <c r="P102" s="173" t="s">
        <v>3</v>
      </c>
      <c r="Q102" s="175"/>
    </row>
    <row r="103" spans="2:17" ht="60.75" customHeight="1" x14ac:dyDescent="0.25">
      <c r="B103" s="155" t="s">
        <v>94</v>
      </c>
      <c r="C103" s="120" t="s">
        <v>406</v>
      </c>
      <c r="D103" s="120" t="s">
        <v>186</v>
      </c>
      <c r="E103" s="3">
        <v>35892463</v>
      </c>
      <c r="F103" s="120" t="s">
        <v>235</v>
      </c>
      <c r="G103" s="120" t="s">
        <v>126</v>
      </c>
      <c r="H103" s="135">
        <v>38240</v>
      </c>
      <c r="I103" s="5" t="s">
        <v>410</v>
      </c>
      <c r="J103" s="120" t="s">
        <v>411</v>
      </c>
      <c r="K103" s="85" t="s">
        <v>412</v>
      </c>
      <c r="L103" s="85" t="s">
        <v>413</v>
      </c>
      <c r="M103" s="68" t="s">
        <v>414</v>
      </c>
      <c r="N103" s="111" t="s">
        <v>96</v>
      </c>
      <c r="O103" s="111" t="s">
        <v>96</v>
      </c>
      <c r="P103" s="194"/>
      <c r="Q103" s="194"/>
    </row>
    <row r="104" spans="2:17" ht="60.75" customHeight="1" x14ac:dyDescent="0.25">
      <c r="B104" s="155"/>
      <c r="C104" s="155"/>
      <c r="D104" s="155"/>
      <c r="E104" s="3"/>
      <c r="F104" s="155"/>
      <c r="G104" s="155"/>
      <c r="H104" s="135"/>
      <c r="I104" s="5"/>
      <c r="J104" s="85" t="s">
        <v>415</v>
      </c>
      <c r="K104" s="85" t="s">
        <v>417</v>
      </c>
      <c r="L104" s="85" t="s">
        <v>416</v>
      </c>
      <c r="M104" s="68" t="s">
        <v>414</v>
      </c>
      <c r="N104" s="111" t="s">
        <v>96</v>
      </c>
      <c r="O104" s="111" t="s">
        <v>96</v>
      </c>
      <c r="P104" s="156"/>
      <c r="Q104" s="156"/>
    </row>
    <row r="105" spans="2:17" ht="88.5" customHeight="1" x14ac:dyDescent="0.25">
      <c r="B105" s="120"/>
      <c r="C105" s="120"/>
      <c r="D105" s="3"/>
      <c r="E105" s="3"/>
      <c r="F105" s="3"/>
      <c r="G105" s="120"/>
      <c r="H105" s="135"/>
      <c r="I105" s="5"/>
      <c r="J105" s="1" t="s">
        <v>128</v>
      </c>
      <c r="K105" s="85" t="s">
        <v>418</v>
      </c>
      <c r="L105" s="85" t="s">
        <v>419</v>
      </c>
      <c r="M105" s="68" t="s">
        <v>414</v>
      </c>
      <c r="N105" s="111" t="s">
        <v>96</v>
      </c>
      <c r="O105" s="111" t="s">
        <v>96</v>
      </c>
      <c r="P105" s="194"/>
      <c r="Q105" s="194"/>
    </row>
    <row r="107" spans="2:17" ht="15.75" thickBot="1" x14ac:dyDescent="0.3"/>
    <row r="108" spans="2:17" ht="54" customHeight="1" x14ac:dyDescent="0.25">
      <c r="B108" s="114" t="s">
        <v>33</v>
      </c>
      <c r="C108" s="114" t="s">
        <v>49</v>
      </c>
      <c r="D108" s="110" t="s">
        <v>50</v>
      </c>
      <c r="E108" s="114" t="s">
        <v>51</v>
      </c>
      <c r="F108" s="76" t="s">
        <v>56</v>
      </c>
      <c r="G108" s="81"/>
    </row>
    <row r="109" spans="2:17" ht="120.75" customHeight="1" x14ac:dyDescent="0.2">
      <c r="B109" s="198" t="s">
        <v>53</v>
      </c>
      <c r="C109" s="6" t="s">
        <v>91</v>
      </c>
      <c r="D109" s="123">
        <v>25</v>
      </c>
      <c r="E109" s="123"/>
      <c r="F109" s="199">
        <f>+E109+E110+E111</f>
        <v>10</v>
      </c>
      <c r="G109" s="154"/>
    </row>
    <row r="110" spans="2:17" ht="76.150000000000006" customHeight="1" x14ac:dyDescent="0.2">
      <c r="B110" s="198"/>
      <c r="C110" s="6" t="s">
        <v>92</v>
      </c>
      <c r="D110" s="137">
        <v>25</v>
      </c>
      <c r="E110" s="123"/>
      <c r="F110" s="200"/>
      <c r="G110" s="82"/>
    </row>
    <row r="111" spans="2:17" ht="69" customHeight="1" x14ac:dyDescent="0.2">
      <c r="B111" s="198"/>
      <c r="C111" s="6" t="s">
        <v>93</v>
      </c>
      <c r="D111" s="123">
        <v>10</v>
      </c>
      <c r="E111" s="123">
        <v>10</v>
      </c>
      <c r="F111" s="201"/>
      <c r="G111" s="82"/>
    </row>
    <row r="112" spans="2:17" x14ac:dyDescent="0.25">
      <c r="C112" s="94"/>
    </row>
    <row r="115" spans="2:8" x14ac:dyDescent="0.25">
      <c r="B115" s="112" t="s">
        <v>57</v>
      </c>
    </row>
    <row r="118" spans="2:8" x14ac:dyDescent="0.25">
      <c r="B118" s="115" t="s">
        <v>33</v>
      </c>
      <c r="C118" s="115" t="s">
        <v>58</v>
      </c>
      <c r="D118" s="114" t="s">
        <v>51</v>
      </c>
      <c r="E118" s="114" t="s">
        <v>16</v>
      </c>
    </row>
    <row r="119" spans="2:8" ht="42.75" x14ac:dyDescent="0.25">
      <c r="B119" s="95" t="s">
        <v>59</v>
      </c>
      <c r="C119" s="96">
        <v>40</v>
      </c>
      <c r="D119" s="123">
        <f>+E95</f>
        <v>0</v>
      </c>
      <c r="E119" s="202">
        <f>+D119+D120</f>
        <v>10</v>
      </c>
    </row>
    <row r="120" spans="2:8" ht="85.5" x14ac:dyDescent="0.25">
      <c r="B120" s="95" t="s">
        <v>60</v>
      </c>
      <c r="C120" s="96">
        <v>60</v>
      </c>
      <c r="D120" s="123">
        <f>+F109</f>
        <v>10</v>
      </c>
      <c r="E120" s="203"/>
    </row>
    <row r="123" spans="2:8" x14ac:dyDescent="0.25">
      <c r="C123" s="9" t="s">
        <v>110</v>
      </c>
      <c r="H123" s="9" t="s">
        <v>110</v>
      </c>
    </row>
  </sheetData>
  <mergeCells count="42">
    <mergeCell ref="P105:Q105"/>
    <mergeCell ref="B109:B111"/>
    <mergeCell ref="F109:F111"/>
    <mergeCell ref="E119:E120"/>
    <mergeCell ref="B83:N83"/>
    <mergeCell ref="E95:E97"/>
    <mergeCell ref="B100:N100"/>
    <mergeCell ref="J102:L102"/>
    <mergeCell ref="P102:Q102"/>
    <mergeCell ref="P103:Q103"/>
    <mergeCell ref="B80:P80"/>
    <mergeCell ref="P62:Q62"/>
    <mergeCell ref="P63:Q63"/>
    <mergeCell ref="P64:Q64"/>
    <mergeCell ref="P65:Q65"/>
    <mergeCell ref="P66:Q66"/>
    <mergeCell ref="P67:Q67"/>
    <mergeCell ref="P68:Q68"/>
    <mergeCell ref="P70:Q70"/>
    <mergeCell ref="B73:N73"/>
    <mergeCell ref="D76:E76"/>
    <mergeCell ref="D77:E77"/>
    <mergeCell ref="J61:L61"/>
    <mergeCell ref="P61:Q61"/>
    <mergeCell ref="C10:E10"/>
    <mergeCell ref="B14:C15"/>
    <mergeCell ref="B16:C16"/>
    <mergeCell ref="E31:E32"/>
    <mergeCell ref="B40:B41"/>
    <mergeCell ref="C40:C41"/>
    <mergeCell ref="D40:E40"/>
    <mergeCell ref="C44:N44"/>
    <mergeCell ref="B46:N46"/>
    <mergeCell ref="O49:P49"/>
    <mergeCell ref="O50:P50"/>
    <mergeCell ref="B56:N56"/>
    <mergeCell ref="C9:N9"/>
    <mergeCell ref="B2:P2"/>
    <mergeCell ref="B4:P4"/>
    <mergeCell ref="C6:N6"/>
    <mergeCell ref="C7:N7"/>
    <mergeCell ref="C8:N8"/>
  </mergeCells>
  <dataValidations count="2">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VH18:WVH33 WLL18:WLL33 WBP18:WBP33 VRT18:VRT33 VHX18:VHX33 UYB18:UYB33 UOF18:UOF33 UEJ18:UEJ33 TUN18:TUN33 TKR18:TKR33 TAV18:TAV33 SQZ18:SQZ33 SHD18:SHD33 RXH18:RXH33 RNL18:RNL33 RDP18:RDP33 QTT18:QTT33 QJX18:QJX33 QAB18:QAB33 PQF18:PQF33 PGJ18:PGJ33 OWN18:OWN33 OMR18:OMR33 OCV18:OCV33 NSZ18:NSZ33 NJD18:NJD33 MZH18:MZH33 MPL18:MPL33 MFP18:MFP33 LVT18:LVT33 LLX18:LLX33 LCB18:LCB33 KSF18:KSF33 KIJ18:KIJ33 JYN18:JYN33 JOR18:JOR33 JEV18:JEV33 IUZ18:IUZ33 ILD18:ILD33 IBH18:IBH33 HRL18:HRL33 HHP18:HHP33 GXT18:GXT33 GNX18:GNX33 GEB18:GEB33 FUF18:FUF33 FKJ18:FKJ33 FAN18:FAN33 EQR18:EQR33 EGV18:EGV33 DWZ18:DWZ33 DND18:DND33 DDH18:DDH33 CTL18:CTL33 CJP18:CJP33 BZT18:BZT33 BPX18:BPX33 BGB18:BGB33 AWF18:AWF33 AMJ18:AMJ33 ACN18:ACN33 SR18:SR33 IV18:IV33">
      <formula1>0</formula1>
      <formula2>1</formula2>
    </dataValidation>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WVE18:WVE33 WLI18:WLI33 WBM18:WBM33 VRQ18:VRQ33 VHU18:VHU33 UXY18:UXY33 UOC18:UOC33 UEG18:UEG33 TUK18:TUK33 TKO18:TKO33 TAS18:TAS33 SQW18:SQW33 SHA18:SHA33 RXE18:RXE33 RNI18:RNI33 RDM18:RDM33 QTQ18:QTQ33 QJU18:QJU33 PZY18:PZY33 PQC18:PQC33 PGG18:PGG33 OWK18:OWK33 OMO18:OMO33 OCS18:OCS33 NSW18:NSW33 NJA18:NJA33 MZE18:MZE33 MPI18:MPI33 MFM18:MFM33 LVQ18:LVQ33 LLU18:LLU33 LBY18:LBY33 KSC18:KSC33 KIG18:KIG33 JYK18:JYK33 JOO18:JOO33 JES18:JES33 IUW18:IUW33 ILA18:ILA33 IBE18:IBE33 HRI18:HRI33 HHM18:HHM33 GXQ18:GXQ33 GNU18:GNU33 GDY18:GDY33 FUC18:FUC33 FKG18:FKG33 FAK18:FAK33 EQO18:EQO33 EGS18:EGS33 DWW18:DWW33 DNA18:DNA33 DDE18:DDE33 CTI18:CTI33 CJM18:CJM33 BZQ18:BZQ33 BPU18:BPU33 BFY18:BFY33 AWC18:AWC33 AMG18:AMG33 ACK18:ACK33 SO18:SO33 IS18:IS33 A18:A33">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9"/>
  <sheetViews>
    <sheetView topLeftCell="A4" zoomScale="70" zoomScaleNormal="70" workbookViewId="0">
      <selection activeCell="F35" sqref="F35"/>
    </sheetView>
  </sheetViews>
  <sheetFormatPr baseColWidth="10" defaultRowHeight="15" x14ac:dyDescent="0.25"/>
  <cols>
    <col min="1" max="1" width="3.140625" style="9" bestFit="1" customWidth="1"/>
    <col min="2" max="2" width="42.85546875" style="9" customWidth="1"/>
    <col min="3" max="3" width="31.140625" style="9" customWidth="1"/>
    <col min="4" max="4" width="45.42578125" style="9" customWidth="1"/>
    <col min="5" max="5" width="25" style="9" customWidth="1"/>
    <col min="6" max="7" width="29.7109375" style="9" customWidth="1"/>
    <col min="8" max="8" width="24.5703125" style="9" customWidth="1"/>
    <col min="9" max="9" width="24" style="9" customWidth="1"/>
    <col min="10" max="10" width="35.140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71" t="s">
        <v>63</v>
      </c>
      <c r="C2" s="172"/>
      <c r="D2" s="172"/>
      <c r="E2" s="172"/>
      <c r="F2" s="172"/>
      <c r="G2" s="172"/>
      <c r="H2" s="172"/>
      <c r="I2" s="172"/>
      <c r="J2" s="172"/>
      <c r="K2" s="172"/>
      <c r="L2" s="172"/>
      <c r="M2" s="172"/>
      <c r="N2" s="172"/>
      <c r="O2" s="172"/>
      <c r="P2" s="172"/>
    </row>
    <row r="4" spans="2:16" ht="26.25" x14ac:dyDescent="0.25">
      <c r="B4" s="171" t="s">
        <v>48</v>
      </c>
      <c r="C4" s="172"/>
      <c r="D4" s="172"/>
      <c r="E4" s="172"/>
      <c r="F4" s="172"/>
      <c r="G4" s="172"/>
      <c r="H4" s="172"/>
      <c r="I4" s="172"/>
      <c r="J4" s="172"/>
      <c r="K4" s="172"/>
      <c r="L4" s="172"/>
      <c r="M4" s="172"/>
      <c r="N4" s="172"/>
      <c r="O4" s="172"/>
      <c r="P4" s="172"/>
    </row>
    <row r="5" spans="2:16" ht="15.75" thickBot="1" x14ac:dyDescent="0.3"/>
    <row r="6" spans="2:16" ht="21.75" thickBot="1" x14ac:dyDescent="0.3">
      <c r="B6" s="11" t="s">
        <v>4</v>
      </c>
      <c r="C6" s="169" t="s">
        <v>111</v>
      </c>
      <c r="D6" s="169"/>
      <c r="E6" s="169"/>
      <c r="F6" s="169"/>
      <c r="G6" s="169"/>
      <c r="H6" s="169"/>
      <c r="I6" s="169"/>
      <c r="J6" s="169"/>
      <c r="K6" s="169"/>
      <c r="L6" s="169"/>
      <c r="M6" s="169"/>
      <c r="N6" s="170"/>
    </row>
    <row r="7" spans="2:16" ht="16.5" thickBot="1" x14ac:dyDescent="0.3">
      <c r="B7" s="12" t="s">
        <v>5</v>
      </c>
      <c r="C7" s="169"/>
      <c r="D7" s="169"/>
      <c r="E7" s="169"/>
      <c r="F7" s="169"/>
      <c r="G7" s="169"/>
      <c r="H7" s="169"/>
      <c r="I7" s="169"/>
      <c r="J7" s="169"/>
      <c r="K7" s="169"/>
      <c r="L7" s="169"/>
      <c r="M7" s="169"/>
      <c r="N7" s="170"/>
    </row>
    <row r="8" spans="2:16" ht="16.5" thickBot="1" x14ac:dyDescent="0.3">
      <c r="B8" s="12" t="s">
        <v>6</v>
      </c>
      <c r="C8" s="169"/>
      <c r="D8" s="169"/>
      <c r="E8" s="169"/>
      <c r="F8" s="169"/>
      <c r="G8" s="169"/>
      <c r="H8" s="169"/>
      <c r="I8" s="169"/>
      <c r="J8" s="169"/>
      <c r="K8" s="169"/>
      <c r="L8" s="169"/>
      <c r="M8" s="169"/>
      <c r="N8" s="170"/>
    </row>
    <row r="9" spans="2:16" ht="16.5" thickBot="1" x14ac:dyDescent="0.3">
      <c r="B9" s="12" t="s">
        <v>7</v>
      </c>
      <c r="C9" s="169"/>
      <c r="D9" s="169"/>
      <c r="E9" s="169"/>
      <c r="F9" s="169"/>
      <c r="G9" s="169"/>
      <c r="H9" s="169"/>
      <c r="I9" s="169"/>
      <c r="J9" s="169"/>
      <c r="K9" s="169"/>
      <c r="L9" s="169"/>
      <c r="M9" s="169"/>
      <c r="N9" s="170"/>
    </row>
    <row r="10" spans="2:16" ht="16.5" thickBot="1" x14ac:dyDescent="0.3">
      <c r="B10" s="12" t="s">
        <v>8</v>
      </c>
      <c r="C10" s="176">
        <v>12</v>
      </c>
      <c r="D10" s="176"/>
      <c r="E10" s="177"/>
      <c r="F10" s="34"/>
      <c r="G10" s="34"/>
      <c r="H10" s="34"/>
      <c r="I10" s="34"/>
      <c r="J10" s="34"/>
      <c r="K10" s="34"/>
      <c r="L10" s="34"/>
      <c r="M10" s="34"/>
      <c r="N10" s="35"/>
    </row>
    <row r="11" spans="2:16" ht="16.5" thickBot="1" x14ac:dyDescent="0.3">
      <c r="B11" s="14" t="s">
        <v>9</v>
      </c>
      <c r="C11" s="15">
        <v>41973</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178" t="s">
        <v>65</v>
      </c>
      <c r="C14" s="178"/>
      <c r="D14" s="124" t="s">
        <v>12</v>
      </c>
      <c r="E14" s="124" t="s">
        <v>13</v>
      </c>
      <c r="F14" s="124" t="s">
        <v>29</v>
      </c>
      <c r="G14" s="79"/>
      <c r="I14" s="37"/>
      <c r="J14" s="37"/>
      <c r="K14" s="37"/>
      <c r="L14" s="37"/>
      <c r="M14" s="37"/>
      <c r="N14" s="98"/>
    </row>
    <row r="15" spans="2:16" x14ac:dyDescent="0.25">
      <c r="B15" s="178"/>
      <c r="C15" s="178"/>
      <c r="D15" s="124">
        <v>10</v>
      </c>
      <c r="E15" s="36">
        <v>3002948078</v>
      </c>
      <c r="F15" s="126">
        <v>1438</v>
      </c>
      <c r="G15" s="80"/>
      <c r="I15" s="38"/>
      <c r="J15" s="38"/>
      <c r="K15" s="38"/>
      <c r="L15" s="38"/>
      <c r="M15" s="38"/>
      <c r="N15" s="98"/>
    </row>
    <row r="16" spans="2:16" ht="15.75" thickBot="1" x14ac:dyDescent="0.3">
      <c r="B16" s="179" t="s">
        <v>14</v>
      </c>
      <c r="C16" s="180"/>
      <c r="D16" s="124"/>
      <c r="E16" s="63">
        <f>SUM(E15:E15)</f>
        <v>3002948078</v>
      </c>
      <c r="F16" s="126">
        <f>SUM(F15:F15)</f>
        <v>1438</v>
      </c>
      <c r="G16" s="80"/>
      <c r="H16" s="22"/>
      <c r="I16" s="97"/>
      <c r="J16" s="97"/>
      <c r="K16" s="97"/>
      <c r="L16" s="97"/>
      <c r="M16" s="97"/>
      <c r="N16" s="20"/>
    </row>
    <row r="17" spans="1:14" ht="45.75" thickBot="1" x14ac:dyDescent="0.3">
      <c r="A17" s="41"/>
      <c r="B17" s="52" t="s">
        <v>15</v>
      </c>
      <c r="C17" s="52" t="s">
        <v>66</v>
      </c>
      <c r="E17" s="37"/>
      <c r="F17" s="37"/>
      <c r="G17" s="37"/>
      <c r="H17" s="37"/>
      <c r="I17" s="10"/>
      <c r="J17" s="10"/>
      <c r="K17" s="10"/>
      <c r="L17" s="10"/>
      <c r="M17" s="10"/>
    </row>
    <row r="18" spans="1:14" ht="15.75" thickBot="1" x14ac:dyDescent="0.3">
      <c r="A18" s="42">
        <v>1</v>
      </c>
      <c r="C18" s="44">
        <v>1150</v>
      </c>
      <c r="D18" s="40"/>
      <c r="E18" s="43">
        <f>E16</f>
        <v>3002948078</v>
      </c>
      <c r="F18" s="39"/>
      <c r="G18" s="39"/>
      <c r="H18" s="39"/>
      <c r="I18" s="23"/>
      <c r="J18" s="23"/>
      <c r="K18" s="23"/>
      <c r="L18" s="23"/>
      <c r="M18" s="23"/>
    </row>
    <row r="19" spans="1:14" x14ac:dyDescent="0.25">
      <c r="A19" s="89"/>
      <c r="C19" s="90"/>
      <c r="D19" s="38"/>
      <c r="E19" s="91"/>
      <c r="F19" s="39"/>
      <c r="G19" s="39"/>
      <c r="H19" s="39"/>
      <c r="I19" s="23"/>
      <c r="J19" s="23"/>
      <c r="K19" s="23"/>
      <c r="L19" s="23"/>
      <c r="M19" s="23"/>
    </row>
    <row r="20" spans="1:14" x14ac:dyDescent="0.25">
      <c r="A20" s="89"/>
      <c r="C20" s="90"/>
      <c r="D20" s="38"/>
      <c r="E20" s="91"/>
      <c r="F20" s="39"/>
      <c r="G20" s="39"/>
      <c r="H20" s="39"/>
      <c r="I20" s="23"/>
      <c r="J20" s="23"/>
      <c r="K20" s="23"/>
      <c r="L20" s="23"/>
      <c r="M20" s="23"/>
    </row>
    <row r="21" spans="1:14" s="145" customFormat="1" x14ac:dyDescent="0.25">
      <c r="A21" s="140"/>
      <c r="B21" s="141" t="s">
        <v>95</v>
      </c>
      <c r="C21" s="142"/>
      <c r="D21" s="142"/>
      <c r="E21" s="142"/>
      <c r="F21" s="142"/>
      <c r="G21" s="142"/>
      <c r="H21" s="142"/>
      <c r="I21" s="143"/>
      <c r="J21" s="143"/>
      <c r="K21" s="143"/>
      <c r="L21" s="143"/>
      <c r="M21" s="143"/>
      <c r="N21" s="144"/>
    </row>
    <row r="22" spans="1:14" s="145" customFormat="1" x14ac:dyDescent="0.25">
      <c r="A22" s="140"/>
      <c r="B22" s="142"/>
      <c r="C22" s="142"/>
      <c r="D22" s="142"/>
      <c r="E22" s="142"/>
      <c r="F22" s="142"/>
      <c r="G22" s="142"/>
      <c r="H22" s="142"/>
      <c r="I22" s="143"/>
      <c r="J22" s="143"/>
      <c r="K22" s="143"/>
      <c r="L22" s="143"/>
      <c r="M22" s="143"/>
      <c r="N22" s="144"/>
    </row>
    <row r="23" spans="1:14" s="145" customFormat="1" x14ac:dyDescent="0.25">
      <c r="A23" s="140"/>
      <c r="B23" s="146" t="s">
        <v>33</v>
      </c>
      <c r="C23" s="146" t="s">
        <v>96</v>
      </c>
      <c r="D23" s="146" t="s">
        <v>97</v>
      </c>
      <c r="E23" s="142"/>
      <c r="F23" s="142"/>
      <c r="G23" s="142"/>
      <c r="H23" s="142"/>
      <c r="I23" s="143"/>
      <c r="J23" s="143"/>
      <c r="K23" s="143"/>
      <c r="L23" s="143"/>
      <c r="M23" s="143"/>
      <c r="N23" s="144"/>
    </row>
    <row r="24" spans="1:14" s="145" customFormat="1" x14ac:dyDescent="0.25">
      <c r="A24" s="140"/>
      <c r="B24" s="151" t="s">
        <v>98</v>
      </c>
      <c r="C24" s="151"/>
      <c r="D24" s="151" t="s">
        <v>250</v>
      </c>
      <c r="E24" s="142"/>
      <c r="F24" s="142"/>
      <c r="G24" s="142"/>
      <c r="H24" s="142"/>
      <c r="I24" s="143"/>
      <c r="J24" s="143"/>
      <c r="K24" s="143"/>
      <c r="L24" s="143"/>
      <c r="M24" s="143"/>
      <c r="N24" s="144"/>
    </row>
    <row r="25" spans="1:14" s="145" customFormat="1" x14ac:dyDescent="0.25">
      <c r="A25" s="140"/>
      <c r="B25" s="151" t="s">
        <v>99</v>
      </c>
      <c r="C25" s="151" t="s">
        <v>250</v>
      </c>
      <c r="D25" s="151"/>
      <c r="E25" s="142"/>
      <c r="F25" s="142"/>
      <c r="G25" s="142"/>
      <c r="H25" s="142"/>
      <c r="I25" s="143"/>
      <c r="J25" s="143"/>
      <c r="K25" s="143"/>
      <c r="L25" s="143"/>
      <c r="M25" s="143"/>
      <c r="N25" s="144"/>
    </row>
    <row r="26" spans="1:14" s="145" customFormat="1" x14ac:dyDescent="0.25">
      <c r="A26" s="140"/>
      <c r="B26" s="151" t="s">
        <v>100</v>
      </c>
      <c r="C26" s="151" t="s">
        <v>250</v>
      </c>
      <c r="D26" s="151"/>
      <c r="E26" s="142"/>
      <c r="F26" s="142"/>
      <c r="G26" s="142"/>
      <c r="H26" s="142"/>
      <c r="I26" s="143"/>
      <c r="J26" s="143"/>
      <c r="K26" s="143"/>
      <c r="L26" s="143"/>
      <c r="M26" s="143"/>
      <c r="N26" s="144"/>
    </row>
    <row r="27" spans="1:14" s="145" customFormat="1" x14ac:dyDescent="0.25">
      <c r="A27" s="140"/>
      <c r="B27" s="151" t="s">
        <v>101</v>
      </c>
      <c r="C27" s="151"/>
      <c r="D27" s="151" t="s">
        <v>250</v>
      </c>
      <c r="E27" s="142"/>
      <c r="F27" s="142"/>
      <c r="G27" s="142"/>
      <c r="H27" s="142"/>
      <c r="I27" s="143"/>
      <c r="J27" s="143"/>
      <c r="K27" s="143"/>
      <c r="L27" s="143"/>
      <c r="M27" s="143"/>
      <c r="N27" s="144"/>
    </row>
    <row r="28" spans="1:14" s="131" customFormat="1" x14ac:dyDescent="0.25">
      <c r="A28" s="127"/>
      <c r="B28" s="128"/>
      <c r="C28" s="128"/>
      <c r="D28" s="128"/>
      <c r="E28" s="128"/>
      <c r="F28" s="128"/>
      <c r="G28" s="128"/>
      <c r="H28" s="128"/>
      <c r="I28" s="129"/>
      <c r="J28" s="129"/>
      <c r="K28" s="129"/>
      <c r="L28" s="129"/>
      <c r="M28" s="129"/>
      <c r="N28" s="130"/>
    </row>
    <row r="29" spans="1:14" s="131" customFormat="1" x14ac:dyDescent="0.25">
      <c r="A29" s="127"/>
      <c r="B29" s="128"/>
      <c r="C29" s="128"/>
      <c r="D29" s="128"/>
      <c r="E29" s="128"/>
      <c r="F29" s="128"/>
      <c r="G29" s="128"/>
      <c r="H29" s="128"/>
      <c r="I29" s="129"/>
      <c r="J29" s="129"/>
      <c r="K29" s="129"/>
      <c r="L29" s="129"/>
      <c r="M29" s="129"/>
      <c r="N29" s="130"/>
    </row>
    <row r="30" spans="1:14" s="145" customFormat="1" x14ac:dyDescent="0.25">
      <c r="A30" s="140"/>
      <c r="B30" s="141" t="s">
        <v>102</v>
      </c>
      <c r="C30" s="142"/>
      <c r="D30" s="142"/>
      <c r="E30" s="142"/>
      <c r="F30" s="142"/>
      <c r="G30" s="142"/>
      <c r="H30" s="142"/>
      <c r="I30" s="143"/>
      <c r="J30" s="143"/>
      <c r="K30" s="143"/>
      <c r="L30" s="143"/>
      <c r="M30" s="143"/>
      <c r="N30" s="144"/>
    </row>
    <row r="31" spans="1:14" s="145" customFormat="1" x14ac:dyDescent="0.25">
      <c r="A31" s="140"/>
      <c r="B31" s="142"/>
      <c r="C31" s="142"/>
      <c r="D31" s="142"/>
      <c r="E31" s="142"/>
      <c r="F31" s="142"/>
      <c r="G31" s="142"/>
      <c r="H31" s="142"/>
      <c r="I31" s="143"/>
      <c r="J31" s="143"/>
      <c r="K31" s="143"/>
      <c r="L31" s="143"/>
      <c r="M31" s="143"/>
      <c r="N31" s="144"/>
    </row>
    <row r="32" spans="1:14" s="145" customFormat="1" x14ac:dyDescent="0.25">
      <c r="A32" s="140"/>
      <c r="B32" s="142"/>
      <c r="C32" s="142"/>
      <c r="D32" s="142"/>
      <c r="E32" s="142"/>
      <c r="F32" s="142"/>
      <c r="G32" s="142"/>
      <c r="H32" s="142"/>
      <c r="I32" s="143"/>
      <c r="J32" s="143"/>
      <c r="K32" s="143"/>
      <c r="L32" s="143"/>
      <c r="M32" s="143"/>
      <c r="N32" s="144"/>
    </row>
    <row r="33" spans="1:26" s="145" customFormat="1" x14ac:dyDescent="0.25">
      <c r="A33" s="140"/>
      <c r="B33" s="146" t="s">
        <v>33</v>
      </c>
      <c r="C33" s="146" t="s">
        <v>58</v>
      </c>
      <c r="D33" s="147" t="s">
        <v>51</v>
      </c>
      <c r="E33" s="147" t="s">
        <v>16</v>
      </c>
      <c r="F33" s="142"/>
      <c r="G33" s="142"/>
      <c r="H33" s="142"/>
      <c r="I33" s="143"/>
      <c r="J33" s="143"/>
      <c r="K33" s="143"/>
      <c r="L33" s="143"/>
      <c r="M33" s="143"/>
      <c r="N33" s="144"/>
    </row>
    <row r="34" spans="1:26" s="145" customFormat="1" ht="42.75" x14ac:dyDescent="0.25">
      <c r="A34" s="140"/>
      <c r="B34" s="148" t="s">
        <v>103</v>
      </c>
      <c r="C34" s="149">
        <v>40</v>
      </c>
      <c r="D34" s="150"/>
      <c r="E34" s="181">
        <v>10</v>
      </c>
      <c r="F34" s="142"/>
      <c r="G34" s="142"/>
      <c r="H34" s="142"/>
      <c r="I34" s="143"/>
      <c r="J34" s="143"/>
      <c r="K34" s="143"/>
      <c r="L34" s="143"/>
      <c r="M34" s="143"/>
      <c r="N34" s="144"/>
    </row>
    <row r="35" spans="1:26" s="145" customFormat="1" ht="85.5" x14ac:dyDescent="0.25">
      <c r="A35" s="140"/>
      <c r="B35" s="148" t="s">
        <v>104</v>
      </c>
      <c r="C35" s="149">
        <v>60</v>
      </c>
      <c r="D35" s="150">
        <v>10</v>
      </c>
      <c r="E35" s="182"/>
      <c r="F35" s="142"/>
      <c r="G35" s="142"/>
      <c r="H35" s="142"/>
      <c r="I35" s="143"/>
      <c r="J35" s="143"/>
      <c r="K35" s="143"/>
      <c r="L35" s="143"/>
      <c r="M35" s="143"/>
      <c r="N35" s="144"/>
    </row>
    <row r="36" spans="1:26" x14ac:dyDescent="0.25">
      <c r="A36" s="89"/>
      <c r="C36" s="90"/>
      <c r="D36" s="38"/>
      <c r="E36" s="91"/>
      <c r="F36" s="39"/>
      <c r="G36" s="39"/>
      <c r="H36" s="39"/>
      <c r="I36" s="23"/>
      <c r="J36" s="23"/>
      <c r="K36" s="23"/>
      <c r="L36" s="23"/>
      <c r="M36" s="23"/>
    </row>
    <row r="37" spans="1:26" x14ac:dyDescent="0.25">
      <c r="A37" s="89"/>
      <c r="C37" s="90"/>
      <c r="D37" s="38"/>
      <c r="E37" s="91"/>
      <c r="F37" s="39"/>
      <c r="G37" s="39"/>
      <c r="H37" s="39"/>
      <c r="I37" s="23"/>
      <c r="J37" s="23"/>
      <c r="K37" s="23"/>
      <c r="L37" s="23"/>
      <c r="M37" s="23"/>
    </row>
    <row r="38" spans="1:26" x14ac:dyDescent="0.25">
      <c r="A38" s="89"/>
      <c r="C38" s="90"/>
      <c r="D38" s="38"/>
      <c r="E38" s="91"/>
      <c r="F38" s="39"/>
      <c r="G38" s="39"/>
      <c r="H38" s="39"/>
      <c r="I38" s="23"/>
      <c r="J38" s="23"/>
      <c r="K38" s="23"/>
      <c r="L38" s="23"/>
      <c r="M38" s="23"/>
    </row>
    <row r="39" spans="1:26" ht="15.75" thickBot="1" x14ac:dyDescent="0.3">
      <c r="M39" s="183" t="s">
        <v>35</v>
      </c>
      <c r="N39" s="183"/>
    </row>
    <row r="40" spans="1:26" x14ac:dyDescent="0.25">
      <c r="B40" s="112" t="s">
        <v>30</v>
      </c>
      <c r="M40" s="64"/>
      <c r="N40" s="64"/>
    </row>
    <row r="41" spans="1:26" ht="15.75" thickBot="1" x14ac:dyDescent="0.3">
      <c r="M41" s="64"/>
      <c r="N41" s="64"/>
    </row>
    <row r="42" spans="1:26" s="97" customFormat="1" ht="109.5" customHeight="1" x14ac:dyDescent="0.25">
      <c r="B42" s="108" t="s">
        <v>105</v>
      </c>
      <c r="C42" s="108" t="s">
        <v>106</v>
      </c>
      <c r="D42" s="108" t="s">
        <v>107</v>
      </c>
      <c r="E42" s="108" t="s">
        <v>45</v>
      </c>
      <c r="F42" s="108" t="s">
        <v>22</v>
      </c>
      <c r="G42" s="108" t="s">
        <v>67</v>
      </c>
      <c r="H42" s="108" t="s">
        <v>17</v>
      </c>
      <c r="I42" s="108" t="s">
        <v>10</v>
      </c>
      <c r="J42" s="108" t="s">
        <v>31</v>
      </c>
      <c r="K42" s="108" t="s">
        <v>61</v>
      </c>
      <c r="L42" s="108" t="s">
        <v>20</v>
      </c>
      <c r="M42" s="93" t="s">
        <v>26</v>
      </c>
      <c r="N42" s="108" t="s">
        <v>108</v>
      </c>
      <c r="O42" s="108" t="s">
        <v>36</v>
      </c>
      <c r="P42" s="109" t="s">
        <v>11</v>
      </c>
      <c r="Q42" s="109" t="s">
        <v>19</v>
      </c>
    </row>
    <row r="43" spans="1:26" s="103" customFormat="1" ht="60" x14ac:dyDescent="0.25">
      <c r="A43" s="45">
        <v>1</v>
      </c>
      <c r="B43" s="104" t="s">
        <v>112</v>
      </c>
      <c r="C43" s="105" t="s">
        <v>112</v>
      </c>
      <c r="D43" s="104" t="s">
        <v>113</v>
      </c>
      <c r="E43" s="99" t="s">
        <v>114</v>
      </c>
      <c r="F43" s="100" t="s">
        <v>96</v>
      </c>
      <c r="G43" s="117" t="s">
        <v>115</v>
      </c>
      <c r="H43" s="107">
        <v>40210</v>
      </c>
      <c r="I43" s="101">
        <v>40907</v>
      </c>
      <c r="J43" s="101" t="s">
        <v>97</v>
      </c>
      <c r="K43" s="132"/>
      <c r="L43" s="132">
        <v>23</v>
      </c>
      <c r="M43" s="132">
        <v>1438</v>
      </c>
      <c r="N43" s="92" t="e">
        <f>+M43*G43</f>
        <v>#VALUE!</v>
      </c>
      <c r="O43" s="27">
        <v>9060497298</v>
      </c>
      <c r="P43" s="27">
        <v>68</v>
      </c>
      <c r="Q43" s="118" t="s">
        <v>200</v>
      </c>
      <c r="R43" s="102"/>
      <c r="S43" s="102"/>
      <c r="T43" s="102"/>
      <c r="U43" s="102"/>
      <c r="V43" s="102"/>
      <c r="W43" s="102"/>
      <c r="X43" s="102"/>
      <c r="Y43" s="102"/>
      <c r="Z43" s="102"/>
    </row>
    <row r="44" spans="1:26" s="103" customFormat="1" x14ac:dyDescent="0.25">
      <c r="A44" s="45"/>
      <c r="B44" s="48" t="s">
        <v>16</v>
      </c>
      <c r="C44" s="105"/>
      <c r="D44" s="104"/>
      <c r="E44" s="99"/>
      <c r="F44" s="100"/>
      <c r="G44" s="100"/>
      <c r="H44" s="100"/>
      <c r="I44" s="101"/>
      <c r="J44" s="101"/>
      <c r="K44" s="106"/>
      <c r="L44" s="106">
        <f>SUM(L43:L43)</f>
        <v>23</v>
      </c>
      <c r="M44" s="132">
        <f>SUM(M43:M43)</f>
        <v>1438</v>
      </c>
      <c r="N44" s="106" t="e">
        <f>SUM(N43:N43)</f>
        <v>#VALUE!</v>
      </c>
      <c r="O44" s="27"/>
      <c r="P44" s="27"/>
      <c r="Q44" s="119"/>
    </row>
    <row r="45" spans="1:26" s="30" customFormat="1" x14ac:dyDescent="0.25">
      <c r="E45" s="31"/>
    </row>
    <row r="46" spans="1:26" s="30" customFormat="1" x14ac:dyDescent="0.25">
      <c r="B46" s="184" t="s">
        <v>28</v>
      </c>
      <c r="C46" s="184" t="s">
        <v>27</v>
      </c>
      <c r="D46" s="186" t="s">
        <v>34</v>
      </c>
      <c r="E46" s="186"/>
    </row>
    <row r="47" spans="1:26" s="30" customFormat="1" x14ac:dyDescent="0.25">
      <c r="B47" s="185"/>
      <c r="C47" s="185"/>
      <c r="D47" s="125" t="s">
        <v>23</v>
      </c>
      <c r="E47" s="61" t="s">
        <v>24</v>
      </c>
    </row>
    <row r="48" spans="1:26" s="30" customFormat="1" ht="30.6" customHeight="1" x14ac:dyDescent="0.25">
      <c r="B48" s="58" t="s">
        <v>21</v>
      </c>
      <c r="C48" s="59">
        <f>+K44</f>
        <v>0</v>
      </c>
      <c r="D48" s="57"/>
      <c r="E48" s="57" t="s">
        <v>97</v>
      </c>
      <c r="F48" s="32"/>
      <c r="G48" s="32"/>
      <c r="H48" s="32"/>
      <c r="I48" s="32"/>
      <c r="J48" s="32"/>
      <c r="K48" s="32"/>
      <c r="L48" s="32"/>
      <c r="M48" s="32"/>
    </row>
    <row r="49" spans="2:17" s="30" customFormat="1" ht="30" customHeight="1" x14ac:dyDescent="0.25">
      <c r="B49" s="58" t="s">
        <v>25</v>
      </c>
      <c r="C49" s="59">
        <f>+M44</f>
        <v>1438</v>
      </c>
      <c r="D49" s="57" t="s">
        <v>96</v>
      </c>
      <c r="E49" s="57"/>
    </row>
    <row r="50" spans="2:17" s="30" customFormat="1" x14ac:dyDescent="0.25">
      <c r="B50" s="33"/>
      <c r="C50" s="187"/>
      <c r="D50" s="187"/>
      <c r="E50" s="187"/>
      <c r="F50" s="187"/>
      <c r="G50" s="187"/>
      <c r="H50" s="187"/>
      <c r="I50" s="187"/>
      <c r="J50" s="187"/>
      <c r="K50" s="187"/>
      <c r="L50" s="187"/>
      <c r="M50" s="187"/>
      <c r="N50" s="187"/>
    </row>
    <row r="51" spans="2:17" ht="28.15" customHeight="1" thickBot="1" x14ac:dyDescent="0.3"/>
    <row r="52" spans="2:17" ht="27" thickBot="1" x14ac:dyDescent="0.3">
      <c r="B52" s="188" t="s">
        <v>68</v>
      </c>
      <c r="C52" s="188"/>
      <c r="D52" s="188"/>
      <c r="E52" s="188"/>
      <c r="F52" s="188"/>
      <c r="G52" s="188"/>
      <c r="H52" s="188"/>
      <c r="I52" s="188"/>
      <c r="J52" s="188"/>
      <c r="K52" s="188"/>
      <c r="L52" s="188"/>
      <c r="M52" s="188"/>
      <c r="N52" s="188"/>
    </row>
    <row r="55" spans="2:17" ht="109.5" customHeight="1" x14ac:dyDescent="0.25">
      <c r="B55" s="110" t="s">
        <v>109</v>
      </c>
      <c r="C55" s="67" t="s">
        <v>2</v>
      </c>
      <c r="D55" s="67" t="s">
        <v>70</v>
      </c>
      <c r="E55" s="67" t="s">
        <v>69</v>
      </c>
      <c r="F55" s="67" t="s">
        <v>71</v>
      </c>
      <c r="G55" s="67" t="s">
        <v>72</v>
      </c>
      <c r="H55" s="67" t="s">
        <v>73</v>
      </c>
      <c r="I55" s="67" t="s">
        <v>74</v>
      </c>
      <c r="J55" s="67" t="s">
        <v>75</v>
      </c>
      <c r="K55" s="67" t="s">
        <v>76</v>
      </c>
      <c r="L55" s="67" t="s">
        <v>77</v>
      </c>
      <c r="M55" s="83" t="s">
        <v>78</v>
      </c>
      <c r="N55" s="83" t="s">
        <v>79</v>
      </c>
      <c r="O55" s="173" t="s">
        <v>3</v>
      </c>
      <c r="P55" s="175"/>
      <c r="Q55" s="67" t="s">
        <v>18</v>
      </c>
    </row>
    <row r="56" spans="2:17" x14ac:dyDescent="0.25">
      <c r="B56" s="3" t="s">
        <v>251</v>
      </c>
      <c r="C56" s="3" t="s">
        <v>251</v>
      </c>
      <c r="D56" s="5"/>
      <c r="E56" s="5"/>
      <c r="F56" s="4"/>
      <c r="G56" s="4"/>
      <c r="H56" s="4"/>
      <c r="I56" s="84" t="s">
        <v>96</v>
      </c>
      <c r="J56" s="84"/>
      <c r="K56" s="111"/>
      <c r="L56" s="111"/>
      <c r="M56" s="111"/>
      <c r="N56" s="111"/>
      <c r="O56" s="196"/>
      <c r="P56" s="197"/>
      <c r="Q56" s="111"/>
    </row>
    <row r="57" spans="2:17" x14ac:dyDescent="0.25">
      <c r="B57" s="9" t="s">
        <v>1</v>
      </c>
    </row>
    <row r="58" spans="2:17" x14ac:dyDescent="0.25">
      <c r="B58" s="9" t="s">
        <v>37</v>
      </c>
    </row>
    <row r="59" spans="2:17" x14ac:dyDescent="0.25">
      <c r="B59" s="9" t="s">
        <v>62</v>
      </c>
    </row>
    <row r="61" spans="2:17" ht="15.75" thickBot="1" x14ac:dyDescent="0.3"/>
    <row r="62" spans="2:17" ht="27" thickBot="1" x14ac:dyDescent="0.3">
      <c r="B62" s="191" t="s">
        <v>38</v>
      </c>
      <c r="C62" s="192"/>
      <c r="D62" s="192"/>
      <c r="E62" s="192"/>
      <c r="F62" s="192"/>
      <c r="G62" s="192"/>
      <c r="H62" s="192"/>
      <c r="I62" s="192"/>
      <c r="J62" s="192"/>
      <c r="K62" s="192"/>
      <c r="L62" s="192"/>
      <c r="M62" s="192"/>
      <c r="N62" s="193"/>
    </row>
    <row r="67" spans="2:21" ht="76.5" customHeight="1" x14ac:dyDescent="0.25">
      <c r="B67" s="110" t="s">
        <v>0</v>
      </c>
      <c r="C67" s="110" t="s">
        <v>39</v>
      </c>
      <c r="D67" s="110" t="s">
        <v>40</v>
      </c>
      <c r="E67" s="110" t="s">
        <v>80</v>
      </c>
      <c r="F67" s="110" t="s">
        <v>82</v>
      </c>
      <c r="G67" s="110" t="s">
        <v>83</v>
      </c>
      <c r="H67" s="110" t="s">
        <v>84</v>
      </c>
      <c r="I67" s="110" t="s">
        <v>81</v>
      </c>
      <c r="J67" s="173" t="s">
        <v>85</v>
      </c>
      <c r="K67" s="174"/>
      <c r="L67" s="175"/>
      <c r="M67" s="110" t="s">
        <v>86</v>
      </c>
      <c r="N67" s="110" t="s">
        <v>41</v>
      </c>
      <c r="O67" s="110" t="s">
        <v>42</v>
      </c>
      <c r="P67" s="173" t="s">
        <v>3</v>
      </c>
      <c r="Q67" s="175"/>
    </row>
    <row r="68" spans="2:21" ht="60.75" customHeight="1" x14ac:dyDescent="0.25">
      <c r="B68" s="120" t="s">
        <v>43</v>
      </c>
      <c r="C68" s="120" t="s">
        <v>394</v>
      </c>
      <c r="D68" s="1" t="s">
        <v>298</v>
      </c>
      <c r="E68" s="1">
        <v>35899964</v>
      </c>
      <c r="F68" s="120" t="s">
        <v>145</v>
      </c>
      <c r="G68" s="120" t="s">
        <v>189</v>
      </c>
      <c r="H68" s="135">
        <v>40802</v>
      </c>
      <c r="I68" s="5" t="s">
        <v>115</v>
      </c>
      <c r="J68" s="1" t="s">
        <v>128</v>
      </c>
      <c r="K68" s="136" t="s">
        <v>307</v>
      </c>
      <c r="L68" s="84" t="s">
        <v>129</v>
      </c>
      <c r="M68" s="111" t="s">
        <v>308</v>
      </c>
      <c r="N68" s="111" t="s">
        <v>96</v>
      </c>
      <c r="O68" s="111" t="s">
        <v>96</v>
      </c>
      <c r="P68" s="194"/>
      <c r="Q68" s="194"/>
    </row>
    <row r="69" spans="2:21" ht="60.75" customHeight="1" x14ac:dyDescent="0.25">
      <c r="B69" s="120" t="s">
        <v>43</v>
      </c>
      <c r="C69" s="155" t="s">
        <v>394</v>
      </c>
      <c r="D69" s="1" t="s">
        <v>299</v>
      </c>
      <c r="E69" s="1">
        <v>32195451</v>
      </c>
      <c r="F69" s="120" t="s">
        <v>309</v>
      </c>
      <c r="G69" s="120" t="s">
        <v>310</v>
      </c>
      <c r="H69" s="135">
        <v>39282</v>
      </c>
      <c r="I69" s="5" t="s">
        <v>115</v>
      </c>
      <c r="J69" s="1" t="s">
        <v>128</v>
      </c>
      <c r="K69" s="136" t="s">
        <v>132</v>
      </c>
      <c r="L69" s="84" t="s">
        <v>129</v>
      </c>
      <c r="M69" s="111" t="s">
        <v>311</v>
      </c>
      <c r="N69" s="111" t="s">
        <v>96</v>
      </c>
      <c r="O69" s="111" t="s">
        <v>96</v>
      </c>
      <c r="P69" s="194"/>
      <c r="Q69" s="194"/>
    </row>
    <row r="70" spans="2:21" ht="60.75" customHeight="1" x14ac:dyDescent="0.25">
      <c r="B70" s="120" t="s">
        <v>43</v>
      </c>
      <c r="C70" s="155" t="s">
        <v>394</v>
      </c>
      <c r="D70" s="1" t="s">
        <v>300</v>
      </c>
      <c r="E70" s="1">
        <v>54259290</v>
      </c>
      <c r="F70" s="120" t="s">
        <v>312</v>
      </c>
      <c r="G70" s="120" t="s">
        <v>313</v>
      </c>
      <c r="H70" s="135">
        <v>37725</v>
      </c>
      <c r="I70" s="5" t="s">
        <v>115</v>
      </c>
      <c r="J70" s="1" t="s">
        <v>128</v>
      </c>
      <c r="K70" s="136" t="s">
        <v>314</v>
      </c>
      <c r="L70" s="84" t="s">
        <v>129</v>
      </c>
      <c r="M70" s="111" t="s">
        <v>315</v>
      </c>
      <c r="N70" s="111" t="s">
        <v>96</v>
      </c>
      <c r="O70" s="111"/>
      <c r="P70" s="195"/>
      <c r="Q70" s="195"/>
    </row>
    <row r="71" spans="2:21" ht="60.75" customHeight="1" x14ac:dyDescent="0.25">
      <c r="B71" s="120" t="s">
        <v>43</v>
      </c>
      <c r="C71" s="155" t="s">
        <v>394</v>
      </c>
      <c r="D71" s="1" t="s">
        <v>301</v>
      </c>
      <c r="E71" s="1">
        <v>35891077</v>
      </c>
      <c r="F71" s="120" t="s">
        <v>316</v>
      </c>
      <c r="G71" s="120" t="s">
        <v>189</v>
      </c>
      <c r="H71" s="135">
        <v>38184</v>
      </c>
      <c r="I71" s="5" t="s">
        <v>115</v>
      </c>
      <c r="J71" s="1" t="s">
        <v>128</v>
      </c>
      <c r="K71" s="136" t="s">
        <v>140</v>
      </c>
      <c r="L71" s="84" t="s">
        <v>129</v>
      </c>
      <c r="M71" s="111" t="s">
        <v>317</v>
      </c>
      <c r="N71" s="111" t="s">
        <v>96</v>
      </c>
      <c r="O71" s="111"/>
      <c r="P71" s="195"/>
      <c r="Q71" s="195"/>
    </row>
    <row r="72" spans="2:21" ht="60.75" customHeight="1" x14ac:dyDescent="0.25">
      <c r="B72" s="120" t="s">
        <v>43</v>
      </c>
      <c r="C72" s="155" t="s">
        <v>394</v>
      </c>
      <c r="D72" s="1" t="s">
        <v>302</v>
      </c>
      <c r="E72" s="1">
        <v>54254172</v>
      </c>
      <c r="F72" s="120" t="s">
        <v>318</v>
      </c>
      <c r="G72" s="120" t="s">
        <v>319</v>
      </c>
      <c r="H72" s="135">
        <v>37749</v>
      </c>
      <c r="I72" s="5" t="s">
        <v>115</v>
      </c>
      <c r="J72" s="1" t="s">
        <v>128</v>
      </c>
      <c r="K72" s="136" t="s">
        <v>140</v>
      </c>
      <c r="L72" s="84" t="s">
        <v>129</v>
      </c>
      <c r="M72" s="111" t="s">
        <v>320</v>
      </c>
      <c r="N72" s="111" t="s">
        <v>96</v>
      </c>
      <c r="O72" s="111" t="s">
        <v>96</v>
      </c>
      <c r="P72" s="194"/>
      <c r="Q72" s="194"/>
    </row>
    <row r="73" spans="2:21" s="164" customFormat="1" ht="103.5" customHeight="1" x14ac:dyDescent="0.25">
      <c r="B73" s="157" t="s">
        <v>44</v>
      </c>
      <c r="C73" s="157" t="s">
        <v>395</v>
      </c>
      <c r="D73" s="160" t="s">
        <v>303</v>
      </c>
      <c r="E73" s="160">
        <v>35897137</v>
      </c>
      <c r="F73" s="157" t="s">
        <v>321</v>
      </c>
      <c r="G73" s="157" t="s">
        <v>189</v>
      </c>
      <c r="H73" s="162">
        <v>41544</v>
      </c>
      <c r="I73" s="160" t="s">
        <v>115</v>
      </c>
      <c r="J73" s="160" t="s">
        <v>128</v>
      </c>
      <c r="K73" s="163" t="s">
        <v>225</v>
      </c>
      <c r="L73" s="158" t="s">
        <v>223</v>
      </c>
      <c r="M73" s="161" t="s">
        <v>322</v>
      </c>
      <c r="N73" s="161" t="s">
        <v>96</v>
      </c>
      <c r="O73" s="161" t="s">
        <v>97</v>
      </c>
      <c r="P73" s="207" t="s">
        <v>404</v>
      </c>
      <c r="Q73" s="208"/>
    </row>
    <row r="74" spans="2:21" s="164" customFormat="1" ht="105.75" customHeight="1" x14ac:dyDescent="0.25">
      <c r="B74" s="157" t="s">
        <v>44</v>
      </c>
      <c r="C74" s="157" t="s">
        <v>395</v>
      </c>
      <c r="D74" s="160" t="s">
        <v>304</v>
      </c>
      <c r="E74" s="160">
        <v>35545294</v>
      </c>
      <c r="F74" s="157" t="s">
        <v>321</v>
      </c>
      <c r="G74" s="157" t="s">
        <v>189</v>
      </c>
      <c r="H74" s="162">
        <v>40326</v>
      </c>
      <c r="I74" s="160" t="s">
        <v>115</v>
      </c>
      <c r="J74" s="160" t="s">
        <v>128</v>
      </c>
      <c r="K74" s="163" t="s">
        <v>225</v>
      </c>
      <c r="L74" s="158" t="s">
        <v>223</v>
      </c>
      <c r="M74" s="161" t="s">
        <v>287</v>
      </c>
      <c r="N74" s="161" t="s">
        <v>96</v>
      </c>
      <c r="O74" s="161" t="s">
        <v>97</v>
      </c>
      <c r="P74" s="207" t="s">
        <v>396</v>
      </c>
      <c r="Q74" s="208"/>
    </row>
    <row r="75" spans="2:21" s="30" customFormat="1" ht="33.6" customHeight="1" x14ac:dyDescent="0.25">
      <c r="B75" s="85" t="s">
        <v>44</v>
      </c>
      <c r="C75" s="85" t="s">
        <v>395</v>
      </c>
      <c r="D75" s="5" t="s">
        <v>323</v>
      </c>
      <c r="E75" s="5">
        <v>35895992</v>
      </c>
      <c r="F75" s="85" t="s">
        <v>321</v>
      </c>
      <c r="G75" s="85" t="s">
        <v>189</v>
      </c>
      <c r="H75" s="166">
        <v>40522</v>
      </c>
      <c r="I75" s="5" t="s">
        <v>115</v>
      </c>
      <c r="J75" s="5" t="s">
        <v>128</v>
      </c>
      <c r="K75" s="136" t="s">
        <v>225</v>
      </c>
      <c r="L75" s="84" t="s">
        <v>223</v>
      </c>
      <c r="M75" s="57" t="s">
        <v>324</v>
      </c>
      <c r="N75" s="57" t="s">
        <v>96</v>
      </c>
      <c r="O75" s="57" t="s">
        <v>97</v>
      </c>
      <c r="P75" s="167"/>
      <c r="Q75" s="168"/>
    </row>
    <row r="76" spans="2:21" s="164" customFormat="1" ht="120" customHeight="1" x14ac:dyDescent="0.25">
      <c r="B76" s="157" t="s">
        <v>44</v>
      </c>
      <c r="C76" s="157" t="s">
        <v>395</v>
      </c>
      <c r="D76" s="160" t="s">
        <v>305</v>
      </c>
      <c r="E76" s="160">
        <v>35897155</v>
      </c>
      <c r="F76" s="157" t="s">
        <v>321</v>
      </c>
      <c r="G76" s="157" t="s">
        <v>189</v>
      </c>
      <c r="H76" s="162">
        <v>40522</v>
      </c>
      <c r="I76" s="160" t="s">
        <v>115</v>
      </c>
      <c r="J76" s="160" t="s">
        <v>128</v>
      </c>
      <c r="K76" s="163" t="s">
        <v>225</v>
      </c>
      <c r="L76" s="158" t="s">
        <v>223</v>
      </c>
      <c r="M76" s="161" t="s">
        <v>325</v>
      </c>
      <c r="N76" s="161" t="s">
        <v>96</v>
      </c>
      <c r="O76" s="161" t="s">
        <v>97</v>
      </c>
      <c r="P76" s="207" t="s">
        <v>402</v>
      </c>
      <c r="Q76" s="208"/>
      <c r="S76" s="160"/>
      <c r="T76" s="160"/>
      <c r="U76" s="160"/>
    </row>
    <row r="77" spans="2:21" s="30" customFormat="1" ht="33.6" customHeight="1" x14ac:dyDescent="0.25">
      <c r="B77" s="85" t="s">
        <v>44</v>
      </c>
      <c r="C77" s="85" t="s">
        <v>395</v>
      </c>
      <c r="D77" s="5" t="s">
        <v>306</v>
      </c>
      <c r="E77" s="5">
        <v>1131044159</v>
      </c>
      <c r="F77" s="85" t="s">
        <v>321</v>
      </c>
      <c r="G77" s="85" t="s">
        <v>326</v>
      </c>
      <c r="H77" s="166">
        <v>41753</v>
      </c>
      <c r="I77" s="5" t="s">
        <v>115</v>
      </c>
      <c r="J77" s="5" t="s">
        <v>128</v>
      </c>
      <c r="K77" s="136" t="s">
        <v>225</v>
      </c>
      <c r="L77" s="84" t="s">
        <v>223</v>
      </c>
      <c r="M77" s="57" t="s">
        <v>327</v>
      </c>
      <c r="N77" s="57" t="s">
        <v>96</v>
      </c>
      <c r="O77" s="57" t="s">
        <v>97</v>
      </c>
      <c r="P77" s="167"/>
      <c r="Q77" s="168"/>
    </row>
    <row r="78" spans="2:21" ht="15.75" thickBot="1" x14ac:dyDescent="0.25">
      <c r="D78" s="134"/>
    </row>
    <row r="79" spans="2:21" ht="27" thickBot="1" x14ac:dyDescent="0.3">
      <c r="B79" s="191" t="s">
        <v>46</v>
      </c>
      <c r="C79" s="192"/>
      <c r="D79" s="192"/>
      <c r="E79" s="192"/>
      <c r="F79" s="192"/>
      <c r="G79" s="192"/>
      <c r="H79" s="192"/>
      <c r="I79" s="192"/>
      <c r="J79" s="192"/>
      <c r="K79" s="192"/>
      <c r="L79" s="192"/>
      <c r="M79" s="192"/>
      <c r="N79" s="193"/>
    </row>
    <row r="82" spans="1:26" ht="46.15" customHeight="1" x14ac:dyDescent="0.25">
      <c r="B82" s="67" t="s">
        <v>33</v>
      </c>
      <c r="C82" s="67" t="s">
        <v>47</v>
      </c>
      <c r="D82" s="173" t="s">
        <v>3</v>
      </c>
      <c r="E82" s="175"/>
    </row>
    <row r="83" spans="1:26" ht="46.9" customHeight="1" x14ac:dyDescent="0.25">
      <c r="B83" s="68" t="s">
        <v>87</v>
      </c>
      <c r="C83" s="111" t="s">
        <v>96</v>
      </c>
      <c r="D83" s="195" t="s">
        <v>171</v>
      </c>
      <c r="E83" s="195"/>
    </row>
    <row r="86" spans="1:26" ht="26.25" x14ac:dyDescent="0.25">
      <c r="B86" s="171" t="s">
        <v>64</v>
      </c>
      <c r="C86" s="172"/>
      <c r="D86" s="172"/>
      <c r="E86" s="172"/>
      <c r="F86" s="172"/>
      <c r="G86" s="172"/>
      <c r="H86" s="172"/>
      <c r="I86" s="172"/>
      <c r="J86" s="172"/>
      <c r="K86" s="172"/>
      <c r="L86" s="172"/>
      <c r="M86" s="172"/>
      <c r="N86" s="172"/>
      <c r="O86" s="172"/>
      <c r="P86" s="172"/>
    </row>
    <row r="88" spans="1:26" ht="15.75" thickBot="1" x14ac:dyDescent="0.3"/>
    <row r="89" spans="1:26" ht="27" thickBot="1" x14ac:dyDescent="0.3">
      <c r="B89" s="191" t="s">
        <v>54</v>
      </c>
      <c r="C89" s="192"/>
      <c r="D89" s="192"/>
      <c r="E89" s="192"/>
      <c r="F89" s="192"/>
      <c r="G89" s="192"/>
      <c r="H89" s="192"/>
      <c r="I89" s="192"/>
      <c r="J89" s="192"/>
      <c r="K89" s="192"/>
      <c r="L89" s="192"/>
      <c r="M89" s="192"/>
      <c r="N89" s="193"/>
    </row>
    <row r="91" spans="1:26" ht="15.75" thickBot="1" x14ac:dyDescent="0.3">
      <c r="M91" s="64"/>
      <c r="N91" s="64"/>
    </row>
    <row r="92" spans="1:26" s="97" customFormat="1" ht="109.5" customHeight="1" x14ac:dyDescent="0.25">
      <c r="B92" s="108" t="s">
        <v>105</v>
      </c>
      <c r="C92" s="108" t="s">
        <v>106</v>
      </c>
      <c r="D92" s="108" t="s">
        <v>107</v>
      </c>
      <c r="E92" s="108" t="s">
        <v>45</v>
      </c>
      <c r="F92" s="108" t="s">
        <v>22</v>
      </c>
      <c r="G92" s="108" t="s">
        <v>67</v>
      </c>
      <c r="H92" s="108" t="s">
        <v>17</v>
      </c>
      <c r="I92" s="108" t="s">
        <v>10</v>
      </c>
      <c r="J92" s="108" t="s">
        <v>31</v>
      </c>
      <c r="K92" s="108" t="s">
        <v>61</v>
      </c>
      <c r="L92" s="108" t="s">
        <v>20</v>
      </c>
      <c r="M92" s="93" t="s">
        <v>26</v>
      </c>
      <c r="N92" s="108" t="s">
        <v>108</v>
      </c>
      <c r="O92" s="108" t="s">
        <v>36</v>
      </c>
      <c r="P92" s="109" t="s">
        <v>11</v>
      </c>
      <c r="Q92" s="109" t="s">
        <v>19</v>
      </c>
    </row>
    <row r="93" spans="1:26" s="103" customFormat="1" x14ac:dyDescent="0.25">
      <c r="A93" s="45">
        <v>1</v>
      </c>
      <c r="B93" s="104"/>
      <c r="C93" s="105"/>
      <c r="D93" s="104"/>
      <c r="E93" s="99"/>
      <c r="F93" s="100"/>
      <c r="G93" s="117"/>
      <c r="H93" s="107"/>
      <c r="I93" s="101"/>
      <c r="J93" s="101"/>
      <c r="K93" s="101"/>
      <c r="L93" s="101"/>
      <c r="M93" s="92"/>
      <c r="N93" s="92">
        <f>+M93*G93</f>
        <v>0</v>
      </c>
      <c r="O93" s="27"/>
      <c r="P93" s="27"/>
      <c r="Q93" s="118"/>
      <c r="R93" s="102"/>
      <c r="S93" s="102"/>
      <c r="T93" s="102"/>
      <c r="U93" s="102"/>
      <c r="V93" s="102"/>
      <c r="W93" s="102"/>
      <c r="X93" s="102"/>
      <c r="Y93" s="102"/>
      <c r="Z93" s="102"/>
    </row>
    <row r="94" spans="1:26" s="103" customFormat="1" x14ac:dyDescent="0.25">
      <c r="A94" s="45">
        <f>+A93+1</f>
        <v>2</v>
      </c>
      <c r="B94" s="104"/>
      <c r="C94" s="105"/>
      <c r="D94" s="104"/>
      <c r="E94" s="99"/>
      <c r="F94" s="100"/>
      <c r="G94" s="100"/>
      <c r="H94" s="100"/>
      <c r="I94" s="101"/>
      <c r="J94" s="101"/>
      <c r="K94" s="101"/>
      <c r="L94" s="101"/>
      <c r="M94" s="92"/>
      <c r="N94" s="92"/>
      <c r="O94" s="27"/>
      <c r="P94" s="27"/>
      <c r="Q94" s="118"/>
      <c r="R94" s="102"/>
      <c r="S94" s="102"/>
      <c r="T94" s="102"/>
      <c r="U94" s="102"/>
      <c r="V94" s="102"/>
      <c r="W94" s="102"/>
      <c r="X94" s="102"/>
      <c r="Y94" s="102"/>
      <c r="Z94" s="102"/>
    </row>
    <row r="95" spans="1:26" s="103" customFormat="1" x14ac:dyDescent="0.25">
      <c r="A95" s="45"/>
      <c r="B95" s="48" t="s">
        <v>16</v>
      </c>
      <c r="C95" s="105"/>
      <c r="D95" s="104"/>
      <c r="E95" s="99"/>
      <c r="F95" s="100"/>
      <c r="G95" s="100"/>
      <c r="H95" s="100"/>
      <c r="I95" s="101"/>
      <c r="J95" s="101"/>
      <c r="K95" s="106">
        <f>SUM(K93:K94)</f>
        <v>0</v>
      </c>
      <c r="L95" s="106">
        <f>SUM(L93:L94)</f>
        <v>0</v>
      </c>
      <c r="M95" s="116">
        <f>SUM(M93:M94)</f>
        <v>0</v>
      </c>
      <c r="N95" s="106">
        <f>SUM(N93:N94)</f>
        <v>0</v>
      </c>
      <c r="O95" s="27"/>
      <c r="P95" s="27"/>
      <c r="Q95" s="119"/>
    </row>
    <row r="96" spans="1:26" x14ac:dyDescent="0.25">
      <c r="B96" s="30"/>
      <c r="C96" s="30"/>
      <c r="D96" s="30"/>
      <c r="E96" s="31"/>
      <c r="F96" s="30"/>
      <c r="G96" s="30"/>
      <c r="H96" s="30"/>
      <c r="I96" s="30"/>
      <c r="J96" s="30"/>
      <c r="K96" s="30"/>
      <c r="L96" s="30"/>
      <c r="M96" s="30"/>
      <c r="N96" s="30"/>
      <c r="O96" s="30"/>
      <c r="P96" s="30"/>
    </row>
    <row r="97" spans="2:17" ht="18.75" x14ac:dyDescent="0.25">
      <c r="B97" s="58" t="s">
        <v>32</v>
      </c>
      <c r="C97" s="72">
        <f>+K95</f>
        <v>0</v>
      </c>
      <c r="H97" s="32"/>
      <c r="I97" s="32"/>
      <c r="J97" s="32"/>
      <c r="K97" s="32"/>
      <c r="L97" s="32"/>
      <c r="M97" s="32"/>
      <c r="N97" s="30"/>
      <c r="O97" s="30"/>
      <c r="P97" s="30"/>
    </row>
    <row r="99" spans="2:17" ht="15.75" thickBot="1" x14ac:dyDescent="0.3"/>
    <row r="100" spans="2:17" ht="37.15" customHeight="1" thickBot="1" x14ac:dyDescent="0.3">
      <c r="B100" s="75" t="s">
        <v>49</v>
      </c>
      <c r="C100" s="76" t="s">
        <v>50</v>
      </c>
      <c r="D100" s="75" t="s">
        <v>51</v>
      </c>
      <c r="E100" s="76" t="s">
        <v>55</v>
      </c>
    </row>
    <row r="101" spans="2:17" ht="41.45" customHeight="1" x14ac:dyDescent="0.25">
      <c r="B101" s="66" t="s">
        <v>88</v>
      </c>
      <c r="C101" s="69">
        <v>20</v>
      </c>
      <c r="D101" s="69">
        <v>0</v>
      </c>
      <c r="E101" s="204">
        <f>+D101+D102+D103</f>
        <v>0</v>
      </c>
    </row>
    <row r="102" spans="2:17" x14ac:dyDescent="0.25">
      <c r="B102" s="66" t="s">
        <v>89</v>
      </c>
      <c r="C102" s="56">
        <v>30</v>
      </c>
      <c r="D102" s="123">
        <v>0</v>
      </c>
      <c r="E102" s="205"/>
    </row>
    <row r="103" spans="2:17" ht="15.75" thickBot="1" x14ac:dyDescent="0.3">
      <c r="B103" s="66" t="s">
        <v>90</v>
      </c>
      <c r="C103" s="71">
        <v>40</v>
      </c>
      <c r="D103" s="71">
        <v>0</v>
      </c>
      <c r="E103" s="206"/>
    </row>
    <row r="105" spans="2:17" ht="15.75" thickBot="1" x14ac:dyDescent="0.3"/>
    <row r="106" spans="2:17" ht="27" thickBot="1" x14ac:dyDescent="0.3">
      <c r="B106" s="191" t="s">
        <v>52</v>
      </c>
      <c r="C106" s="192"/>
      <c r="D106" s="192"/>
      <c r="E106" s="192"/>
      <c r="F106" s="192"/>
      <c r="G106" s="192"/>
      <c r="H106" s="192"/>
      <c r="I106" s="192"/>
      <c r="J106" s="192"/>
      <c r="K106" s="192"/>
      <c r="L106" s="192"/>
      <c r="M106" s="192"/>
      <c r="N106" s="193"/>
    </row>
    <row r="108" spans="2:17" ht="76.5" customHeight="1" x14ac:dyDescent="0.25">
      <c r="B108" s="110" t="s">
        <v>0</v>
      </c>
      <c r="C108" s="110" t="s">
        <v>39</v>
      </c>
      <c r="D108" s="110" t="s">
        <v>40</v>
      </c>
      <c r="E108" s="110" t="s">
        <v>80</v>
      </c>
      <c r="F108" s="110" t="s">
        <v>82</v>
      </c>
      <c r="G108" s="110" t="s">
        <v>83</v>
      </c>
      <c r="H108" s="110" t="s">
        <v>84</v>
      </c>
      <c r="I108" s="110" t="s">
        <v>81</v>
      </c>
      <c r="J108" s="173" t="s">
        <v>85</v>
      </c>
      <c r="K108" s="174"/>
      <c r="L108" s="175"/>
      <c r="M108" s="110" t="s">
        <v>86</v>
      </c>
      <c r="N108" s="110" t="s">
        <v>41</v>
      </c>
      <c r="O108" s="110" t="s">
        <v>42</v>
      </c>
      <c r="P108" s="173" t="s">
        <v>3</v>
      </c>
      <c r="Q108" s="175"/>
    </row>
    <row r="109" spans="2:17" ht="60.75" customHeight="1" x14ac:dyDescent="0.25">
      <c r="B109" s="155" t="s">
        <v>94</v>
      </c>
      <c r="C109" s="120" t="s">
        <v>406</v>
      </c>
      <c r="D109" s="120" t="s">
        <v>196</v>
      </c>
      <c r="E109" s="3">
        <v>35545931</v>
      </c>
      <c r="F109" s="120" t="s">
        <v>197</v>
      </c>
      <c r="G109" s="120" t="s">
        <v>198</v>
      </c>
      <c r="H109" s="135">
        <v>40207</v>
      </c>
      <c r="I109" s="5" t="s">
        <v>115</v>
      </c>
      <c r="J109" s="120" t="s">
        <v>128</v>
      </c>
      <c r="K109" s="85" t="s">
        <v>407</v>
      </c>
      <c r="L109" s="85" t="s">
        <v>199</v>
      </c>
      <c r="M109" s="68" t="s">
        <v>408</v>
      </c>
      <c r="N109" s="111" t="s">
        <v>96</v>
      </c>
      <c r="O109" s="111" t="s">
        <v>96</v>
      </c>
      <c r="P109" s="194"/>
      <c r="Q109" s="194"/>
    </row>
    <row r="110" spans="2:17" ht="88.5" customHeight="1" x14ac:dyDescent="0.25">
      <c r="B110" s="120"/>
      <c r="C110" s="120"/>
      <c r="D110" s="3"/>
      <c r="E110" s="3"/>
      <c r="F110" s="3"/>
      <c r="G110" s="120"/>
      <c r="H110" s="135"/>
      <c r="I110" s="5"/>
      <c r="J110" s="1"/>
      <c r="K110" s="85"/>
      <c r="L110" s="85"/>
      <c r="M110" s="68"/>
      <c r="N110" s="111"/>
      <c r="O110" s="111"/>
      <c r="P110" s="194"/>
      <c r="Q110" s="194"/>
    </row>
    <row r="113" spans="2:7" ht="15.75" thickBot="1" x14ac:dyDescent="0.3"/>
    <row r="114" spans="2:7" ht="54" customHeight="1" x14ac:dyDescent="0.25">
      <c r="B114" s="114" t="s">
        <v>33</v>
      </c>
      <c r="C114" s="114" t="s">
        <v>49</v>
      </c>
      <c r="D114" s="110" t="s">
        <v>50</v>
      </c>
      <c r="E114" s="114" t="s">
        <v>51</v>
      </c>
      <c r="F114" s="76" t="s">
        <v>56</v>
      </c>
      <c r="G114" s="81"/>
    </row>
    <row r="115" spans="2:7" ht="120.75" customHeight="1" x14ac:dyDescent="0.2">
      <c r="B115" s="198" t="s">
        <v>53</v>
      </c>
      <c r="C115" s="6" t="s">
        <v>91</v>
      </c>
      <c r="D115" s="123">
        <v>25</v>
      </c>
      <c r="E115" s="123"/>
      <c r="F115" s="199">
        <f>+E115+E116+E117</f>
        <v>10</v>
      </c>
      <c r="G115" s="154"/>
    </row>
    <row r="116" spans="2:7" ht="76.150000000000006" customHeight="1" x14ac:dyDescent="0.2">
      <c r="B116" s="198"/>
      <c r="C116" s="6" t="s">
        <v>92</v>
      </c>
      <c r="D116" s="137">
        <v>25</v>
      </c>
      <c r="E116" s="123"/>
      <c r="F116" s="200"/>
      <c r="G116" s="82"/>
    </row>
    <row r="117" spans="2:7" ht="69" customHeight="1" x14ac:dyDescent="0.2">
      <c r="B117" s="198"/>
      <c r="C117" s="6" t="s">
        <v>93</v>
      </c>
      <c r="D117" s="123">
        <v>10</v>
      </c>
      <c r="E117" s="123">
        <v>10</v>
      </c>
      <c r="F117" s="201"/>
      <c r="G117" s="82"/>
    </row>
    <row r="118" spans="2:7" x14ac:dyDescent="0.25">
      <c r="C118" s="94"/>
    </row>
    <row r="121" spans="2:7" x14ac:dyDescent="0.25">
      <c r="B121" s="112" t="s">
        <v>57</v>
      </c>
    </row>
    <row r="124" spans="2:7" x14ac:dyDescent="0.25">
      <c r="B124" s="115" t="s">
        <v>33</v>
      </c>
      <c r="C124" s="115" t="s">
        <v>58</v>
      </c>
      <c r="D124" s="114" t="s">
        <v>51</v>
      </c>
      <c r="E124" s="114" t="s">
        <v>16</v>
      </c>
    </row>
    <row r="125" spans="2:7" ht="42.75" x14ac:dyDescent="0.25">
      <c r="B125" s="95" t="s">
        <v>59</v>
      </c>
      <c r="C125" s="96">
        <v>40</v>
      </c>
      <c r="D125" s="123">
        <f>+E101</f>
        <v>0</v>
      </c>
      <c r="E125" s="202">
        <f>+D125+D126</f>
        <v>10</v>
      </c>
    </row>
    <row r="126" spans="2:7" ht="85.5" x14ac:dyDescent="0.25">
      <c r="B126" s="95" t="s">
        <v>60</v>
      </c>
      <c r="C126" s="96">
        <v>60</v>
      </c>
      <c r="D126" s="123">
        <f>+F115</f>
        <v>10</v>
      </c>
      <c r="E126" s="203"/>
    </row>
    <row r="129" spans="3:8" x14ac:dyDescent="0.25">
      <c r="C129" s="9" t="s">
        <v>110</v>
      </c>
      <c r="H129" s="9" t="s">
        <v>110</v>
      </c>
    </row>
  </sheetData>
  <mergeCells count="43">
    <mergeCell ref="P110:Q110"/>
    <mergeCell ref="B115:B117"/>
    <mergeCell ref="F115:F117"/>
    <mergeCell ref="E125:E126"/>
    <mergeCell ref="B89:N89"/>
    <mergeCell ref="E101:E103"/>
    <mergeCell ref="B106:N106"/>
    <mergeCell ref="J108:L108"/>
    <mergeCell ref="P108:Q108"/>
    <mergeCell ref="P109:Q109"/>
    <mergeCell ref="B79:N79"/>
    <mergeCell ref="D82:E82"/>
    <mergeCell ref="D83:E83"/>
    <mergeCell ref="B86:P86"/>
    <mergeCell ref="P72:Q72"/>
    <mergeCell ref="P73:Q73"/>
    <mergeCell ref="P74:Q74"/>
    <mergeCell ref="P76:Q76"/>
    <mergeCell ref="P71:Q71"/>
    <mergeCell ref="C50:N50"/>
    <mergeCell ref="B52:N52"/>
    <mergeCell ref="O55:P55"/>
    <mergeCell ref="O56:P56"/>
    <mergeCell ref="B62:N62"/>
    <mergeCell ref="J67:L67"/>
    <mergeCell ref="P67:Q67"/>
    <mergeCell ref="P68:Q68"/>
    <mergeCell ref="P69:Q69"/>
    <mergeCell ref="P70:Q70"/>
    <mergeCell ref="B46:B47"/>
    <mergeCell ref="C46:C47"/>
    <mergeCell ref="D46:E46"/>
    <mergeCell ref="B2:P2"/>
    <mergeCell ref="B4:P4"/>
    <mergeCell ref="C6:N6"/>
    <mergeCell ref="C7:N7"/>
    <mergeCell ref="C8:N8"/>
    <mergeCell ref="C9:N9"/>
    <mergeCell ref="C10:E10"/>
    <mergeCell ref="B14:C15"/>
    <mergeCell ref="B16:C16"/>
    <mergeCell ref="E34:E35"/>
    <mergeCell ref="M39:N39"/>
  </mergeCells>
  <dataValidations count="2">
    <dataValidation type="list" allowBlank="1" showInputMessage="1" showErrorMessage="1" sqref="WVE983042 A65538 IS65538 SO65538 ACK65538 AMG65538 AWC65538 BFY65538 BPU65538 BZQ65538 CJM65538 CTI65538 DDE65538 DNA65538 DWW65538 EGS65538 EQO65538 FAK65538 FKG65538 FUC65538 GDY65538 GNU65538 GXQ65538 HHM65538 HRI65538 IBE65538 ILA65538 IUW65538 JES65538 JOO65538 JYK65538 KIG65538 KSC65538 LBY65538 LLU65538 LVQ65538 MFM65538 MPI65538 MZE65538 NJA65538 NSW65538 OCS65538 OMO65538 OWK65538 PGG65538 PQC65538 PZY65538 QJU65538 QTQ65538 RDM65538 RNI65538 RXE65538 SHA65538 SQW65538 TAS65538 TKO65538 TUK65538 UEG65538 UOC65538 UXY65538 VHU65538 VRQ65538 WBM65538 WLI65538 WVE65538 A131074 IS131074 SO131074 ACK131074 AMG131074 AWC131074 BFY131074 BPU131074 BZQ131074 CJM131074 CTI131074 DDE131074 DNA131074 DWW131074 EGS131074 EQO131074 FAK131074 FKG131074 FUC131074 GDY131074 GNU131074 GXQ131074 HHM131074 HRI131074 IBE131074 ILA131074 IUW131074 JES131074 JOO131074 JYK131074 KIG131074 KSC131074 LBY131074 LLU131074 LVQ131074 MFM131074 MPI131074 MZE131074 NJA131074 NSW131074 OCS131074 OMO131074 OWK131074 PGG131074 PQC131074 PZY131074 QJU131074 QTQ131074 RDM131074 RNI131074 RXE131074 SHA131074 SQW131074 TAS131074 TKO131074 TUK131074 UEG131074 UOC131074 UXY131074 VHU131074 VRQ131074 WBM131074 WLI131074 WVE131074 A196610 IS196610 SO196610 ACK196610 AMG196610 AWC196610 BFY196610 BPU196610 BZQ196610 CJM196610 CTI196610 DDE196610 DNA196610 DWW196610 EGS196610 EQO196610 FAK196610 FKG196610 FUC196610 GDY196610 GNU196610 GXQ196610 HHM196610 HRI196610 IBE196610 ILA196610 IUW196610 JES196610 JOO196610 JYK196610 KIG196610 KSC196610 LBY196610 LLU196610 LVQ196610 MFM196610 MPI196610 MZE196610 NJA196610 NSW196610 OCS196610 OMO196610 OWK196610 PGG196610 PQC196610 PZY196610 QJU196610 QTQ196610 RDM196610 RNI196610 RXE196610 SHA196610 SQW196610 TAS196610 TKO196610 TUK196610 UEG196610 UOC196610 UXY196610 VHU196610 VRQ196610 WBM196610 WLI196610 WVE196610 A262146 IS262146 SO262146 ACK262146 AMG262146 AWC262146 BFY262146 BPU262146 BZQ262146 CJM262146 CTI262146 DDE262146 DNA262146 DWW262146 EGS262146 EQO262146 FAK262146 FKG262146 FUC262146 GDY262146 GNU262146 GXQ262146 HHM262146 HRI262146 IBE262146 ILA262146 IUW262146 JES262146 JOO262146 JYK262146 KIG262146 KSC262146 LBY262146 LLU262146 LVQ262146 MFM262146 MPI262146 MZE262146 NJA262146 NSW262146 OCS262146 OMO262146 OWK262146 PGG262146 PQC262146 PZY262146 QJU262146 QTQ262146 RDM262146 RNI262146 RXE262146 SHA262146 SQW262146 TAS262146 TKO262146 TUK262146 UEG262146 UOC262146 UXY262146 VHU262146 VRQ262146 WBM262146 WLI262146 WVE262146 A327682 IS327682 SO327682 ACK327682 AMG327682 AWC327682 BFY327682 BPU327682 BZQ327682 CJM327682 CTI327682 DDE327682 DNA327682 DWW327682 EGS327682 EQO327682 FAK327682 FKG327682 FUC327682 GDY327682 GNU327682 GXQ327682 HHM327682 HRI327682 IBE327682 ILA327682 IUW327682 JES327682 JOO327682 JYK327682 KIG327682 KSC327682 LBY327682 LLU327682 LVQ327682 MFM327682 MPI327682 MZE327682 NJA327682 NSW327682 OCS327682 OMO327682 OWK327682 PGG327682 PQC327682 PZY327682 QJU327682 QTQ327682 RDM327682 RNI327682 RXE327682 SHA327682 SQW327682 TAS327682 TKO327682 TUK327682 UEG327682 UOC327682 UXY327682 VHU327682 VRQ327682 WBM327682 WLI327682 WVE327682 A393218 IS393218 SO393218 ACK393218 AMG393218 AWC393218 BFY393218 BPU393218 BZQ393218 CJM393218 CTI393218 DDE393218 DNA393218 DWW393218 EGS393218 EQO393218 FAK393218 FKG393218 FUC393218 GDY393218 GNU393218 GXQ393218 HHM393218 HRI393218 IBE393218 ILA393218 IUW393218 JES393218 JOO393218 JYK393218 KIG393218 KSC393218 LBY393218 LLU393218 LVQ393218 MFM393218 MPI393218 MZE393218 NJA393218 NSW393218 OCS393218 OMO393218 OWK393218 PGG393218 PQC393218 PZY393218 QJU393218 QTQ393218 RDM393218 RNI393218 RXE393218 SHA393218 SQW393218 TAS393218 TKO393218 TUK393218 UEG393218 UOC393218 UXY393218 VHU393218 VRQ393218 WBM393218 WLI393218 WVE393218 A458754 IS458754 SO458754 ACK458754 AMG458754 AWC458754 BFY458754 BPU458754 BZQ458754 CJM458754 CTI458754 DDE458754 DNA458754 DWW458754 EGS458754 EQO458754 FAK458754 FKG458754 FUC458754 GDY458754 GNU458754 GXQ458754 HHM458754 HRI458754 IBE458754 ILA458754 IUW458754 JES458754 JOO458754 JYK458754 KIG458754 KSC458754 LBY458754 LLU458754 LVQ458754 MFM458754 MPI458754 MZE458754 NJA458754 NSW458754 OCS458754 OMO458754 OWK458754 PGG458754 PQC458754 PZY458754 QJU458754 QTQ458754 RDM458754 RNI458754 RXE458754 SHA458754 SQW458754 TAS458754 TKO458754 TUK458754 UEG458754 UOC458754 UXY458754 VHU458754 VRQ458754 WBM458754 WLI458754 WVE458754 A524290 IS524290 SO524290 ACK524290 AMG524290 AWC524290 BFY524290 BPU524290 BZQ524290 CJM524290 CTI524290 DDE524290 DNA524290 DWW524290 EGS524290 EQO524290 FAK524290 FKG524290 FUC524290 GDY524290 GNU524290 GXQ524290 HHM524290 HRI524290 IBE524290 ILA524290 IUW524290 JES524290 JOO524290 JYK524290 KIG524290 KSC524290 LBY524290 LLU524290 LVQ524290 MFM524290 MPI524290 MZE524290 NJA524290 NSW524290 OCS524290 OMO524290 OWK524290 PGG524290 PQC524290 PZY524290 QJU524290 QTQ524290 RDM524290 RNI524290 RXE524290 SHA524290 SQW524290 TAS524290 TKO524290 TUK524290 UEG524290 UOC524290 UXY524290 VHU524290 VRQ524290 WBM524290 WLI524290 WVE524290 A589826 IS589826 SO589826 ACK589826 AMG589826 AWC589826 BFY589826 BPU589826 BZQ589826 CJM589826 CTI589826 DDE589826 DNA589826 DWW589826 EGS589826 EQO589826 FAK589826 FKG589826 FUC589826 GDY589826 GNU589826 GXQ589826 HHM589826 HRI589826 IBE589826 ILA589826 IUW589826 JES589826 JOO589826 JYK589826 KIG589826 KSC589826 LBY589826 LLU589826 LVQ589826 MFM589826 MPI589826 MZE589826 NJA589826 NSW589826 OCS589826 OMO589826 OWK589826 PGG589826 PQC589826 PZY589826 QJU589826 QTQ589826 RDM589826 RNI589826 RXE589826 SHA589826 SQW589826 TAS589826 TKO589826 TUK589826 UEG589826 UOC589826 UXY589826 VHU589826 VRQ589826 WBM589826 WLI589826 WVE589826 A655362 IS655362 SO655362 ACK655362 AMG655362 AWC655362 BFY655362 BPU655362 BZQ655362 CJM655362 CTI655362 DDE655362 DNA655362 DWW655362 EGS655362 EQO655362 FAK655362 FKG655362 FUC655362 GDY655362 GNU655362 GXQ655362 HHM655362 HRI655362 IBE655362 ILA655362 IUW655362 JES655362 JOO655362 JYK655362 KIG655362 KSC655362 LBY655362 LLU655362 LVQ655362 MFM655362 MPI655362 MZE655362 NJA655362 NSW655362 OCS655362 OMO655362 OWK655362 PGG655362 PQC655362 PZY655362 QJU655362 QTQ655362 RDM655362 RNI655362 RXE655362 SHA655362 SQW655362 TAS655362 TKO655362 TUK655362 UEG655362 UOC655362 UXY655362 VHU655362 VRQ655362 WBM655362 WLI655362 WVE655362 A720898 IS720898 SO720898 ACK720898 AMG720898 AWC720898 BFY720898 BPU720898 BZQ720898 CJM720898 CTI720898 DDE720898 DNA720898 DWW720898 EGS720898 EQO720898 FAK720898 FKG720898 FUC720898 GDY720898 GNU720898 GXQ720898 HHM720898 HRI720898 IBE720898 ILA720898 IUW720898 JES720898 JOO720898 JYK720898 KIG720898 KSC720898 LBY720898 LLU720898 LVQ720898 MFM720898 MPI720898 MZE720898 NJA720898 NSW720898 OCS720898 OMO720898 OWK720898 PGG720898 PQC720898 PZY720898 QJU720898 QTQ720898 RDM720898 RNI720898 RXE720898 SHA720898 SQW720898 TAS720898 TKO720898 TUK720898 UEG720898 UOC720898 UXY720898 VHU720898 VRQ720898 WBM720898 WLI720898 WVE720898 A786434 IS786434 SO786434 ACK786434 AMG786434 AWC786434 BFY786434 BPU786434 BZQ786434 CJM786434 CTI786434 DDE786434 DNA786434 DWW786434 EGS786434 EQO786434 FAK786434 FKG786434 FUC786434 GDY786434 GNU786434 GXQ786434 HHM786434 HRI786434 IBE786434 ILA786434 IUW786434 JES786434 JOO786434 JYK786434 KIG786434 KSC786434 LBY786434 LLU786434 LVQ786434 MFM786434 MPI786434 MZE786434 NJA786434 NSW786434 OCS786434 OMO786434 OWK786434 PGG786434 PQC786434 PZY786434 QJU786434 QTQ786434 RDM786434 RNI786434 RXE786434 SHA786434 SQW786434 TAS786434 TKO786434 TUK786434 UEG786434 UOC786434 UXY786434 VHU786434 VRQ786434 WBM786434 WLI786434 WVE786434 A851970 IS851970 SO851970 ACK851970 AMG851970 AWC851970 BFY851970 BPU851970 BZQ851970 CJM851970 CTI851970 DDE851970 DNA851970 DWW851970 EGS851970 EQO851970 FAK851970 FKG851970 FUC851970 GDY851970 GNU851970 GXQ851970 HHM851970 HRI851970 IBE851970 ILA851970 IUW851970 JES851970 JOO851970 JYK851970 KIG851970 KSC851970 LBY851970 LLU851970 LVQ851970 MFM851970 MPI851970 MZE851970 NJA851970 NSW851970 OCS851970 OMO851970 OWK851970 PGG851970 PQC851970 PZY851970 QJU851970 QTQ851970 RDM851970 RNI851970 RXE851970 SHA851970 SQW851970 TAS851970 TKO851970 TUK851970 UEG851970 UOC851970 UXY851970 VHU851970 VRQ851970 WBM851970 WLI851970 WVE851970 A917506 IS917506 SO917506 ACK917506 AMG917506 AWC917506 BFY917506 BPU917506 BZQ917506 CJM917506 CTI917506 DDE917506 DNA917506 DWW917506 EGS917506 EQO917506 FAK917506 FKG917506 FUC917506 GDY917506 GNU917506 GXQ917506 HHM917506 HRI917506 IBE917506 ILA917506 IUW917506 JES917506 JOO917506 JYK917506 KIG917506 KSC917506 LBY917506 LLU917506 LVQ917506 MFM917506 MPI917506 MZE917506 NJA917506 NSW917506 OCS917506 OMO917506 OWK917506 PGG917506 PQC917506 PZY917506 QJU917506 QTQ917506 RDM917506 RNI917506 RXE917506 SHA917506 SQW917506 TAS917506 TKO917506 TUK917506 UEG917506 UOC917506 UXY917506 VHU917506 VRQ917506 WBM917506 WLI917506 WVE917506 A983042 IS983042 SO983042 ACK983042 AMG983042 AWC983042 BFY983042 BPU983042 BZQ983042 CJM983042 CTI983042 DDE983042 DNA983042 DWW983042 EGS983042 EQO983042 FAK983042 FKG983042 FUC983042 GDY983042 GNU983042 GXQ983042 HHM983042 HRI983042 IBE983042 ILA983042 IUW983042 JES983042 JOO983042 JYK983042 KIG983042 KSC983042 LBY983042 LLU983042 LVQ983042 MFM983042 MPI983042 MZE983042 NJA983042 NSW983042 OCS983042 OMO983042 OWK983042 PGG983042 PQC983042 PZY983042 QJU983042 QTQ983042 RDM983042 RNI983042 RXE983042 SHA983042 SQW983042 TAS983042 TKO983042 TUK983042 UEG983042 UOC983042 UXY983042 VHU983042 VRQ983042 WBM983042 WLI983042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42 WLL983042 C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C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C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C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C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C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C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C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C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C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C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C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C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C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C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8"/>
  <sheetViews>
    <sheetView topLeftCell="A12" zoomScale="70" zoomScaleNormal="70" workbookViewId="0">
      <selection activeCell="I109" sqref="I109"/>
    </sheetView>
  </sheetViews>
  <sheetFormatPr baseColWidth="10" defaultRowHeight="15" x14ac:dyDescent="0.25"/>
  <cols>
    <col min="1" max="1" width="3.140625" style="9" bestFit="1" customWidth="1"/>
    <col min="2" max="2" width="42.85546875" style="9" customWidth="1"/>
    <col min="3" max="3" width="31.140625" style="9" customWidth="1"/>
    <col min="4" max="4" width="45.42578125" style="9" customWidth="1"/>
    <col min="5" max="5" width="25" style="9" customWidth="1"/>
    <col min="6" max="7" width="29.7109375" style="9" customWidth="1"/>
    <col min="8" max="8" width="24.5703125" style="9" customWidth="1"/>
    <col min="9" max="9" width="24" style="9" customWidth="1"/>
    <col min="10" max="10" width="35.140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71" t="s">
        <v>63</v>
      </c>
      <c r="C2" s="172"/>
      <c r="D2" s="172"/>
      <c r="E2" s="172"/>
      <c r="F2" s="172"/>
      <c r="G2" s="172"/>
      <c r="H2" s="172"/>
      <c r="I2" s="172"/>
      <c r="J2" s="172"/>
      <c r="K2" s="172"/>
      <c r="L2" s="172"/>
      <c r="M2" s="172"/>
      <c r="N2" s="172"/>
      <c r="O2" s="172"/>
      <c r="P2" s="172"/>
    </row>
    <row r="4" spans="2:16" ht="26.25" x14ac:dyDescent="0.25">
      <c r="B4" s="171" t="s">
        <v>48</v>
      </c>
      <c r="C4" s="172"/>
      <c r="D4" s="172"/>
      <c r="E4" s="172"/>
      <c r="F4" s="172"/>
      <c r="G4" s="172"/>
      <c r="H4" s="172"/>
      <c r="I4" s="172"/>
      <c r="J4" s="172"/>
      <c r="K4" s="172"/>
      <c r="L4" s="172"/>
      <c r="M4" s="172"/>
      <c r="N4" s="172"/>
      <c r="O4" s="172"/>
      <c r="P4" s="172"/>
    </row>
    <row r="5" spans="2:16" ht="15.75" thickBot="1" x14ac:dyDescent="0.3"/>
    <row r="6" spans="2:16" ht="21.75" thickBot="1" x14ac:dyDescent="0.3">
      <c r="B6" s="11" t="s">
        <v>4</v>
      </c>
      <c r="C6" s="169" t="s">
        <v>111</v>
      </c>
      <c r="D6" s="169"/>
      <c r="E6" s="169"/>
      <c r="F6" s="169"/>
      <c r="G6" s="169"/>
      <c r="H6" s="169"/>
      <c r="I6" s="169"/>
      <c r="J6" s="169"/>
      <c r="K6" s="169"/>
      <c r="L6" s="169"/>
      <c r="M6" s="169"/>
      <c r="N6" s="170"/>
    </row>
    <row r="7" spans="2:16" ht="16.5" thickBot="1" x14ac:dyDescent="0.3">
      <c r="B7" s="12" t="s">
        <v>5</v>
      </c>
      <c r="C7" s="169"/>
      <c r="D7" s="169"/>
      <c r="E7" s="169"/>
      <c r="F7" s="169"/>
      <c r="G7" s="169"/>
      <c r="H7" s="169"/>
      <c r="I7" s="169"/>
      <c r="J7" s="169"/>
      <c r="K7" s="169"/>
      <c r="L7" s="169"/>
      <c r="M7" s="169"/>
      <c r="N7" s="170"/>
    </row>
    <row r="8" spans="2:16" ht="16.5" thickBot="1" x14ac:dyDescent="0.3">
      <c r="B8" s="12" t="s">
        <v>6</v>
      </c>
      <c r="C8" s="169"/>
      <c r="D8" s="169"/>
      <c r="E8" s="169"/>
      <c r="F8" s="169"/>
      <c r="G8" s="169"/>
      <c r="H8" s="169"/>
      <c r="I8" s="169"/>
      <c r="J8" s="169"/>
      <c r="K8" s="169"/>
      <c r="L8" s="169"/>
      <c r="M8" s="169"/>
      <c r="N8" s="170"/>
    </row>
    <row r="9" spans="2:16" ht="16.5" thickBot="1" x14ac:dyDescent="0.3">
      <c r="B9" s="12" t="s">
        <v>7</v>
      </c>
      <c r="C9" s="169"/>
      <c r="D9" s="169"/>
      <c r="E9" s="169"/>
      <c r="F9" s="169"/>
      <c r="G9" s="169"/>
      <c r="H9" s="169"/>
      <c r="I9" s="169"/>
      <c r="J9" s="169"/>
      <c r="K9" s="169"/>
      <c r="L9" s="169"/>
      <c r="M9" s="169"/>
      <c r="N9" s="170"/>
    </row>
    <row r="10" spans="2:16" ht="16.5" thickBot="1" x14ac:dyDescent="0.3">
      <c r="B10" s="12" t="s">
        <v>8</v>
      </c>
      <c r="C10" s="176">
        <v>10</v>
      </c>
      <c r="D10" s="176"/>
      <c r="E10" s="177"/>
      <c r="F10" s="34"/>
      <c r="G10" s="34"/>
      <c r="H10" s="34"/>
      <c r="I10" s="34"/>
      <c r="J10" s="34"/>
      <c r="K10" s="34"/>
      <c r="L10" s="34"/>
      <c r="M10" s="34"/>
      <c r="N10" s="35"/>
    </row>
    <row r="11" spans="2:16" ht="16.5" thickBot="1" x14ac:dyDescent="0.3">
      <c r="B11" s="14" t="s">
        <v>9</v>
      </c>
      <c r="C11" s="15">
        <v>41973</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178" t="s">
        <v>65</v>
      </c>
      <c r="C14" s="178"/>
      <c r="D14" s="87" t="s">
        <v>12</v>
      </c>
      <c r="E14" s="87" t="s">
        <v>13</v>
      </c>
      <c r="F14" s="87" t="s">
        <v>29</v>
      </c>
      <c r="G14" s="79"/>
      <c r="I14" s="37"/>
      <c r="J14" s="37"/>
      <c r="K14" s="37"/>
      <c r="L14" s="37"/>
      <c r="M14" s="37"/>
      <c r="N14" s="98"/>
    </row>
    <row r="15" spans="2:16" x14ac:dyDescent="0.25">
      <c r="B15" s="178"/>
      <c r="C15" s="178"/>
      <c r="D15" s="87">
        <v>10</v>
      </c>
      <c r="E15" s="36">
        <v>5159141967</v>
      </c>
      <c r="F15" s="126">
        <v>2373</v>
      </c>
      <c r="G15" s="80"/>
      <c r="I15" s="38"/>
      <c r="J15" s="38"/>
      <c r="K15" s="38"/>
      <c r="L15" s="38"/>
      <c r="M15" s="38"/>
      <c r="N15" s="98"/>
    </row>
    <row r="16" spans="2:16" ht="15.75" thickBot="1" x14ac:dyDescent="0.3">
      <c r="B16" s="179" t="s">
        <v>14</v>
      </c>
      <c r="C16" s="180"/>
      <c r="D16" s="87"/>
      <c r="E16" s="63">
        <f>SUM(E15:E15)</f>
        <v>5159141967</v>
      </c>
      <c r="F16" s="126">
        <f>SUM(F15:F15)</f>
        <v>2373</v>
      </c>
      <c r="G16" s="80"/>
      <c r="H16" s="22"/>
      <c r="I16" s="97"/>
      <c r="J16" s="97"/>
      <c r="K16" s="97"/>
      <c r="L16" s="97"/>
      <c r="M16" s="97"/>
      <c r="N16" s="20"/>
    </row>
    <row r="17" spans="1:14" ht="45.75" thickBot="1" x14ac:dyDescent="0.3">
      <c r="A17" s="41"/>
      <c r="B17" s="52" t="s">
        <v>15</v>
      </c>
      <c r="C17" s="52" t="s">
        <v>66</v>
      </c>
      <c r="E17" s="37"/>
      <c r="F17" s="37"/>
      <c r="G17" s="37"/>
      <c r="H17" s="37"/>
      <c r="I17" s="10"/>
      <c r="J17" s="10"/>
      <c r="K17" s="10"/>
      <c r="L17" s="10"/>
      <c r="M17" s="10"/>
    </row>
    <row r="18" spans="1:14" ht="15.75" thickBot="1" x14ac:dyDescent="0.3">
      <c r="A18" s="42">
        <v>1</v>
      </c>
      <c r="C18" s="44">
        <v>1898</v>
      </c>
      <c r="D18" s="40"/>
      <c r="E18" s="43">
        <f>E16</f>
        <v>5159141967</v>
      </c>
      <c r="F18" s="39"/>
      <c r="G18" s="39"/>
      <c r="H18" s="39"/>
      <c r="I18" s="23"/>
      <c r="J18" s="23"/>
      <c r="K18" s="23"/>
      <c r="L18" s="23"/>
      <c r="M18" s="23"/>
    </row>
    <row r="19" spans="1:14" x14ac:dyDescent="0.25">
      <c r="A19" s="89"/>
      <c r="C19" s="90"/>
      <c r="D19" s="38"/>
      <c r="E19" s="91"/>
      <c r="F19" s="39"/>
      <c r="G19" s="39"/>
      <c r="H19" s="39"/>
      <c r="I19" s="23"/>
      <c r="J19" s="23"/>
      <c r="K19" s="23"/>
      <c r="L19" s="23"/>
      <c r="M19" s="23"/>
    </row>
    <row r="20" spans="1:14" x14ac:dyDescent="0.25">
      <c r="A20" s="89"/>
      <c r="C20" s="90"/>
      <c r="D20" s="38"/>
      <c r="E20" s="91"/>
      <c r="F20" s="39"/>
      <c r="G20" s="39"/>
      <c r="H20" s="39"/>
      <c r="I20" s="23"/>
      <c r="J20" s="23"/>
      <c r="K20" s="23"/>
      <c r="L20" s="23"/>
      <c r="M20" s="23"/>
    </row>
    <row r="21" spans="1:14" s="145" customFormat="1" x14ac:dyDescent="0.25">
      <c r="A21" s="140"/>
      <c r="B21" s="141" t="s">
        <v>95</v>
      </c>
      <c r="C21" s="142"/>
      <c r="D21" s="142"/>
      <c r="E21" s="142"/>
      <c r="F21" s="142"/>
      <c r="G21" s="142"/>
      <c r="H21" s="142"/>
      <c r="I21" s="143"/>
      <c r="J21" s="143"/>
      <c r="K21" s="143"/>
      <c r="L21" s="143"/>
      <c r="M21" s="143"/>
      <c r="N21" s="144"/>
    </row>
    <row r="22" spans="1:14" s="145" customFormat="1" x14ac:dyDescent="0.25">
      <c r="A22" s="140"/>
      <c r="B22" s="142"/>
      <c r="C22" s="142"/>
      <c r="D22" s="142"/>
      <c r="E22" s="142"/>
      <c r="F22" s="142"/>
      <c r="G22" s="142"/>
      <c r="H22" s="142"/>
      <c r="I22" s="143"/>
      <c r="J22" s="143"/>
      <c r="K22" s="143"/>
      <c r="L22" s="143"/>
      <c r="M22" s="143"/>
      <c r="N22" s="144"/>
    </row>
    <row r="23" spans="1:14" s="145" customFormat="1" x14ac:dyDescent="0.25">
      <c r="A23" s="140"/>
      <c r="B23" s="146" t="s">
        <v>33</v>
      </c>
      <c r="C23" s="146" t="s">
        <v>96</v>
      </c>
      <c r="D23" s="146" t="s">
        <v>97</v>
      </c>
      <c r="E23" s="142"/>
      <c r="F23" s="142"/>
      <c r="G23" s="142"/>
      <c r="H23" s="142"/>
      <c r="I23" s="143"/>
      <c r="J23" s="143"/>
      <c r="K23" s="143"/>
      <c r="L23" s="143"/>
      <c r="M23" s="143"/>
      <c r="N23" s="144"/>
    </row>
    <row r="24" spans="1:14" s="145" customFormat="1" x14ac:dyDescent="0.25">
      <c r="A24" s="140"/>
      <c r="B24" s="151" t="s">
        <v>98</v>
      </c>
      <c r="C24" s="151" t="s">
        <v>250</v>
      </c>
      <c r="D24" s="151"/>
      <c r="E24" s="142"/>
      <c r="F24" s="142"/>
      <c r="G24" s="142"/>
      <c r="H24" s="142"/>
      <c r="I24" s="143"/>
      <c r="J24" s="143"/>
      <c r="K24" s="143"/>
      <c r="L24" s="143"/>
      <c r="M24" s="143"/>
      <c r="N24" s="144"/>
    </row>
    <row r="25" spans="1:14" s="145" customFormat="1" x14ac:dyDescent="0.25">
      <c r="A25" s="140"/>
      <c r="B25" s="151" t="s">
        <v>99</v>
      </c>
      <c r="C25" s="151" t="s">
        <v>250</v>
      </c>
      <c r="D25" s="151"/>
      <c r="E25" s="142"/>
      <c r="F25" s="142"/>
      <c r="G25" s="142"/>
      <c r="H25" s="142"/>
      <c r="I25" s="143"/>
      <c r="J25" s="143"/>
      <c r="K25" s="143"/>
      <c r="L25" s="143"/>
      <c r="M25" s="143"/>
      <c r="N25" s="144"/>
    </row>
    <row r="26" spans="1:14" s="145" customFormat="1" x14ac:dyDescent="0.25">
      <c r="A26" s="140"/>
      <c r="B26" s="151" t="s">
        <v>100</v>
      </c>
      <c r="C26" s="151"/>
      <c r="D26" s="151" t="s">
        <v>250</v>
      </c>
      <c r="E26" s="142"/>
      <c r="F26" s="142"/>
      <c r="G26" s="142"/>
      <c r="H26" s="142"/>
      <c r="I26" s="143"/>
      <c r="J26" s="143"/>
      <c r="K26" s="143"/>
      <c r="L26" s="143"/>
      <c r="M26" s="143"/>
      <c r="N26" s="144"/>
    </row>
    <row r="27" spans="1:14" s="145" customFormat="1" x14ac:dyDescent="0.25">
      <c r="A27" s="140"/>
      <c r="B27" s="151" t="s">
        <v>101</v>
      </c>
      <c r="C27" s="151"/>
      <c r="D27" s="151" t="s">
        <v>250</v>
      </c>
      <c r="E27" s="142"/>
      <c r="F27" s="142"/>
      <c r="G27" s="142"/>
      <c r="H27" s="142"/>
      <c r="I27" s="143"/>
      <c r="J27" s="143"/>
      <c r="K27" s="143"/>
      <c r="L27" s="143"/>
      <c r="M27" s="143"/>
      <c r="N27" s="144"/>
    </row>
    <row r="28" spans="1:14" s="131" customFormat="1" x14ac:dyDescent="0.25">
      <c r="A28" s="127"/>
      <c r="B28" s="128"/>
      <c r="C28" s="128"/>
      <c r="D28" s="128"/>
      <c r="E28" s="128"/>
      <c r="F28" s="128"/>
      <c r="G28" s="128"/>
      <c r="H28" s="128"/>
      <c r="I28" s="129"/>
      <c r="J28" s="129"/>
      <c r="K28" s="129"/>
      <c r="L28" s="129"/>
      <c r="M28" s="129"/>
      <c r="N28" s="130"/>
    </row>
    <row r="29" spans="1:14" s="145" customFormat="1" x14ac:dyDescent="0.25">
      <c r="A29" s="140"/>
      <c r="B29" s="141" t="s">
        <v>102</v>
      </c>
      <c r="C29" s="142"/>
      <c r="D29" s="142"/>
      <c r="E29" s="142"/>
      <c r="F29" s="142"/>
      <c r="G29" s="142"/>
      <c r="H29" s="142"/>
      <c r="I29" s="143"/>
      <c r="J29" s="143"/>
      <c r="K29" s="143"/>
      <c r="L29" s="143"/>
      <c r="M29" s="143"/>
      <c r="N29" s="144"/>
    </row>
    <row r="30" spans="1:14" s="145" customFormat="1" x14ac:dyDescent="0.25">
      <c r="A30" s="140"/>
      <c r="B30" s="142"/>
      <c r="C30" s="142"/>
      <c r="D30" s="142"/>
      <c r="E30" s="142"/>
      <c r="F30" s="142"/>
      <c r="G30" s="142"/>
      <c r="H30" s="142"/>
      <c r="I30" s="143"/>
      <c r="J30" s="143"/>
      <c r="K30" s="143"/>
      <c r="L30" s="143"/>
      <c r="M30" s="143"/>
      <c r="N30" s="144"/>
    </row>
    <row r="31" spans="1:14" s="145" customFormat="1" x14ac:dyDescent="0.25">
      <c r="A31" s="140"/>
      <c r="B31" s="146" t="s">
        <v>33</v>
      </c>
      <c r="C31" s="146" t="s">
        <v>58</v>
      </c>
      <c r="D31" s="147" t="s">
        <v>51</v>
      </c>
      <c r="E31" s="147" t="s">
        <v>16</v>
      </c>
      <c r="F31" s="142"/>
      <c r="G31" s="142"/>
      <c r="H31" s="142"/>
      <c r="I31" s="143"/>
      <c r="J31" s="143"/>
      <c r="K31" s="143"/>
      <c r="L31" s="143"/>
      <c r="M31" s="143"/>
      <c r="N31" s="144"/>
    </row>
    <row r="32" spans="1:14" s="145" customFormat="1" ht="57.75" customHeight="1" x14ac:dyDescent="0.25">
      <c r="A32" s="140"/>
      <c r="B32" s="148" t="s">
        <v>103</v>
      </c>
      <c r="C32" s="149">
        <v>40</v>
      </c>
      <c r="D32" s="150"/>
      <c r="E32" s="181">
        <v>10</v>
      </c>
      <c r="F32" s="142"/>
      <c r="G32" s="142"/>
      <c r="H32" s="142"/>
      <c r="I32" s="143"/>
      <c r="J32" s="143"/>
      <c r="K32" s="143"/>
      <c r="L32" s="143"/>
      <c r="M32" s="143"/>
      <c r="N32" s="144"/>
    </row>
    <row r="33" spans="1:26" s="145" customFormat="1" ht="93.75" customHeight="1" x14ac:dyDescent="0.25">
      <c r="A33" s="140"/>
      <c r="B33" s="148" t="s">
        <v>104</v>
      </c>
      <c r="C33" s="149">
        <v>60</v>
      </c>
      <c r="D33" s="150">
        <v>10</v>
      </c>
      <c r="E33" s="182"/>
      <c r="F33" s="142"/>
      <c r="G33" s="142"/>
      <c r="H33" s="142"/>
      <c r="I33" s="143"/>
      <c r="J33" s="143"/>
      <c r="K33" s="143"/>
      <c r="L33" s="143"/>
      <c r="M33" s="143"/>
      <c r="N33" s="144"/>
    </row>
    <row r="34" spans="1:26" x14ac:dyDescent="0.25">
      <c r="A34" s="89"/>
      <c r="C34" s="90"/>
      <c r="D34" s="38"/>
      <c r="E34" s="91"/>
      <c r="F34" s="39"/>
      <c r="G34" s="39"/>
      <c r="H34" s="39"/>
      <c r="I34" s="23"/>
      <c r="J34" s="23"/>
      <c r="K34" s="23"/>
      <c r="L34" s="23"/>
      <c r="M34" s="23"/>
    </row>
    <row r="35" spans="1:26" x14ac:dyDescent="0.25">
      <c r="B35" s="112" t="s">
        <v>30</v>
      </c>
      <c r="M35" s="64"/>
      <c r="N35" s="64"/>
    </row>
    <row r="36" spans="1:26" ht="15.75" thickBot="1" x14ac:dyDescent="0.3">
      <c r="M36" s="64"/>
      <c r="N36" s="64"/>
    </row>
    <row r="37" spans="1:26" s="97" customFormat="1" ht="109.5" customHeight="1" x14ac:dyDescent="0.25">
      <c r="B37" s="108" t="s">
        <v>105</v>
      </c>
      <c r="C37" s="108" t="s">
        <v>106</v>
      </c>
      <c r="D37" s="108" t="s">
        <v>107</v>
      </c>
      <c r="E37" s="108" t="s">
        <v>45</v>
      </c>
      <c r="F37" s="108" t="s">
        <v>22</v>
      </c>
      <c r="G37" s="108" t="s">
        <v>67</v>
      </c>
      <c r="H37" s="108" t="s">
        <v>17</v>
      </c>
      <c r="I37" s="108" t="s">
        <v>10</v>
      </c>
      <c r="J37" s="108" t="s">
        <v>31</v>
      </c>
      <c r="K37" s="108" t="s">
        <v>61</v>
      </c>
      <c r="L37" s="108" t="s">
        <v>20</v>
      </c>
      <c r="M37" s="93" t="s">
        <v>26</v>
      </c>
      <c r="N37" s="108" t="s">
        <v>108</v>
      </c>
      <c r="O37" s="108" t="s">
        <v>36</v>
      </c>
      <c r="P37" s="109" t="s">
        <v>11</v>
      </c>
      <c r="Q37" s="109" t="s">
        <v>19</v>
      </c>
    </row>
    <row r="38" spans="1:26" s="103" customFormat="1" ht="60" x14ac:dyDescent="0.25">
      <c r="A38" s="45">
        <v>1</v>
      </c>
      <c r="B38" s="104" t="s">
        <v>112</v>
      </c>
      <c r="C38" s="105" t="s">
        <v>112</v>
      </c>
      <c r="D38" s="104" t="s">
        <v>113</v>
      </c>
      <c r="E38" s="99" t="s">
        <v>114</v>
      </c>
      <c r="F38" s="100" t="s">
        <v>96</v>
      </c>
      <c r="G38" s="117" t="s">
        <v>115</v>
      </c>
      <c r="H38" s="107">
        <v>40210</v>
      </c>
      <c r="I38" s="101">
        <v>40907</v>
      </c>
      <c r="J38" s="101" t="s">
        <v>97</v>
      </c>
      <c r="K38" s="132"/>
      <c r="L38" s="132">
        <v>23</v>
      </c>
      <c r="M38" s="132">
        <v>822</v>
      </c>
      <c r="N38" s="92" t="e">
        <f>+M38*G38</f>
        <v>#VALUE!</v>
      </c>
      <c r="O38" s="27">
        <v>9060497298</v>
      </c>
      <c r="P38" s="27">
        <v>68</v>
      </c>
      <c r="Q38" s="118" t="s">
        <v>200</v>
      </c>
      <c r="R38" s="102"/>
      <c r="S38" s="102"/>
      <c r="T38" s="102"/>
      <c r="U38" s="102"/>
      <c r="V38" s="102"/>
      <c r="W38" s="102"/>
      <c r="X38" s="102"/>
      <c r="Y38" s="102"/>
      <c r="Z38" s="102"/>
    </row>
    <row r="39" spans="1:26" s="103" customFormat="1" ht="30" x14ac:dyDescent="0.25">
      <c r="A39" s="45"/>
      <c r="B39" s="104" t="s">
        <v>112</v>
      </c>
      <c r="C39" s="105" t="s">
        <v>112</v>
      </c>
      <c r="D39" s="104" t="s">
        <v>113</v>
      </c>
      <c r="E39" s="99" t="s">
        <v>252</v>
      </c>
      <c r="F39" s="100" t="s">
        <v>96</v>
      </c>
      <c r="G39" s="117" t="s">
        <v>115</v>
      </c>
      <c r="H39" s="107">
        <v>40210</v>
      </c>
      <c r="I39" s="107">
        <v>40939</v>
      </c>
      <c r="J39" s="101" t="s">
        <v>97</v>
      </c>
      <c r="K39" s="132"/>
      <c r="L39" s="132">
        <v>35</v>
      </c>
      <c r="M39" s="132">
        <v>2051</v>
      </c>
      <c r="N39" s="92"/>
      <c r="O39" s="27">
        <v>7093183562</v>
      </c>
      <c r="P39" s="27">
        <v>64</v>
      </c>
      <c r="Q39" s="118"/>
      <c r="R39" s="102"/>
      <c r="S39" s="102"/>
      <c r="T39" s="102"/>
      <c r="U39" s="102"/>
      <c r="V39" s="102"/>
      <c r="W39" s="102"/>
      <c r="X39" s="102"/>
      <c r="Y39" s="102"/>
      <c r="Z39" s="102"/>
    </row>
    <row r="40" spans="1:26" s="103" customFormat="1" x14ac:dyDescent="0.25">
      <c r="A40" s="45"/>
      <c r="B40" s="48" t="s">
        <v>16</v>
      </c>
      <c r="C40" s="105"/>
      <c r="D40" s="104"/>
      <c r="E40" s="99"/>
      <c r="F40" s="100"/>
      <c r="G40" s="100"/>
      <c r="H40" s="100"/>
      <c r="I40" s="101"/>
      <c r="J40" s="101"/>
      <c r="K40" s="106"/>
      <c r="L40" s="106">
        <f>SUM(L38:L39)</f>
        <v>58</v>
      </c>
      <c r="M40" s="132">
        <f>SUM(M38:M39)</f>
        <v>2873</v>
      </c>
      <c r="N40" s="106" t="e">
        <f>SUM(N38:N38)</f>
        <v>#VALUE!</v>
      </c>
      <c r="O40" s="27"/>
      <c r="P40" s="27"/>
      <c r="Q40" s="119"/>
    </row>
    <row r="41" spans="1:26" s="30" customFormat="1" x14ac:dyDescent="0.25">
      <c r="E41" s="31"/>
    </row>
    <row r="42" spans="1:26" s="30" customFormat="1" x14ac:dyDescent="0.25">
      <c r="B42" s="184" t="s">
        <v>28</v>
      </c>
      <c r="C42" s="184" t="s">
        <v>27</v>
      </c>
      <c r="D42" s="186" t="s">
        <v>34</v>
      </c>
      <c r="E42" s="186"/>
    </row>
    <row r="43" spans="1:26" s="30" customFormat="1" x14ac:dyDescent="0.25">
      <c r="B43" s="185"/>
      <c r="C43" s="185"/>
      <c r="D43" s="88" t="s">
        <v>23</v>
      </c>
      <c r="E43" s="61" t="s">
        <v>24</v>
      </c>
    </row>
    <row r="44" spans="1:26" s="30" customFormat="1" ht="30.6" customHeight="1" x14ac:dyDescent="0.25">
      <c r="B44" s="58" t="s">
        <v>21</v>
      </c>
      <c r="C44" s="59">
        <f>+K40</f>
        <v>0</v>
      </c>
      <c r="D44" s="57" t="s">
        <v>96</v>
      </c>
      <c r="E44" s="57"/>
      <c r="F44" s="32"/>
      <c r="G44" s="32"/>
      <c r="H44" s="32"/>
      <c r="I44" s="32"/>
      <c r="J44" s="32"/>
      <c r="K44" s="32"/>
      <c r="L44" s="32"/>
      <c r="M44" s="32"/>
    </row>
    <row r="45" spans="1:26" s="30" customFormat="1" ht="30" customHeight="1" x14ac:dyDescent="0.25">
      <c r="B45" s="58" t="s">
        <v>25</v>
      </c>
      <c r="C45" s="59">
        <f>+M40</f>
        <v>2873</v>
      </c>
      <c r="D45" s="57" t="s">
        <v>96</v>
      </c>
      <c r="E45" s="57"/>
    </row>
    <row r="46" spans="1:26" s="30" customFormat="1" x14ac:dyDescent="0.25">
      <c r="B46" s="33"/>
      <c r="C46" s="187"/>
      <c r="D46" s="187"/>
      <c r="E46" s="187"/>
      <c r="F46" s="187"/>
      <c r="G46" s="187"/>
      <c r="H46" s="187"/>
      <c r="I46" s="187"/>
      <c r="J46" s="187"/>
      <c r="K46" s="187"/>
      <c r="L46" s="187"/>
      <c r="M46" s="187"/>
      <c r="N46" s="187"/>
    </row>
    <row r="47" spans="1:26" ht="28.15" customHeight="1" thickBot="1" x14ac:dyDescent="0.3"/>
    <row r="48" spans="1:26" ht="27" thickBot="1" x14ac:dyDescent="0.3">
      <c r="B48" s="188" t="s">
        <v>68</v>
      </c>
      <c r="C48" s="188"/>
      <c r="D48" s="188"/>
      <c r="E48" s="188"/>
      <c r="F48" s="188"/>
      <c r="G48" s="188"/>
      <c r="H48" s="188"/>
      <c r="I48" s="188"/>
      <c r="J48" s="188"/>
      <c r="K48" s="188"/>
      <c r="L48" s="188"/>
      <c r="M48" s="188"/>
      <c r="N48" s="188"/>
    </row>
    <row r="51" spans="2:17" ht="109.5" customHeight="1" x14ac:dyDescent="0.25">
      <c r="B51" s="110" t="s">
        <v>109</v>
      </c>
      <c r="C51" s="67" t="s">
        <v>2</v>
      </c>
      <c r="D51" s="67" t="s">
        <v>70</v>
      </c>
      <c r="E51" s="67" t="s">
        <v>69</v>
      </c>
      <c r="F51" s="67" t="s">
        <v>71</v>
      </c>
      <c r="G51" s="67" t="s">
        <v>72</v>
      </c>
      <c r="H51" s="67" t="s">
        <v>73</v>
      </c>
      <c r="I51" s="67" t="s">
        <v>74</v>
      </c>
      <c r="J51" s="67" t="s">
        <v>75</v>
      </c>
      <c r="K51" s="67" t="s">
        <v>76</v>
      </c>
      <c r="L51" s="67" t="s">
        <v>77</v>
      </c>
      <c r="M51" s="83" t="s">
        <v>78</v>
      </c>
      <c r="N51" s="83" t="s">
        <v>79</v>
      </c>
      <c r="O51" s="173" t="s">
        <v>3</v>
      </c>
      <c r="P51" s="175"/>
      <c r="Q51" s="67" t="s">
        <v>18</v>
      </c>
    </row>
    <row r="52" spans="2:17" ht="53.25" customHeight="1" x14ac:dyDescent="0.25">
      <c r="B52" s="3" t="s">
        <v>255</v>
      </c>
      <c r="C52" s="3" t="s">
        <v>255</v>
      </c>
      <c r="D52" s="5" t="s">
        <v>256</v>
      </c>
      <c r="E52" s="5"/>
      <c r="F52" s="4"/>
      <c r="G52" s="4"/>
      <c r="H52" s="4"/>
      <c r="I52" s="84"/>
      <c r="J52" s="84"/>
      <c r="K52" s="111"/>
      <c r="L52" s="111"/>
      <c r="M52" s="111"/>
      <c r="N52" s="111"/>
      <c r="O52" s="189" t="s">
        <v>257</v>
      </c>
      <c r="P52" s="190"/>
      <c r="Q52" s="111"/>
    </row>
    <row r="53" spans="2:17" x14ac:dyDescent="0.25">
      <c r="B53" s="3" t="s">
        <v>251</v>
      </c>
      <c r="C53" s="3" t="s">
        <v>251</v>
      </c>
      <c r="D53" s="5"/>
      <c r="E53" s="5"/>
      <c r="F53" s="4"/>
      <c r="G53" s="4"/>
      <c r="H53" s="4"/>
      <c r="I53" s="84" t="s">
        <v>96</v>
      </c>
      <c r="J53" s="84"/>
      <c r="K53" s="111"/>
      <c r="L53" s="111"/>
      <c r="M53" s="111"/>
      <c r="N53" s="111"/>
      <c r="O53" s="196"/>
      <c r="P53" s="197"/>
      <c r="Q53" s="111"/>
    </row>
    <row r="54" spans="2:17" x14ac:dyDescent="0.25">
      <c r="B54" s="9" t="s">
        <v>1</v>
      </c>
    </row>
    <row r="55" spans="2:17" x14ac:dyDescent="0.25">
      <c r="B55" s="9" t="s">
        <v>37</v>
      </c>
    </row>
    <row r="56" spans="2:17" x14ac:dyDescent="0.25">
      <c r="B56" s="9" t="s">
        <v>62</v>
      </c>
    </row>
    <row r="58" spans="2:17" ht="15.75" thickBot="1" x14ac:dyDescent="0.3"/>
    <row r="59" spans="2:17" ht="27" thickBot="1" x14ac:dyDescent="0.3">
      <c r="B59" s="191" t="s">
        <v>38</v>
      </c>
      <c r="C59" s="192"/>
      <c r="D59" s="192"/>
      <c r="E59" s="192"/>
      <c r="F59" s="192"/>
      <c r="G59" s="192"/>
      <c r="H59" s="192"/>
      <c r="I59" s="192"/>
      <c r="J59" s="192"/>
      <c r="K59" s="192"/>
      <c r="L59" s="192"/>
      <c r="M59" s="192"/>
      <c r="N59" s="193"/>
    </row>
    <row r="64" spans="2:17" ht="76.5" customHeight="1" x14ac:dyDescent="0.25">
      <c r="B64" s="110" t="s">
        <v>0</v>
      </c>
      <c r="C64" s="110" t="s">
        <v>39</v>
      </c>
      <c r="D64" s="110" t="s">
        <v>40</v>
      </c>
      <c r="E64" s="110" t="s">
        <v>80</v>
      </c>
      <c r="F64" s="110" t="s">
        <v>82</v>
      </c>
      <c r="G64" s="110" t="s">
        <v>83</v>
      </c>
      <c r="H64" s="110" t="s">
        <v>84</v>
      </c>
      <c r="I64" s="110" t="s">
        <v>81</v>
      </c>
      <c r="J64" s="173" t="s">
        <v>85</v>
      </c>
      <c r="K64" s="174"/>
      <c r="L64" s="175"/>
      <c r="M64" s="110" t="s">
        <v>86</v>
      </c>
      <c r="N64" s="110" t="s">
        <v>41</v>
      </c>
      <c r="O64" s="110" t="s">
        <v>42</v>
      </c>
      <c r="P64" s="173" t="s">
        <v>3</v>
      </c>
      <c r="Q64" s="175"/>
    </row>
    <row r="65" spans="2:17" ht="60.75" customHeight="1" x14ac:dyDescent="0.25">
      <c r="B65" s="86" t="s">
        <v>43</v>
      </c>
      <c r="C65" s="155" t="s">
        <v>394</v>
      </c>
      <c r="D65" s="1" t="s">
        <v>258</v>
      </c>
      <c r="E65" s="1">
        <v>35890801</v>
      </c>
      <c r="F65" s="86" t="s">
        <v>265</v>
      </c>
      <c r="G65" s="86" t="s">
        <v>126</v>
      </c>
      <c r="H65" s="135">
        <v>40067</v>
      </c>
      <c r="I65" s="5" t="s">
        <v>115</v>
      </c>
      <c r="J65" s="1" t="s">
        <v>128</v>
      </c>
      <c r="K65" s="136" t="s">
        <v>140</v>
      </c>
      <c r="L65" s="84" t="s">
        <v>129</v>
      </c>
      <c r="M65" s="111" t="s">
        <v>266</v>
      </c>
      <c r="N65" s="111" t="s">
        <v>96</v>
      </c>
      <c r="O65" s="111" t="s">
        <v>97</v>
      </c>
      <c r="P65" s="194"/>
      <c r="Q65" s="194"/>
    </row>
    <row r="66" spans="2:17" ht="60.75" customHeight="1" x14ac:dyDescent="0.25">
      <c r="B66" s="86" t="s">
        <v>43</v>
      </c>
      <c r="C66" s="155" t="s">
        <v>394</v>
      </c>
      <c r="D66" s="1" t="s">
        <v>259</v>
      </c>
      <c r="E66" s="1">
        <v>54259325</v>
      </c>
      <c r="F66" s="86" t="s">
        <v>267</v>
      </c>
      <c r="G66" s="120" t="s">
        <v>126</v>
      </c>
      <c r="H66" s="135">
        <v>37134</v>
      </c>
      <c r="I66" s="5" t="s">
        <v>115</v>
      </c>
      <c r="J66" s="1" t="s">
        <v>128</v>
      </c>
      <c r="K66" s="136" t="s">
        <v>140</v>
      </c>
      <c r="L66" s="84" t="s">
        <v>129</v>
      </c>
      <c r="M66" s="111" t="s">
        <v>268</v>
      </c>
      <c r="N66" s="111" t="s">
        <v>96</v>
      </c>
      <c r="O66" s="111" t="s">
        <v>97</v>
      </c>
      <c r="P66" s="194"/>
      <c r="Q66" s="194"/>
    </row>
    <row r="67" spans="2:17" ht="60.75" customHeight="1" x14ac:dyDescent="0.25">
      <c r="B67" s="86" t="s">
        <v>43</v>
      </c>
      <c r="C67" s="155" t="s">
        <v>394</v>
      </c>
      <c r="D67" s="1" t="s">
        <v>260</v>
      </c>
      <c r="E67" s="1">
        <v>11708984</v>
      </c>
      <c r="F67" s="86" t="s">
        <v>269</v>
      </c>
      <c r="G67" s="120" t="s">
        <v>126</v>
      </c>
      <c r="H67" s="135">
        <v>40809</v>
      </c>
      <c r="I67" s="5" t="s">
        <v>115</v>
      </c>
      <c r="J67" s="1" t="s">
        <v>128</v>
      </c>
      <c r="K67" s="136" t="s">
        <v>140</v>
      </c>
      <c r="L67" s="84" t="s">
        <v>129</v>
      </c>
      <c r="M67" s="111" t="s">
        <v>270</v>
      </c>
      <c r="N67" s="111" t="s">
        <v>96</v>
      </c>
      <c r="O67" s="111" t="s">
        <v>97</v>
      </c>
      <c r="P67" s="195"/>
      <c r="Q67" s="195"/>
    </row>
    <row r="68" spans="2:17" ht="60.75" customHeight="1" x14ac:dyDescent="0.25">
      <c r="B68" s="86" t="s">
        <v>43</v>
      </c>
      <c r="C68" s="155" t="s">
        <v>394</v>
      </c>
      <c r="D68" s="1" t="s">
        <v>261</v>
      </c>
      <c r="E68" s="1">
        <v>35545646</v>
      </c>
      <c r="F68" s="86" t="s">
        <v>145</v>
      </c>
      <c r="G68" s="120" t="s">
        <v>126</v>
      </c>
      <c r="H68" s="135">
        <v>39780</v>
      </c>
      <c r="I68" s="5" t="s">
        <v>115</v>
      </c>
      <c r="J68" s="1" t="s">
        <v>128</v>
      </c>
      <c r="K68" s="136" t="s">
        <v>140</v>
      </c>
      <c r="L68" s="84" t="s">
        <v>129</v>
      </c>
      <c r="M68" s="111" t="s">
        <v>271</v>
      </c>
      <c r="N68" s="111" t="s">
        <v>96</v>
      </c>
      <c r="O68" s="111" t="s">
        <v>97</v>
      </c>
      <c r="P68" s="195"/>
      <c r="Q68" s="195"/>
    </row>
    <row r="69" spans="2:17" ht="60.75" customHeight="1" x14ac:dyDescent="0.25">
      <c r="B69" s="86" t="s">
        <v>43</v>
      </c>
      <c r="C69" s="155" t="s">
        <v>394</v>
      </c>
      <c r="D69" s="1" t="s">
        <v>262</v>
      </c>
      <c r="E69" s="1">
        <v>35851411</v>
      </c>
      <c r="F69" s="86" t="s">
        <v>272</v>
      </c>
      <c r="G69" s="86" t="s">
        <v>273</v>
      </c>
      <c r="H69" s="135">
        <v>38690</v>
      </c>
      <c r="I69" s="5" t="s">
        <v>115</v>
      </c>
      <c r="J69" s="1" t="s">
        <v>128</v>
      </c>
      <c r="K69" s="136" t="s">
        <v>275</v>
      </c>
      <c r="L69" s="84" t="s">
        <v>129</v>
      </c>
      <c r="M69" s="111" t="s">
        <v>274</v>
      </c>
      <c r="N69" s="111" t="s">
        <v>96</v>
      </c>
      <c r="O69" s="111" t="s">
        <v>97</v>
      </c>
      <c r="P69" s="194"/>
      <c r="Q69" s="194"/>
    </row>
    <row r="70" spans="2:17" ht="60.75" customHeight="1" x14ac:dyDescent="0.25">
      <c r="B70" s="86" t="s">
        <v>43</v>
      </c>
      <c r="C70" s="155" t="s">
        <v>394</v>
      </c>
      <c r="D70" s="1" t="s">
        <v>263</v>
      </c>
      <c r="E70" s="1">
        <v>1077425943</v>
      </c>
      <c r="F70" s="120" t="s">
        <v>285</v>
      </c>
      <c r="G70" s="120" t="s">
        <v>126</v>
      </c>
      <c r="H70" s="152">
        <v>40067</v>
      </c>
      <c r="I70" s="5" t="s">
        <v>115</v>
      </c>
      <c r="J70" s="1" t="s">
        <v>128</v>
      </c>
      <c r="K70" s="136" t="s">
        <v>132</v>
      </c>
      <c r="L70" s="84" t="s">
        <v>129</v>
      </c>
      <c r="M70" s="111" t="s">
        <v>286</v>
      </c>
      <c r="N70" s="111" t="s">
        <v>96</v>
      </c>
      <c r="O70" s="111" t="s">
        <v>97</v>
      </c>
      <c r="P70" s="195"/>
      <c r="Q70" s="195"/>
    </row>
    <row r="71" spans="2:17" ht="33.6" customHeight="1" x14ac:dyDescent="0.25">
      <c r="B71" s="120" t="s">
        <v>43</v>
      </c>
      <c r="C71" s="155" t="s">
        <v>394</v>
      </c>
      <c r="D71" s="1" t="s">
        <v>264</v>
      </c>
      <c r="E71" s="1">
        <v>10774354442</v>
      </c>
      <c r="F71" s="120" t="s">
        <v>277</v>
      </c>
      <c r="G71" s="120" t="s">
        <v>126</v>
      </c>
      <c r="H71" s="152">
        <v>40648</v>
      </c>
      <c r="I71" s="5" t="s">
        <v>115</v>
      </c>
      <c r="J71" s="1" t="s">
        <v>128</v>
      </c>
      <c r="K71" s="136" t="s">
        <v>132</v>
      </c>
      <c r="L71" s="84" t="s">
        <v>129</v>
      </c>
      <c r="M71" s="111" t="s">
        <v>276</v>
      </c>
      <c r="N71" s="111" t="s">
        <v>96</v>
      </c>
      <c r="O71" s="111" t="s">
        <v>97</v>
      </c>
      <c r="P71" s="195"/>
      <c r="Q71" s="195"/>
    </row>
    <row r="72" spans="2:17" ht="33.6" customHeight="1" x14ac:dyDescent="0.25">
      <c r="B72" s="86" t="s">
        <v>44</v>
      </c>
      <c r="C72" s="155" t="s">
        <v>395</v>
      </c>
      <c r="D72" s="1" t="s">
        <v>278</v>
      </c>
      <c r="E72" s="1">
        <v>26363149</v>
      </c>
      <c r="F72" s="86" t="s">
        <v>145</v>
      </c>
      <c r="G72" s="86" t="s">
        <v>126</v>
      </c>
      <c r="H72" s="138">
        <v>40067</v>
      </c>
      <c r="I72" s="5" t="s">
        <v>115</v>
      </c>
      <c r="J72" s="1" t="s">
        <v>128</v>
      </c>
      <c r="K72" s="136" t="s">
        <v>225</v>
      </c>
      <c r="L72" s="84" t="s">
        <v>223</v>
      </c>
      <c r="M72" s="111" t="s">
        <v>227</v>
      </c>
      <c r="N72" s="111" t="s">
        <v>96</v>
      </c>
      <c r="O72" s="111" t="s">
        <v>97</v>
      </c>
      <c r="P72" s="196"/>
      <c r="Q72" s="197"/>
    </row>
    <row r="73" spans="2:17" ht="33.6" customHeight="1" x14ac:dyDescent="0.25">
      <c r="B73" s="86" t="s">
        <v>44</v>
      </c>
      <c r="C73" s="155" t="s">
        <v>395</v>
      </c>
      <c r="D73" s="1" t="s">
        <v>279</v>
      </c>
      <c r="E73" s="1">
        <v>1077435367</v>
      </c>
      <c r="F73" s="120" t="s">
        <v>145</v>
      </c>
      <c r="G73" s="86" t="s">
        <v>126</v>
      </c>
      <c r="H73" s="138">
        <v>41269</v>
      </c>
      <c r="I73" s="5" t="s">
        <v>115</v>
      </c>
      <c r="J73" s="1" t="s">
        <v>128</v>
      </c>
      <c r="K73" s="136" t="s">
        <v>225</v>
      </c>
      <c r="L73" s="84" t="s">
        <v>223</v>
      </c>
      <c r="M73" s="111" t="s">
        <v>287</v>
      </c>
      <c r="N73" s="111" t="s">
        <v>96</v>
      </c>
      <c r="O73" s="111" t="s">
        <v>97</v>
      </c>
      <c r="P73" s="196"/>
      <c r="Q73" s="197"/>
    </row>
    <row r="74" spans="2:17" ht="33.6" customHeight="1" x14ac:dyDescent="0.25">
      <c r="B74" s="86" t="s">
        <v>44</v>
      </c>
      <c r="C74" s="155" t="s">
        <v>395</v>
      </c>
      <c r="D74" s="1" t="s">
        <v>280</v>
      </c>
      <c r="E74" s="1">
        <v>35897343</v>
      </c>
      <c r="F74" s="120" t="s">
        <v>145</v>
      </c>
      <c r="G74" s="86" t="s">
        <v>126</v>
      </c>
      <c r="H74" s="138">
        <v>40816</v>
      </c>
      <c r="I74" s="5" t="s">
        <v>115</v>
      </c>
      <c r="J74" s="1" t="s">
        <v>128</v>
      </c>
      <c r="K74" s="136" t="s">
        <v>225</v>
      </c>
      <c r="L74" s="84" t="s">
        <v>223</v>
      </c>
      <c r="M74" s="111" t="s">
        <v>288</v>
      </c>
      <c r="N74" s="111" t="s">
        <v>96</v>
      </c>
      <c r="O74" s="111" t="s">
        <v>97</v>
      </c>
      <c r="P74" s="196"/>
      <c r="Q74" s="197"/>
    </row>
    <row r="75" spans="2:17" ht="33.6" customHeight="1" x14ac:dyDescent="0.25">
      <c r="B75" s="120" t="s">
        <v>44</v>
      </c>
      <c r="C75" s="155" t="s">
        <v>395</v>
      </c>
      <c r="D75" s="1" t="s">
        <v>281</v>
      </c>
      <c r="E75" s="1">
        <v>35894330</v>
      </c>
      <c r="F75" s="120" t="s">
        <v>145</v>
      </c>
      <c r="G75" s="120" t="s">
        <v>126</v>
      </c>
      <c r="H75" s="138">
        <v>41740</v>
      </c>
      <c r="I75" s="5" t="s">
        <v>115</v>
      </c>
      <c r="J75" s="1" t="s">
        <v>128</v>
      </c>
      <c r="K75" s="136" t="s">
        <v>225</v>
      </c>
      <c r="L75" s="84" t="s">
        <v>223</v>
      </c>
      <c r="M75" s="111" t="s">
        <v>289</v>
      </c>
      <c r="N75" s="111" t="s">
        <v>96</v>
      </c>
      <c r="O75" s="111" t="s">
        <v>97</v>
      </c>
      <c r="P75" s="121"/>
      <c r="Q75" s="122"/>
    </row>
    <row r="76" spans="2:17" ht="33.6" customHeight="1" x14ac:dyDescent="0.25">
      <c r="B76" s="120" t="s">
        <v>44</v>
      </c>
      <c r="C76" s="155" t="s">
        <v>395</v>
      </c>
      <c r="D76" s="1" t="s">
        <v>282</v>
      </c>
      <c r="E76" s="1">
        <v>43270542</v>
      </c>
      <c r="F76" s="120" t="s">
        <v>145</v>
      </c>
      <c r="G76" s="120" t="s">
        <v>126</v>
      </c>
      <c r="H76" s="138">
        <v>41817</v>
      </c>
      <c r="I76" s="5" t="s">
        <v>115</v>
      </c>
      <c r="J76" s="1" t="s">
        <v>128</v>
      </c>
      <c r="K76" s="136" t="s">
        <v>225</v>
      </c>
      <c r="L76" s="84"/>
      <c r="M76" s="111"/>
      <c r="N76" s="111"/>
      <c r="O76" s="111" t="s">
        <v>97</v>
      </c>
      <c r="P76" s="121"/>
      <c r="Q76" s="122"/>
    </row>
    <row r="77" spans="2:17" ht="33.6" customHeight="1" x14ac:dyDescent="0.25">
      <c r="B77" s="120" t="s">
        <v>44</v>
      </c>
      <c r="C77" s="155" t="s">
        <v>395</v>
      </c>
      <c r="D77" s="1" t="s">
        <v>283</v>
      </c>
      <c r="E77" s="1">
        <v>35600590</v>
      </c>
      <c r="F77" s="120" t="s">
        <v>145</v>
      </c>
      <c r="G77" s="120" t="s">
        <v>126</v>
      </c>
      <c r="H77" s="138">
        <v>35181</v>
      </c>
      <c r="I77" s="5" t="s">
        <v>115</v>
      </c>
      <c r="J77" s="1" t="s">
        <v>128</v>
      </c>
      <c r="K77" s="136" t="s">
        <v>225</v>
      </c>
      <c r="L77" s="84" t="s">
        <v>223</v>
      </c>
      <c r="M77" s="111" t="s">
        <v>290</v>
      </c>
      <c r="N77" s="111" t="s">
        <v>96</v>
      </c>
      <c r="O77" s="111" t="s">
        <v>97</v>
      </c>
      <c r="P77" s="196"/>
      <c r="Q77" s="197"/>
    </row>
    <row r="78" spans="2:17" ht="33.6" customHeight="1" x14ac:dyDescent="0.25">
      <c r="B78" s="86" t="s">
        <v>44</v>
      </c>
      <c r="C78" s="155" t="s">
        <v>395</v>
      </c>
      <c r="D78" s="1" t="s">
        <v>284</v>
      </c>
      <c r="E78" s="1">
        <v>54259126</v>
      </c>
      <c r="F78" s="120" t="s">
        <v>145</v>
      </c>
      <c r="G78" s="120" t="s">
        <v>126</v>
      </c>
      <c r="H78" s="138">
        <v>36999</v>
      </c>
      <c r="I78" s="5" t="s">
        <v>115</v>
      </c>
      <c r="J78" s="1" t="s">
        <v>128</v>
      </c>
      <c r="K78" s="136" t="s">
        <v>225</v>
      </c>
      <c r="L78" s="84" t="s">
        <v>223</v>
      </c>
      <c r="M78" s="111" t="s">
        <v>291</v>
      </c>
      <c r="N78" s="111" t="s">
        <v>96</v>
      </c>
      <c r="O78" s="111" t="s">
        <v>97</v>
      </c>
      <c r="P78" s="196"/>
      <c r="Q78" s="197"/>
    </row>
    <row r="79" spans="2:17" ht="15.75" thickBot="1" x14ac:dyDescent="0.25">
      <c r="D79" s="134"/>
    </row>
    <row r="80" spans="2:17" ht="27" thickBot="1" x14ac:dyDescent="0.3">
      <c r="B80" s="191" t="s">
        <v>46</v>
      </c>
      <c r="C80" s="192"/>
      <c r="D80" s="192"/>
      <c r="E80" s="192"/>
      <c r="F80" s="192"/>
      <c r="G80" s="192"/>
      <c r="H80" s="192"/>
      <c r="I80" s="192"/>
      <c r="J80" s="192"/>
      <c r="K80" s="192"/>
      <c r="L80" s="192"/>
      <c r="M80" s="192"/>
      <c r="N80" s="193"/>
    </row>
    <row r="83" spans="1:26" ht="46.15" customHeight="1" x14ac:dyDescent="0.25">
      <c r="B83" s="67" t="s">
        <v>33</v>
      </c>
      <c r="C83" s="67" t="s">
        <v>47</v>
      </c>
      <c r="D83" s="173" t="s">
        <v>3</v>
      </c>
      <c r="E83" s="175"/>
    </row>
    <row r="84" spans="1:26" ht="46.9" customHeight="1" x14ac:dyDescent="0.25">
      <c r="B84" s="68" t="s">
        <v>87</v>
      </c>
      <c r="C84" s="111" t="s">
        <v>96</v>
      </c>
      <c r="D84" s="195" t="s">
        <v>171</v>
      </c>
      <c r="E84" s="195"/>
    </row>
    <row r="87" spans="1:26" ht="26.25" x14ac:dyDescent="0.25">
      <c r="B87" s="171" t="s">
        <v>64</v>
      </c>
      <c r="C87" s="172"/>
      <c r="D87" s="172"/>
      <c r="E87" s="172"/>
      <c r="F87" s="172"/>
      <c r="G87" s="172"/>
      <c r="H87" s="172"/>
      <c r="I87" s="172"/>
      <c r="J87" s="172"/>
      <c r="K87" s="172"/>
      <c r="L87" s="172"/>
      <c r="M87" s="172"/>
      <c r="N87" s="172"/>
      <c r="O87" s="172"/>
      <c r="P87" s="172"/>
    </row>
    <row r="89" spans="1:26" ht="15.75" thickBot="1" x14ac:dyDescent="0.3"/>
    <row r="90" spans="1:26" ht="27" thickBot="1" x14ac:dyDescent="0.3">
      <c r="B90" s="191" t="s">
        <v>54</v>
      </c>
      <c r="C90" s="192"/>
      <c r="D90" s="192"/>
      <c r="E90" s="192"/>
      <c r="F90" s="192"/>
      <c r="G90" s="192"/>
      <c r="H90" s="192"/>
      <c r="I90" s="192"/>
      <c r="J90" s="192"/>
      <c r="K90" s="192"/>
      <c r="L90" s="192"/>
      <c r="M90" s="192"/>
      <c r="N90" s="193"/>
    </row>
    <row r="92" spans="1:26" ht="15.75" thickBot="1" x14ac:dyDescent="0.3">
      <c r="M92" s="64"/>
      <c r="N92" s="64"/>
    </row>
    <row r="93" spans="1:26" s="97" customFormat="1" ht="109.5" customHeight="1" x14ac:dyDescent="0.25">
      <c r="B93" s="108" t="s">
        <v>105</v>
      </c>
      <c r="C93" s="108" t="s">
        <v>106</v>
      </c>
      <c r="D93" s="108" t="s">
        <v>107</v>
      </c>
      <c r="E93" s="108" t="s">
        <v>45</v>
      </c>
      <c r="F93" s="108" t="s">
        <v>22</v>
      </c>
      <c r="G93" s="108" t="s">
        <v>67</v>
      </c>
      <c r="H93" s="108" t="s">
        <v>17</v>
      </c>
      <c r="I93" s="108" t="s">
        <v>10</v>
      </c>
      <c r="J93" s="108" t="s">
        <v>31</v>
      </c>
      <c r="K93" s="108" t="s">
        <v>61</v>
      </c>
      <c r="L93" s="108" t="s">
        <v>20</v>
      </c>
      <c r="M93" s="93" t="s">
        <v>26</v>
      </c>
      <c r="N93" s="108" t="s">
        <v>108</v>
      </c>
      <c r="O93" s="108" t="s">
        <v>36</v>
      </c>
      <c r="P93" s="109" t="s">
        <v>11</v>
      </c>
      <c r="Q93" s="109" t="s">
        <v>19</v>
      </c>
    </row>
    <row r="94" spans="1:26" s="103" customFormat="1" x14ac:dyDescent="0.25">
      <c r="A94" s="45">
        <v>1</v>
      </c>
      <c r="B94" s="104"/>
      <c r="C94" s="105"/>
      <c r="D94" s="104"/>
      <c r="E94" s="99"/>
      <c r="F94" s="100"/>
      <c r="G94" s="117"/>
      <c r="H94" s="107"/>
      <c r="I94" s="101"/>
      <c r="J94" s="101"/>
      <c r="K94" s="101"/>
      <c r="L94" s="101"/>
      <c r="M94" s="92"/>
      <c r="N94" s="92">
        <f>+M94*G94</f>
        <v>0</v>
      </c>
      <c r="O94" s="27"/>
      <c r="P94" s="27"/>
      <c r="Q94" s="118"/>
      <c r="R94" s="102"/>
      <c r="S94" s="102"/>
      <c r="T94" s="102"/>
      <c r="U94" s="102"/>
      <c r="V94" s="102"/>
      <c r="W94" s="102"/>
      <c r="X94" s="102"/>
      <c r="Y94" s="102"/>
      <c r="Z94" s="102"/>
    </row>
    <row r="95" spans="1:26" s="103" customFormat="1" x14ac:dyDescent="0.25">
      <c r="A95" s="45"/>
      <c r="B95" s="48" t="s">
        <v>16</v>
      </c>
      <c r="C95" s="105"/>
      <c r="D95" s="104"/>
      <c r="E95" s="99"/>
      <c r="F95" s="100"/>
      <c r="G95" s="100"/>
      <c r="H95" s="100"/>
      <c r="I95" s="101"/>
      <c r="J95" s="101"/>
      <c r="K95" s="106">
        <f>SUM(K94:K94)</f>
        <v>0</v>
      </c>
      <c r="L95" s="106">
        <f>SUM(L94:L94)</f>
        <v>0</v>
      </c>
      <c r="M95" s="116">
        <f>SUM(M94:M94)</f>
        <v>0</v>
      </c>
      <c r="N95" s="106">
        <f>SUM(N94:N94)</f>
        <v>0</v>
      </c>
      <c r="O95" s="27"/>
      <c r="P95" s="27"/>
      <c r="Q95" s="119"/>
    </row>
    <row r="96" spans="1:26" x14ac:dyDescent="0.25">
      <c r="B96" s="30"/>
      <c r="C96" s="30"/>
      <c r="D96" s="30"/>
      <c r="E96" s="31"/>
      <c r="F96" s="30"/>
      <c r="G96" s="30"/>
      <c r="H96" s="30"/>
      <c r="I96" s="30"/>
      <c r="J96" s="30"/>
      <c r="K96" s="30"/>
      <c r="L96" s="30"/>
      <c r="M96" s="30"/>
      <c r="N96" s="30"/>
      <c r="O96" s="30"/>
      <c r="P96" s="30"/>
    </row>
    <row r="97" spans="2:17" ht="18.75" x14ac:dyDescent="0.25">
      <c r="B97" s="58" t="s">
        <v>32</v>
      </c>
      <c r="C97" s="72">
        <f>+K95</f>
        <v>0</v>
      </c>
      <c r="H97" s="32"/>
      <c r="I97" s="32"/>
      <c r="J97" s="32"/>
      <c r="K97" s="32"/>
      <c r="L97" s="32"/>
      <c r="M97" s="32"/>
      <c r="N97" s="30"/>
      <c r="O97" s="30"/>
      <c r="P97" s="30"/>
    </row>
    <row r="99" spans="2:17" ht="15.75" thickBot="1" x14ac:dyDescent="0.3"/>
    <row r="100" spans="2:17" ht="37.15" customHeight="1" thickBot="1" x14ac:dyDescent="0.3">
      <c r="B100" s="75" t="s">
        <v>49</v>
      </c>
      <c r="C100" s="76" t="s">
        <v>50</v>
      </c>
      <c r="D100" s="75" t="s">
        <v>51</v>
      </c>
      <c r="E100" s="76" t="s">
        <v>55</v>
      </c>
    </row>
    <row r="101" spans="2:17" ht="41.45" customHeight="1" x14ac:dyDescent="0.25">
      <c r="B101" s="66" t="s">
        <v>88</v>
      </c>
      <c r="C101" s="69">
        <v>20</v>
      </c>
      <c r="D101" s="69">
        <v>0</v>
      </c>
      <c r="E101" s="204">
        <f>+D101+D102+D103</f>
        <v>0</v>
      </c>
    </row>
    <row r="102" spans="2:17" x14ac:dyDescent="0.25">
      <c r="B102" s="66" t="s">
        <v>89</v>
      </c>
      <c r="C102" s="56">
        <v>30</v>
      </c>
      <c r="D102" s="113">
        <v>0</v>
      </c>
      <c r="E102" s="205"/>
    </row>
    <row r="103" spans="2:17" ht="15.75" thickBot="1" x14ac:dyDescent="0.3">
      <c r="B103" s="66" t="s">
        <v>90</v>
      </c>
      <c r="C103" s="71">
        <v>40</v>
      </c>
      <c r="D103" s="71">
        <v>0</v>
      </c>
      <c r="E103" s="206"/>
    </row>
    <row r="105" spans="2:17" ht="15.75" thickBot="1" x14ac:dyDescent="0.3"/>
    <row r="106" spans="2:17" ht="27" thickBot="1" x14ac:dyDescent="0.3">
      <c r="B106" s="191" t="s">
        <v>52</v>
      </c>
      <c r="C106" s="192"/>
      <c r="D106" s="192"/>
      <c r="E106" s="192"/>
      <c r="F106" s="192"/>
      <c r="G106" s="192"/>
      <c r="H106" s="192"/>
      <c r="I106" s="192"/>
      <c r="J106" s="192"/>
      <c r="K106" s="192"/>
      <c r="L106" s="192"/>
      <c r="M106" s="192"/>
      <c r="N106" s="193"/>
    </row>
    <row r="108" spans="2:17" ht="76.5" customHeight="1" x14ac:dyDescent="0.25">
      <c r="B108" s="110" t="s">
        <v>0</v>
      </c>
      <c r="C108" s="110" t="s">
        <v>39</v>
      </c>
      <c r="D108" s="110" t="s">
        <v>40</v>
      </c>
      <c r="E108" s="110" t="s">
        <v>80</v>
      </c>
      <c r="F108" s="110" t="s">
        <v>82</v>
      </c>
      <c r="G108" s="110" t="s">
        <v>83</v>
      </c>
      <c r="H108" s="110" t="s">
        <v>84</v>
      </c>
      <c r="I108" s="110" t="s">
        <v>81</v>
      </c>
      <c r="J108" s="173" t="s">
        <v>85</v>
      </c>
      <c r="K108" s="174"/>
      <c r="L108" s="175"/>
      <c r="M108" s="110" t="s">
        <v>86</v>
      </c>
      <c r="N108" s="110" t="s">
        <v>41</v>
      </c>
      <c r="O108" s="110" t="s">
        <v>42</v>
      </c>
      <c r="P108" s="173" t="s">
        <v>3</v>
      </c>
      <c r="Q108" s="175"/>
    </row>
    <row r="109" spans="2:17" ht="88.5" customHeight="1" x14ac:dyDescent="0.25">
      <c r="B109" s="86" t="s">
        <v>94</v>
      </c>
      <c r="C109" s="120" t="s">
        <v>385</v>
      </c>
      <c r="D109" s="3" t="s">
        <v>234</v>
      </c>
      <c r="E109" s="3">
        <v>35897884</v>
      </c>
      <c r="F109" s="3" t="s">
        <v>235</v>
      </c>
      <c r="G109" s="86" t="s">
        <v>237</v>
      </c>
      <c r="H109" s="135">
        <v>41241</v>
      </c>
      <c r="I109" s="5" t="s">
        <v>115</v>
      </c>
      <c r="J109" s="1" t="s">
        <v>128</v>
      </c>
      <c r="K109" s="85" t="s">
        <v>247</v>
      </c>
      <c r="L109" s="85" t="s">
        <v>235</v>
      </c>
      <c r="M109" s="68" t="s">
        <v>248</v>
      </c>
      <c r="N109" s="111" t="s">
        <v>96</v>
      </c>
      <c r="O109" s="111" t="s">
        <v>97</v>
      </c>
      <c r="P109" s="194" t="s">
        <v>249</v>
      </c>
      <c r="Q109" s="194"/>
    </row>
    <row r="112" spans="2:17" ht="15.75" thickBot="1" x14ac:dyDescent="0.3"/>
    <row r="113" spans="2:8" ht="54" customHeight="1" x14ac:dyDescent="0.25">
      <c r="B113" s="114" t="s">
        <v>33</v>
      </c>
      <c r="C113" s="114" t="s">
        <v>49</v>
      </c>
      <c r="D113" s="110" t="s">
        <v>50</v>
      </c>
      <c r="E113" s="114" t="s">
        <v>51</v>
      </c>
      <c r="F113" s="76" t="s">
        <v>56</v>
      </c>
      <c r="G113" s="81"/>
    </row>
    <row r="114" spans="2:8" ht="120.75" customHeight="1" x14ac:dyDescent="0.2">
      <c r="B114" s="198" t="s">
        <v>53</v>
      </c>
      <c r="C114" s="6" t="s">
        <v>91</v>
      </c>
      <c r="D114" s="113">
        <v>25</v>
      </c>
      <c r="E114" s="113">
        <v>0</v>
      </c>
      <c r="F114" s="199">
        <f>+E114+E115+E116</f>
        <v>10</v>
      </c>
      <c r="G114" s="154"/>
    </row>
    <row r="115" spans="2:8" ht="76.150000000000006" customHeight="1" x14ac:dyDescent="0.2">
      <c r="B115" s="198"/>
      <c r="C115" s="6" t="s">
        <v>92</v>
      </c>
      <c r="D115" s="73">
        <v>25</v>
      </c>
      <c r="E115" s="113">
        <v>0</v>
      </c>
      <c r="F115" s="200"/>
      <c r="G115" s="82"/>
    </row>
    <row r="116" spans="2:8" ht="69" customHeight="1" x14ac:dyDescent="0.2">
      <c r="B116" s="198"/>
      <c r="C116" s="6" t="s">
        <v>93</v>
      </c>
      <c r="D116" s="113">
        <v>10</v>
      </c>
      <c r="E116" s="113">
        <v>10</v>
      </c>
      <c r="F116" s="201"/>
      <c r="G116" s="82"/>
    </row>
    <row r="117" spans="2:8" x14ac:dyDescent="0.25">
      <c r="C117" s="94"/>
    </row>
    <row r="120" spans="2:8" x14ac:dyDescent="0.25">
      <c r="B120" s="112" t="s">
        <v>57</v>
      </c>
    </row>
    <row r="123" spans="2:8" x14ac:dyDescent="0.25">
      <c r="B123" s="115" t="s">
        <v>33</v>
      </c>
      <c r="C123" s="115" t="s">
        <v>58</v>
      </c>
      <c r="D123" s="114" t="s">
        <v>51</v>
      </c>
      <c r="E123" s="114" t="s">
        <v>16</v>
      </c>
    </row>
    <row r="124" spans="2:8" ht="42.75" x14ac:dyDescent="0.25">
      <c r="B124" s="95" t="s">
        <v>59</v>
      </c>
      <c r="C124" s="96">
        <v>40</v>
      </c>
      <c r="D124" s="113">
        <f>+E101</f>
        <v>0</v>
      </c>
      <c r="E124" s="202">
        <f>+D124+D125</f>
        <v>10</v>
      </c>
    </row>
    <row r="125" spans="2:8" ht="85.5" x14ac:dyDescent="0.25">
      <c r="B125" s="95" t="s">
        <v>60</v>
      </c>
      <c r="C125" s="96">
        <v>60</v>
      </c>
      <c r="D125" s="113">
        <f>+F114</f>
        <v>10</v>
      </c>
      <c r="E125" s="203"/>
    </row>
    <row r="128" spans="2:8" x14ac:dyDescent="0.25">
      <c r="C128" s="9" t="s">
        <v>110</v>
      </c>
      <c r="H128" s="9" t="s">
        <v>110</v>
      </c>
    </row>
  </sheetData>
  <mergeCells count="46">
    <mergeCell ref="B42:B43"/>
    <mergeCell ref="C42:C43"/>
    <mergeCell ref="D42:E42"/>
    <mergeCell ref="B2:P2"/>
    <mergeCell ref="B4:P4"/>
    <mergeCell ref="C6:N6"/>
    <mergeCell ref="C7:N7"/>
    <mergeCell ref="C8:N8"/>
    <mergeCell ref="C9:N9"/>
    <mergeCell ref="C10:E10"/>
    <mergeCell ref="B14:C15"/>
    <mergeCell ref="B16:C16"/>
    <mergeCell ref="E32:E33"/>
    <mergeCell ref="B59:N59"/>
    <mergeCell ref="J64:L64"/>
    <mergeCell ref="P64:Q64"/>
    <mergeCell ref="C46:N46"/>
    <mergeCell ref="B48:N48"/>
    <mergeCell ref="O51:P51"/>
    <mergeCell ref="O52:P52"/>
    <mergeCell ref="O53:P53"/>
    <mergeCell ref="P70:Q70"/>
    <mergeCell ref="P65:Q65"/>
    <mergeCell ref="P66:Q66"/>
    <mergeCell ref="P67:Q67"/>
    <mergeCell ref="P68:Q68"/>
    <mergeCell ref="P69:Q69"/>
    <mergeCell ref="B106:N106"/>
    <mergeCell ref="P71:Q71"/>
    <mergeCell ref="P72:Q72"/>
    <mergeCell ref="P73:Q73"/>
    <mergeCell ref="P74:Q74"/>
    <mergeCell ref="P78:Q78"/>
    <mergeCell ref="B80:N80"/>
    <mergeCell ref="P77:Q77"/>
    <mergeCell ref="D83:E83"/>
    <mergeCell ref="D84:E84"/>
    <mergeCell ref="B87:P87"/>
    <mergeCell ref="B90:N90"/>
    <mergeCell ref="E101:E103"/>
    <mergeCell ref="B114:B116"/>
    <mergeCell ref="F114:F116"/>
    <mergeCell ref="E124:E125"/>
    <mergeCell ref="J108:L108"/>
    <mergeCell ref="P108:Q108"/>
    <mergeCell ref="P109:Q109"/>
  </mergeCells>
  <dataValidations count="2">
    <dataValidation type="decimal" allowBlank="1" showInputMessage="1" showErrorMessage="1" sqref="WVH983041 WLL983041 C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C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C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C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C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C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C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C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C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C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C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C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C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C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C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IV18:IV34 SR18:SR34 ACN18:ACN34 AMJ18:AMJ34 AWF18:AWF34 BGB18:BGB34 BPX18:BPX34 BZT18:BZT34 CJP18:CJP34 CTL18:CTL34 DDH18:DDH34 DND18:DND34 DWZ18:DWZ34 EGV18:EGV34 EQR18:EQR34 FAN18:FAN34 FKJ18:FKJ34 FUF18:FUF34 GEB18:GEB34 GNX18:GNX34 GXT18:GXT34 HHP18:HHP34 HRL18:HRL34 IBH18:IBH34 ILD18:ILD34 IUZ18:IUZ34 JEV18:JEV34 JOR18:JOR34 JYN18:JYN34 KIJ18:KIJ34 KSF18:KSF34 LCB18:LCB34 LLX18:LLX34 LVT18:LVT34 MFP18:MFP34 MPL18:MPL34 MZH18:MZH34 NJD18:NJD34 NSZ18:NSZ34 OCV18:OCV34 OMR18:OMR34 OWN18:OWN34 PGJ18:PGJ34 PQF18:PQF34 QAB18:QAB34 QJX18:QJX34 QTT18:QTT34 RDP18:RDP34 RNL18:RNL34 RXH18:RXH34 SHD18:SHD34 SQZ18:SQZ34 TAV18:TAV34 TKR18:TKR34 TUN18:TUN34 UEJ18:UEJ34 UOF18:UOF34 UYB18:UYB34 VHX18:VHX34 VRT18:VRT34 WBP18:WBP34 WLL18:WLL34 WVH18:WVH34">
      <formula1>0</formula1>
      <formula2>1</formula2>
    </dataValidation>
    <dataValidation type="list" allowBlank="1" showInputMessage="1" showErrorMessage="1" sqref="WVE983041 A65537 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A131073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A196609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A262145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A327681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A393217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A458753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A524289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A589825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A655361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A720897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A786433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A851969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A917505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A983041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A18:A34 IS18:IS34 SO18:SO34 ACK18:ACK34 AMG18:AMG34 AWC18:AWC34 BFY18:BFY34 BPU18:BPU34 BZQ18:BZQ34 CJM18:CJM34 CTI18:CTI34 DDE18:DDE34 DNA18:DNA34 DWW18:DWW34 EGS18:EGS34 EQO18:EQO34 FAK18:FAK34 FKG18:FKG34 FUC18:FUC34 GDY18:GDY34 GNU18:GNU34 GXQ18:GXQ34 HHM18:HHM34 HRI18:HRI34 IBE18:IBE34 ILA18:ILA34 IUW18:IUW34 JES18:JES34 JOO18:JOO34 JYK18:JYK34 KIG18:KIG34 KSC18:KSC34 LBY18:LBY34 LLU18:LLU34 LVQ18:LVQ34 MFM18:MFM34 MPI18:MPI34 MZE18:MZE34 NJA18:NJA34 NSW18:NSW34 OCS18:OCS34 OMO18:OMO34 OWK18:OWK34 PGG18:PGG34 PQC18:PQC34 PZY18:PZY34 QJU18:QJU34 QTQ18:QTQ34 RDM18:RDM34 RNI18:RNI34 RXE18:RXE34 SHA18:SHA34 SQW18:SQW34 TAS18:TAS34 TKO18:TKO34 TUK18:TUK34 UEG18:UEG34 UOC18:UOC34 UXY18:UXY34 VHU18:VHU34 VRQ18:VRQ34 WBM18:WBM34 WLI18:WLI34 WVE18:WVE34">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1"/>
  <sheetViews>
    <sheetView topLeftCell="A9" zoomScale="70" zoomScaleNormal="70" workbookViewId="0">
      <selection activeCell="C66" sqref="C66"/>
    </sheetView>
  </sheetViews>
  <sheetFormatPr baseColWidth="10" defaultRowHeight="15" x14ac:dyDescent="0.25"/>
  <cols>
    <col min="1" max="1" width="3.140625" style="9" bestFit="1" customWidth="1"/>
    <col min="2" max="2" width="102.7109375" style="9" bestFit="1" customWidth="1"/>
    <col min="3" max="3" width="31.140625" style="9" customWidth="1"/>
    <col min="4" max="4" width="45.42578125" style="9" customWidth="1"/>
    <col min="5" max="5" width="25" style="9" customWidth="1"/>
    <col min="6" max="7" width="29.7109375" style="9" customWidth="1"/>
    <col min="8" max="8" width="24.5703125" style="9" customWidth="1"/>
    <col min="9" max="9" width="24" style="9" customWidth="1"/>
    <col min="10" max="10" width="35.140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71" t="s">
        <v>63</v>
      </c>
      <c r="C2" s="172"/>
      <c r="D2" s="172"/>
      <c r="E2" s="172"/>
      <c r="F2" s="172"/>
      <c r="G2" s="172"/>
      <c r="H2" s="172"/>
      <c r="I2" s="172"/>
      <c r="J2" s="172"/>
      <c r="K2" s="172"/>
      <c r="L2" s="172"/>
      <c r="M2" s="172"/>
      <c r="N2" s="172"/>
      <c r="O2" s="172"/>
      <c r="P2" s="172"/>
    </row>
    <row r="4" spans="2:16" ht="26.25" x14ac:dyDescent="0.25">
      <c r="B4" s="171" t="s">
        <v>48</v>
      </c>
      <c r="C4" s="172"/>
      <c r="D4" s="172"/>
      <c r="E4" s="172"/>
      <c r="F4" s="172"/>
      <c r="G4" s="172"/>
      <c r="H4" s="172"/>
      <c r="I4" s="172"/>
      <c r="J4" s="172"/>
      <c r="K4" s="172"/>
      <c r="L4" s="172"/>
      <c r="M4" s="172"/>
      <c r="N4" s="172"/>
      <c r="O4" s="172"/>
      <c r="P4" s="172"/>
    </row>
    <row r="5" spans="2:16" ht="15.75" thickBot="1" x14ac:dyDescent="0.3"/>
    <row r="6" spans="2:16" ht="21.75" thickBot="1" x14ac:dyDescent="0.3">
      <c r="B6" s="11" t="s">
        <v>4</v>
      </c>
      <c r="C6" s="169" t="s">
        <v>111</v>
      </c>
      <c r="D6" s="169"/>
      <c r="E6" s="169"/>
      <c r="F6" s="169"/>
      <c r="G6" s="169"/>
      <c r="H6" s="169"/>
      <c r="I6" s="169"/>
      <c r="J6" s="169"/>
      <c r="K6" s="169"/>
      <c r="L6" s="169"/>
      <c r="M6" s="169"/>
      <c r="N6" s="170"/>
    </row>
    <row r="7" spans="2:16" ht="16.5" thickBot="1" x14ac:dyDescent="0.3">
      <c r="B7" s="12" t="s">
        <v>5</v>
      </c>
      <c r="C7" s="169"/>
      <c r="D7" s="169"/>
      <c r="E7" s="169"/>
      <c r="F7" s="169"/>
      <c r="G7" s="169"/>
      <c r="H7" s="169"/>
      <c r="I7" s="169"/>
      <c r="J7" s="169"/>
      <c r="K7" s="169"/>
      <c r="L7" s="169"/>
      <c r="M7" s="169"/>
      <c r="N7" s="170"/>
    </row>
    <row r="8" spans="2:16" ht="16.5" thickBot="1" x14ac:dyDescent="0.3">
      <c r="B8" s="12" t="s">
        <v>6</v>
      </c>
      <c r="C8" s="169"/>
      <c r="D8" s="169"/>
      <c r="E8" s="169"/>
      <c r="F8" s="169"/>
      <c r="G8" s="169"/>
      <c r="H8" s="169"/>
      <c r="I8" s="169"/>
      <c r="J8" s="169"/>
      <c r="K8" s="169"/>
      <c r="L8" s="169"/>
      <c r="M8" s="169"/>
      <c r="N8" s="170"/>
    </row>
    <row r="9" spans="2:16" ht="16.5" thickBot="1" x14ac:dyDescent="0.3">
      <c r="B9" s="12" t="s">
        <v>7</v>
      </c>
      <c r="C9" s="169"/>
      <c r="D9" s="169"/>
      <c r="E9" s="169"/>
      <c r="F9" s="169"/>
      <c r="G9" s="169"/>
      <c r="H9" s="169"/>
      <c r="I9" s="169"/>
      <c r="J9" s="169"/>
      <c r="K9" s="169"/>
      <c r="L9" s="169"/>
      <c r="M9" s="169"/>
      <c r="N9" s="170"/>
    </row>
    <row r="10" spans="2:16" ht="16.5" thickBot="1" x14ac:dyDescent="0.3">
      <c r="B10" s="12" t="s">
        <v>8</v>
      </c>
      <c r="C10" s="176">
        <v>9</v>
      </c>
      <c r="D10" s="176"/>
      <c r="E10" s="177"/>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178" t="s">
        <v>65</v>
      </c>
      <c r="C14" s="178"/>
      <c r="D14" s="87" t="s">
        <v>12</v>
      </c>
      <c r="E14" s="87" t="s">
        <v>13</v>
      </c>
      <c r="F14" s="87" t="s">
        <v>29</v>
      </c>
      <c r="G14" s="79"/>
      <c r="I14" s="37"/>
      <c r="J14" s="37"/>
      <c r="K14" s="37"/>
      <c r="L14" s="37"/>
      <c r="M14" s="37"/>
      <c r="N14" s="98"/>
    </row>
    <row r="15" spans="2:16" x14ac:dyDescent="0.25">
      <c r="B15" s="178"/>
      <c r="C15" s="178"/>
      <c r="D15" s="87">
        <v>9</v>
      </c>
      <c r="E15" s="36">
        <v>3161657434</v>
      </c>
      <c r="F15" s="126">
        <v>1514</v>
      </c>
      <c r="G15" s="80"/>
      <c r="I15" s="38"/>
      <c r="J15" s="38"/>
      <c r="K15" s="38"/>
      <c r="L15" s="38"/>
      <c r="M15" s="38"/>
      <c r="N15" s="98"/>
    </row>
    <row r="16" spans="2:16" ht="15.75" thickBot="1" x14ac:dyDescent="0.3">
      <c r="B16" s="179" t="s">
        <v>14</v>
      </c>
      <c r="C16" s="180"/>
      <c r="D16" s="87"/>
      <c r="E16" s="63">
        <f>SUM(E15:E15)</f>
        <v>3161657434</v>
      </c>
      <c r="F16" s="126">
        <f>SUM(F15:F15)</f>
        <v>1514</v>
      </c>
      <c r="G16" s="80"/>
      <c r="H16" s="22"/>
      <c r="I16" s="97"/>
      <c r="J16" s="97"/>
      <c r="K16" s="97"/>
      <c r="L16" s="97"/>
      <c r="M16" s="97"/>
      <c r="N16" s="20"/>
    </row>
    <row r="17" spans="1:14" ht="45.75" thickBot="1" x14ac:dyDescent="0.3">
      <c r="A17" s="41"/>
      <c r="B17" s="52" t="s">
        <v>15</v>
      </c>
      <c r="C17" s="52" t="s">
        <v>66</v>
      </c>
      <c r="E17" s="37"/>
      <c r="F17" s="37"/>
      <c r="G17" s="37"/>
      <c r="H17" s="37"/>
      <c r="I17" s="10"/>
      <c r="J17" s="10"/>
      <c r="K17" s="10"/>
      <c r="L17" s="10"/>
      <c r="M17" s="10"/>
    </row>
    <row r="18" spans="1:14" ht="15.75" thickBot="1" x14ac:dyDescent="0.3">
      <c r="A18" s="42">
        <v>1</v>
      </c>
      <c r="C18" s="44">
        <v>1211</v>
      </c>
      <c r="D18" s="40"/>
      <c r="E18" s="43">
        <f>E16</f>
        <v>3161657434</v>
      </c>
      <c r="F18" s="39"/>
      <c r="G18" s="39"/>
      <c r="H18" s="39"/>
      <c r="I18" s="23"/>
      <c r="J18" s="23"/>
      <c r="K18" s="23"/>
      <c r="L18" s="23"/>
      <c r="M18" s="23"/>
    </row>
    <row r="19" spans="1:14" x14ac:dyDescent="0.25">
      <c r="A19" s="89"/>
      <c r="C19" s="90"/>
      <c r="D19" s="38"/>
      <c r="E19" s="91"/>
      <c r="F19" s="39"/>
      <c r="G19" s="39"/>
      <c r="H19" s="39"/>
      <c r="I19" s="23"/>
      <c r="J19" s="23"/>
      <c r="K19" s="23"/>
      <c r="L19" s="23"/>
      <c r="M19" s="23"/>
    </row>
    <row r="20" spans="1:14" s="145" customFormat="1" x14ac:dyDescent="0.25">
      <c r="A20" s="140"/>
      <c r="B20" s="141" t="s">
        <v>95</v>
      </c>
      <c r="C20" s="142"/>
      <c r="D20" s="142"/>
      <c r="E20" s="142"/>
      <c r="F20" s="142"/>
      <c r="G20" s="142"/>
      <c r="H20" s="142"/>
      <c r="I20" s="143"/>
      <c r="J20" s="143"/>
      <c r="K20" s="143"/>
      <c r="L20" s="143"/>
      <c r="M20" s="143"/>
      <c r="N20" s="144"/>
    </row>
    <row r="21" spans="1:14" s="145" customFormat="1" x14ac:dyDescent="0.25">
      <c r="A21" s="140"/>
      <c r="B21" s="142"/>
      <c r="C21" s="142"/>
      <c r="D21" s="142"/>
      <c r="E21" s="142"/>
      <c r="F21" s="142"/>
      <c r="G21" s="142"/>
      <c r="H21" s="142"/>
      <c r="I21" s="143"/>
      <c r="J21" s="143"/>
      <c r="K21" s="143"/>
      <c r="L21" s="143"/>
      <c r="M21" s="143"/>
      <c r="N21" s="144"/>
    </row>
    <row r="22" spans="1:14" s="145" customFormat="1" x14ac:dyDescent="0.25">
      <c r="A22" s="140"/>
      <c r="B22" s="146" t="s">
        <v>33</v>
      </c>
      <c r="C22" s="146" t="s">
        <v>96</v>
      </c>
      <c r="D22" s="146" t="s">
        <v>97</v>
      </c>
      <c r="E22" s="142"/>
      <c r="F22" s="142"/>
      <c r="G22" s="142"/>
      <c r="H22" s="142"/>
      <c r="I22" s="143"/>
      <c r="J22" s="143"/>
      <c r="K22" s="143"/>
      <c r="L22" s="143"/>
      <c r="M22" s="143"/>
      <c r="N22" s="144"/>
    </row>
    <row r="23" spans="1:14" s="145" customFormat="1" x14ac:dyDescent="0.25">
      <c r="A23" s="140"/>
      <c r="B23" s="151" t="s">
        <v>98</v>
      </c>
      <c r="C23" s="151"/>
      <c r="D23" s="151" t="s">
        <v>250</v>
      </c>
      <c r="E23" s="142"/>
      <c r="F23" s="142"/>
      <c r="G23" s="142"/>
      <c r="H23" s="142"/>
      <c r="I23" s="143"/>
      <c r="J23" s="143"/>
      <c r="K23" s="143"/>
      <c r="L23" s="143"/>
      <c r="M23" s="143"/>
      <c r="N23" s="144"/>
    </row>
    <row r="24" spans="1:14" s="145" customFormat="1" x14ac:dyDescent="0.25">
      <c r="A24" s="140"/>
      <c r="B24" s="151" t="s">
        <v>99</v>
      </c>
      <c r="C24" s="151" t="s">
        <v>250</v>
      </c>
      <c r="D24" s="151"/>
      <c r="E24" s="142"/>
      <c r="F24" s="142"/>
      <c r="G24" s="142"/>
      <c r="H24" s="142"/>
      <c r="I24" s="143"/>
      <c r="J24" s="143"/>
      <c r="K24" s="143"/>
      <c r="L24" s="143"/>
      <c r="M24" s="143"/>
      <c r="N24" s="144"/>
    </row>
    <row r="25" spans="1:14" s="145" customFormat="1" x14ac:dyDescent="0.25">
      <c r="A25" s="140"/>
      <c r="B25" s="151" t="s">
        <v>100</v>
      </c>
      <c r="C25" s="151" t="s">
        <v>250</v>
      </c>
      <c r="D25" s="151"/>
      <c r="E25" s="142"/>
      <c r="F25" s="142"/>
      <c r="G25" s="142"/>
      <c r="H25" s="142"/>
      <c r="I25" s="143"/>
      <c r="J25" s="143"/>
      <c r="K25" s="143"/>
      <c r="L25" s="143"/>
      <c r="M25" s="143"/>
      <c r="N25" s="144"/>
    </row>
    <row r="26" spans="1:14" s="145" customFormat="1" x14ac:dyDescent="0.25">
      <c r="A26" s="140"/>
      <c r="B26" s="151" t="s">
        <v>101</v>
      </c>
      <c r="C26" s="151"/>
      <c r="D26" s="151" t="s">
        <v>250</v>
      </c>
      <c r="E26" s="142"/>
      <c r="F26" s="142"/>
      <c r="G26" s="142"/>
      <c r="H26" s="142"/>
      <c r="I26" s="143"/>
      <c r="J26" s="143"/>
      <c r="K26" s="143"/>
      <c r="L26" s="143"/>
      <c r="M26" s="143"/>
      <c r="N26" s="144"/>
    </row>
    <row r="27" spans="1:14" s="131" customFormat="1" x14ac:dyDescent="0.25">
      <c r="A27" s="127"/>
      <c r="B27" s="128"/>
      <c r="C27" s="128"/>
      <c r="D27" s="128"/>
      <c r="E27" s="128"/>
      <c r="F27" s="128"/>
      <c r="G27" s="128"/>
      <c r="H27" s="128"/>
      <c r="I27" s="129"/>
      <c r="J27" s="129"/>
      <c r="K27" s="129"/>
      <c r="L27" s="129"/>
      <c r="M27" s="129"/>
      <c r="N27" s="130"/>
    </row>
    <row r="28" spans="1:14" s="145" customFormat="1" x14ac:dyDescent="0.25">
      <c r="A28" s="140"/>
      <c r="B28" s="141" t="s">
        <v>102</v>
      </c>
      <c r="C28" s="142"/>
      <c r="D28" s="142"/>
      <c r="E28" s="142"/>
      <c r="F28" s="142"/>
      <c r="G28" s="142"/>
      <c r="H28" s="142"/>
      <c r="I28" s="143"/>
      <c r="J28" s="143"/>
      <c r="K28" s="143"/>
      <c r="L28" s="143"/>
      <c r="M28" s="143"/>
      <c r="N28" s="144"/>
    </row>
    <row r="29" spans="1:14" s="145" customFormat="1" x14ac:dyDescent="0.25">
      <c r="A29" s="140"/>
      <c r="B29" s="142"/>
      <c r="C29" s="142"/>
      <c r="D29" s="142"/>
      <c r="E29" s="142"/>
      <c r="F29" s="142"/>
      <c r="G29" s="142"/>
      <c r="H29" s="142"/>
      <c r="I29" s="143"/>
      <c r="J29" s="143"/>
      <c r="K29" s="143"/>
      <c r="L29" s="143"/>
      <c r="M29" s="143"/>
      <c r="N29" s="144"/>
    </row>
    <row r="30" spans="1:14" s="145" customFormat="1" x14ac:dyDescent="0.25">
      <c r="A30" s="140"/>
      <c r="B30" s="146" t="s">
        <v>33</v>
      </c>
      <c r="C30" s="146" t="s">
        <v>58</v>
      </c>
      <c r="D30" s="147" t="s">
        <v>51</v>
      </c>
      <c r="E30" s="147" t="s">
        <v>16</v>
      </c>
      <c r="F30" s="142"/>
      <c r="G30" s="142"/>
      <c r="H30" s="142"/>
      <c r="I30" s="143"/>
      <c r="J30" s="143"/>
      <c r="K30" s="143"/>
      <c r="L30" s="143"/>
      <c r="M30" s="143"/>
      <c r="N30" s="144"/>
    </row>
    <row r="31" spans="1:14" s="145" customFormat="1" ht="28.5" x14ac:dyDescent="0.25">
      <c r="A31" s="140"/>
      <c r="B31" s="148" t="s">
        <v>103</v>
      </c>
      <c r="C31" s="149">
        <v>40</v>
      </c>
      <c r="D31" s="150"/>
      <c r="E31" s="181">
        <v>35</v>
      </c>
      <c r="F31" s="142"/>
      <c r="G31" s="142"/>
      <c r="H31" s="142"/>
      <c r="I31" s="143"/>
      <c r="J31" s="143"/>
      <c r="K31" s="143"/>
      <c r="L31" s="143"/>
      <c r="M31" s="143"/>
      <c r="N31" s="144"/>
    </row>
    <row r="32" spans="1:14" s="145" customFormat="1" ht="42.75" x14ac:dyDescent="0.25">
      <c r="A32" s="140"/>
      <c r="B32" s="148" t="s">
        <v>104</v>
      </c>
      <c r="C32" s="149">
        <v>60</v>
      </c>
      <c r="D32" s="150">
        <v>35</v>
      </c>
      <c r="E32" s="182"/>
      <c r="F32" s="142"/>
      <c r="G32" s="142"/>
      <c r="H32" s="142"/>
      <c r="I32" s="143"/>
      <c r="J32" s="143"/>
      <c r="K32" s="143"/>
      <c r="L32" s="143"/>
      <c r="M32" s="143"/>
      <c r="N32" s="144"/>
    </row>
    <row r="33" spans="1:26" x14ac:dyDescent="0.25">
      <c r="A33" s="89"/>
      <c r="C33" s="90"/>
      <c r="D33" s="38"/>
      <c r="E33" s="91"/>
      <c r="F33" s="39"/>
      <c r="G33" s="39"/>
      <c r="H33" s="39"/>
      <c r="I33" s="23"/>
      <c r="J33" s="23"/>
      <c r="K33" s="23"/>
      <c r="L33" s="23"/>
      <c r="M33" s="23"/>
    </row>
    <row r="34" spans="1:26" x14ac:dyDescent="0.25">
      <c r="B34" s="112" t="s">
        <v>30</v>
      </c>
      <c r="M34" s="64"/>
      <c r="N34" s="64"/>
    </row>
    <row r="35" spans="1:26" ht="15.75" thickBot="1" x14ac:dyDescent="0.3">
      <c r="M35" s="64"/>
      <c r="N35" s="64"/>
    </row>
    <row r="36" spans="1:26" s="97" customFormat="1" ht="109.5" customHeight="1" x14ac:dyDescent="0.25">
      <c r="B36" s="108" t="s">
        <v>105</v>
      </c>
      <c r="C36" s="108" t="s">
        <v>106</v>
      </c>
      <c r="D36" s="108" t="s">
        <v>107</v>
      </c>
      <c r="E36" s="108" t="s">
        <v>45</v>
      </c>
      <c r="F36" s="108" t="s">
        <v>22</v>
      </c>
      <c r="G36" s="108" t="s">
        <v>67</v>
      </c>
      <c r="H36" s="108" t="s">
        <v>17</v>
      </c>
      <c r="I36" s="108" t="s">
        <v>10</v>
      </c>
      <c r="J36" s="108" t="s">
        <v>31</v>
      </c>
      <c r="K36" s="108" t="s">
        <v>61</v>
      </c>
      <c r="L36" s="108" t="s">
        <v>20</v>
      </c>
      <c r="M36" s="93" t="s">
        <v>26</v>
      </c>
      <c r="N36" s="108" t="s">
        <v>108</v>
      </c>
      <c r="O36" s="108" t="s">
        <v>36</v>
      </c>
      <c r="P36" s="109" t="s">
        <v>11</v>
      </c>
      <c r="Q36" s="109" t="s">
        <v>19</v>
      </c>
    </row>
    <row r="37" spans="1:26" s="103" customFormat="1" ht="60" x14ac:dyDescent="0.25">
      <c r="A37" s="45">
        <v>1</v>
      </c>
      <c r="B37" s="104" t="s">
        <v>112</v>
      </c>
      <c r="C37" s="105" t="s">
        <v>112</v>
      </c>
      <c r="D37" s="104" t="s">
        <v>113</v>
      </c>
      <c r="E37" s="99" t="s">
        <v>114</v>
      </c>
      <c r="F37" s="100" t="s">
        <v>96</v>
      </c>
      <c r="G37" s="117" t="s">
        <v>115</v>
      </c>
      <c r="H37" s="107">
        <v>40210</v>
      </c>
      <c r="I37" s="101">
        <v>40907</v>
      </c>
      <c r="J37" s="101" t="s">
        <v>97</v>
      </c>
      <c r="K37" s="132"/>
      <c r="L37" s="132">
        <v>23</v>
      </c>
      <c r="M37" s="132">
        <v>1514</v>
      </c>
      <c r="N37" s="92" t="e">
        <f>+M37*G37</f>
        <v>#VALUE!</v>
      </c>
      <c r="O37" s="27">
        <v>9060497298</v>
      </c>
      <c r="P37" s="27">
        <v>64</v>
      </c>
      <c r="Q37" s="118" t="s">
        <v>200</v>
      </c>
      <c r="R37" s="102"/>
      <c r="S37" s="102"/>
      <c r="T37" s="102"/>
      <c r="U37" s="102"/>
      <c r="V37" s="102"/>
      <c r="W37" s="102"/>
      <c r="X37" s="102"/>
      <c r="Y37" s="102"/>
      <c r="Z37" s="102"/>
    </row>
    <row r="38" spans="1:26" s="103" customFormat="1" x14ac:dyDescent="0.25">
      <c r="A38" s="45"/>
      <c r="B38" s="48" t="s">
        <v>16</v>
      </c>
      <c r="C38" s="105"/>
      <c r="D38" s="104"/>
      <c r="E38" s="99"/>
      <c r="F38" s="100"/>
      <c r="G38" s="100"/>
      <c r="H38" s="100"/>
      <c r="I38" s="101"/>
      <c r="J38" s="101"/>
      <c r="K38" s="106"/>
      <c r="L38" s="106">
        <f>SUM(L37:L37)</f>
        <v>23</v>
      </c>
      <c r="M38" s="132">
        <f>SUM(M37:M37)</f>
        <v>1514</v>
      </c>
      <c r="N38" s="106" t="e">
        <f>SUM(N37:N37)</f>
        <v>#VALUE!</v>
      </c>
      <c r="O38" s="27"/>
      <c r="P38" s="27"/>
      <c r="Q38" s="119"/>
    </row>
    <row r="39" spans="1:26" s="30" customFormat="1" x14ac:dyDescent="0.25">
      <c r="E39" s="31"/>
    </row>
    <row r="40" spans="1:26" s="30" customFormat="1" x14ac:dyDescent="0.25">
      <c r="B40" s="184" t="s">
        <v>28</v>
      </c>
      <c r="C40" s="184" t="s">
        <v>27</v>
      </c>
      <c r="D40" s="186" t="s">
        <v>34</v>
      </c>
      <c r="E40" s="186"/>
    </row>
    <row r="41" spans="1:26" s="30" customFormat="1" x14ac:dyDescent="0.25">
      <c r="B41" s="185"/>
      <c r="C41" s="185"/>
      <c r="D41" s="88" t="s">
        <v>23</v>
      </c>
      <c r="E41" s="61" t="s">
        <v>24</v>
      </c>
    </row>
    <row r="42" spans="1:26" s="30" customFormat="1" ht="30.6" customHeight="1" x14ac:dyDescent="0.25">
      <c r="B42" s="58" t="s">
        <v>21</v>
      </c>
      <c r="C42" s="59">
        <f>+K38</f>
        <v>0</v>
      </c>
      <c r="D42" s="57"/>
      <c r="E42" s="57" t="s">
        <v>97</v>
      </c>
      <c r="F42" s="32"/>
      <c r="G42" s="32"/>
      <c r="H42" s="32"/>
      <c r="I42" s="32"/>
      <c r="J42" s="32"/>
      <c r="K42" s="32"/>
      <c r="L42" s="32"/>
      <c r="M42" s="32"/>
    </row>
    <row r="43" spans="1:26" s="30" customFormat="1" ht="30" customHeight="1" x14ac:dyDescent="0.25">
      <c r="B43" s="58" t="s">
        <v>25</v>
      </c>
      <c r="C43" s="59">
        <f>+M38</f>
        <v>1514</v>
      </c>
      <c r="D43" s="57" t="s">
        <v>96</v>
      </c>
      <c r="E43" s="57"/>
    </row>
    <row r="44" spans="1:26" s="30" customFormat="1" x14ac:dyDescent="0.25">
      <c r="B44" s="33"/>
      <c r="C44" s="187"/>
      <c r="D44" s="187"/>
      <c r="E44" s="187"/>
      <c r="F44" s="187"/>
      <c r="G44" s="187"/>
      <c r="H44" s="187"/>
      <c r="I44" s="187"/>
      <c r="J44" s="187"/>
      <c r="K44" s="187"/>
      <c r="L44" s="187"/>
      <c r="M44" s="187"/>
      <c r="N44" s="187"/>
    </row>
    <row r="45" spans="1:26" ht="28.15" customHeight="1" thickBot="1" x14ac:dyDescent="0.3"/>
    <row r="46" spans="1:26" ht="27" thickBot="1" x14ac:dyDescent="0.3">
      <c r="B46" s="188" t="s">
        <v>68</v>
      </c>
      <c r="C46" s="188"/>
      <c r="D46" s="188"/>
      <c r="E46" s="188"/>
      <c r="F46" s="188"/>
      <c r="G46" s="188"/>
      <c r="H46" s="188"/>
      <c r="I46" s="188"/>
      <c r="J46" s="188"/>
      <c r="K46" s="188"/>
      <c r="L46" s="188"/>
      <c r="M46" s="188"/>
      <c r="N46" s="188"/>
    </row>
    <row r="49" spans="2:17" ht="109.5" customHeight="1" x14ac:dyDescent="0.25">
      <c r="B49" s="110" t="s">
        <v>109</v>
      </c>
      <c r="C49" s="67" t="s">
        <v>2</v>
      </c>
      <c r="D49" s="67" t="s">
        <v>70</v>
      </c>
      <c r="E49" s="67" t="s">
        <v>69</v>
      </c>
      <c r="F49" s="67" t="s">
        <v>71</v>
      </c>
      <c r="G49" s="67" t="s">
        <v>72</v>
      </c>
      <c r="H49" s="67" t="s">
        <v>73</v>
      </c>
      <c r="I49" s="67" t="s">
        <v>74</v>
      </c>
      <c r="J49" s="67" t="s">
        <v>75</v>
      </c>
      <c r="K49" s="67" t="s">
        <v>76</v>
      </c>
      <c r="L49" s="67" t="s">
        <v>77</v>
      </c>
      <c r="M49" s="83" t="s">
        <v>78</v>
      </c>
      <c r="N49" s="83" t="s">
        <v>79</v>
      </c>
      <c r="O49" s="173" t="s">
        <v>3</v>
      </c>
      <c r="P49" s="175"/>
      <c r="Q49" s="67" t="s">
        <v>18</v>
      </c>
    </row>
    <row r="50" spans="2:17" x14ac:dyDescent="0.25">
      <c r="B50" s="3" t="s">
        <v>251</v>
      </c>
      <c r="C50" s="3" t="s">
        <v>251</v>
      </c>
      <c r="D50" s="5"/>
      <c r="E50" s="5"/>
      <c r="F50" s="4"/>
      <c r="G50" s="4"/>
      <c r="H50" s="4"/>
      <c r="I50" s="84" t="s">
        <v>96</v>
      </c>
      <c r="J50" s="84"/>
      <c r="K50" s="111"/>
      <c r="L50" s="111"/>
      <c r="M50" s="111"/>
      <c r="N50" s="111"/>
      <c r="O50" s="196"/>
      <c r="P50" s="197"/>
      <c r="Q50" s="111"/>
    </row>
    <row r="51" spans="2:17" x14ac:dyDescent="0.25">
      <c r="B51" s="9" t="s">
        <v>1</v>
      </c>
    </row>
    <row r="52" spans="2:17" x14ac:dyDescent="0.25">
      <c r="B52" s="9" t="s">
        <v>37</v>
      </c>
    </row>
    <row r="53" spans="2:17" x14ac:dyDescent="0.25">
      <c r="B53" s="9" t="s">
        <v>62</v>
      </c>
    </row>
    <row r="54" spans="2:17" ht="15.75" thickBot="1" x14ac:dyDescent="0.3"/>
    <row r="55" spans="2:17" ht="27" thickBot="1" x14ac:dyDescent="0.3">
      <c r="B55" s="191" t="s">
        <v>38</v>
      </c>
      <c r="C55" s="192"/>
      <c r="D55" s="192"/>
      <c r="E55" s="192"/>
      <c r="F55" s="192"/>
      <c r="G55" s="192"/>
      <c r="H55" s="192"/>
      <c r="I55" s="192"/>
      <c r="J55" s="192"/>
      <c r="K55" s="192"/>
      <c r="L55" s="192"/>
      <c r="M55" s="192"/>
      <c r="N55" s="193"/>
    </row>
    <row r="58" spans="2:17" ht="76.5" customHeight="1" x14ac:dyDescent="0.25">
      <c r="B58" s="110" t="s">
        <v>0</v>
      </c>
      <c r="C58" s="110" t="s">
        <v>39</v>
      </c>
      <c r="D58" s="110" t="s">
        <v>40</v>
      </c>
      <c r="E58" s="110" t="s">
        <v>80</v>
      </c>
      <c r="F58" s="110" t="s">
        <v>82</v>
      </c>
      <c r="G58" s="110" t="s">
        <v>83</v>
      </c>
      <c r="H58" s="110" t="s">
        <v>84</v>
      </c>
      <c r="I58" s="110" t="s">
        <v>81</v>
      </c>
      <c r="J58" s="173" t="s">
        <v>85</v>
      </c>
      <c r="K58" s="174"/>
      <c r="L58" s="175"/>
      <c r="M58" s="110" t="s">
        <v>86</v>
      </c>
      <c r="N58" s="110" t="s">
        <v>41</v>
      </c>
      <c r="O58" s="110" t="s">
        <v>42</v>
      </c>
      <c r="P58" s="173" t="s">
        <v>3</v>
      </c>
      <c r="Q58" s="175"/>
    </row>
    <row r="59" spans="2:17" ht="60.75" customHeight="1" x14ac:dyDescent="0.25">
      <c r="B59" s="86" t="s">
        <v>43</v>
      </c>
      <c r="C59" s="155" t="s">
        <v>394</v>
      </c>
      <c r="D59" s="1" t="s">
        <v>201</v>
      </c>
      <c r="E59" s="1">
        <v>35695679</v>
      </c>
      <c r="F59" s="86" t="s">
        <v>211</v>
      </c>
      <c r="G59" s="86" t="s">
        <v>188</v>
      </c>
      <c r="H59" s="135">
        <v>40199</v>
      </c>
      <c r="I59" s="5" t="s">
        <v>115</v>
      </c>
      <c r="J59" s="1" t="s">
        <v>128</v>
      </c>
      <c r="K59" s="136" t="s">
        <v>215</v>
      </c>
      <c r="L59" s="84" t="s">
        <v>129</v>
      </c>
      <c r="M59" s="111" t="s">
        <v>212</v>
      </c>
      <c r="N59" s="111" t="s">
        <v>96</v>
      </c>
      <c r="O59" s="111" t="s">
        <v>96</v>
      </c>
      <c r="P59" s="194"/>
      <c r="Q59" s="194"/>
    </row>
    <row r="60" spans="2:17" ht="60.75" customHeight="1" x14ac:dyDescent="0.25">
      <c r="B60" s="86" t="s">
        <v>43</v>
      </c>
      <c r="C60" s="155" t="s">
        <v>394</v>
      </c>
      <c r="D60" s="1" t="s">
        <v>202</v>
      </c>
      <c r="E60" s="1">
        <v>11886136</v>
      </c>
      <c r="F60" s="86"/>
      <c r="G60" s="86"/>
      <c r="H60" s="135"/>
      <c r="I60" s="5"/>
      <c r="J60" s="1"/>
      <c r="K60" s="136"/>
      <c r="L60" s="84"/>
      <c r="M60" s="111"/>
      <c r="N60" s="111"/>
      <c r="O60" s="111"/>
      <c r="P60" s="194" t="s">
        <v>213</v>
      </c>
      <c r="Q60" s="194"/>
    </row>
    <row r="61" spans="2:17" ht="93" customHeight="1" x14ac:dyDescent="0.25">
      <c r="B61" s="86" t="s">
        <v>43</v>
      </c>
      <c r="C61" s="155" t="s">
        <v>394</v>
      </c>
      <c r="D61" s="1" t="s">
        <v>203</v>
      </c>
      <c r="E61" s="1">
        <v>26329226</v>
      </c>
      <c r="F61" s="86" t="s">
        <v>145</v>
      </c>
      <c r="G61" s="86" t="s">
        <v>126</v>
      </c>
      <c r="H61" s="135">
        <v>40004</v>
      </c>
      <c r="I61" s="5" t="s">
        <v>115</v>
      </c>
      <c r="J61" s="1" t="s">
        <v>128</v>
      </c>
      <c r="K61" s="136" t="s">
        <v>214</v>
      </c>
      <c r="L61" s="84" t="s">
        <v>129</v>
      </c>
      <c r="M61" s="111" t="s">
        <v>216</v>
      </c>
      <c r="N61" s="111" t="s">
        <v>96</v>
      </c>
      <c r="O61" s="111" t="s">
        <v>96</v>
      </c>
      <c r="P61" s="194" t="s">
        <v>400</v>
      </c>
      <c r="Q61" s="194"/>
    </row>
    <row r="62" spans="2:17" ht="60.75" customHeight="1" x14ac:dyDescent="0.25">
      <c r="B62" s="86" t="s">
        <v>43</v>
      </c>
      <c r="C62" s="155" t="s">
        <v>394</v>
      </c>
      <c r="D62" s="1" t="s">
        <v>204</v>
      </c>
      <c r="E62" s="1">
        <v>54256949</v>
      </c>
      <c r="F62" s="86" t="s">
        <v>217</v>
      </c>
      <c r="G62" s="86" t="s">
        <v>126</v>
      </c>
      <c r="H62" s="135">
        <v>36399</v>
      </c>
      <c r="I62" s="5" t="s">
        <v>115</v>
      </c>
      <c r="J62" s="1" t="s">
        <v>128</v>
      </c>
      <c r="K62" s="136" t="s">
        <v>218</v>
      </c>
      <c r="L62" s="84" t="s">
        <v>129</v>
      </c>
      <c r="M62" s="111" t="s">
        <v>219</v>
      </c>
      <c r="N62" s="111" t="s">
        <v>96</v>
      </c>
      <c r="O62" s="111" t="s">
        <v>96</v>
      </c>
      <c r="P62" s="195"/>
      <c r="Q62" s="195"/>
    </row>
    <row r="63" spans="2:17" ht="60.75" customHeight="1" x14ac:dyDescent="0.25">
      <c r="B63" s="86" t="s">
        <v>43</v>
      </c>
      <c r="C63" s="155" t="s">
        <v>394</v>
      </c>
      <c r="D63" s="1" t="s">
        <v>205</v>
      </c>
      <c r="E63" s="1">
        <v>1004030117</v>
      </c>
      <c r="F63" s="86"/>
      <c r="G63" s="86"/>
      <c r="H63" s="135"/>
      <c r="I63" s="5" t="s">
        <v>115</v>
      </c>
      <c r="J63" s="1" t="s">
        <v>128</v>
      </c>
      <c r="K63" s="136"/>
      <c r="L63" s="84"/>
      <c r="M63" s="111" t="s">
        <v>220</v>
      </c>
      <c r="N63" s="111"/>
      <c r="O63" s="111"/>
      <c r="P63" s="194" t="s">
        <v>213</v>
      </c>
      <c r="Q63" s="194"/>
    </row>
    <row r="64" spans="2:17" ht="60.75" customHeight="1" x14ac:dyDescent="0.25">
      <c r="B64" s="86" t="s">
        <v>43</v>
      </c>
      <c r="C64" s="155" t="s">
        <v>394</v>
      </c>
      <c r="D64" s="1" t="s">
        <v>206</v>
      </c>
      <c r="E64" s="1">
        <v>35898151</v>
      </c>
      <c r="F64" s="86" t="s">
        <v>145</v>
      </c>
      <c r="G64" s="86" t="s">
        <v>126</v>
      </c>
      <c r="H64" s="152">
        <v>39752</v>
      </c>
      <c r="I64" s="5" t="s">
        <v>115</v>
      </c>
      <c r="J64" s="1" t="s">
        <v>128</v>
      </c>
      <c r="K64" s="136" t="s">
        <v>222</v>
      </c>
      <c r="L64" s="84" t="s">
        <v>129</v>
      </c>
      <c r="M64" s="111" t="s">
        <v>221</v>
      </c>
      <c r="N64" s="111" t="s">
        <v>96</v>
      </c>
      <c r="O64" s="111" t="s">
        <v>96</v>
      </c>
      <c r="P64" s="195"/>
      <c r="Q64" s="195"/>
    </row>
    <row r="65" spans="2:17" s="164" customFormat="1" ht="80.25" customHeight="1" x14ac:dyDescent="0.25">
      <c r="B65" s="157" t="s">
        <v>44</v>
      </c>
      <c r="C65" s="157" t="s">
        <v>395</v>
      </c>
      <c r="D65" s="160" t="s">
        <v>207</v>
      </c>
      <c r="E65" s="160">
        <v>1076819410</v>
      </c>
      <c r="F65" s="157" t="s">
        <v>145</v>
      </c>
      <c r="G65" s="157" t="s">
        <v>126</v>
      </c>
      <c r="H65" s="162">
        <v>41544</v>
      </c>
      <c r="I65" s="160" t="s">
        <v>115</v>
      </c>
      <c r="J65" s="160" t="s">
        <v>128</v>
      </c>
      <c r="K65" s="163" t="s">
        <v>225</v>
      </c>
      <c r="L65" s="158" t="s">
        <v>223</v>
      </c>
      <c r="M65" s="161" t="s">
        <v>226</v>
      </c>
      <c r="N65" s="161" t="s">
        <v>96</v>
      </c>
      <c r="O65" s="161" t="s">
        <v>97</v>
      </c>
      <c r="P65" s="209" t="s">
        <v>399</v>
      </c>
      <c r="Q65" s="209"/>
    </row>
    <row r="66" spans="2:17" ht="33.6" customHeight="1" x14ac:dyDescent="0.25">
      <c r="B66" s="86" t="s">
        <v>44</v>
      </c>
      <c r="C66" s="155" t="s">
        <v>395</v>
      </c>
      <c r="D66" s="1" t="s">
        <v>208</v>
      </c>
      <c r="E66" s="1">
        <v>1077424342</v>
      </c>
      <c r="F66" s="86" t="s">
        <v>145</v>
      </c>
      <c r="G66" s="86" t="s">
        <v>126</v>
      </c>
      <c r="H66" s="138">
        <v>41355</v>
      </c>
      <c r="I66" s="5" t="s">
        <v>115</v>
      </c>
      <c r="J66" s="1" t="s">
        <v>128</v>
      </c>
      <c r="K66" s="136" t="s">
        <v>225</v>
      </c>
      <c r="L66" s="84" t="s">
        <v>223</v>
      </c>
      <c r="M66" s="111" t="s">
        <v>227</v>
      </c>
      <c r="N66" s="111" t="s">
        <v>96</v>
      </c>
      <c r="O66" s="111" t="s">
        <v>97</v>
      </c>
      <c r="P66" s="196"/>
      <c r="Q66" s="197"/>
    </row>
    <row r="67" spans="2:17" ht="33.6" customHeight="1" x14ac:dyDescent="0.25">
      <c r="B67" s="86" t="s">
        <v>44</v>
      </c>
      <c r="C67" s="155" t="s">
        <v>395</v>
      </c>
      <c r="D67" s="1" t="s">
        <v>209</v>
      </c>
      <c r="E67" s="1">
        <v>35547007</v>
      </c>
      <c r="F67" s="86" t="s">
        <v>145</v>
      </c>
      <c r="G67" s="86" t="s">
        <v>126</v>
      </c>
      <c r="H67" s="138">
        <v>40522</v>
      </c>
      <c r="I67" s="5" t="s">
        <v>115</v>
      </c>
      <c r="J67" s="1" t="s">
        <v>128</v>
      </c>
      <c r="K67" s="136" t="s">
        <v>225</v>
      </c>
      <c r="L67" s="84" t="s">
        <v>223</v>
      </c>
      <c r="M67" s="111" t="s">
        <v>228</v>
      </c>
      <c r="N67" s="111" t="s">
        <v>96</v>
      </c>
      <c r="O67" s="111" t="s">
        <v>97</v>
      </c>
      <c r="P67" s="196"/>
      <c r="Q67" s="197"/>
    </row>
    <row r="68" spans="2:17" s="164" customFormat="1" ht="75" customHeight="1" x14ac:dyDescent="0.25">
      <c r="B68" s="157" t="s">
        <v>44</v>
      </c>
      <c r="C68" s="157" t="s">
        <v>395</v>
      </c>
      <c r="D68" s="160" t="s">
        <v>210</v>
      </c>
      <c r="E68" s="160">
        <v>35897155</v>
      </c>
      <c r="F68" s="157" t="s">
        <v>145</v>
      </c>
      <c r="G68" s="157" t="s">
        <v>126</v>
      </c>
      <c r="H68" s="162">
        <v>40522</v>
      </c>
      <c r="I68" s="160" t="s">
        <v>115</v>
      </c>
      <c r="J68" s="160" t="s">
        <v>128</v>
      </c>
      <c r="K68" s="163" t="s">
        <v>225</v>
      </c>
      <c r="L68" s="158" t="s">
        <v>223</v>
      </c>
      <c r="M68" s="161" t="s">
        <v>229</v>
      </c>
      <c r="N68" s="161" t="s">
        <v>96</v>
      </c>
      <c r="O68" s="161" t="s">
        <v>97</v>
      </c>
      <c r="P68" s="209" t="s">
        <v>403</v>
      </c>
      <c r="Q68" s="209"/>
    </row>
    <row r="69" spans="2:17" s="164" customFormat="1" ht="73.5" customHeight="1" x14ac:dyDescent="0.25">
      <c r="B69" s="157" t="s">
        <v>44</v>
      </c>
      <c r="C69" s="157" t="s">
        <v>395</v>
      </c>
      <c r="D69" s="160" t="s">
        <v>203</v>
      </c>
      <c r="E69" s="160">
        <v>26329226</v>
      </c>
      <c r="F69" s="157" t="s">
        <v>145</v>
      </c>
      <c r="G69" s="157" t="s">
        <v>126</v>
      </c>
      <c r="H69" s="162">
        <v>40004</v>
      </c>
      <c r="I69" s="160" t="s">
        <v>115</v>
      </c>
      <c r="J69" s="160" t="s">
        <v>128</v>
      </c>
      <c r="K69" s="163" t="s">
        <v>225</v>
      </c>
      <c r="L69" s="158" t="s">
        <v>223</v>
      </c>
      <c r="M69" s="161" t="s">
        <v>230</v>
      </c>
      <c r="N69" s="161" t="s">
        <v>96</v>
      </c>
      <c r="O69" s="161" t="s">
        <v>97</v>
      </c>
      <c r="P69" s="209" t="s">
        <v>401</v>
      </c>
      <c r="Q69" s="209"/>
    </row>
    <row r="70" spans="2:17" ht="15.75" thickBot="1" x14ac:dyDescent="0.25">
      <c r="D70" s="134"/>
    </row>
    <row r="71" spans="2:17" ht="27" thickBot="1" x14ac:dyDescent="0.3">
      <c r="B71" s="191" t="s">
        <v>46</v>
      </c>
      <c r="C71" s="192"/>
      <c r="D71" s="192"/>
      <c r="E71" s="192"/>
      <c r="F71" s="192"/>
      <c r="G71" s="192"/>
      <c r="H71" s="192"/>
      <c r="I71" s="192"/>
      <c r="J71" s="192"/>
      <c r="K71" s="192"/>
      <c r="L71" s="192"/>
      <c r="M71" s="192"/>
      <c r="N71" s="193"/>
    </row>
    <row r="74" spans="2:17" ht="46.15" customHeight="1" x14ac:dyDescent="0.25">
      <c r="B74" s="67" t="s">
        <v>33</v>
      </c>
      <c r="C74" s="67" t="s">
        <v>47</v>
      </c>
      <c r="D74" s="173" t="s">
        <v>3</v>
      </c>
      <c r="E74" s="175"/>
    </row>
    <row r="75" spans="2:17" ht="46.9" customHeight="1" x14ac:dyDescent="0.25">
      <c r="B75" s="68" t="s">
        <v>87</v>
      </c>
      <c r="C75" s="111" t="s">
        <v>96</v>
      </c>
      <c r="D75" s="195" t="s">
        <v>171</v>
      </c>
      <c r="E75" s="195"/>
    </row>
    <row r="78" spans="2:17" ht="26.25" x14ac:dyDescent="0.25">
      <c r="B78" s="171" t="s">
        <v>64</v>
      </c>
      <c r="C78" s="172"/>
      <c r="D78" s="172"/>
      <c r="E78" s="172"/>
      <c r="F78" s="172"/>
      <c r="G78" s="172"/>
      <c r="H78" s="172"/>
      <c r="I78" s="172"/>
      <c r="J78" s="172"/>
      <c r="K78" s="172"/>
      <c r="L78" s="172"/>
      <c r="M78" s="172"/>
      <c r="N78" s="172"/>
      <c r="O78" s="172"/>
      <c r="P78" s="172"/>
    </row>
    <row r="80" spans="2:17" ht="15.75" thickBot="1" x14ac:dyDescent="0.3"/>
    <row r="81" spans="1:26" ht="27" thickBot="1" x14ac:dyDescent="0.3">
      <c r="B81" s="191" t="s">
        <v>54</v>
      </c>
      <c r="C81" s="192"/>
      <c r="D81" s="192"/>
      <c r="E81" s="192"/>
      <c r="F81" s="192"/>
      <c r="G81" s="192"/>
      <c r="H81" s="192"/>
      <c r="I81" s="192"/>
      <c r="J81" s="192"/>
      <c r="K81" s="192"/>
      <c r="L81" s="192"/>
      <c r="M81" s="192"/>
      <c r="N81" s="193"/>
    </row>
    <row r="83" spans="1:26" ht="15.75" thickBot="1" x14ac:dyDescent="0.3">
      <c r="M83" s="64"/>
      <c r="N83" s="64"/>
    </row>
    <row r="84" spans="1:26" s="97" customFormat="1" ht="109.5" customHeight="1" x14ac:dyDescent="0.25">
      <c r="B84" s="108" t="s">
        <v>105</v>
      </c>
      <c r="C84" s="108" t="s">
        <v>106</v>
      </c>
      <c r="D84" s="108" t="s">
        <v>107</v>
      </c>
      <c r="E84" s="108" t="s">
        <v>45</v>
      </c>
      <c r="F84" s="108" t="s">
        <v>22</v>
      </c>
      <c r="G84" s="108" t="s">
        <v>67</v>
      </c>
      <c r="H84" s="108" t="s">
        <v>17</v>
      </c>
      <c r="I84" s="108" t="s">
        <v>10</v>
      </c>
      <c r="J84" s="108" t="s">
        <v>31</v>
      </c>
      <c r="K84" s="108" t="s">
        <v>61</v>
      </c>
      <c r="L84" s="108" t="s">
        <v>20</v>
      </c>
      <c r="M84" s="93" t="s">
        <v>26</v>
      </c>
      <c r="N84" s="108" t="s">
        <v>108</v>
      </c>
      <c r="O84" s="108" t="s">
        <v>36</v>
      </c>
      <c r="P84" s="109" t="s">
        <v>11</v>
      </c>
      <c r="Q84" s="109" t="s">
        <v>19</v>
      </c>
    </row>
    <row r="85" spans="1:26" s="103" customFormat="1" x14ac:dyDescent="0.25">
      <c r="A85" s="45">
        <v>1</v>
      </c>
      <c r="B85" s="104"/>
      <c r="C85" s="105"/>
      <c r="D85" s="104"/>
      <c r="E85" s="99"/>
      <c r="F85" s="100"/>
      <c r="G85" s="117"/>
      <c r="H85" s="107"/>
      <c r="I85" s="101"/>
      <c r="J85" s="101"/>
      <c r="K85" s="101"/>
      <c r="L85" s="101"/>
      <c r="M85" s="92"/>
      <c r="N85" s="92">
        <f>+M85*G85</f>
        <v>0</v>
      </c>
      <c r="O85" s="27"/>
      <c r="P85" s="27"/>
      <c r="Q85" s="118"/>
      <c r="R85" s="102"/>
      <c r="S85" s="102"/>
      <c r="T85" s="102"/>
      <c r="U85" s="102"/>
      <c r="V85" s="102"/>
      <c r="W85" s="102"/>
      <c r="X85" s="102"/>
      <c r="Y85" s="102"/>
      <c r="Z85" s="102"/>
    </row>
    <row r="86" spans="1:26" s="103" customFormat="1" x14ac:dyDescent="0.25">
      <c r="A86" s="45"/>
      <c r="B86" s="48" t="s">
        <v>16</v>
      </c>
      <c r="C86" s="105"/>
      <c r="D86" s="104"/>
      <c r="E86" s="99"/>
      <c r="F86" s="100"/>
      <c r="G86" s="100"/>
      <c r="H86" s="100"/>
      <c r="I86" s="101"/>
      <c r="J86" s="101"/>
      <c r="K86" s="106">
        <f>SUM(K85:K85)</f>
        <v>0</v>
      </c>
      <c r="L86" s="106">
        <f>SUM(L85:L85)</f>
        <v>0</v>
      </c>
      <c r="M86" s="116">
        <f>SUM(M85:M85)</f>
        <v>0</v>
      </c>
      <c r="N86" s="106">
        <f>SUM(N85:N85)</f>
        <v>0</v>
      </c>
      <c r="O86" s="27"/>
      <c r="P86" s="27"/>
      <c r="Q86" s="119"/>
    </row>
    <row r="87" spans="1:26" x14ac:dyDescent="0.25">
      <c r="B87" s="30"/>
      <c r="C87" s="30"/>
      <c r="D87" s="30"/>
      <c r="E87" s="31"/>
      <c r="F87" s="30"/>
      <c r="G87" s="30"/>
      <c r="H87" s="30"/>
      <c r="I87" s="30"/>
      <c r="J87" s="30"/>
      <c r="K87" s="30"/>
      <c r="L87" s="30"/>
      <c r="M87" s="30"/>
      <c r="N87" s="30"/>
      <c r="O87" s="30"/>
      <c r="P87" s="30"/>
    </row>
    <row r="88" spans="1:26" ht="18.75" x14ac:dyDescent="0.25">
      <c r="B88" s="58" t="s">
        <v>32</v>
      </c>
      <c r="C88" s="72">
        <f>+K86</f>
        <v>0</v>
      </c>
      <c r="H88" s="32"/>
      <c r="I88" s="32"/>
      <c r="J88" s="32"/>
      <c r="K88" s="32"/>
      <c r="L88" s="32"/>
      <c r="M88" s="32"/>
      <c r="N88" s="30"/>
      <c r="O88" s="30"/>
      <c r="P88" s="30"/>
    </row>
    <row r="90" spans="1:26" ht="15.75" thickBot="1" x14ac:dyDescent="0.3"/>
    <row r="91" spans="1:26" ht="37.15" customHeight="1" thickBot="1" x14ac:dyDescent="0.3">
      <c r="B91" s="75" t="s">
        <v>49</v>
      </c>
      <c r="C91" s="76" t="s">
        <v>50</v>
      </c>
      <c r="D91" s="75" t="s">
        <v>51</v>
      </c>
      <c r="E91" s="76" t="s">
        <v>55</v>
      </c>
    </row>
    <row r="92" spans="1:26" ht="41.45" customHeight="1" x14ac:dyDescent="0.25">
      <c r="B92" s="66" t="s">
        <v>88</v>
      </c>
      <c r="C92" s="69">
        <v>20</v>
      </c>
      <c r="D92" s="69">
        <v>0</v>
      </c>
      <c r="E92" s="204">
        <f>+D92+D93+D94</f>
        <v>0</v>
      </c>
    </row>
    <row r="93" spans="1:26" x14ac:dyDescent="0.25">
      <c r="B93" s="66" t="s">
        <v>89</v>
      </c>
      <c r="C93" s="56">
        <v>30</v>
      </c>
      <c r="D93" s="113">
        <v>0</v>
      </c>
      <c r="E93" s="205"/>
    </row>
    <row r="94" spans="1:26" ht="15.75" thickBot="1" x14ac:dyDescent="0.3">
      <c r="B94" s="66" t="s">
        <v>90</v>
      </c>
      <c r="C94" s="71">
        <v>40</v>
      </c>
      <c r="D94" s="71">
        <v>0</v>
      </c>
      <c r="E94" s="206"/>
    </row>
    <row r="96" spans="1:26" ht="15.75" thickBot="1" x14ac:dyDescent="0.3"/>
    <row r="97" spans="2:17" ht="27" thickBot="1" x14ac:dyDescent="0.3">
      <c r="B97" s="191" t="s">
        <v>52</v>
      </c>
      <c r="C97" s="192"/>
      <c r="D97" s="192"/>
      <c r="E97" s="192"/>
      <c r="F97" s="192"/>
      <c r="G97" s="192"/>
      <c r="H97" s="192"/>
      <c r="I97" s="192"/>
      <c r="J97" s="192"/>
      <c r="K97" s="192"/>
      <c r="L97" s="192"/>
      <c r="M97" s="192"/>
      <c r="N97" s="193"/>
    </row>
    <row r="99" spans="2:17" ht="76.5" customHeight="1" x14ac:dyDescent="0.25">
      <c r="B99" s="110" t="s">
        <v>0</v>
      </c>
      <c r="C99" s="110" t="s">
        <v>39</v>
      </c>
      <c r="D99" s="110" t="s">
        <v>40</v>
      </c>
      <c r="E99" s="110" t="s">
        <v>80</v>
      </c>
      <c r="F99" s="110" t="s">
        <v>82</v>
      </c>
      <c r="G99" s="110" t="s">
        <v>83</v>
      </c>
      <c r="H99" s="110" t="s">
        <v>84</v>
      </c>
      <c r="I99" s="110" t="s">
        <v>81</v>
      </c>
      <c r="J99" s="173" t="s">
        <v>85</v>
      </c>
      <c r="K99" s="174"/>
      <c r="L99" s="175"/>
      <c r="M99" s="110" t="s">
        <v>86</v>
      </c>
      <c r="N99" s="110" t="s">
        <v>41</v>
      </c>
      <c r="O99" s="110" t="s">
        <v>42</v>
      </c>
      <c r="P99" s="173" t="s">
        <v>3</v>
      </c>
      <c r="Q99" s="175"/>
    </row>
    <row r="100" spans="2:17" ht="60.75" customHeight="1" x14ac:dyDescent="0.25">
      <c r="B100" s="86" t="s">
        <v>386</v>
      </c>
      <c r="C100" s="120" t="s">
        <v>297</v>
      </c>
      <c r="D100" s="3" t="s">
        <v>231</v>
      </c>
      <c r="E100" s="3">
        <v>54255031</v>
      </c>
      <c r="F100" s="86" t="s">
        <v>236</v>
      </c>
      <c r="G100" s="86" t="s">
        <v>237</v>
      </c>
      <c r="H100" s="135">
        <v>33958</v>
      </c>
      <c r="I100" s="5" t="s">
        <v>115</v>
      </c>
      <c r="J100" s="86" t="s">
        <v>128</v>
      </c>
      <c r="K100" s="85" t="s">
        <v>238</v>
      </c>
      <c r="L100" s="85" t="s">
        <v>177</v>
      </c>
      <c r="M100" s="68" t="s">
        <v>239</v>
      </c>
      <c r="N100" s="111" t="s">
        <v>96</v>
      </c>
      <c r="O100" s="111" t="s">
        <v>96</v>
      </c>
      <c r="P100" s="194" t="s">
        <v>240</v>
      </c>
      <c r="Q100" s="194"/>
    </row>
    <row r="101" spans="2:17" ht="60.75" customHeight="1" x14ac:dyDescent="0.25">
      <c r="B101" s="155" t="s">
        <v>386</v>
      </c>
      <c r="C101" s="155" t="s">
        <v>297</v>
      </c>
      <c r="D101" s="3" t="s">
        <v>232</v>
      </c>
      <c r="E101" s="3">
        <v>52350176</v>
      </c>
      <c r="F101" s="155" t="s">
        <v>397</v>
      </c>
      <c r="G101" s="155" t="s">
        <v>189</v>
      </c>
      <c r="H101" s="135">
        <v>37252</v>
      </c>
      <c r="I101" s="5" t="s">
        <v>115</v>
      </c>
      <c r="J101" s="155" t="s">
        <v>128</v>
      </c>
      <c r="K101" s="85" t="s">
        <v>241</v>
      </c>
      <c r="L101" s="85" t="s">
        <v>129</v>
      </c>
      <c r="M101" s="68" t="s">
        <v>398</v>
      </c>
      <c r="N101" s="111" t="s">
        <v>96</v>
      </c>
      <c r="O101" s="111" t="s">
        <v>96</v>
      </c>
      <c r="P101" s="194" t="s">
        <v>242</v>
      </c>
      <c r="Q101" s="194"/>
    </row>
    <row r="102" spans="2:17" ht="60" customHeight="1" x14ac:dyDescent="0.25">
      <c r="B102" s="86" t="s">
        <v>94</v>
      </c>
      <c r="C102" s="120" t="s">
        <v>385</v>
      </c>
      <c r="D102" s="3" t="s">
        <v>233</v>
      </c>
      <c r="E102" s="3">
        <v>54258586</v>
      </c>
      <c r="F102" s="3" t="s">
        <v>235</v>
      </c>
      <c r="G102" s="86" t="s">
        <v>237</v>
      </c>
      <c r="H102" s="135">
        <v>39339</v>
      </c>
      <c r="I102" s="5" t="s">
        <v>243</v>
      </c>
      <c r="J102" s="1" t="s">
        <v>128</v>
      </c>
      <c r="K102" s="85" t="s">
        <v>244</v>
      </c>
      <c r="L102" s="85" t="s">
        <v>235</v>
      </c>
      <c r="M102" s="68" t="s">
        <v>245</v>
      </c>
      <c r="N102" s="111" t="s">
        <v>96</v>
      </c>
      <c r="O102" s="111" t="s">
        <v>96</v>
      </c>
      <c r="P102" s="194" t="s">
        <v>246</v>
      </c>
      <c r="Q102" s="194"/>
    </row>
    <row r="105" spans="2:17" ht="15.75" thickBot="1" x14ac:dyDescent="0.3"/>
    <row r="106" spans="2:17" ht="54" customHeight="1" x14ac:dyDescent="0.25">
      <c r="B106" s="114" t="s">
        <v>33</v>
      </c>
      <c r="C106" s="114" t="s">
        <v>49</v>
      </c>
      <c r="D106" s="110" t="s">
        <v>50</v>
      </c>
      <c r="E106" s="114" t="s">
        <v>51</v>
      </c>
      <c r="F106" s="76" t="s">
        <v>56</v>
      </c>
      <c r="G106" s="81"/>
    </row>
    <row r="107" spans="2:17" ht="120.75" customHeight="1" x14ac:dyDescent="0.2">
      <c r="B107" s="198" t="s">
        <v>53</v>
      </c>
      <c r="C107" s="6" t="s">
        <v>91</v>
      </c>
      <c r="D107" s="113">
        <v>25</v>
      </c>
      <c r="E107" s="113">
        <v>25</v>
      </c>
      <c r="F107" s="199">
        <f>+E107+E108+E109</f>
        <v>35</v>
      </c>
      <c r="G107" s="82"/>
    </row>
    <row r="108" spans="2:17" ht="76.150000000000006" customHeight="1" x14ac:dyDescent="0.2">
      <c r="B108" s="198"/>
      <c r="C108" s="6" t="s">
        <v>92</v>
      </c>
      <c r="D108" s="73">
        <v>25</v>
      </c>
      <c r="E108" s="113"/>
      <c r="F108" s="200"/>
      <c r="G108" s="82"/>
    </row>
    <row r="109" spans="2:17" ht="69" customHeight="1" x14ac:dyDescent="0.2">
      <c r="B109" s="198"/>
      <c r="C109" s="6" t="s">
        <v>93</v>
      </c>
      <c r="D109" s="113">
        <v>10</v>
      </c>
      <c r="E109" s="113">
        <v>10</v>
      </c>
      <c r="F109" s="201"/>
      <c r="G109" s="82"/>
    </row>
    <row r="110" spans="2:17" x14ac:dyDescent="0.25">
      <c r="C110" s="94"/>
    </row>
    <row r="113" spans="2:5" x14ac:dyDescent="0.25">
      <c r="B113" s="112" t="s">
        <v>57</v>
      </c>
    </row>
    <row r="116" spans="2:5" x14ac:dyDescent="0.25">
      <c r="B116" s="115" t="s">
        <v>33</v>
      </c>
      <c r="C116" s="115" t="s">
        <v>58</v>
      </c>
      <c r="D116" s="114" t="s">
        <v>51</v>
      </c>
      <c r="E116" s="114" t="s">
        <v>16</v>
      </c>
    </row>
    <row r="117" spans="2:5" ht="28.5" x14ac:dyDescent="0.25">
      <c r="B117" s="95" t="s">
        <v>59</v>
      </c>
      <c r="C117" s="96">
        <v>40</v>
      </c>
      <c r="D117" s="113">
        <f>+E92</f>
        <v>0</v>
      </c>
      <c r="E117" s="202">
        <f>+D117+D118</f>
        <v>35</v>
      </c>
    </row>
    <row r="118" spans="2:5" ht="42.75" x14ac:dyDescent="0.25">
      <c r="B118" s="95" t="s">
        <v>60</v>
      </c>
      <c r="C118" s="96">
        <v>60</v>
      </c>
      <c r="D118" s="113">
        <f>+F107</f>
        <v>35</v>
      </c>
      <c r="E118" s="203"/>
    </row>
    <row r="121" spans="2:5" x14ac:dyDescent="0.25">
      <c r="C121" s="9" t="s">
        <v>110</v>
      </c>
    </row>
  </sheetData>
  <mergeCells count="46">
    <mergeCell ref="B40:B41"/>
    <mergeCell ref="C40:C41"/>
    <mergeCell ref="D40:E40"/>
    <mergeCell ref="B2:P2"/>
    <mergeCell ref="B4:P4"/>
    <mergeCell ref="C6:N6"/>
    <mergeCell ref="C7:N7"/>
    <mergeCell ref="C8:N8"/>
    <mergeCell ref="C9:N9"/>
    <mergeCell ref="C10:E10"/>
    <mergeCell ref="B14:C15"/>
    <mergeCell ref="B16:C16"/>
    <mergeCell ref="E31:E32"/>
    <mergeCell ref="B55:N55"/>
    <mergeCell ref="J58:L58"/>
    <mergeCell ref="P58:Q58"/>
    <mergeCell ref="C44:N44"/>
    <mergeCell ref="B46:N46"/>
    <mergeCell ref="O49:P49"/>
    <mergeCell ref="O50:P50"/>
    <mergeCell ref="P64:Q64"/>
    <mergeCell ref="P59:Q59"/>
    <mergeCell ref="P60:Q60"/>
    <mergeCell ref="P61:Q61"/>
    <mergeCell ref="P62:Q62"/>
    <mergeCell ref="P63:Q63"/>
    <mergeCell ref="J99:L99"/>
    <mergeCell ref="P99:Q99"/>
    <mergeCell ref="B71:N71"/>
    <mergeCell ref="D74:E74"/>
    <mergeCell ref="P65:Q65"/>
    <mergeCell ref="P66:Q66"/>
    <mergeCell ref="P67:Q67"/>
    <mergeCell ref="P68:Q68"/>
    <mergeCell ref="P69:Q69"/>
    <mergeCell ref="D75:E75"/>
    <mergeCell ref="B78:P78"/>
    <mergeCell ref="B81:N81"/>
    <mergeCell ref="E92:E94"/>
    <mergeCell ref="B97:N97"/>
    <mergeCell ref="E117:E118"/>
    <mergeCell ref="P100:Q100"/>
    <mergeCell ref="P102:Q102"/>
    <mergeCell ref="B107:B109"/>
    <mergeCell ref="F107:F109"/>
    <mergeCell ref="P101:Q101"/>
  </mergeCells>
  <dataValidations count="2">
    <dataValidation type="list" allowBlank="1" showInputMessage="1" showErrorMessage="1" sqref="WVE983034 A65530 IS65530 SO65530 ACK65530 AMG65530 AWC65530 BFY65530 BPU65530 BZQ65530 CJM65530 CTI65530 DDE65530 DNA65530 DWW65530 EGS65530 EQO65530 FAK65530 FKG65530 FUC65530 GDY65530 GNU65530 GXQ65530 HHM65530 HRI65530 IBE65530 ILA65530 IUW65530 JES65530 JOO65530 JYK65530 KIG65530 KSC65530 LBY65530 LLU65530 LVQ65530 MFM65530 MPI65530 MZE65530 NJA65530 NSW65530 OCS65530 OMO65530 OWK65530 PGG65530 PQC65530 PZY65530 QJU65530 QTQ65530 RDM65530 RNI65530 RXE65530 SHA65530 SQW65530 TAS65530 TKO65530 TUK65530 UEG65530 UOC65530 UXY65530 VHU65530 VRQ65530 WBM65530 WLI65530 WVE65530 A131066 IS131066 SO131066 ACK131066 AMG131066 AWC131066 BFY131066 BPU131066 BZQ131066 CJM131066 CTI131066 DDE131066 DNA131066 DWW131066 EGS131066 EQO131066 FAK131066 FKG131066 FUC131066 GDY131066 GNU131066 GXQ131066 HHM131066 HRI131066 IBE131066 ILA131066 IUW131066 JES131066 JOO131066 JYK131066 KIG131066 KSC131066 LBY131066 LLU131066 LVQ131066 MFM131066 MPI131066 MZE131066 NJA131066 NSW131066 OCS131066 OMO131066 OWK131066 PGG131066 PQC131066 PZY131066 QJU131066 QTQ131066 RDM131066 RNI131066 RXE131066 SHA131066 SQW131066 TAS131066 TKO131066 TUK131066 UEG131066 UOC131066 UXY131066 VHU131066 VRQ131066 WBM131066 WLI131066 WVE131066 A196602 IS196602 SO196602 ACK196602 AMG196602 AWC196602 BFY196602 BPU196602 BZQ196602 CJM196602 CTI196602 DDE196602 DNA196602 DWW196602 EGS196602 EQO196602 FAK196602 FKG196602 FUC196602 GDY196602 GNU196602 GXQ196602 HHM196602 HRI196602 IBE196602 ILA196602 IUW196602 JES196602 JOO196602 JYK196602 KIG196602 KSC196602 LBY196602 LLU196602 LVQ196602 MFM196602 MPI196602 MZE196602 NJA196602 NSW196602 OCS196602 OMO196602 OWK196602 PGG196602 PQC196602 PZY196602 QJU196602 QTQ196602 RDM196602 RNI196602 RXE196602 SHA196602 SQW196602 TAS196602 TKO196602 TUK196602 UEG196602 UOC196602 UXY196602 VHU196602 VRQ196602 WBM196602 WLI196602 WVE196602 A262138 IS262138 SO262138 ACK262138 AMG262138 AWC262138 BFY262138 BPU262138 BZQ262138 CJM262138 CTI262138 DDE262138 DNA262138 DWW262138 EGS262138 EQO262138 FAK262138 FKG262138 FUC262138 GDY262138 GNU262138 GXQ262138 HHM262138 HRI262138 IBE262138 ILA262138 IUW262138 JES262138 JOO262138 JYK262138 KIG262138 KSC262138 LBY262138 LLU262138 LVQ262138 MFM262138 MPI262138 MZE262138 NJA262138 NSW262138 OCS262138 OMO262138 OWK262138 PGG262138 PQC262138 PZY262138 QJU262138 QTQ262138 RDM262138 RNI262138 RXE262138 SHA262138 SQW262138 TAS262138 TKO262138 TUK262138 UEG262138 UOC262138 UXY262138 VHU262138 VRQ262138 WBM262138 WLI262138 WVE262138 A327674 IS327674 SO327674 ACK327674 AMG327674 AWC327674 BFY327674 BPU327674 BZQ327674 CJM327674 CTI327674 DDE327674 DNA327674 DWW327674 EGS327674 EQO327674 FAK327674 FKG327674 FUC327674 GDY327674 GNU327674 GXQ327674 HHM327674 HRI327674 IBE327674 ILA327674 IUW327674 JES327674 JOO327674 JYK327674 KIG327674 KSC327674 LBY327674 LLU327674 LVQ327674 MFM327674 MPI327674 MZE327674 NJA327674 NSW327674 OCS327674 OMO327674 OWK327674 PGG327674 PQC327674 PZY327674 QJU327674 QTQ327674 RDM327674 RNI327674 RXE327674 SHA327674 SQW327674 TAS327674 TKO327674 TUK327674 UEG327674 UOC327674 UXY327674 VHU327674 VRQ327674 WBM327674 WLI327674 WVE327674 A393210 IS393210 SO393210 ACK393210 AMG393210 AWC393210 BFY393210 BPU393210 BZQ393210 CJM393210 CTI393210 DDE393210 DNA393210 DWW393210 EGS393210 EQO393210 FAK393210 FKG393210 FUC393210 GDY393210 GNU393210 GXQ393210 HHM393210 HRI393210 IBE393210 ILA393210 IUW393210 JES393210 JOO393210 JYK393210 KIG393210 KSC393210 LBY393210 LLU393210 LVQ393210 MFM393210 MPI393210 MZE393210 NJA393210 NSW393210 OCS393210 OMO393210 OWK393210 PGG393210 PQC393210 PZY393210 QJU393210 QTQ393210 RDM393210 RNI393210 RXE393210 SHA393210 SQW393210 TAS393210 TKO393210 TUK393210 UEG393210 UOC393210 UXY393210 VHU393210 VRQ393210 WBM393210 WLI393210 WVE393210 A458746 IS458746 SO458746 ACK458746 AMG458746 AWC458746 BFY458746 BPU458746 BZQ458746 CJM458746 CTI458746 DDE458746 DNA458746 DWW458746 EGS458746 EQO458746 FAK458746 FKG458746 FUC458746 GDY458746 GNU458746 GXQ458746 HHM458746 HRI458746 IBE458746 ILA458746 IUW458746 JES458746 JOO458746 JYK458746 KIG458746 KSC458746 LBY458746 LLU458746 LVQ458746 MFM458746 MPI458746 MZE458746 NJA458746 NSW458746 OCS458746 OMO458746 OWK458746 PGG458746 PQC458746 PZY458746 QJU458746 QTQ458746 RDM458746 RNI458746 RXE458746 SHA458746 SQW458746 TAS458746 TKO458746 TUK458746 UEG458746 UOC458746 UXY458746 VHU458746 VRQ458746 WBM458746 WLI458746 WVE458746 A524282 IS524282 SO524282 ACK524282 AMG524282 AWC524282 BFY524282 BPU524282 BZQ524282 CJM524282 CTI524282 DDE524282 DNA524282 DWW524282 EGS524282 EQO524282 FAK524282 FKG524282 FUC524282 GDY524282 GNU524282 GXQ524282 HHM524282 HRI524282 IBE524282 ILA524282 IUW524282 JES524282 JOO524282 JYK524282 KIG524282 KSC524282 LBY524282 LLU524282 LVQ524282 MFM524282 MPI524282 MZE524282 NJA524282 NSW524282 OCS524282 OMO524282 OWK524282 PGG524282 PQC524282 PZY524282 QJU524282 QTQ524282 RDM524282 RNI524282 RXE524282 SHA524282 SQW524282 TAS524282 TKO524282 TUK524282 UEG524282 UOC524282 UXY524282 VHU524282 VRQ524282 WBM524282 WLI524282 WVE524282 A589818 IS589818 SO589818 ACK589818 AMG589818 AWC589818 BFY589818 BPU589818 BZQ589818 CJM589818 CTI589818 DDE589818 DNA589818 DWW589818 EGS589818 EQO589818 FAK589818 FKG589818 FUC589818 GDY589818 GNU589818 GXQ589818 HHM589818 HRI589818 IBE589818 ILA589818 IUW589818 JES589818 JOO589818 JYK589818 KIG589818 KSC589818 LBY589818 LLU589818 LVQ589818 MFM589818 MPI589818 MZE589818 NJA589818 NSW589818 OCS589818 OMO589818 OWK589818 PGG589818 PQC589818 PZY589818 QJU589818 QTQ589818 RDM589818 RNI589818 RXE589818 SHA589818 SQW589818 TAS589818 TKO589818 TUK589818 UEG589818 UOC589818 UXY589818 VHU589818 VRQ589818 WBM589818 WLI589818 WVE589818 A655354 IS655354 SO655354 ACK655354 AMG655354 AWC655354 BFY655354 BPU655354 BZQ655354 CJM655354 CTI655354 DDE655354 DNA655354 DWW655354 EGS655354 EQO655354 FAK655354 FKG655354 FUC655354 GDY655354 GNU655354 GXQ655354 HHM655354 HRI655354 IBE655354 ILA655354 IUW655354 JES655354 JOO655354 JYK655354 KIG655354 KSC655354 LBY655354 LLU655354 LVQ655354 MFM655354 MPI655354 MZE655354 NJA655354 NSW655354 OCS655354 OMO655354 OWK655354 PGG655354 PQC655354 PZY655354 QJU655354 QTQ655354 RDM655354 RNI655354 RXE655354 SHA655354 SQW655354 TAS655354 TKO655354 TUK655354 UEG655354 UOC655354 UXY655354 VHU655354 VRQ655354 WBM655354 WLI655354 WVE655354 A720890 IS720890 SO720890 ACK720890 AMG720890 AWC720890 BFY720890 BPU720890 BZQ720890 CJM720890 CTI720890 DDE720890 DNA720890 DWW720890 EGS720890 EQO720890 FAK720890 FKG720890 FUC720890 GDY720890 GNU720890 GXQ720890 HHM720890 HRI720890 IBE720890 ILA720890 IUW720890 JES720890 JOO720890 JYK720890 KIG720890 KSC720890 LBY720890 LLU720890 LVQ720890 MFM720890 MPI720890 MZE720890 NJA720890 NSW720890 OCS720890 OMO720890 OWK720890 PGG720890 PQC720890 PZY720890 QJU720890 QTQ720890 RDM720890 RNI720890 RXE720890 SHA720890 SQW720890 TAS720890 TKO720890 TUK720890 UEG720890 UOC720890 UXY720890 VHU720890 VRQ720890 WBM720890 WLI720890 WVE720890 A786426 IS786426 SO786426 ACK786426 AMG786426 AWC786426 BFY786426 BPU786426 BZQ786426 CJM786426 CTI786426 DDE786426 DNA786426 DWW786426 EGS786426 EQO786426 FAK786426 FKG786426 FUC786426 GDY786426 GNU786426 GXQ786426 HHM786426 HRI786426 IBE786426 ILA786426 IUW786426 JES786426 JOO786426 JYK786426 KIG786426 KSC786426 LBY786426 LLU786426 LVQ786426 MFM786426 MPI786426 MZE786426 NJA786426 NSW786426 OCS786426 OMO786426 OWK786426 PGG786426 PQC786426 PZY786426 QJU786426 QTQ786426 RDM786426 RNI786426 RXE786426 SHA786426 SQW786426 TAS786426 TKO786426 TUK786426 UEG786426 UOC786426 UXY786426 VHU786426 VRQ786426 WBM786426 WLI786426 WVE786426 A851962 IS851962 SO851962 ACK851962 AMG851962 AWC851962 BFY851962 BPU851962 BZQ851962 CJM851962 CTI851962 DDE851962 DNA851962 DWW851962 EGS851962 EQO851962 FAK851962 FKG851962 FUC851962 GDY851962 GNU851962 GXQ851962 HHM851962 HRI851962 IBE851962 ILA851962 IUW851962 JES851962 JOO851962 JYK851962 KIG851962 KSC851962 LBY851962 LLU851962 LVQ851962 MFM851962 MPI851962 MZE851962 NJA851962 NSW851962 OCS851962 OMO851962 OWK851962 PGG851962 PQC851962 PZY851962 QJU851962 QTQ851962 RDM851962 RNI851962 RXE851962 SHA851962 SQW851962 TAS851962 TKO851962 TUK851962 UEG851962 UOC851962 UXY851962 VHU851962 VRQ851962 WBM851962 WLI851962 WVE851962 A917498 IS917498 SO917498 ACK917498 AMG917498 AWC917498 BFY917498 BPU917498 BZQ917498 CJM917498 CTI917498 DDE917498 DNA917498 DWW917498 EGS917498 EQO917498 FAK917498 FKG917498 FUC917498 GDY917498 GNU917498 GXQ917498 HHM917498 HRI917498 IBE917498 ILA917498 IUW917498 JES917498 JOO917498 JYK917498 KIG917498 KSC917498 LBY917498 LLU917498 LVQ917498 MFM917498 MPI917498 MZE917498 NJA917498 NSW917498 OCS917498 OMO917498 OWK917498 PGG917498 PQC917498 PZY917498 QJU917498 QTQ917498 RDM917498 RNI917498 RXE917498 SHA917498 SQW917498 TAS917498 TKO917498 TUK917498 UEG917498 UOC917498 UXY917498 VHU917498 VRQ917498 WBM917498 WLI917498 WVE917498 A983034 IS983034 SO983034 ACK983034 AMG983034 AWC983034 BFY983034 BPU983034 BZQ983034 CJM983034 CTI983034 DDE983034 DNA983034 DWW983034 EGS983034 EQO983034 FAK983034 FKG983034 FUC983034 GDY983034 GNU983034 GXQ983034 HHM983034 HRI983034 IBE983034 ILA983034 IUW983034 JES983034 JOO983034 JYK983034 KIG983034 KSC983034 LBY983034 LLU983034 LVQ983034 MFM983034 MPI983034 MZE983034 NJA983034 NSW983034 OCS983034 OMO983034 OWK983034 PGG983034 PQC983034 PZY983034 QJU983034 QTQ983034 RDM983034 RNI983034 RXE983034 SHA983034 SQW983034 TAS983034 TKO983034 TUK983034 UEG983034 UOC983034 UXY983034 VHU983034 VRQ983034 WBM983034 WLI983034 WVE18:WVE33 WLI18:WLI33 WBM18:WBM33 VRQ18:VRQ33 VHU18:VHU33 UXY18:UXY33 UOC18:UOC33 UEG18:UEG33 TUK18:TUK33 TKO18:TKO33 TAS18:TAS33 SQW18:SQW33 SHA18:SHA33 RXE18:RXE33 RNI18:RNI33 RDM18:RDM33 QTQ18:QTQ33 QJU18:QJU33 PZY18:PZY33 PQC18:PQC33 PGG18:PGG33 OWK18:OWK33 OMO18:OMO33 OCS18:OCS33 NSW18:NSW33 NJA18:NJA33 MZE18:MZE33 MPI18:MPI33 MFM18:MFM33 LVQ18:LVQ33 LLU18:LLU33 LBY18:LBY33 KSC18:KSC33 KIG18:KIG33 JYK18:JYK33 JOO18:JOO33 JES18:JES33 IUW18:IUW33 ILA18:ILA33 IBE18:IBE33 HRI18:HRI33 HHM18:HHM33 GXQ18:GXQ33 GNU18:GNU33 GDY18:GDY33 FUC18:FUC33 FKG18:FKG33 FAK18:FAK33 EQO18:EQO33 EGS18:EGS33 DWW18:DWW33 DNA18:DNA33 DDE18:DDE33 CTI18:CTI33 CJM18:CJM33 BZQ18:BZQ33 BPU18:BPU33 BFY18:BFY33 AWC18:AWC33 AMG18:AMG33 ACK18:ACK33 SO18:SO33 IS18:IS33 A18:A33">
      <formula1>"1,2,3,4,5"</formula1>
    </dataValidation>
    <dataValidation type="decimal" allowBlank="1" showInputMessage="1" showErrorMessage="1" sqref="WVH983034 WLL983034 C65530 IV65530 SR65530 ACN65530 AMJ65530 AWF65530 BGB65530 BPX65530 BZT65530 CJP65530 CTL65530 DDH65530 DND65530 DWZ65530 EGV65530 EQR65530 FAN65530 FKJ65530 FUF65530 GEB65530 GNX65530 GXT65530 HHP65530 HRL65530 IBH65530 ILD65530 IUZ65530 JEV65530 JOR65530 JYN65530 KIJ65530 KSF65530 LCB65530 LLX65530 LVT65530 MFP65530 MPL65530 MZH65530 NJD65530 NSZ65530 OCV65530 OMR65530 OWN65530 PGJ65530 PQF65530 QAB65530 QJX65530 QTT65530 RDP65530 RNL65530 RXH65530 SHD65530 SQZ65530 TAV65530 TKR65530 TUN65530 UEJ65530 UOF65530 UYB65530 VHX65530 VRT65530 WBP65530 WLL65530 WVH65530 C131066 IV131066 SR131066 ACN131066 AMJ131066 AWF131066 BGB131066 BPX131066 BZT131066 CJP131066 CTL131066 DDH131066 DND131066 DWZ131066 EGV131066 EQR131066 FAN131066 FKJ131066 FUF131066 GEB131066 GNX131066 GXT131066 HHP131066 HRL131066 IBH131066 ILD131066 IUZ131066 JEV131066 JOR131066 JYN131066 KIJ131066 KSF131066 LCB131066 LLX131066 LVT131066 MFP131066 MPL131066 MZH131066 NJD131066 NSZ131066 OCV131066 OMR131066 OWN131066 PGJ131066 PQF131066 QAB131066 QJX131066 QTT131066 RDP131066 RNL131066 RXH131066 SHD131066 SQZ131066 TAV131066 TKR131066 TUN131066 UEJ131066 UOF131066 UYB131066 VHX131066 VRT131066 WBP131066 WLL131066 WVH131066 C196602 IV196602 SR196602 ACN196602 AMJ196602 AWF196602 BGB196602 BPX196602 BZT196602 CJP196602 CTL196602 DDH196602 DND196602 DWZ196602 EGV196602 EQR196602 FAN196602 FKJ196602 FUF196602 GEB196602 GNX196602 GXT196602 HHP196602 HRL196602 IBH196602 ILD196602 IUZ196602 JEV196602 JOR196602 JYN196602 KIJ196602 KSF196602 LCB196602 LLX196602 LVT196602 MFP196602 MPL196602 MZH196602 NJD196602 NSZ196602 OCV196602 OMR196602 OWN196602 PGJ196602 PQF196602 QAB196602 QJX196602 QTT196602 RDP196602 RNL196602 RXH196602 SHD196602 SQZ196602 TAV196602 TKR196602 TUN196602 UEJ196602 UOF196602 UYB196602 VHX196602 VRT196602 WBP196602 WLL196602 WVH196602 C262138 IV262138 SR262138 ACN262138 AMJ262138 AWF262138 BGB262138 BPX262138 BZT262138 CJP262138 CTL262138 DDH262138 DND262138 DWZ262138 EGV262138 EQR262138 FAN262138 FKJ262138 FUF262138 GEB262138 GNX262138 GXT262138 HHP262138 HRL262138 IBH262138 ILD262138 IUZ262138 JEV262138 JOR262138 JYN262138 KIJ262138 KSF262138 LCB262138 LLX262138 LVT262138 MFP262138 MPL262138 MZH262138 NJD262138 NSZ262138 OCV262138 OMR262138 OWN262138 PGJ262138 PQF262138 QAB262138 QJX262138 QTT262138 RDP262138 RNL262138 RXH262138 SHD262138 SQZ262138 TAV262138 TKR262138 TUN262138 UEJ262138 UOF262138 UYB262138 VHX262138 VRT262138 WBP262138 WLL262138 WVH262138 C327674 IV327674 SR327674 ACN327674 AMJ327674 AWF327674 BGB327674 BPX327674 BZT327674 CJP327674 CTL327674 DDH327674 DND327674 DWZ327674 EGV327674 EQR327674 FAN327674 FKJ327674 FUF327674 GEB327674 GNX327674 GXT327674 HHP327674 HRL327674 IBH327674 ILD327674 IUZ327674 JEV327674 JOR327674 JYN327674 KIJ327674 KSF327674 LCB327674 LLX327674 LVT327674 MFP327674 MPL327674 MZH327674 NJD327674 NSZ327674 OCV327674 OMR327674 OWN327674 PGJ327674 PQF327674 QAB327674 QJX327674 QTT327674 RDP327674 RNL327674 RXH327674 SHD327674 SQZ327674 TAV327674 TKR327674 TUN327674 UEJ327674 UOF327674 UYB327674 VHX327674 VRT327674 WBP327674 WLL327674 WVH327674 C393210 IV393210 SR393210 ACN393210 AMJ393210 AWF393210 BGB393210 BPX393210 BZT393210 CJP393210 CTL393210 DDH393210 DND393210 DWZ393210 EGV393210 EQR393210 FAN393210 FKJ393210 FUF393210 GEB393210 GNX393210 GXT393210 HHP393210 HRL393210 IBH393210 ILD393210 IUZ393210 JEV393210 JOR393210 JYN393210 KIJ393210 KSF393210 LCB393210 LLX393210 LVT393210 MFP393210 MPL393210 MZH393210 NJD393210 NSZ393210 OCV393210 OMR393210 OWN393210 PGJ393210 PQF393210 QAB393210 QJX393210 QTT393210 RDP393210 RNL393210 RXH393210 SHD393210 SQZ393210 TAV393210 TKR393210 TUN393210 UEJ393210 UOF393210 UYB393210 VHX393210 VRT393210 WBP393210 WLL393210 WVH393210 C458746 IV458746 SR458746 ACN458746 AMJ458746 AWF458746 BGB458746 BPX458746 BZT458746 CJP458746 CTL458746 DDH458746 DND458746 DWZ458746 EGV458746 EQR458746 FAN458746 FKJ458746 FUF458746 GEB458746 GNX458746 GXT458746 HHP458746 HRL458746 IBH458746 ILD458746 IUZ458746 JEV458746 JOR458746 JYN458746 KIJ458746 KSF458746 LCB458746 LLX458746 LVT458746 MFP458746 MPL458746 MZH458746 NJD458746 NSZ458746 OCV458746 OMR458746 OWN458746 PGJ458746 PQF458746 QAB458746 QJX458746 QTT458746 RDP458746 RNL458746 RXH458746 SHD458746 SQZ458746 TAV458746 TKR458746 TUN458746 UEJ458746 UOF458746 UYB458746 VHX458746 VRT458746 WBP458746 WLL458746 WVH458746 C524282 IV524282 SR524282 ACN524282 AMJ524282 AWF524282 BGB524282 BPX524282 BZT524282 CJP524282 CTL524282 DDH524282 DND524282 DWZ524282 EGV524282 EQR524282 FAN524282 FKJ524282 FUF524282 GEB524282 GNX524282 GXT524282 HHP524282 HRL524282 IBH524282 ILD524282 IUZ524282 JEV524282 JOR524282 JYN524282 KIJ524282 KSF524282 LCB524282 LLX524282 LVT524282 MFP524282 MPL524282 MZH524282 NJD524282 NSZ524282 OCV524282 OMR524282 OWN524282 PGJ524282 PQF524282 QAB524282 QJX524282 QTT524282 RDP524282 RNL524282 RXH524282 SHD524282 SQZ524282 TAV524282 TKR524282 TUN524282 UEJ524282 UOF524282 UYB524282 VHX524282 VRT524282 WBP524282 WLL524282 WVH524282 C589818 IV589818 SR589818 ACN589818 AMJ589818 AWF589818 BGB589818 BPX589818 BZT589818 CJP589818 CTL589818 DDH589818 DND589818 DWZ589818 EGV589818 EQR589818 FAN589818 FKJ589818 FUF589818 GEB589818 GNX589818 GXT589818 HHP589818 HRL589818 IBH589818 ILD589818 IUZ589818 JEV589818 JOR589818 JYN589818 KIJ589818 KSF589818 LCB589818 LLX589818 LVT589818 MFP589818 MPL589818 MZH589818 NJD589818 NSZ589818 OCV589818 OMR589818 OWN589818 PGJ589818 PQF589818 QAB589818 QJX589818 QTT589818 RDP589818 RNL589818 RXH589818 SHD589818 SQZ589818 TAV589818 TKR589818 TUN589818 UEJ589818 UOF589818 UYB589818 VHX589818 VRT589818 WBP589818 WLL589818 WVH589818 C655354 IV655354 SR655354 ACN655354 AMJ655354 AWF655354 BGB655354 BPX655354 BZT655354 CJP655354 CTL655354 DDH655354 DND655354 DWZ655354 EGV655354 EQR655354 FAN655354 FKJ655354 FUF655354 GEB655354 GNX655354 GXT655354 HHP655354 HRL655354 IBH655354 ILD655354 IUZ655354 JEV655354 JOR655354 JYN655354 KIJ655354 KSF655354 LCB655354 LLX655354 LVT655354 MFP655354 MPL655354 MZH655354 NJD655354 NSZ655354 OCV655354 OMR655354 OWN655354 PGJ655354 PQF655354 QAB655354 QJX655354 QTT655354 RDP655354 RNL655354 RXH655354 SHD655354 SQZ655354 TAV655354 TKR655354 TUN655354 UEJ655354 UOF655354 UYB655354 VHX655354 VRT655354 WBP655354 WLL655354 WVH655354 C720890 IV720890 SR720890 ACN720890 AMJ720890 AWF720890 BGB720890 BPX720890 BZT720890 CJP720890 CTL720890 DDH720890 DND720890 DWZ720890 EGV720890 EQR720890 FAN720890 FKJ720890 FUF720890 GEB720890 GNX720890 GXT720890 HHP720890 HRL720890 IBH720890 ILD720890 IUZ720890 JEV720890 JOR720890 JYN720890 KIJ720890 KSF720890 LCB720890 LLX720890 LVT720890 MFP720890 MPL720890 MZH720890 NJD720890 NSZ720890 OCV720890 OMR720890 OWN720890 PGJ720890 PQF720890 QAB720890 QJX720890 QTT720890 RDP720890 RNL720890 RXH720890 SHD720890 SQZ720890 TAV720890 TKR720890 TUN720890 UEJ720890 UOF720890 UYB720890 VHX720890 VRT720890 WBP720890 WLL720890 WVH720890 C786426 IV786426 SR786426 ACN786426 AMJ786426 AWF786426 BGB786426 BPX786426 BZT786426 CJP786426 CTL786426 DDH786426 DND786426 DWZ786426 EGV786426 EQR786426 FAN786426 FKJ786426 FUF786426 GEB786426 GNX786426 GXT786426 HHP786426 HRL786426 IBH786426 ILD786426 IUZ786426 JEV786426 JOR786426 JYN786426 KIJ786426 KSF786426 LCB786426 LLX786426 LVT786426 MFP786426 MPL786426 MZH786426 NJD786426 NSZ786426 OCV786426 OMR786426 OWN786426 PGJ786426 PQF786426 QAB786426 QJX786426 QTT786426 RDP786426 RNL786426 RXH786426 SHD786426 SQZ786426 TAV786426 TKR786426 TUN786426 UEJ786426 UOF786426 UYB786426 VHX786426 VRT786426 WBP786426 WLL786426 WVH786426 C851962 IV851962 SR851962 ACN851962 AMJ851962 AWF851962 BGB851962 BPX851962 BZT851962 CJP851962 CTL851962 DDH851962 DND851962 DWZ851962 EGV851962 EQR851962 FAN851962 FKJ851962 FUF851962 GEB851962 GNX851962 GXT851962 HHP851962 HRL851962 IBH851962 ILD851962 IUZ851962 JEV851962 JOR851962 JYN851962 KIJ851962 KSF851962 LCB851962 LLX851962 LVT851962 MFP851962 MPL851962 MZH851962 NJD851962 NSZ851962 OCV851962 OMR851962 OWN851962 PGJ851962 PQF851962 QAB851962 QJX851962 QTT851962 RDP851962 RNL851962 RXH851962 SHD851962 SQZ851962 TAV851962 TKR851962 TUN851962 UEJ851962 UOF851962 UYB851962 VHX851962 VRT851962 WBP851962 WLL851962 WVH851962 C917498 IV917498 SR917498 ACN917498 AMJ917498 AWF917498 BGB917498 BPX917498 BZT917498 CJP917498 CTL917498 DDH917498 DND917498 DWZ917498 EGV917498 EQR917498 FAN917498 FKJ917498 FUF917498 GEB917498 GNX917498 GXT917498 HHP917498 HRL917498 IBH917498 ILD917498 IUZ917498 JEV917498 JOR917498 JYN917498 KIJ917498 KSF917498 LCB917498 LLX917498 LVT917498 MFP917498 MPL917498 MZH917498 NJD917498 NSZ917498 OCV917498 OMR917498 OWN917498 PGJ917498 PQF917498 QAB917498 QJX917498 QTT917498 RDP917498 RNL917498 RXH917498 SHD917498 SQZ917498 TAV917498 TKR917498 TUN917498 UEJ917498 UOF917498 UYB917498 VHX917498 VRT917498 WBP917498 WLL917498 WVH917498 C983034 IV983034 SR983034 ACN983034 AMJ983034 AWF983034 BGB983034 BPX983034 BZT983034 CJP983034 CTL983034 DDH983034 DND983034 DWZ983034 EGV983034 EQR983034 FAN983034 FKJ983034 FUF983034 GEB983034 GNX983034 GXT983034 HHP983034 HRL983034 IBH983034 ILD983034 IUZ983034 JEV983034 JOR983034 JYN983034 KIJ983034 KSF983034 LCB983034 LLX983034 LVT983034 MFP983034 MPL983034 MZH983034 NJD983034 NSZ983034 OCV983034 OMR983034 OWN983034 PGJ983034 PQF983034 QAB983034 QJX983034 QTT983034 RDP983034 RNL983034 RXH983034 SHD983034 SQZ983034 TAV983034 TKR983034 TUN983034 UEJ983034 UOF983034 UYB983034 VHX983034 VRT983034 WBP983034 WVH18:WVH33 WLL18:WLL33 WBP18:WBP33 VRT18:VRT33 VHX18:VHX33 UYB18:UYB33 UOF18:UOF33 UEJ18:UEJ33 TUN18:TUN33 TKR18:TKR33 TAV18:TAV33 SQZ18:SQZ33 SHD18:SHD33 RXH18:RXH33 RNL18:RNL33 RDP18:RDP33 QTT18:QTT33 QJX18:QJX33 QAB18:QAB33 PQF18:PQF33 PGJ18:PGJ33 OWN18:OWN33 OMR18:OMR33 OCV18:OCV33 NSZ18:NSZ33 NJD18:NJD33 MZH18:MZH33 MPL18:MPL33 MFP18:MFP33 LVT18:LVT33 LLX18:LLX33 LCB18:LCB33 KSF18:KSF33 KIJ18:KIJ33 JYN18:JYN33 JOR18:JOR33 JEV18:JEV33 IUZ18:IUZ33 ILD18:ILD33 IBH18:IBH33 HRL18:HRL33 HHP18:HHP33 GXT18:GXT33 GNX18:GNX33 GEB18:GEB33 FUF18:FUF33 FKJ18:FKJ33 FAN18:FAN33 EQR18:EQR33 EGV18:EGV33 DWZ18:DWZ33 DND18:DND33 DDH18:DDH33 CTL18:CTL33 CJP18:CJP33 BZT18:BZT33 BPX18:BPX33 BGB18:BGB33 AWF18:AWF33 AMJ18:AMJ33 ACN18:ACN33 SR18:SR33 IV18:IV33">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16" zoomScale="70" zoomScaleNormal="70" workbookViewId="0">
      <selection activeCell="P75" sqref="P75:Q75"/>
    </sheetView>
  </sheetViews>
  <sheetFormatPr baseColWidth="10" defaultRowHeight="15" x14ac:dyDescent="0.25"/>
  <cols>
    <col min="1" max="1" width="3.140625" style="9" bestFit="1" customWidth="1"/>
    <col min="2" max="2" width="102.7109375" style="9" bestFit="1" customWidth="1"/>
    <col min="3" max="3" width="31.140625" style="9" customWidth="1"/>
    <col min="4" max="4" width="45.42578125" style="9" customWidth="1"/>
    <col min="5" max="5" width="25" style="9" customWidth="1"/>
    <col min="6" max="7" width="29.7109375" style="9" customWidth="1"/>
    <col min="8" max="8" width="24.5703125" style="9" customWidth="1"/>
    <col min="9" max="9" width="24" style="9" customWidth="1"/>
    <col min="10" max="10" width="35.140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1.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71" t="s">
        <v>63</v>
      </c>
      <c r="C2" s="172"/>
      <c r="D2" s="172"/>
      <c r="E2" s="172"/>
      <c r="F2" s="172"/>
      <c r="G2" s="172"/>
      <c r="H2" s="172"/>
      <c r="I2" s="172"/>
      <c r="J2" s="172"/>
      <c r="K2" s="172"/>
      <c r="L2" s="172"/>
      <c r="M2" s="172"/>
      <c r="N2" s="172"/>
      <c r="O2" s="172"/>
      <c r="P2" s="172"/>
    </row>
    <row r="4" spans="2:16" ht="26.25" x14ac:dyDescent="0.25">
      <c r="B4" s="171" t="s">
        <v>48</v>
      </c>
      <c r="C4" s="172"/>
      <c r="D4" s="172"/>
      <c r="E4" s="172"/>
      <c r="F4" s="172"/>
      <c r="G4" s="172"/>
      <c r="H4" s="172"/>
      <c r="I4" s="172"/>
      <c r="J4" s="172"/>
      <c r="K4" s="172"/>
      <c r="L4" s="172"/>
      <c r="M4" s="172"/>
      <c r="N4" s="172"/>
      <c r="O4" s="172"/>
      <c r="P4" s="172"/>
    </row>
    <row r="5" spans="2:16" ht="15.75" thickBot="1" x14ac:dyDescent="0.3"/>
    <row r="6" spans="2:16" ht="21.75" thickBot="1" x14ac:dyDescent="0.3">
      <c r="B6" s="11" t="s">
        <v>4</v>
      </c>
      <c r="C6" s="169" t="s">
        <v>111</v>
      </c>
      <c r="D6" s="169"/>
      <c r="E6" s="169"/>
      <c r="F6" s="169"/>
      <c r="G6" s="169"/>
      <c r="H6" s="169"/>
      <c r="I6" s="169"/>
      <c r="J6" s="169"/>
      <c r="K6" s="169"/>
      <c r="L6" s="169"/>
      <c r="M6" s="169"/>
      <c r="N6" s="170"/>
    </row>
    <row r="7" spans="2:16" ht="16.5" thickBot="1" x14ac:dyDescent="0.3">
      <c r="B7" s="12" t="s">
        <v>5</v>
      </c>
      <c r="C7" s="169"/>
      <c r="D7" s="169"/>
      <c r="E7" s="169"/>
      <c r="F7" s="169"/>
      <c r="G7" s="169"/>
      <c r="H7" s="169"/>
      <c r="I7" s="169"/>
      <c r="J7" s="169"/>
      <c r="K7" s="169"/>
      <c r="L7" s="169"/>
      <c r="M7" s="169"/>
      <c r="N7" s="170"/>
    </row>
    <row r="8" spans="2:16" ht="16.5" thickBot="1" x14ac:dyDescent="0.3">
      <c r="B8" s="12" t="s">
        <v>6</v>
      </c>
      <c r="C8" s="169"/>
      <c r="D8" s="169"/>
      <c r="E8" s="169"/>
      <c r="F8" s="169"/>
      <c r="G8" s="169"/>
      <c r="H8" s="169"/>
      <c r="I8" s="169"/>
      <c r="J8" s="169"/>
      <c r="K8" s="169"/>
      <c r="L8" s="169"/>
      <c r="M8" s="169"/>
      <c r="N8" s="170"/>
    </row>
    <row r="9" spans="2:16" ht="16.5" thickBot="1" x14ac:dyDescent="0.3">
      <c r="B9" s="12" t="s">
        <v>7</v>
      </c>
      <c r="C9" s="169"/>
      <c r="D9" s="169"/>
      <c r="E9" s="169"/>
      <c r="F9" s="169"/>
      <c r="G9" s="169"/>
      <c r="H9" s="169"/>
      <c r="I9" s="169"/>
      <c r="J9" s="169"/>
      <c r="K9" s="169"/>
      <c r="L9" s="169"/>
      <c r="M9" s="169"/>
      <c r="N9" s="170"/>
    </row>
    <row r="10" spans="2:16" ht="16.5" thickBot="1" x14ac:dyDescent="0.3">
      <c r="B10" s="12" t="s">
        <v>8</v>
      </c>
      <c r="C10" s="176">
        <v>8</v>
      </c>
      <c r="D10" s="176"/>
      <c r="E10" s="177"/>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178" t="s">
        <v>65</v>
      </c>
      <c r="C14" s="178"/>
      <c r="D14" s="51" t="s">
        <v>12</v>
      </c>
      <c r="E14" s="51" t="s">
        <v>13</v>
      </c>
      <c r="F14" s="51" t="s">
        <v>29</v>
      </c>
      <c r="G14" s="79"/>
      <c r="I14" s="37"/>
      <c r="J14" s="37"/>
      <c r="K14" s="37"/>
      <c r="L14" s="37"/>
      <c r="M14" s="37"/>
      <c r="N14" s="21"/>
    </row>
    <row r="15" spans="2:16" x14ac:dyDescent="0.25">
      <c r="B15" s="178"/>
      <c r="C15" s="178"/>
      <c r="D15" s="51">
        <v>8</v>
      </c>
      <c r="E15" s="36">
        <v>4990991590</v>
      </c>
      <c r="F15" s="126">
        <v>2390</v>
      </c>
      <c r="G15" s="80"/>
      <c r="I15" s="38"/>
      <c r="J15" s="38"/>
      <c r="K15" s="38"/>
      <c r="L15" s="38"/>
      <c r="M15" s="38"/>
      <c r="N15" s="21"/>
    </row>
    <row r="16" spans="2:16" ht="15.75" thickBot="1" x14ac:dyDescent="0.3">
      <c r="B16" s="179" t="s">
        <v>14</v>
      </c>
      <c r="C16" s="180"/>
      <c r="D16" s="51"/>
      <c r="E16" s="63">
        <f>SUM(E15:E15)</f>
        <v>4990991590</v>
      </c>
      <c r="F16" s="126">
        <f>SUM(F15:F15)</f>
        <v>2390</v>
      </c>
      <c r="G16" s="80"/>
      <c r="H16" s="22"/>
      <c r="I16" s="8"/>
      <c r="J16" s="8"/>
      <c r="K16" s="8"/>
      <c r="L16" s="8"/>
      <c r="M16" s="8"/>
      <c r="N16" s="20"/>
    </row>
    <row r="17" spans="1:14" ht="45.75" thickBot="1" x14ac:dyDescent="0.3">
      <c r="A17" s="41"/>
      <c r="B17" s="52" t="s">
        <v>15</v>
      </c>
      <c r="C17" s="52" t="s">
        <v>66</v>
      </c>
      <c r="E17" s="37"/>
      <c r="F17" s="37"/>
      <c r="G17" s="37"/>
      <c r="H17" s="37"/>
      <c r="I17" s="10"/>
      <c r="J17" s="10"/>
      <c r="K17" s="10"/>
      <c r="L17" s="10"/>
      <c r="M17" s="10"/>
    </row>
    <row r="18" spans="1:14" ht="15.75" thickBot="1" x14ac:dyDescent="0.3">
      <c r="A18" s="42">
        <v>1</v>
      </c>
      <c r="C18" s="44">
        <v>1912</v>
      </c>
      <c r="D18" s="40"/>
      <c r="E18" s="43">
        <f>E16</f>
        <v>4990991590</v>
      </c>
      <c r="F18" s="39"/>
      <c r="G18" s="39"/>
      <c r="H18" s="39"/>
      <c r="I18" s="23"/>
      <c r="J18" s="23"/>
      <c r="K18" s="23"/>
      <c r="L18" s="23"/>
      <c r="M18" s="23"/>
    </row>
    <row r="19" spans="1:14" x14ac:dyDescent="0.25">
      <c r="A19" s="89"/>
      <c r="C19" s="90"/>
      <c r="D19" s="38"/>
      <c r="E19" s="91"/>
      <c r="F19" s="39"/>
      <c r="G19" s="39"/>
      <c r="H19" s="39"/>
      <c r="I19" s="23"/>
      <c r="J19" s="23"/>
      <c r="K19" s="23"/>
      <c r="L19" s="23"/>
      <c r="M19" s="23"/>
    </row>
    <row r="20" spans="1:14" x14ac:dyDescent="0.25">
      <c r="A20" s="89"/>
      <c r="C20" s="90"/>
      <c r="D20" s="38"/>
      <c r="E20" s="91"/>
      <c r="F20" s="39"/>
      <c r="G20" s="39"/>
      <c r="H20" s="39"/>
      <c r="I20" s="23"/>
      <c r="J20" s="23"/>
      <c r="K20" s="23"/>
      <c r="L20" s="23"/>
      <c r="M20" s="23"/>
    </row>
    <row r="21" spans="1:14" s="145" customFormat="1" x14ac:dyDescent="0.25">
      <c r="A21" s="140"/>
      <c r="B21" s="141" t="s">
        <v>95</v>
      </c>
      <c r="C21" s="142"/>
      <c r="D21" s="142"/>
      <c r="E21" s="142"/>
      <c r="F21" s="142"/>
      <c r="G21" s="142"/>
      <c r="H21" s="142"/>
      <c r="I21" s="143"/>
      <c r="J21" s="143"/>
      <c r="K21" s="143"/>
      <c r="L21" s="143"/>
      <c r="M21" s="143"/>
      <c r="N21" s="144"/>
    </row>
    <row r="22" spans="1:14" s="145" customFormat="1" x14ac:dyDescent="0.25">
      <c r="A22" s="140"/>
      <c r="B22" s="142"/>
      <c r="C22" s="142"/>
      <c r="D22" s="142"/>
      <c r="E22" s="142"/>
      <c r="F22" s="142"/>
      <c r="G22" s="142"/>
      <c r="H22" s="142"/>
      <c r="I22" s="143"/>
      <c r="J22" s="143"/>
      <c r="K22" s="143"/>
      <c r="L22" s="143"/>
      <c r="M22" s="143"/>
      <c r="N22" s="144"/>
    </row>
    <row r="23" spans="1:14" s="145" customFormat="1" x14ac:dyDescent="0.25">
      <c r="A23" s="140"/>
      <c r="B23" s="146" t="s">
        <v>33</v>
      </c>
      <c r="C23" s="146" t="s">
        <v>96</v>
      </c>
      <c r="D23" s="146" t="s">
        <v>97</v>
      </c>
      <c r="E23" s="142"/>
      <c r="F23" s="142"/>
      <c r="G23" s="142"/>
      <c r="H23" s="142"/>
      <c r="I23" s="143"/>
      <c r="J23" s="143"/>
      <c r="K23" s="143"/>
      <c r="L23" s="143"/>
      <c r="M23" s="143"/>
      <c r="N23" s="144"/>
    </row>
    <row r="24" spans="1:14" s="145" customFormat="1" x14ac:dyDescent="0.25">
      <c r="A24" s="140"/>
      <c r="B24" s="151" t="s">
        <v>98</v>
      </c>
      <c r="C24" s="151"/>
      <c r="D24" s="151" t="s">
        <v>97</v>
      </c>
      <c r="E24" s="142"/>
      <c r="F24" s="142"/>
      <c r="G24" s="142"/>
      <c r="H24" s="142"/>
      <c r="I24" s="143"/>
      <c r="J24" s="143"/>
      <c r="K24" s="143"/>
      <c r="L24" s="143"/>
      <c r="M24" s="143"/>
      <c r="N24" s="144"/>
    </row>
    <row r="25" spans="1:14" s="145" customFormat="1" x14ac:dyDescent="0.25">
      <c r="A25" s="140"/>
      <c r="B25" s="151" t="s">
        <v>99</v>
      </c>
      <c r="C25" s="151" t="s">
        <v>96</v>
      </c>
      <c r="D25" s="151"/>
      <c r="E25" s="142"/>
      <c r="F25" s="142"/>
      <c r="G25" s="142"/>
      <c r="H25" s="142"/>
      <c r="I25" s="143"/>
      <c r="J25" s="143"/>
      <c r="K25" s="143"/>
      <c r="L25" s="143"/>
      <c r="M25" s="143"/>
      <c r="N25" s="144"/>
    </row>
    <row r="26" spans="1:14" s="145" customFormat="1" x14ac:dyDescent="0.25">
      <c r="A26" s="140"/>
      <c r="B26" s="151" t="s">
        <v>100</v>
      </c>
      <c r="C26" s="151" t="s">
        <v>96</v>
      </c>
      <c r="D26" s="151"/>
      <c r="E26" s="142"/>
      <c r="F26" s="142"/>
      <c r="G26" s="142"/>
      <c r="H26" s="142"/>
      <c r="I26" s="143"/>
      <c r="J26" s="143"/>
      <c r="K26" s="143"/>
      <c r="L26" s="143"/>
      <c r="M26" s="143"/>
      <c r="N26" s="144"/>
    </row>
    <row r="27" spans="1:14" s="145" customFormat="1" x14ac:dyDescent="0.25">
      <c r="A27" s="140"/>
      <c r="B27" s="151" t="s">
        <v>101</v>
      </c>
      <c r="C27" s="151" t="s">
        <v>96</v>
      </c>
      <c r="D27" s="151"/>
      <c r="E27" s="142"/>
      <c r="F27" s="142"/>
      <c r="G27" s="142"/>
      <c r="H27" s="142"/>
      <c r="I27" s="143"/>
      <c r="J27" s="143"/>
      <c r="K27" s="143"/>
      <c r="L27" s="143"/>
      <c r="M27" s="143"/>
      <c r="N27" s="144"/>
    </row>
    <row r="28" spans="1:14" s="131" customFormat="1" x14ac:dyDescent="0.25">
      <c r="A28" s="127"/>
      <c r="B28" s="128"/>
      <c r="C28" s="128"/>
      <c r="D28" s="128"/>
      <c r="E28" s="128"/>
      <c r="F28" s="128"/>
      <c r="G28" s="128"/>
      <c r="H28" s="128"/>
      <c r="I28" s="129"/>
      <c r="J28" s="129"/>
      <c r="K28" s="129"/>
      <c r="L28" s="129"/>
      <c r="M28" s="129"/>
      <c r="N28" s="130"/>
    </row>
    <row r="29" spans="1:14" s="145" customFormat="1" x14ac:dyDescent="0.25">
      <c r="A29" s="140"/>
      <c r="B29" s="141" t="s">
        <v>102</v>
      </c>
      <c r="C29" s="142"/>
      <c r="D29" s="142"/>
      <c r="E29" s="142"/>
      <c r="F29" s="142"/>
      <c r="G29" s="142"/>
      <c r="H29" s="142"/>
      <c r="I29" s="143"/>
      <c r="J29" s="143"/>
      <c r="K29" s="143"/>
      <c r="L29" s="143"/>
      <c r="M29" s="143"/>
      <c r="N29" s="144"/>
    </row>
    <row r="30" spans="1:14" s="145" customFormat="1" x14ac:dyDescent="0.25">
      <c r="A30" s="140"/>
      <c r="B30" s="142"/>
      <c r="C30" s="142"/>
      <c r="D30" s="142"/>
      <c r="E30" s="142"/>
      <c r="F30" s="142"/>
      <c r="G30" s="142"/>
      <c r="H30" s="142"/>
      <c r="I30" s="143"/>
      <c r="J30" s="143"/>
      <c r="K30" s="143"/>
      <c r="L30" s="143"/>
      <c r="M30" s="143"/>
      <c r="N30" s="144"/>
    </row>
    <row r="31" spans="1:14" s="145" customFormat="1" x14ac:dyDescent="0.25">
      <c r="A31" s="140"/>
      <c r="B31" s="146" t="s">
        <v>33</v>
      </c>
      <c r="C31" s="146" t="s">
        <v>58</v>
      </c>
      <c r="D31" s="147" t="s">
        <v>51</v>
      </c>
      <c r="E31" s="147" t="s">
        <v>16</v>
      </c>
      <c r="F31" s="142"/>
      <c r="G31" s="142"/>
      <c r="H31" s="142"/>
      <c r="I31" s="143"/>
      <c r="J31" s="143"/>
      <c r="K31" s="143"/>
      <c r="L31" s="143"/>
      <c r="M31" s="143"/>
      <c r="N31" s="144"/>
    </row>
    <row r="32" spans="1:14" s="145" customFormat="1" ht="28.5" x14ac:dyDescent="0.25">
      <c r="A32" s="140"/>
      <c r="B32" s="148" t="s">
        <v>103</v>
      </c>
      <c r="C32" s="149">
        <v>40</v>
      </c>
      <c r="D32" s="150">
        <v>0</v>
      </c>
      <c r="E32" s="181">
        <f>+D32+D33</f>
        <v>35</v>
      </c>
      <c r="F32" s="142"/>
      <c r="G32" s="142"/>
      <c r="H32" s="142"/>
      <c r="I32" s="143"/>
      <c r="J32" s="143"/>
      <c r="K32" s="143"/>
      <c r="L32" s="143"/>
      <c r="M32" s="143"/>
      <c r="N32" s="144"/>
    </row>
    <row r="33" spans="1:26" s="145" customFormat="1" ht="42.75" x14ac:dyDescent="0.25">
      <c r="A33" s="140"/>
      <c r="B33" s="148" t="s">
        <v>104</v>
      </c>
      <c r="C33" s="149">
        <v>60</v>
      </c>
      <c r="D33" s="150">
        <v>35</v>
      </c>
      <c r="E33" s="182"/>
      <c r="F33" s="142"/>
      <c r="G33" s="142"/>
      <c r="H33" s="142"/>
      <c r="I33" s="143"/>
      <c r="J33" s="143"/>
      <c r="K33" s="143"/>
      <c r="L33" s="143"/>
      <c r="M33" s="143"/>
      <c r="N33" s="144"/>
    </row>
    <row r="34" spans="1:26" x14ac:dyDescent="0.25">
      <c r="A34" s="89"/>
      <c r="C34" s="90"/>
      <c r="D34" s="38"/>
      <c r="E34" s="91"/>
      <c r="F34" s="39"/>
      <c r="G34" s="39"/>
      <c r="H34" s="39"/>
      <c r="I34" s="23"/>
      <c r="J34" s="23"/>
      <c r="K34" s="23"/>
      <c r="L34" s="23"/>
      <c r="M34" s="23"/>
    </row>
    <row r="35" spans="1:26" x14ac:dyDescent="0.25">
      <c r="B35" s="65" t="s">
        <v>30</v>
      </c>
      <c r="M35" s="64"/>
      <c r="N35" s="64"/>
    </row>
    <row r="36" spans="1:26" ht="15.75" thickBot="1" x14ac:dyDescent="0.3">
      <c r="M36" s="64"/>
      <c r="N36" s="64"/>
    </row>
    <row r="37" spans="1:26" s="8" customFormat="1" ht="109.5" customHeight="1" x14ac:dyDescent="0.25">
      <c r="B37" s="108" t="s">
        <v>105</v>
      </c>
      <c r="C37" s="108" t="s">
        <v>106</v>
      </c>
      <c r="D37" s="108" t="s">
        <v>107</v>
      </c>
      <c r="E37" s="53" t="s">
        <v>45</v>
      </c>
      <c r="F37" s="53" t="s">
        <v>22</v>
      </c>
      <c r="G37" s="53" t="s">
        <v>67</v>
      </c>
      <c r="H37" s="53" t="s">
        <v>17</v>
      </c>
      <c r="I37" s="53" t="s">
        <v>10</v>
      </c>
      <c r="J37" s="53" t="s">
        <v>31</v>
      </c>
      <c r="K37" s="53" t="s">
        <v>61</v>
      </c>
      <c r="L37" s="53" t="s">
        <v>20</v>
      </c>
      <c r="M37" s="93" t="s">
        <v>26</v>
      </c>
      <c r="N37" s="108" t="s">
        <v>108</v>
      </c>
      <c r="O37" s="53" t="s">
        <v>36</v>
      </c>
      <c r="P37" s="54" t="s">
        <v>11</v>
      </c>
      <c r="Q37" s="54" t="s">
        <v>19</v>
      </c>
    </row>
    <row r="38" spans="1:26" s="29" customFormat="1" ht="30" x14ac:dyDescent="0.25">
      <c r="A38" s="45">
        <v>1</v>
      </c>
      <c r="B38" s="46" t="s">
        <v>112</v>
      </c>
      <c r="C38" s="47" t="s">
        <v>112</v>
      </c>
      <c r="D38" s="46" t="s">
        <v>113</v>
      </c>
      <c r="E38" s="24" t="s">
        <v>114</v>
      </c>
      <c r="F38" s="25" t="s">
        <v>96</v>
      </c>
      <c r="G38" s="117" t="s">
        <v>115</v>
      </c>
      <c r="H38" s="50">
        <v>40210</v>
      </c>
      <c r="I38" s="26">
        <v>40907</v>
      </c>
      <c r="J38" s="26" t="s">
        <v>97</v>
      </c>
      <c r="K38" s="132">
        <v>23</v>
      </c>
      <c r="L38" s="26"/>
      <c r="M38" s="132">
        <v>2390</v>
      </c>
      <c r="N38" s="92" t="e">
        <f>+M38*G38</f>
        <v>#VALUE!</v>
      </c>
      <c r="O38" s="27">
        <v>9060497298</v>
      </c>
      <c r="P38" s="27">
        <v>64</v>
      </c>
      <c r="Q38" s="118"/>
      <c r="R38" s="28"/>
      <c r="S38" s="28"/>
      <c r="T38" s="28"/>
      <c r="U38" s="28"/>
      <c r="V38" s="28"/>
      <c r="W38" s="28"/>
      <c r="X38" s="28"/>
      <c r="Y38" s="28"/>
      <c r="Z38" s="28"/>
    </row>
    <row r="39" spans="1:26" s="103" customFormat="1" ht="75" x14ac:dyDescent="0.25">
      <c r="A39" s="45"/>
      <c r="B39" s="104" t="s">
        <v>112</v>
      </c>
      <c r="C39" s="105" t="s">
        <v>112</v>
      </c>
      <c r="D39" s="104" t="s">
        <v>113</v>
      </c>
      <c r="E39" s="99" t="s">
        <v>114</v>
      </c>
      <c r="F39" s="100" t="s">
        <v>96</v>
      </c>
      <c r="G39" s="117" t="s">
        <v>115</v>
      </c>
      <c r="H39" s="107">
        <v>41023</v>
      </c>
      <c r="I39" s="107">
        <v>41264</v>
      </c>
      <c r="J39" s="101" t="s">
        <v>97</v>
      </c>
      <c r="K39" s="132"/>
      <c r="L39" s="132">
        <v>8</v>
      </c>
      <c r="M39" s="132">
        <v>1519</v>
      </c>
      <c r="N39" s="92"/>
      <c r="O39" s="27"/>
      <c r="P39" s="27">
        <v>64</v>
      </c>
      <c r="Q39" s="118" t="s">
        <v>170</v>
      </c>
      <c r="R39" s="102"/>
      <c r="S39" s="102"/>
      <c r="T39" s="102"/>
      <c r="U39" s="102"/>
      <c r="V39" s="102"/>
      <c r="W39" s="102"/>
      <c r="X39" s="102"/>
      <c r="Y39" s="102"/>
      <c r="Z39" s="102"/>
    </row>
    <row r="40" spans="1:26" s="29" customFormat="1" x14ac:dyDescent="0.25">
      <c r="A40" s="45"/>
      <c r="B40" s="48" t="s">
        <v>16</v>
      </c>
      <c r="C40" s="47"/>
      <c r="D40" s="46"/>
      <c r="E40" s="24"/>
      <c r="F40" s="25"/>
      <c r="G40" s="25"/>
      <c r="H40" s="25"/>
      <c r="I40" s="26"/>
      <c r="J40" s="26"/>
      <c r="K40" s="49">
        <f>SUM(K38:K39)</f>
        <v>23</v>
      </c>
      <c r="L40" s="49">
        <f>SUM(L39)</f>
        <v>8</v>
      </c>
      <c r="M40" s="132">
        <f>SUM(M38:M39)</f>
        <v>3909</v>
      </c>
      <c r="N40" s="49" t="e">
        <f>SUM(N38:N38)</f>
        <v>#VALUE!</v>
      </c>
      <c r="O40" s="27"/>
      <c r="P40" s="27"/>
      <c r="Q40" s="119"/>
    </row>
    <row r="41" spans="1:26" s="30" customFormat="1" x14ac:dyDescent="0.25">
      <c r="E41" s="31"/>
    </row>
    <row r="42" spans="1:26" s="30" customFormat="1" x14ac:dyDescent="0.25">
      <c r="B42" s="184" t="s">
        <v>28</v>
      </c>
      <c r="C42" s="184" t="s">
        <v>27</v>
      </c>
      <c r="D42" s="186" t="s">
        <v>34</v>
      </c>
      <c r="E42" s="186"/>
    </row>
    <row r="43" spans="1:26" s="30" customFormat="1" x14ac:dyDescent="0.25">
      <c r="B43" s="185"/>
      <c r="C43" s="185"/>
      <c r="D43" s="60" t="s">
        <v>23</v>
      </c>
      <c r="E43" s="61" t="s">
        <v>24</v>
      </c>
    </row>
    <row r="44" spans="1:26" s="30" customFormat="1" ht="30.6" customHeight="1" x14ac:dyDescent="0.25">
      <c r="B44" s="58" t="s">
        <v>21</v>
      </c>
      <c r="C44" s="59" t="s">
        <v>253</v>
      </c>
      <c r="D44" s="57"/>
      <c r="E44" s="57" t="s">
        <v>116</v>
      </c>
      <c r="F44" s="32"/>
      <c r="G44" s="32"/>
      <c r="H44" s="32"/>
      <c r="I44" s="32"/>
      <c r="J44" s="32"/>
      <c r="K44" s="32"/>
      <c r="L44" s="32"/>
      <c r="M44" s="32"/>
    </row>
    <row r="45" spans="1:26" s="30" customFormat="1" ht="30" customHeight="1" x14ac:dyDescent="0.25">
      <c r="B45" s="58" t="s">
        <v>25</v>
      </c>
      <c r="C45" s="59" t="s">
        <v>254</v>
      </c>
      <c r="D45" s="57" t="s">
        <v>116</v>
      </c>
      <c r="E45" s="57"/>
    </row>
    <row r="46" spans="1:26" s="30" customFormat="1" x14ac:dyDescent="0.25">
      <c r="B46" s="33"/>
      <c r="C46" s="187"/>
      <c r="D46" s="187"/>
      <c r="E46" s="187"/>
      <c r="F46" s="187"/>
      <c r="G46" s="187"/>
      <c r="H46" s="187"/>
      <c r="I46" s="187"/>
      <c r="J46" s="187"/>
      <c r="K46" s="187"/>
      <c r="L46" s="187"/>
      <c r="M46" s="187"/>
      <c r="N46" s="187"/>
    </row>
    <row r="47" spans="1:26" ht="28.15" customHeight="1" thickBot="1" x14ac:dyDescent="0.3"/>
    <row r="48" spans="1:26" ht="27" thickBot="1" x14ac:dyDescent="0.3">
      <c r="B48" s="188" t="s">
        <v>68</v>
      </c>
      <c r="C48" s="188"/>
      <c r="D48" s="188"/>
      <c r="E48" s="188"/>
      <c r="F48" s="188"/>
      <c r="G48" s="188"/>
      <c r="H48" s="188"/>
      <c r="I48" s="188"/>
      <c r="J48" s="188"/>
      <c r="K48" s="188"/>
      <c r="L48" s="188"/>
      <c r="M48" s="188"/>
      <c r="N48" s="188"/>
    </row>
    <row r="51" spans="2:17" ht="109.5" customHeight="1" x14ac:dyDescent="0.25">
      <c r="B51" s="110" t="s">
        <v>109</v>
      </c>
      <c r="C51" s="67" t="s">
        <v>2</v>
      </c>
      <c r="D51" s="67" t="s">
        <v>70</v>
      </c>
      <c r="E51" s="67" t="s">
        <v>69</v>
      </c>
      <c r="F51" s="67" t="s">
        <v>71</v>
      </c>
      <c r="G51" s="67" t="s">
        <v>72</v>
      </c>
      <c r="H51" s="67" t="s">
        <v>73</v>
      </c>
      <c r="I51" s="67" t="s">
        <v>74</v>
      </c>
      <c r="J51" s="67" t="s">
        <v>75</v>
      </c>
      <c r="K51" s="67" t="s">
        <v>76</v>
      </c>
      <c r="L51" s="67" t="s">
        <v>77</v>
      </c>
      <c r="M51" s="83" t="s">
        <v>78</v>
      </c>
      <c r="N51" s="83" t="s">
        <v>79</v>
      </c>
      <c r="O51" s="173" t="s">
        <v>3</v>
      </c>
      <c r="P51" s="175"/>
      <c r="Q51" s="67" t="s">
        <v>18</v>
      </c>
    </row>
    <row r="52" spans="2:17" x14ac:dyDescent="0.25">
      <c r="B52" s="3" t="s">
        <v>251</v>
      </c>
      <c r="C52" s="3" t="s">
        <v>251</v>
      </c>
      <c r="D52" s="5"/>
      <c r="E52" s="5"/>
      <c r="F52" s="4"/>
      <c r="G52" s="4"/>
      <c r="H52" s="4"/>
      <c r="I52" s="84" t="s">
        <v>96</v>
      </c>
      <c r="J52" s="84"/>
      <c r="K52" s="62"/>
      <c r="L52" s="62"/>
      <c r="M52" s="62"/>
      <c r="N52" s="62"/>
      <c r="O52" s="196"/>
      <c r="P52" s="197"/>
      <c r="Q52" s="62"/>
    </row>
    <row r="53" spans="2:17" x14ac:dyDescent="0.25">
      <c r="B53" s="9" t="s">
        <v>1</v>
      </c>
    </row>
    <row r="54" spans="2:17" x14ac:dyDescent="0.25">
      <c r="B54" s="9" t="s">
        <v>37</v>
      </c>
    </row>
    <row r="55" spans="2:17" x14ac:dyDescent="0.25">
      <c r="B55" s="9" t="s">
        <v>62</v>
      </c>
    </row>
    <row r="57" spans="2:17" ht="15.75" thickBot="1" x14ac:dyDescent="0.3"/>
    <row r="58" spans="2:17" ht="27" thickBot="1" x14ac:dyDescent="0.3">
      <c r="B58" s="191" t="s">
        <v>38</v>
      </c>
      <c r="C58" s="192"/>
      <c r="D58" s="192"/>
      <c r="E58" s="192"/>
      <c r="F58" s="192"/>
      <c r="G58" s="192"/>
      <c r="H58" s="192"/>
      <c r="I58" s="192"/>
      <c r="J58" s="192"/>
      <c r="K58" s="192"/>
      <c r="L58" s="192"/>
      <c r="M58" s="192"/>
      <c r="N58" s="193"/>
    </row>
    <row r="63" spans="2:17" ht="76.5" customHeight="1" x14ac:dyDescent="0.25">
      <c r="B63" s="55" t="s">
        <v>0</v>
      </c>
      <c r="C63" s="55" t="s">
        <v>39</v>
      </c>
      <c r="D63" s="55" t="s">
        <v>40</v>
      </c>
      <c r="E63" s="55" t="s">
        <v>80</v>
      </c>
      <c r="F63" s="55" t="s">
        <v>82</v>
      </c>
      <c r="G63" s="55" t="s">
        <v>83</v>
      </c>
      <c r="H63" s="55" t="s">
        <v>84</v>
      </c>
      <c r="I63" s="55" t="s">
        <v>81</v>
      </c>
      <c r="J63" s="173" t="s">
        <v>85</v>
      </c>
      <c r="K63" s="174"/>
      <c r="L63" s="175"/>
      <c r="M63" s="55" t="s">
        <v>86</v>
      </c>
      <c r="N63" s="55" t="s">
        <v>41</v>
      </c>
      <c r="O63" s="55" t="s">
        <v>42</v>
      </c>
      <c r="P63" s="173" t="s">
        <v>3</v>
      </c>
      <c r="Q63" s="175"/>
    </row>
    <row r="64" spans="2:17" ht="60.75" customHeight="1" x14ac:dyDescent="0.25">
      <c r="B64" s="86" t="s">
        <v>43</v>
      </c>
      <c r="C64" s="86" t="s">
        <v>394</v>
      </c>
      <c r="D64" s="133" t="s">
        <v>117</v>
      </c>
      <c r="E64" s="133">
        <v>66991116</v>
      </c>
      <c r="F64" s="86" t="s">
        <v>125</v>
      </c>
      <c r="G64" s="86" t="s">
        <v>126</v>
      </c>
      <c r="H64" s="135">
        <v>39549</v>
      </c>
      <c r="I64" s="5" t="s">
        <v>115</v>
      </c>
      <c r="J64" s="1" t="s">
        <v>128</v>
      </c>
      <c r="K64" s="136" t="s">
        <v>132</v>
      </c>
      <c r="L64" s="84" t="s">
        <v>129</v>
      </c>
      <c r="M64" s="111" t="s">
        <v>127</v>
      </c>
      <c r="N64" s="111" t="s">
        <v>96</v>
      </c>
      <c r="O64" s="111" t="s">
        <v>96</v>
      </c>
      <c r="P64" s="194"/>
      <c r="Q64" s="194"/>
    </row>
    <row r="65" spans="2:17" ht="60.75" customHeight="1" x14ac:dyDescent="0.25">
      <c r="B65" s="86" t="s">
        <v>43</v>
      </c>
      <c r="C65" s="155" t="s">
        <v>394</v>
      </c>
      <c r="D65" s="133" t="s">
        <v>118</v>
      </c>
      <c r="E65" s="133">
        <v>26331286</v>
      </c>
      <c r="F65" s="86" t="s">
        <v>130</v>
      </c>
      <c r="G65" s="86" t="s">
        <v>131</v>
      </c>
      <c r="H65" s="135">
        <v>41291</v>
      </c>
      <c r="I65" s="5" t="s">
        <v>115</v>
      </c>
      <c r="J65" s="1" t="s">
        <v>128</v>
      </c>
      <c r="K65" s="136" t="s">
        <v>132</v>
      </c>
      <c r="L65" s="84" t="s">
        <v>129</v>
      </c>
      <c r="M65" s="111" t="s">
        <v>133</v>
      </c>
      <c r="N65" s="111" t="s">
        <v>96</v>
      </c>
      <c r="O65" s="111" t="s">
        <v>96</v>
      </c>
      <c r="P65" s="195"/>
      <c r="Q65" s="195"/>
    </row>
    <row r="66" spans="2:17" ht="60.75" customHeight="1" x14ac:dyDescent="0.25">
      <c r="B66" s="86" t="s">
        <v>43</v>
      </c>
      <c r="C66" s="155" t="s">
        <v>394</v>
      </c>
      <c r="D66" s="133" t="s">
        <v>119</v>
      </c>
      <c r="E66" s="133">
        <v>1076383073</v>
      </c>
      <c r="F66" s="86" t="s">
        <v>134</v>
      </c>
      <c r="G66" s="86" t="s">
        <v>126</v>
      </c>
      <c r="H66" s="135">
        <v>41066</v>
      </c>
      <c r="I66" s="5" t="s">
        <v>115</v>
      </c>
      <c r="J66" s="1" t="s">
        <v>128</v>
      </c>
      <c r="K66" s="136" t="s">
        <v>132</v>
      </c>
      <c r="L66" s="84" t="s">
        <v>129</v>
      </c>
      <c r="M66" s="111" t="s">
        <v>135</v>
      </c>
      <c r="N66" s="111" t="s">
        <v>96</v>
      </c>
      <c r="O66" s="111" t="s">
        <v>96</v>
      </c>
      <c r="P66" s="195"/>
      <c r="Q66" s="195"/>
    </row>
    <row r="67" spans="2:17" ht="60.75" customHeight="1" x14ac:dyDescent="0.25">
      <c r="B67" s="86" t="s">
        <v>43</v>
      </c>
      <c r="C67" s="155" t="s">
        <v>394</v>
      </c>
      <c r="D67" s="133" t="s">
        <v>120</v>
      </c>
      <c r="E67" s="133">
        <v>1078686648</v>
      </c>
      <c r="F67" s="86" t="s">
        <v>136</v>
      </c>
      <c r="G67" s="86" t="s">
        <v>137</v>
      </c>
      <c r="H67" s="135">
        <v>38549</v>
      </c>
      <c r="I67" s="5" t="s">
        <v>115</v>
      </c>
      <c r="J67" s="1" t="s">
        <v>128</v>
      </c>
      <c r="K67" s="136" t="s">
        <v>140</v>
      </c>
      <c r="L67" s="84" t="s">
        <v>129</v>
      </c>
      <c r="M67" s="111" t="s">
        <v>138</v>
      </c>
      <c r="N67" s="111" t="s">
        <v>96</v>
      </c>
      <c r="O67" s="111" t="s">
        <v>96</v>
      </c>
      <c r="P67" s="195"/>
      <c r="Q67" s="195"/>
    </row>
    <row r="68" spans="2:17" ht="60.75" customHeight="1" x14ac:dyDescent="0.25">
      <c r="B68" s="86" t="s">
        <v>43</v>
      </c>
      <c r="C68" s="155" t="s">
        <v>394</v>
      </c>
      <c r="D68" s="133" t="s">
        <v>121</v>
      </c>
      <c r="E68" s="133">
        <v>35895256</v>
      </c>
      <c r="F68" s="86" t="s">
        <v>125</v>
      </c>
      <c r="G68" s="86" t="s">
        <v>126</v>
      </c>
      <c r="H68" s="135">
        <v>41355</v>
      </c>
      <c r="I68" s="5" t="s">
        <v>115</v>
      </c>
      <c r="J68" s="1" t="s">
        <v>128</v>
      </c>
      <c r="K68" s="136" t="s">
        <v>139</v>
      </c>
      <c r="L68" s="84" t="s">
        <v>129</v>
      </c>
      <c r="M68" s="111" t="s">
        <v>141</v>
      </c>
      <c r="N68" s="111" t="s">
        <v>96</v>
      </c>
      <c r="O68" s="111" t="s">
        <v>96</v>
      </c>
      <c r="P68" s="195"/>
      <c r="Q68" s="195"/>
    </row>
    <row r="69" spans="2:17" ht="60.75" customHeight="1" x14ac:dyDescent="0.25">
      <c r="B69" s="78" t="s">
        <v>43</v>
      </c>
      <c r="C69" s="155" t="s">
        <v>394</v>
      </c>
      <c r="D69" s="133" t="s">
        <v>122</v>
      </c>
      <c r="E69" s="133">
        <v>35545275</v>
      </c>
      <c r="F69" s="86" t="s">
        <v>125</v>
      </c>
      <c r="G69" s="86" t="s">
        <v>126</v>
      </c>
      <c r="H69" s="138" t="s">
        <v>144</v>
      </c>
      <c r="I69" s="5" t="s">
        <v>115</v>
      </c>
      <c r="J69" s="1" t="s">
        <v>128</v>
      </c>
      <c r="K69" s="136" t="s">
        <v>142</v>
      </c>
      <c r="L69" s="84" t="s">
        <v>129</v>
      </c>
      <c r="M69" s="111" t="s">
        <v>143</v>
      </c>
      <c r="N69" s="111" t="s">
        <v>96</v>
      </c>
      <c r="O69" s="111" t="s">
        <v>96</v>
      </c>
      <c r="P69" s="195"/>
      <c r="Q69" s="195"/>
    </row>
    <row r="70" spans="2:17" ht="33.6" customHeight="1" x14ac:dyDescent="0.25">
      <c r="B70" s="86" t="s">
        <v>43</v>
      </c>
      <c r="C70" s="155" t="s">
        <v>394</v>
      </c>
      <c r="D70" s="133" t="s">
        <v>123</v>
      </c>
      <c r="E70" s="133">
        <v>35892028</v>
      </c>
      <c r="F70" s="3" t="s">
        <v>145</v>
      </c>
      <c r="G70" s="86" t="s">
        <v>126</v>
      </c>
      <c r="H70" s="138" t="s">
        <v>146</v>
      </c>
      <c r="I70" s="5" t="s">
        <v>115</v>
      </c>
      <c r="J70" s="1" t="s">
        <v>128</v>
      </c>
      <c r="K70" s="136" t="s">
        <v>147</v>
      </c>
      <c r="L70" s="84" t="s">
        <v>129</v>
      </c>
      <c r="M70" s="111" t="s">
        <v>148</v>
      </c>
      <c r="N70" s="111" t="s">
        <v>96</v>
      </c>
      <c r="O70" s="111" t="s">
        <v>96</v>
      </c>
      <c r="P70" s="195"/>
      <c r="Q70" s="195"/>
    </row>
    <row r="71" spans="2:17" ht="33.6" customHeight="1" x14ac:dyDescent="0.25">
      <c r="B71" s="86" t="s">
        <v>43</v>
      </c>
      <c r="C71" s="155" t="s">
        <v>394</v>
      </c>
      <c r="D71" s="133" t="s">
        <v>124</v>
      </c>
      <c r="E71" s="133">
        <v>35601224</v>
      </c>
      <c r="F71" s="3" t="s">
        <v>145</v>
      </c>
      <c r="G71" s="86" t="s">
        <v>126</v>
      </c>
      <c r="H71" s="138" t="s">
        <v>149</v>
      </c>
      <c r="I71" s="5" t="s">
        <v>115</v>
      </c>
      <c r="J71" s="1" t="s">
        <v>128</v>
      </c>
      <c r="K71" s="136" t="s">
        <v>142</v>
      </c>
      <c r="L71" s="84" t="s">
        <v>129</v>
      </c>
      <c r="M71" s="111" t="s">
        <v>150</v>
      </c>
      <c r="N71" s="111" t="s">
        <v>96</v>
      </c>
      <c r="O71" s="111" t="s">
        <v>96</v>
      </c>
      <c r="P71" s="196"/>
      <c r="Q71" s="197"/>
    </row>
    <row r="72" spans="2:17" ht="33.6" customHeight="1" x14ac:dyDescent="0.25">
      <c r="B72" s="86" t="s">
        <v>44</v>
      </c>
      <c r="C72" s="86" t="s">
        <v>395</v>
      </c>
      <c r="D72" s="133" t="s">
        <v>151</v>
      </c>
      <c r="E72" s="133">
        <v>35893313</v>
      </c>
      <c r="F72" s="3" t="s">
        <v>159</v>
      </c>
      <c r="G72" s="86" t="s">
        <v>160</v>
      </c>
      <c r="H72" s="138" t="s">
        <v>161</v>
      </c>
      <c r="I72" s="5" t="s">
        <v>115</v>
      </c>
      <c r="J72" s="1" t="s">
        <v>128</v>
      </c>
      <c r="K72" s="136" t="s">
        <v>162</v>
      </c>
      <c r="L72" s="84" t="s">
        <v>224</v>
      </c>
      <c r="M72" s="111" t="s">
        <v>163</v>
      </c>
      <c r="N72" s="111" t="s">
        <v>96</v>
      </c>
      <c r="O72" s="111" t="s">
        <v>96</v>
      </c>
      <c r="P72" s="196"/>
      <c r="Q72" s="197"/>
    </row>
    <row r="73" spans="2:17" ht="33.6" customHeight="1" x14ac:dyDescent="0.25">
      <c r="B73" s="86" t="s">
        <v>44</v>
      </c>
      <c r="C73" s="155" t="s">
        <v>395</v>
      </c>
      <c r="D73" s="133" t="s">
        <v>152</v>
      </c>
      <c r="E73" s="133">
        <v>1077424425</v>
      </c>
      <c r="F73" s="3" t="s">
        <v>145</v>
      </c>
      <c r="G73" s="86" t="s">
        <v>126</v>
      </c>
      <c r="H73" s="138">
        <v>40648</v>
      </c>
      <c r="I73" s="5" t="s">
        <v>115</v>
      </c>
      <c r="J73" s="1" t="s">
        <v>128</v>
      </c>
      <c r="K73" s="136" t="s">
        <v>162</v>
      </c>
      <c r="L73" s="84" t="s">
        <v>224</v>
      </c>
      <c r="M73" s="111" t="s">
        <v>164</v>
      </c>
      <c r="N73" s="111" t="s">
        <v>96</v>
      </c>
      <c r="O73" s="111" t="s">
        <v>96</v>
      </c>
      <c r="P73" s="196"/>
      <c r="Q73" s="197"/>
    </row>
    <row r="74" spans="2:17" ht="33.6" customHeight="1" x14ac:dyDescent="0.25">
      <c r="B74" s="86" t="s">
        <v>44</v>
      </c>
      <c r="C74" s="155" t="s">
        <v>395</v>
      </c>
      <c r="D74" s="133" t="s">
        <v>153</v>
      </c>
      <c r="E74" s="133">
        <v>35547146</v>
      </c>
      <c r="F74" s="3" t="s">
        <v>145</v>
      </c>
      <c r="G74" s="86" t="s">
        <v>126</v>
      </c>
      <c r="H74" s="138">
        <v>41377</v>
      </c>
      <c r="I74" s="5" t="s">
        <v>115</v>
      </c>
      <c r="J74" s="1" t="s">
        <v>128</v>
      </c>
      <c r="K74" s="136" t="s">
        <v>162</v>
      </c>
      <c r="L74" s="84" t="s">
        <v>224</v>
      </c>
      <c r="M74" s="111" t="s">
        <v>165</v>
      </c>
      <c r="N74" s="111" t="s">
        <v>96</v>
      </c>
      <c r="O74" s="111" t="s">
        <v>96</v>
      </c>
      <c r="P74" s="196"/>
      <c r="Q74" s="197"/>
    </row>
    <row r="75" spans="2:17" s="164" customFormat="1" ht="116.25" customHeight="1" x14ac:dyDescent="0.25">
      <c r="B75" s="157" t="s">
        <v>44</v>
      </c>
      <c r="C75" s="157" t="s">
        <v>395</v>
      </c>
      <c r="D75" s="165" t="s">
        <v>154</v>
      </c>
      <c r="E75" s="165">
        <v>35604425</v>
      </c>
      <c r="F75" s="158" t="s">
        <v>145</v>
      </c>
      <c r="G75" s="157" t="s">
        <v>126</v>
      </c>
      <c r="H75" s="162">
        <v>37974</v>
      </c>
      <c r="I75" s="160" t="s">
        <v>115</v>
      </c>
      <c r="J75" s="160" t="s">
        <v>128</v>
      </c>
      <c r="K75" s="163" t="s">
        <v>162</v>
      </c>
      <c r="L75" s="158" t="s">
        <v>224</v>
      </c>
      <c r="M75" s="161" t="s">
        <v>166</v>
      </c>
      <c r="N75" s="161" t="s">
        <v>96</v>
      </c>
      <c r="O75" s="161" t="s">
        <v>96</v>
      </c>
      <c r="P75" s="207" t="s">
        <v>424</v>
      </c>
      <c r="Q75" s="208"/>
    </row>
    <row r="76" spans="2:17" ht="33.6" customHeight="1" x14ac:dyDescent="0.25">
      <c r="B76" s="86" t="s">
        <v>44</v>
      </c>
      <c r="C76" s="155" t="s">
        <v>395</v>
      </c>
      <c r="D76" s="133" t="s">
        <v>155</v>
      </c>
      <c r="E76" s="133">
        <v>35604306</v>
      </c>
      <c r="F76" s="3" t="s">
        <v>145</v>
      </c>
      <c r="G76" s="86" t="s">
        <v>126</v>
      </c>
      <c r="H76" s="138">
        <v>37974</v>
      </c>
      <c r="I76" s="5" t="s">
        <v>115</v>
      </c>
      <c r="J76" s="1" t="s">
        <v>128</v>
      </c>
      <c r="K76" s="136" t="s">
        <v>162</v>
      </c>
      <c r="L76" s="84" t="s">
        <v>224</v>
      </c>
      <c r="M76" s="111" t="s">
        <v>166</v>
      </c>
      <c r="N76" s="111" t="s">
        <v>96</v>
      </c>
      <c r="O76" s="111" t="s">
        <v>96</v>
      </c>
      <c r="P76" s="196"/>
      <c r="Q76" s="197"/>
    </row>
    <row r="77" spans="2:17" ht="60" x14ac:dyDescent="0.25">
      <c r="B77" s="86" t="s">
        <v>44</v>
      </c>
      <c r="C77" s="155" t="s">
        <v>395</v>
      </c>
      <c r="D77" s="133" t="s">
        <v>156</v>
      </c>
      <c r="E77" s="133">
        <v>35891057</v>
      </c>
      <c r="F77" s="3" t="s">
        <v>145</v>
      </c>
      <c r="G77" s="86" t="s">
        <v>126</v>
      </c>
      <c r="H77" s="139">
        <v>41089</v>
      </c>
      <c r="I77" s="5" t="s">
        <v>115</v>
      </c>
      <c r="J77" s="1" t="s">
        <v>128</v>
      </c>
      <c r="K77" s="136" t="s">
        <v>162</v>
      </c>
      <c r="L77" s="84" t="s">
        <v>224</v>
      </c>
      <c r="M77" s="111" t="s">
        <v>167</v>
      </c>
      <c r="N77" s="111" t="s">
        <v>96</v>
      </c>
      <c r="O77" s="111" t="s">
        <v>96</v>
      </c>
      <c r="P77" s="195"/>
      <c r="Q77" s="195"/>
    </row>
    <row r="78" spans="2:17" ht="60" x14ac:dyDescent="0.25">
      <c r="B78" s="86" t="s">
        <v>44</v>
      </c>
      <c r="C78" s="155" t="s">
        <v>395</v>
      </c>
      <c r="D78" s="133" t="s">
        <v>157</v>
      </c>
      <c r="E78" s="133">
        <v>35893625</v>
      </c>
      <c r="F78" s="3" t="s">
        <v>145</v>
      </c>
      <c r="G78" s="86" t="s">
        <v>126</v>
      </c>
      <c r="H78" s="139">
        <v>41817</v>
      </c>
      <c r="I78" s="5" t="s">
        <v>115</v>
      </c>
      <c r="J78" s="1" t="s">
        <v>128</v>
      </c>
      <c r="K78" s="136" t="s">
        <v>162</v>
      </c>
      <c r="L78" s="84" t="s">
        <v>224</v>
      </c>
      <c r="M78" s="111" t="s">
        <v>168</v>
      </c>
      <c r="N78" s="111" t="s">
        <v>96</v>
      </c>
      <c r="O78" s="111" t="s">
        <v>96</v>
      </c>
      <c r="P78" s="196"/>
      <c r="Q78" s="197"/>
    </row>
    <row r="79" spans="2:17" ht="60" x14ac:dyDescent="0.25">
      <c r="B79" s="86" t="s">
        <v>44</v>
      </c>
      <c r="C79" s="155" t="s">
        <v>395</v>
      </c>
      <c r="D79" s="1" t="s">
        <v>158</v>
      </c>
      <c r="E79" s="1">
        <v>35899253</v>
      </c>
      <c r="F79" s="3" t="s">
        <v>145</v>
      </c>
      <c r="G79" s="86" t="s">
        <v>126</v>
      </c>
      <c r="H79" s="139">
        <v>40648</v>
      </c>
      <c r="I79" s="5" t="s">
        <v>115</v>
      </c>
      <c r="J79" s="1" t="s">
        <v>128</v>
      </c>
      <c r="K79" s="136" t="s">
        <v>162</v>
      </c>
      <c r="L79" s="84" t="s">
        <v>224</v>
      </c>
      <c r="M79" s="111" t="s">
        <v>169</v>
      </c>
      <c r="N79" s="111" t="s">
        <v>96</v>
      </c>
      <c r="O79" s="111" t="s">
        <v>96</v>
      </c>
      <c r="P79" s="196"/>
      <c r="Q79" s="197"/>
    </row>
    <row r="80" spans="2:17" ht="15.75" thickBot="1" x14ac:dyDescent="0.25">
      <c r="D80" s="134"/>
    </row>
    <row r="81" spans="1:26" ht="27" thickBot="1" x14ac:dyDescent="0.3">
      <c r="B81" s="191" t="s">
        <v>46</v>
      </c>
      <c r="C81" s="192"/>
      <c r="D81" s="192"/>
      <c r="E81" s="192"/>
      <c r="F81" s="192"/>
      <c r="G81" s="192"/>
      <c r="H81" s="192"/>
      <c r="I81" s="192"/>
      <c r="J81" s="192"/>
      <c r="K81" s="192"/>
      <c r="L81" s="192"/>
      <c r="M81" s="192"/>
      <c r="N81" s="193"/>
    </row>
    <row r="84" spans="1:26" ht="46.15" customHeight="1" x14ac:dyDescent="0.25">
      <c r="B84" s="67" t="s">
        <v>33</v>
      </c>
      <c r="C84" s="67" t="s">
        <v>47</v>
      </c>
      <c r="D84" s="173" t="s">
        <v>3</v>
      </c>
      <c r="E84" s="175"/>
    </row>
    <row r="85" spans="1:26" ht="46.9" customHeight="1" x14ac:dyDescent="0.25">
      <c r="B85" s="68" t="s">
        <v>87</v>
      </c>
      <c r="C85" s="62" t="s">
        <v>96</v>
      </c>
      <c r="D85" s="195" t="s">
        <v>171</v>
      </c>
      <c r="E85" s="195"/>
    </row>
    <row r="88" spans="1:26" ht="26.25" x14ac:dyDescent="0.25">
      <c r="B88" s="171" t="s">
        <v>64</v>
      </c>
      <c r="C88" s="172"/>
      <c r="D88" s="172"/>
      <c r="E88" s="172"/>
      <c r="F88" s="172"/>
      <c r="G88" s="172"/>
      <c r="H88" s="172"/>
      <c r="I88" s="172"/>
      <c r="J88" s="172"/>
      <c r="K88" s="172"/>
      <c r="L88" s="172"/>
      <c r="M88" s="172"/>
      <c r="N88" s="172"/>
      <c r="O88" s="172"/>
      <c r="P88" s="172"/>
    </row>
    <row r="90" spans="1:26" ht="15.75" thickBot="1" x14ac:dyDescent="0.3"/>
    <row r="91" spans="1:26" ht="27" thickBot="1" x14ac:dyDescent="0.3">
      <c r="B91" s="191" t="s">
        <v>54</v>
      </c>
      <c r="C91" s="192"/>
      <c r="D91" s="192"/>
      <c r="E91" s="192"/>
      <c r="F91" s="192"/>
      <c r="G91" s="192"/>
      <c r="H91" s="192"/>
      <c r="I91" s="192"/>
      <c r="J91" s="192"/>
      <c r="K91" s="192"/>
      <c r="L91" s="192"/>
      <c r="M91" s="192"/>
      <c r="N91" s="193"/>
    </row>
    <row r="93" spans="1:26" ht="15.75" thickBot="1" x14ac:dyDescent="0.3">
      <c r="M93" s="64"/>
      <c r="N93" s="64"/>
    </row>
    <row r="94" spans="1:26" s="97" customFormat="1" ht="109.5" customHeight="1" x14ac:dyDescent="0.25">
      <c r="B94" s="108" t="s">
        <v>105</v>
      </c>
      <c r="C94" s="108" t="s">
        <v>106</v>
      </c>
      <c r="D94" s="108" t="s">
        <v>107</v>
      </c>
      <c r="E94" s="108" t="s">
        <v>45</v>
      </c>
      <c r="F94" s="108" t="s">
        <v>22</v>
      </c>
      <c r="G94" s="108" t="s">
        <v>67</v>
      </c>
      <c r="H94" s="108" t="s">
        <v>17</v>
      </c>
      <c r="I94" s="108" t="s">
        <v>10</v>
      </c>
      <c r="J94" s="108" t="s">
        <v>31</v>
      </c>
      <c r="K94" s="108" t="s">
        <v>61</v>
      </c>
      <c r="L94" s="108" t="s">
        <v>20</v>
      </c>
      <c r="M94" s="93" t="s">
        <v>26</v>
      </c>
      <c r="N94" s="108" t="s">
        <v>108</v>
      </c>
      <c r="O94" s="108" t="s">
        <v>36</v>
      </c>
      <c r="P94" s="109" t="s">
        <v>11</v>
      </c>
      <c r="Q94" s="109" t="s">
        <v>19</v>
      </c>
    </row>
    <row r="95" spans="1:26" s="103" customFormat="1" ht="120" customHeight="1" x14ac:dyDescent="0.25">
      <c r="A95" s="45">
        <v>1</v>
      </c>
      <c r="B95" s="104" t="s">
        <v>112</v>
      </c>
      <c r="C95" s="104" t="s">
        <v>112</v>
      </c>
      <c r="D95" s="105" t="s">
        <v>292</v>
      </c>
      <c r="E95" s="132">
        <v>272199</v>
      </c>
      <c r="F95" s="100" t="s">
        <v>96</v>
      </c>
      <c r="G95" s="117" t="s">
        <v>115</v>
      </c>
      <c r="H95" s="107">
        <v>41337</v>
      </c>
      <c r="I95" s="101">
        <v>41453</v>
      </c>
      <c r="J95" s="101" t="s">
        <v>97</v>
      </c>
      <c r="K95" s="100">
        <v>4</v>
      </c>
      <c r="L95" s="101"/>
      <c r="M95" s="132">
        <v>45</v>
      </c>
      <c r="N95" s="92" t="e">
        <f>+M95*G95</f>
        <v>#VALUE!</v>
      </c>
      <c r="O95" s="27">
        <v>53122770</v>
      </c>
      <c r="P95" s="27">
        <v>315</v>
      </c>
      <c r="Q95" s="118" t="s">
        <v>293</v>
      </c>
      <c r="R95" s="102"/>
      <c r="S95" s="102"/>
      <c r="T95" s="102"/>
      <c r="U95" s="102"/>
      <c r="V95" s="102"/>
      <c r="W95" s="102"/>
      <c r="X95" s="102"/>
      <c r="Y95" s="102"/>
      <c r="Z95" s="102"/>
    </row>
    <row r="96" spans="1:26" s="103" customFormat="1" ht="30" x14ac:dyDescent="0.25">
      <c r="A96" s="45">
        <f>+A95+1</f>
        <v>2</v>
      </c>
      <c r="B96" s="104" t="s">
        <v>112</v>
      </c>
      <c r="C96" s="104" t="s">
        <v>112</v>
      </c>
      <c r="D96" s="104" t="s">
        <v>294</v>
      </c>
      <c r="E96" s="132">
        <v>2122347</v>
      </c>
      <c r="F96" s="100" t="s">
        <v>96</v>
      </c>
      <c r="G96" s="100" t="s">
        <v>115</v>
      </c>
      <c r="H96" s="100" t="s">
        <v>295</v>
      </c>
      <c r="I96" s="101">
        <v>41258</v>
      </c>
      <c r="J96" s="101" t="s">
        <v>97</v>
      </c>
      <c r="K96" s="100">
        <v>2.5</v>
      </c>
      <c r="L96" s="101"/>
      <c r="M96" s="132">
        <v>49</v>
      </c>
      <c r="N96" s="92"/>
      <c r="O96" s="27">
        <v>32527033</v>
      </c>
      <c r="P96" s="27" t="s">
        <v>296</v>
      </c>
      <c r="Q96" s="118"/>
      <c r="R96" s="102"/>
      <c r="S96" s="102"/>
      <c r="T96" s="102"/>
      <c r="U96" s="102"/>
      <c r="V96" s="102"/>
      <c r="W96" s="102"/>
      <c r="X96" s="102"/>
      <c r="Y96" s="102"/>
      <c r="Z96" s="102"/>
    </row>
    <row r="97" spans="1:17" s="103" customFormat="1" x14ac:dyDescent="0.25">
      <c r="A97" s="45"/>
      <c r="B97" s="48" t="s">
        <v>16</v>
      </c>
      <c r="C97" s="105"/>
      <c r="D97" s="104"/>
      <c r="E97" s="99"/>
      <c r="F97" s="100"/>
      <c r="G97" s="100"/>
      <c r="H97" s="100"/>
      <c r="I97" s="101"/>
      <c r="J97" s="101"/>
      <c r="K97" s="106">
        <f>SUM(K95:K96)</f>
        <v>6.5</v>
      </c>
      <c r="L97" s="106">
        <f>SUM(L95:L96)</f>
        <v>0</v>
      </c>
      <c r="M97" s="153">
        <f>SUM(M95:M96)</f>
        <v>94</v>
      </c>
      <c r="N97" s="106" t="e">
        <f>SUM(N95:N96)</f>
        <v>#VALUE!</v>
      </c>
      <c r="O97" s="27">
        <f>SUM(O95:O96)</f>
        <v>85649803</v>
      </c>
      <c r="P97" s="27"/>
      <c r="Q97" s="119"/>
    </row>
    <row r="98" spans="1:17" x14ac:dyDescent="0.25">
      <c r="B98" s="30"/>
      <c r="C98" s="30"/>
      <c r="D98" s="30"/>
      <c r="E98" s="31"/>
      <c r="F98" s="30"/>
      <c r="G98" s="30"/>
      <c r="H98" s="30"/>
      <c r="I98" s="30"/>
      <c r="J98" s="30"/>
      <c r="K98" s="30"/>
      <c r="L98" s="30"/>
      <c r="M98" s="30"/>
      <c r="N98" s="30"/>
      <c r="O98" s="30"/>
      <c r="P98" s="30"/>
    </row>
    <row r="99" spans="1:17" ht="18.75" x14ac:dyDescent="0.25">
      <c r="B99" s="58" t="s">
        <v>32</v>
      </c>
      <c r="C99" s="72">
        <f>+K97</f>
        <v>6.5</v>
      </c>
      <c r="H99" s="32"/>
      <c r="I99" s="32"/>
      <c r="J99" s="32"/>
      <c r="K99" s="32"/>
      <c r="L99" s="32"/>
      <c r="M99" s="32"/>
      <c r="N99" s="30"/>
      <c r="O99" s="30"/>
      <c r="P99" s="30"/>
    </row>
    <row r="101" spans="1:17" ht="15.75" thickBot="1" x14ac:dyDescent="0.3">
      <c r="P101" s="9" t="s">
        <v>110</v>
      </c>
    </row>
    <row r="102" spans="1:17" ht="37.15" customHeight="1" thickBot="1" x14ac:dyDescent="0.3">
      <c r="B102" s="75" t="s">
        <v>49</v>
      </c>
      <c r="C102" s="76" t="s">
        <v>50</v>
      </c>
      <c r="D102" s="75" t="s">
        <v>51</v>
      </c>
      <c r="E102" s="76" t="s">
        <v>55</v>
      </c>
    </row>
    <row r="103" spans="1:17" ht="41.45" customHeight="1" x14ac:dyDescent="0.25">
      <c r="B103" s="66" t="s">
        <v>88</v>
      </c>
      <c r="C103" s="69">
        <v>20</v>
      </c>
      <c r="D103" s="69">
        <v>0</v>
      </c>
      <c r="E103" s="204">
        <f>+D103+D104+D105</f>
        <v>0</v>
      </c>
    </row>
    <row r="104" spans="1:17" x14ac:dyDescent="0.25">
      <c r="B104" s="66" t="s">
        <v>89</v>
      </c>
      <c r="C104" s="56">
        <v>30</v>
      </c>
      <c r="D104" s="70">
        <v>0</v>
      </c>
      <c r="E104" s="205"/>
    </row>
    <row r="105" spans="1:17" ht="15.75" thickBot="1" x14ac:dyDescent="0.3">
      <c r="B105" s="66" t="s">
        <v>90</v>
      </c>
      <c r="C105" s="71">
        <v>40</v>
      </c>
      <c r="D105" s="71">
        <v>0</v>
      </c>
      <c r="E105" s="206"/>
    </row>
    <row r="107" spans="1:17" ht="15.75" thickBot="1" x14ac:dyDescent="0.3"/>
    <row r="108" spans="1:17" ht="27" thickBot="1" x14ac:dyDescent="0.3">
      <c r="B108" s="191" t="s">
        <v>52</v>
      </c>
      <c r="C108" s="192"/>
      <c r="D108" s="192"/>
      <c r="E108" s="192"/>
      <c r="F108" s="192"/>
      <c r="G108" s="192"/>
      <c r="H108" s="192"/>
      <c r="I108" s="192"/>
      <c r="J108" s="192"/>
      <c r="K108" s="192"/>
      <c r="L108" s="192"/>
      <c r="M108" s="192"/>
      <c r="N108" s="193"/>
    </row>
    <row r="110" spans="1:17" ht="76.5" customHeight="1" x14ac:dyDescent="0.25">
      <c r="B110" s="55" t="s">
        <v>0</v>
      </c>
      <c r="C110" s="55" t="s">
        <v>39</v>
      </c>
      <c r="D110" s="55" t="s">
        <v>40</v>
      </c>
      <c r="E110" s="55" t="s">
        <v>80</v>
      </c>
      <c r="F110" s="55" t="s">
        <v>82</v>
      </c>
      <c r="G110" s="55" t="s">
        <v>83</v>
      </c>
      <c r="H110" s="55" t="s">
        <v>84</v>
      </c>
      <c r="I110" s="55" t="s">
        <v>81</v>
      </c>
      <c r="J110" s="173" t="s">
        <v>85</v>
      </c>
      <c r="K110" s="174"/>
      <c r="L110" s="175"/>
      <c r="M110" s="55" t="s">
        <v>86</v>
      </c>
      <c r="N110" s="55" t="s">
        <v>41</v>
      </c>
      <c r="O110" s="55" t="s">
        <v>42</v>
      </c>
      <c r="P110" s="173" t="s">
        <v>3</v>
      </c>
      <c r="Q110" s="175"/>
    </row>
    <row r="111" spans="1:17" ht="60.75" customHeight="1" x14ac:dyDescent="0.25">
      <c r="B111" s="78" t="s">
        <v>386</v>
      </c>
      <c r="C111" s="120" t="s">
        <v>297</v>
      </c>
      <c r="D111" s="3" t="s">
        <v>172</v>
      </c>
      <c r="E111" s="3">
        <v>26256874</v>
      </c>
      <c r="F111" s="3" t="s">
        <v>173</v>
      </c>
      <c r="G111" s="86" t="s">
        <v>174</v>
      </c>
      <c r="H111" s="135">
        <v>27425</v>
      </c>
      <c r="I111" s="5" t="s">
        <v>115</v>
      </c>
      <c r="J111" s="86" t="s">
        <v>175</v>
      </c>
      <c r="K111" s="85" t="s">
        <v>176</v>
      </c>
      <c r="L111" s="85" t="s">
        <v>177</v>
      </c>
      <c r="M111" s="68" t="s">
        <v>178</v>
      </c>
      <c r="N111" s="62" t="s">
        <v>96</v>
      </c>
      <c r="O111" s="62" t="s">
        <v>96</v>
      </c>
      <c r="P111" s="194" t="s">
        <v>195</v>
      </c>
      <c r="Q111" s="194"/>
    </row>
    <row r="112" spans="1:17" ht="60.75" customHeight="1" x14ac:dyDescent="0.25">
      <c r="B112" s="86" t="s">
        <v>386</v>
      </c>
      <c r="C112" s="120" t="s">
        <v>297</v>
      </c>
      <c r="D112" s="86" t="s">
        <v>179</v>
      </c>
      <c r="E112" s="3">
        <v>35890690</v>
      </c>
      <c r="F112" s="3" t="s">
        <v>180</v>
      </c>
      <c r="G112" s="86" t="s">
        <v>181</v>
      </c>
      <c r="H112" s="135">
        <v>38146</v>
      </c>
      <c r="I112" s="5" t="s">
        <v>115</v>
      </c>
      <c r="J112" s="86" t="s">
        <v>182</v>
      </c>
      <c r="K112" s="85" t="s">
        <v>183</v>
      </c>
      <c r="L112" s="85" t="s">
        <v>184</v>
      </c>
      <c r="M112" s="68" t="s">
        <v>185</v>
      </c>
      <c r="N112" s="111" t="s">
        <v>96</v>
      </c>
      <c r="O112" s="111" t="s">
        <v>96</v>
      </c>
      <c r="P112" s="196"/>
      <c r="Q112" s="197"/>
    </row>
    <row r="113" spans="2:17" ht="60.75" customHeight="1" x14ac:dyDescent="0.25">
      <c r="B113" s="155" t="s">
        <v>387</v>
      </c>
      <c r="C113" s="155" t="s">
        <v>297</v>
      </c>
      <c r="D113" s="155" t="s">
        <v>388</v>
      </c>
      <c r="E113" s="3">
        <v>11796558</v>
      </c>
      <c r="F113" s="3" t="s">
        <v>389</v>
      </c>
      <c r="G113" s="155" t="s">
        <v>390</v>
      </c>
      <c r="H113" s="135">
        <v>35622</v>
      </c>
      <c r="I113" s="5" t="s">
        <v>115</v>
      </c>
      <c r="J113" s="155" t="s">
        <v>391</v>
      </c>
      <c r="K113" s="136" t="s">
        <v>392</v>
      </c>
      <c r="L113" s="85"/>
      <c r="M113" s="68" t="s">
        <v>393</v>
      </c>
      <c r="N113" s="111" t="s">
        <v>96</v>
      </c>
      <c r="O113" s="111" t="s">
        <v>97</v>
      </c>
      <c r="P113" s="196"/>
      <c r="Q113" s="197"/>
    </row>
    <row r="114" spans="2:17" ht="33.6" customHeight="1" x14ac:dyDescent="0.25">
      <c r="B114" s="86" t="s">
        <v>94</v>
      </c>
      <c r="C114" s="120" t="s">
        <v>297</v>
      </c>
      <c r="D114" s="3" t="s">
        <v>186</v>
      </c>
      <c r="E114" s="3">
        <v>35892463</v>
      </c>
      <c r="F114" s="3" t="s">
        <v>187</v>
      </c>
      <c r="G114" s="86" t="s">
        <v>189</v>
      </c>
      <c r="H114" s="135">
        <v>38240</v>
      </c>
      <c r="I114" s="5" t="s">
        <v>190</v>
      </c>
      <c r="J114" s="1" t="s">
        <v>128</v>
      </c>
      <c r="K114" s="85" t="s">
        <v>191</v>
      </c>
      <c r="L114" s="85" t="s">
        <v>192</v>
      </c>
      <c r="M114" s="68" t="s">
        <v>193</v>
      </c>
      <c r="N114" s="111" t="s">
        <v>96</v>
      </c>
      <c r="O114" s="111" t="s">
        <v>96</v>
      </c>
      <c r="P114" s="194" t="s">
        <v>194</v>
      </c>
      <c r="Q114" s="194"/>
    </row>
    <row r="116" spans="2:17" ht="15.75" thickBot="1" x14ac:dyDescent="0.3"/>
    <row r="117" spans="2:17" ht="54" customHeight="1" x14ac:dyDescent="0.25">
      <c r="B117" s="74" t="s">
        <v>33</v>
      </c>
      <c r="C117" s="74" t="s">
        <v>49</v>
      </c>
      <c r="D117" s="55" t="s">
        <v>50</v>
      </c>
      <c r="E117" s="74" t="s">
        <v>51</v>
      </c>
      <c r="F117" s="76" t="s">
        <v>56</v>
      </c>
      <c r="G117" s="81"/>
    </row>
    <row r="118" spans="2:17" ht="120.75" customHeight="1" x14ac:dyDescent="0.2">
      <c r="B118" s="198" t="s">
        <v>53</v>
      </c>
      <c r="C118" s="6" t="s">
        <v>91</v>
      </c>
      <c r="D118" s="70">
        <v>25</v>
      </c>
      <c r="E118" s="70">
        <v>25</v>
      </c>
      <c r="F118" s="199">
        <f>+E118+E119+E120</f>
        <v>35</v>
      </c>
      <c r="G118" s="82"/>
    </row>
    <row r="119" spans="2:17" ht="76.150000000000006" customHeight="1" x14ac:dyDescent="0.2">
      <c r="B119" s="198"/>
      <c r="C119" s="6" t="s">
        <v>92</v>
      </c>
      <c r="D119" s="73">
        <v>25</v>
      </c>
      <c r="E119" s="70"/>
      <c r="F119" s="200"/>
      <c r="G119" s="82"/>
    </row>
    <row r="120" spans="2:17" ht="69" customHeight="1" x14ac:dyDescent="0.2">
      <c r="B120" s="198"/>
      <c r="C120" s="6" t="s">
        <v>93</v>
      </c>
      <c r="D120" s="70">
        <v>10</v>
      </c>
      <c r="E120" s="70">
        <v>10</v>
      </c>
      <c r="F120" s="201"/>
      <c r="G120" s="82"/>
    </row>
    <row r="121" spans="2:17" x14ac:dyDescent="0.25">
      <c r="C121"/>
    </row>
    <row r="124" spans="2:17" x14ac:dyDescent="0.25">
      <c r="B124" s="65" t="s">
        <v>57</v>
      </c>
    </row>
    <row r="127" spans="2:17" x14ac:dyDescent="0.25">
      <c r="B127" s="77" t="s">
        <v>33</v>
      </c>
      <c r="C127" s="77" t="s">
        <v>58</v>
      </c>
      <c r="D127" s="74" t="s">
        <v>51</v>
      </c>
      <c r="E127" s="74" t="s">
        <v>16</v>
      </c>
    </row>
    <row r="128" spans="2:17" ht="28.5" x14ac:dyDescent="0.25">
      <c r="B128" s="2" t="s">
        <v>59</v>
      </c>
      <c r="C128" s="7">
        <v>40</v>
      </c>
      <c r="D128" s="70">
        <f>+E103</f>
        <v>0</v>
      </c>
      <c r="E128" s="202">
        <f>+D128+D129</f>
        <v>35</v>
      </c>
    </row>
    <row r="129" spans="2:5" ht="42.75" x14ac:dyDescent="0.25">
      <c r="B129" s="2" t="s">
        <v>60</v>
      </c>
      <c r="C129" s="7">
        <v>60</v>
      </c>
      <c r="D129" s="70">
        <f>+F118</f>
        <v>35</v>
      </c>
      <c r="E129" s="203"/>
    </row>
    <row r="132" spans="2:5" x14ac:dyDescent="0.25">
      <c r="C132" s="9" t="s">
        <v>110</v>
      </c>
    </row>
  </sheetData>
  <mergeCells count="52">
    <mergeCell ref="O52:P52"/>
    <mergeCell ref="B118:B120"/>
    <mergeCell ref="F118:F120"/>
    <mergeCell ref="E128:E129"/>
    <mergeCell ref="B2:P2"/>
    <mergeCell ref="B88:P88"/>
    <mergeCell ref="B108:N108"/>
    <mergeCell ref="E103:E105"/>
    <mergeCell ref="B81:N81"/>
    <mergeCell ref="D84:E84"/>
    <mergeCell ref="D85:E85"/>
    <mergeCell ref="B91:N91"/>
    <mergeCell ref="P63:Q63"/>
    <mergeCell ref="B58:N58"/>
    <mergeCell ref="E32:E33"/>
    <mergeCell ref="O51:P51"/>
    <mergeCell ref="B48:N48"/>
    <mergeCell ref="C46:N46"/>
    <mergeCell ref="B14:C15"/>
    <mergeCell ref="D42:E42"/>
    <mergeCell ref="B42:B43"/>
    <mergeCell ref="C42:C43"/>
    <mergeCell ref="B4:P4"/>
    <mergeCell ref="B16:C16"/>
    <mergeCell ref="C6:N6"/>
    <mergeCell ref="C7:N7"/>
    <mergeCell ref="C8:N8"/>
    <mergeCell ref="C9:N9"/>
    <mergeCell ref="C10:E10"/>
    <mergeCell ref="J110:L110"/>
    <mergeCell ref="P110:Q110"/>
    <mergeCell ref="P111:Q111"/>
    <mergeCell ref="J63:L63"/>
    <mergeCell ref="P69:Q69"/>
    <mergeCell ref="P70:Q70"/>
    <mergeCell ref="P68:Q68"/>
    <mergeCell ref="P66:Q66"/>
    <mergeCell ref="P67:Q67"/>
    <mergeCell ref="P64:Q64"/>
    <mergeCell ref="P65:Q65"/>
    <mergeCell ref="P71:Q71"/>
    <mergeCell ref="P77:Q77"/>
    <mergeCell ref="P72:Q72"/>
    <mergeCell ref="P73:Q73"/>
    <mergeCell ref="P112:Q112"/>
    <mergeCell ref="P114:Q114"/>
    <mergeCell ref="P74:Q74"/>
    <mergeCell ref="P75:Q75"/>
    <mergeCell ref="P76:Q76"/>
    <mergeCell ref="P78:Q78"/>
    <mergeCell ref="P79:Q79"/>
    <mergeCell ref="P113:Q113"/>
  </mergeCells>
  <dataValidations count="2">
    <dataValidation type="decimal" allowBlank="1" showInputMessage="1" showErrorMessage="1" sqref="WVH983045 WLL983045 C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C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C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C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C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C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C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C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C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C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C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C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C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C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C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IV18:IV34 SR18:SR34 ACN18:ACN34 AMJ18:AMJ34 AWF18:AWF34 BGB18:BGB34 BPX18:BPX34 BZT18:BZT34 CJP18:CJP34 CTL18:CTL34 DDH18:DDH34 DND18:DND34 DWZ18:DWZ34 EGV18:EGV34 EQR18:EQR34 FAN18:FAN34 FKJ18:FKJ34 FUF18:FUF34 GEB18:GEB34 GNX18:GNX34 GXT18:GXT34 HHP18:HHP34 HRL18:HRL34 IBH18:IBH34 ILD18:ILD34 IUZ18:IUZ34 JEV18:JEV34 JOR18:JOR34 JYN18:JYN34 KIJ18:KIJ34 KSF18:KSF34 LCB18:LCB34 LLX18:LLX34 LVT18:LVT34 MFP18:MFP34 MPL18:MPL34 MZH18:MZH34 NJD18:NJD34 NSZ18:NSZ34 OCV18:OCV34 OMR18:OMR34 OWN18:OWN34 PGJ18:PGJ34 PQF18:PQF34 QAB18:QAB34 QJX18:QJX34 QTT18:QTT34 RDP18:RDP34 RNL18:RNL34 RXH18:RXH34 SHD18:SHD34 SQZ18:SQZ34 TAV18:TAV34 TKR18:TKR34 TUN18:TUN34 UEJ18:UEJ34 UOF18:UOF34 UYB18:UYB34 VHX18:VHX34 VRT18:VRT34 WBP18:WBP34 WLL18:WLL34 WVH18:WVH34">
      <formula1>0</formula1>
      <formula2>1</formula2>
    </dataValidation>
    <dataValidation type="list" allowBlank="1" showInputMessage="1" showErrorMessage="1" sqref="WVE983045 A65541 IS65541 SO65541 ACK65541 AMG65541 AWC65541 BFY65541 BPU65541 BZQ65541 CJM65541 CTI65541 DDE65541 DNA65541 DWW65541 EGS65541 EQO65541 FAK65541 FKG65541 FUC65541 GDY65541 GNU65541 GXQ65541 HHM65541 HRI65541 IBE65541 ILA65541 IUW65541 JES65541 JOO65541 JYK65541 KIG65541 KSC65541 LBY65541 LLU65541 LVQ65541 MFM65541 MPI65541 MZE65541 NJA65541 NSW65541 OCS65541 OMO65541 OWK65541 PGG65541 PQC65541 PZY65541 QJU65541 QTQ65541 RDM65541 RNI65541 RXE65541 SHA65541 SQW65541 TAS65541 TKO65541 TUK65541 UEG65541 UOC65541 UXY65541 VHU65541 VRQ65541 WBM65541 WLI65541 WVE65541 A131077 IS131077 SO131077 ACK131077 AMG131077 AWC131077 BFY131077 BPU131077 BZQ131077 CJM131077 CTI131077 DDE131077 DNA131077 DWW131077 EGS131077 EQO131077 FAK131077 FKG131077 FUC131077 GDY131077 GNU131077 GXQ131077 HHM131077 HRI131077 IBE131077 ILA131077 IUW131077 JES131077 JOO131077 JYK131077 KIG131077 KSC131077 LBY131077 LLU131077 LVQ131077 MFM131077 MPI131077 MZE131077 NJA131077 NSW131077 OCS131077 OMO131077 OWK131077 PGG131077 PQC131077 PZY131077 QJU131077 QTQ131077 RDM131077 RNI131077 RXE131077 SHA131077 SQW131077 TAS131077 TKO131077 TUK131077 UEG131077 UOC131077 UXY131077 VHU131077 VRQ131077 WBM131077 WLI131077 WVE131077 A196613 IS196613 SO196613 ACK196613 AMG196613 AWC196613 BFY196613 BPU196613 BZQ196613 CJM196613 CTI196613 DDE196613 DNA196613 DWW196613 EGS196613 EQO196613 FAK196613 FKG196613 FUC196613 GDY196613 GNU196613 GXQ196613 HHM196613 HRI196613 IBE196613 ILA196613 IUW196613 JES196613 JOO196613 JYK196613 KIG196613 KSC196613 LBY196613 LLU196613 LVQ196613 MFM196613 MPI196613 MZE196613 NJA196613 NSW196613 OCS196613 OMO196613 OWK196613 PGG196613 PQC196613 PZY196613 QJU196613 QTQ196613 RDM196613 RNI196613 RXE196613 SHA196613 SQW196613 TAS196613 TKO196613 TUK196613 UEG196613 UOC196613 UXY196613 VHU196613 VRQ196613 WBM196613 WLI196613 WVE196613 A262149 IS262149 SO262149 ACK262149 AMG262149 AWC262149 BFY262149 BPU262149 BZQ262149 CJM262149 CTI262149 DDE262149 DNA262149 DWW262149 EGS262149 EQO262149 FAK262149 FKG262149 FUC262149 GDY262149 GNU262149 GXQ262149 HHM262149 HRI262149 IBE262149 ILA262149 IUW262149 JES262149 JOO262149 JYK262149 KIG262149 KSC262149 LBY262149 LLU262149 LVQ262149 MFM262149 MPI262149 MZE262149 NJA262149 NSW262149 OCS262149 OMO262149 OWK262149 PGG262149 PQC262149 PZY262149 QJU262149 QTQ262149 RDM262149 RNI262149 RXE262149 SHA262149 SQW262149 TAS262149 TKO262149 TUK262149 UEG262149 UOC262149 UXY262149 VHU262149 VRQ262149 WBM262149 WLI262149 WVE262149 A327685 IS327685 SO327685 ACK327685 AMG327685 AWC327685 BFY327685 BPU327685 BZQ327685 CJM327685 CTI327685 DDE327685 DNA327685 DWW327685 EGS327685 EQO327685 FAK327685 FKG327685 FUC327685 GDY327685 GNU327685 GXQ327685 HHM327685 HRI327685 IBE327685 ILA327685 IUW327685 JES327685 JOO327685 JYK327685 KIG327685 KSC327685 LBY327685 LLU327685 LVQ327685 MFM327685 MPI327685 MZE327685 NJA327685 NSW327685 OCS327685 OMO327685 OWK327685 PGG327685 PQC327685 PZY327685 QJU327685 QTQ327685 RDM327685 RNI327685 RXE327685 SHA327685 SQW327685 TAS327685 TKO327685 TUK327685 UEG327685 UOC327685 UXY327685 VHU327685 VRQ327685 WBM327685 WLI327685 WVE327685 A393221 IS393221 SO393221 ACK393221 AMG393221 AWC393221 BFY393221 BPU393221 BZQ393221 CJM393221 CTI393221 DDE393221 DNA393221 DWW393221 EGS393221 EQO393221 FAK393221 FKG393221 FUC393221 GDY393221 GNU393221 GXQ393221 HHM393221 HRI393221 IBE393221 ILA393221 IUW393221 JES393221 JOO393221 JYK393221 KIG393221 KSC393221 LBY393221 LLU393221 LVQ393221 MFM393221 MPI393221 MZE393221 NJA393221 NSW393221 OCS393221 OMO393221 OWK393221 PGG393221 PQC393221 PZY393221 QJU393221 QTQ393221 RDM393221 RNI393221 RXE393221 SHA393221 SQW393221 TAS393221 TKO393221 TUK393221 UEG393221 UOC393221 UXY393221 VHU393221 VRQ393221 WBM393221 WLI393221 WVE393221 A458757 IS458757 SO458757 ACK458757 AMG458757 AWC458757 BFY458757 BPU458757 BZQ458757 CJM458757 CTI458757 DDE458757 DNA458757 DWW458757 EGS458757 EQO458757 FAK458757 FKG458757 FUC458757 GDY458757 GNU458757 GXQ458757 HHM458757 HRI458757 IBE458757 ILA458757 IUW458757 JES458757 JOO458757 JYK458757 KIG458757 KSC458757 LBY458757 LLU458757 LVQ458757 MFM458757 MPI458757 MZE458757 NJA458757 NSW458757 OCS458757 OMO458757 OWK458757 PGG458757 PQC458757 PZY458757 QJU458757 QTQ458757 RDM458757 RNI458757 RXE458757 SHA458757 SQW458757 TAS458757 TKO458757 TUK458757 UEG458757 UOC458757 UXY458757 VHU458757 VRQ458757 WBM458757 WLI458757 WVE458757 A524293 IS524293 SO524293 ACK524293 AMG524293 AWC524293 BFY524293 BPU524293 BZQ524293 CJM524293 CTI524293 DDE524293 DNA524293 DWW524293 EGS524293 EQO524293 FAK524293 FKG524293 FUC524293 GDY524293 GNU524293 GXQ524293 HHM524293 HRI524293 IBE524293 ILA524293 IUW524293 JES524293 JOO524293 JYK524293 KIG524293 KSC524293 LBY524293 LLU524293 LVQ524293 MFM524293 MPI524293 MZE524293 NJA524293 NSW524293 OCS524293 OMO524293 OWK524293 PGG524293 PQC524293 PZY524293 QJU524293 QTQ524293 RDM524293 RNI524293 RXE524293 SHA524293 SQW524293 TAS524293 TKO524293 TUK524293 UEG524293 UOC524293 UXY524293 VHU524293 VRQ524293 WBM524293 WLI524293 WVE524293 A589829 IS589829 SO589829 ACK589829 AMG589829 AWC589829 BFY589829 BPU589829 BZQ589829 CJM589829 CTI589829 DDE589829 DNA589829 DWW589829 EGS589829 EQO589829 FAK589829 FKG589829 FUC589829 GDY589829 GNU589829 GXQ589829 HHM589829 HRI589829 IBE589829 ILA589829 IUW589829 JES589829 JOO589829 JYK589829 KIG589829 KSC589829 LBY589829 LLU589829 LVQ589829 MFM589829 MPI589829 MZE589829 NJA589829 NSW589829 OCS589829 OMO589829 OWK589829 PGG589829 PQC589829 PZY589829 QJU589829 QTQ589829 RDM589829 RNI589829 RXE589829 SHA589829 SQW589829 TAS589829 TKO589829 TUK589829 UEG589829 UOC589829 UXY589829 VHU589829 VRQ589829 WBM589829 WLI589829 WVE589829 A655365 IS655365 SO655365 ACK655365 AMG655365 AWC655365 BFY655365 BPU655365 BZQ655365 CJM655365 CTI655365 DDE655365 DNA655365 DWW655365 EGS655365 EQO655365 FAK655365 FKG655365 FUC655365 GDY655365 GNU655365 GXQ655365 HHM655365 HRI655365 IBE655365 ILA655365 IUW655365 JES655365 JOO655365 JYK655365 KIG655365 KSC655365 LBY655365 LLU655365 LVQ655365 MFM655365 MPI655365 MZE655365 NJA655365 NSW655365 OCS655365 OMO655365 OWK655365 PGG655365 PQC655365 PZY655365 QJU655365 QTQ655365 RDM655365 RNI655365 RXE655365 SHA655365 SQW655365 TAS655365 TKO655365 TUK655365 UEG655365 UOC655365 UXY655365 VHU655365 VRQ655365 WBM655365 WLI655365 WVE655365 A720901 IS720901 SO720901 ACK720901 AMG720901 AWC720901 BFY720901 BPU720901 BZQ720901 CJM720901 CTI720901 DDE720901 DNA720901 DWW720901 EGS720901 EQO720901 FAK720901 FKG720901 FUC720901 GDY720901 GNU720901 GXQ720901 HHM720901 HRI720901 IBE720901 ILA720901 IUW720901 JES720901 JOO720901 JYK720901 KIG720901 KSC720901 LBY720901 LLU720901 LVQ720901 MFM720901 MPI720901 MZE720901 NJA720901 NSW720901 OCS720901 OMO720901 OWK720901 PGG720901 PQC720901 PZY720901 QJU720901 QTQ720901 RDM720901 RNI720901 RXE720901 SHA720901 SQW720901 TAS720901 TKO720901 TUK720901 UEG720901 UOC720901 UXY720901 VHU720901 VRQ720901 WBM720901 WLI720901 WVE720901 A786437 IS786437 SO786437 ACK786437 AMG786437 AWC786437 BFY786437 BPU786437 BZQ786437 CJM786437 CTI786437 DDE786437 DNA786437 DWW786437 EGS786437 EQO786437 FAK786437 FKG786437 FUC786437 GDY786437 GNU786437 GXQ786437 HHM786437 HRI786437 IBE786437 ILA786437 IUW786437 JES786437 JOO786437 JYK786437 KIG786437 KSC786437 LBY786437 LLU786437 LVQ786437 MFM786437 MPI786437 MZE786437 NJA786437 NSW786437 OCS786437 OMO786437 OWK786437 PGG786437 PQC786437 PZY786437 QJU786437 QTQ786437 RDM786437 RNI786437 RXE786437 SHA786437 SQW786437 TAS786437 TKO786437 TUK786437 UEG786437 UOC786437 UXY786437 VHU786437 VRQ786437 WBM786437 WLI786437 WVE786437 A851973 IS851973 SO851973 ACK851973 AMG851973 AWC851973 BFY851973 BPU851973 BZQ851973 CJM851973 CTI851973 DDE851973 DNA851973 DWW851973 EGS851973 EQO851973 FAK851973 FKG851973 FUC851973 GDY851973 GNU851973 GXQ851973 HHM851973 HRI851973 IBE851973 ILA851973 IUW851973 JES851973 JOO851973 JYK851973 KIG851973 KSC851973 LBY851973 LLU851973 LVQ851973 MFM851973 MPI851973 MZE851973 NJA851973 NSW851973 OCS851973 OMO851973 OWK851973 PGG851973 PQC851973 PZY851973 QJU851973 QTQ851973 RDM851973 RNI851973 RXE851973 SHA851973 SQW851973 TAS851973 TKO851973 TUK851973 UEG851973 UOC851973 UXY851973 VHU851973 VRQ851973 WBM851973 WLI851973 WVE851973 A917509 IS917509 SO917509 ACK917509 AMG917509 AWC917509 BFY917509 BPU917509 BZQ917509 CJM917509 CTI917509 DDE917509 DNA917509 DWW917509 EGS917509 EQO917509 FAK917509 FKG917509 FUC917509 GDY917509 GNU917509 GXQ917509 HHM917509 HRI917509 IBE917509 ILA917509 IUW917509 JES917509 JOO917509 JYK917509 KIG917509 KSC917509 LBY917509 LLU917509 LVQ917509 MFM917509 MPI917509 MZE917509 NJA917509 NSW917509 OCS917509 OMO917509 OWK917509 PGG917509 PQC917509 PZY917509 QJU917509 QTQ917509 RDM917509 RNI917509 RXE917509 SHA917509 SQW917509 TAS917509 TKO917509 TUK917509 UEG917509 UOC917509 UXY917509 VHU917509 VRQ917509 WBM917509 WLI917509 WVE917509 A983045 IS983045 SO983045 ACK983045 AMG983045 AWC983045 BFY983045 BPU983045 BZQ983045 CJM983045 CTI983045 DDE983045 DNA983045 DWW983045 EGS983045 EQO983045 FAK983045 FKG983045 FUC983045 GDY983045 GNU983045 GXQ983045 HHM983045 HRI983045 IBE983045 ILA983045 IUW983045 JES983045 JOO983045 JYK983045 KIG983045 KSC983045 LBY983045 LLU983045 LVQ983045 MFM983045 MPI983045 MZE983045 NJA983045 NSW983045 OCS983045 OMO983045 OWK983045 PGG983045 PQC983045 PZY983045 QJU983045 QTQ983045 RDM983045 RNI983045 RXE983045 SHA983045 SQW983045 TAS983045 TKO983045 TUK983045 UEG983045 UOC983045 UXY983045 VHU983045 VRQ983045 WBM983045 WLI983045 A18:A34 IS18:IS34 SO18:SO34 ACK18:ACK34 AMG18:AMG34 AWC18:AWC34 BFY18:BFY34 BPU18:BPU34 BZQ18:BZQ34 CJM18:CJM34 CTI18:CTI34 DDE18:DDE34 DNA18:DNA34 DWW18:DWW34 EGS18:EGS34 EQO18:EQO34 FAK18:FAK34 FKG18:FKG34 FUC18:FUC34 GDY18:GDY34 GNU18:GNU34 GXQ18:GXQ34 HHM18:HHM34 HRI18:HRI34 IBE18:IBE34 ILA18:ILA34 IUW18:IUW34 JES18:JES34 JOO18:JOO34 JYK18:JYK34 KIG18:KIG34 KSC18:KSC34 LBY18:LBY34 LLU18:LLU34 LVQ18:LVQ34 MFM18:MFM34 MPI18:MPI34 MZE18:MZE34 NJA18:NJA34 NSW18:NSW34 OCS18:OCS34 OMO18:OMO34 OWK18:OWK34 PGG18:PGG34 PQC18:PQC34 PZY18:PZY34 QJU18:QJU34 QTQ18:QTQ34 RDM18:RDM34 RNI18:RNI34 RXE18:RXE34 SHA18:SHA34 SQW18:SQW34 TAS18:TAS34 TKO18:TKO34 TUK18:TUK34 UEG18:UEG34 UOC18:UOC34 UXY18:UXY34 VHU18:VHU34 VRQ18:VRQ34 WBM18:WBM34 WLI18:WLI34 WVE18:WVE34">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EVAL. TEC. CORPOFE. GRUPO 15</vt:lpstr>
      <vt:lpstr>EVAL. TEC. CORPOFE. GRUPO 14</vt:lpstr>
      <vt:lpstr>EVAL. TEC. CORPOFE. GRUPO 12</vt:lpstr>
      <vt:lpstr>EVAL. TEC. CORPOFE. GRUPO 10</vt:lpstr>
      <vt:lpstr>EVAL. TEC. CORPOFE. GRUPO 9</vt:lpstr>
      <vt:lpstr> EVAL. TECN. CORPOFE. GRUPO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2017-11-08T05:08:03Z</dcterms:modified>
</cp:coreProperties>
</file>