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Georgina.Nelson\Documents\CONVO JHON\EVALUACION DEFINITIVA\PROPUESTA 2 CAJASAI\"/>
    </mc:Choice>
  </mc:AlternateContent>
  <bookViews>
    <workbookView xWindow="120" yWindow="135" windowWidth="15480" windowHeight="6660" tabRatio="598" activeTab="3"/>
  </bookViews>
  <sheets>
    <sheet name="JURIDICA" sheetId="9" r:id="rId1"/>
    <sheet name="FINANCIERA" sheetId="10" r:id="rId2"/>
    <sheet name="TECNICA GRUPO 1" sheetId="8" r:id="rId3"/>
    <sheet name="TECNICA GRUPO 2" sheetId="11" r:id="rId4"/>
  </sheets>
  <calcPr calcId="152511"/>
</workbook>
</file>

<file path=xl/calcChain.xml><?xml version="1.0" encoding="utf-8"?>
<calcChain xmlns="http://schemas.openxmlformats.org/spreadsheetml/2006/main">
  <c r="D151" i="11" l="1"/>
  <c r="D150" i="11"/>
  <c r="E150" i="11" s="1"/>
  <c r="F140" i="11"/>
  <c r="E125" i="11"/>
  <c r="N119" i="11"/>
  <c r="M119" i="11"/>
  <c r="L119" i="11"/>
  <c r="K119" i="11"/>
  <c r="C121" i="11" s="1"/>
  <c r="A109" i="11"/>
  <c r="A110" i="11" s="1"/>
  <c r="A111" i="11" s="1"/>
  <c r="A112" i="11" s="1"/>
  <c r="A113" i="11" s="1"/>
  <c r="A108" i="11"/>
  <c r="C62" i="11"/>
  <c r="N57" i="11"/>
  <c r="M57" i="11"/>
  <c r="L57" i="11"/>
  <c r="K57" i="11"/>
  <c r="C61" i="11" s="1"/>
  <c r="A50" i="11"/>
  <c r="A51" i="11" s="1"/>
  <c r="A52" i="11" s="1"/>
  <c r="A53" i="11" s="1"/>
  <c r="A54" i="11" s="1"/>
  <c r="A55" i="11" s="1"/>
  <c r="A56" i="11" s="1"/>
  <c r="N49" i="11"/>
  <c r="E40" i="11"/>
  <c r="E24" i="11"/>
  <c r="C24" i="11"/>
  <c r="F139" i="8" l="1"/>
  <c r="D150" i="8" s="1"/>
  <c r="E124" i="8"/>
  <c r="D149" i="8" s="1"/>
  <c r="N118" i="8"/>
  <c r="M118" i="8"/>
  <c r="L118" i="8"/>
  <c r="K118" i="8"/>
  <c r="C120" i="8" s="1"/>
  <c r="A107" i="8"/>
  <c r="A108" i="8" s="1"/>
  <c r="A109" i="8" s="1"/>
  <c r="A110" i="8" s="1"/>
  <c r="A111" i="8" s="1"/>
  <c r="A112" i="8" s="1"/>
  <c r="M57" i="8"/>
  <c r="C62" i="8" s="1"/>
  <c r="L57" i="8"/>
  <c r="K57" i="8"/>
  <c r="C61" i="8" s="1"/>
  <c r="A51" i="8"/>
  <c r="A52" i="8" s="1"/>
  <c r="A53" i="8" s="1"/>
  <c r="A54" i="8" s="1"/>
  <c r="A55" i="8" s="1"/>
  <c r="A56" i="8" s="1"/>
  <c r="A50" i="8"/>
  <c r="N49" i="8"/>
  <c r="N57" i="8" s="1"/>
  <c r="E40" i="8"/>
  <c r="E24" i="8"/>
  <c r="C24" i="8"/>
  <c r="E149" i="8" l="1"/>
  <c r="C13" i="10" l="1"/>
  <c r="C14" i="10" s="1"/>
</calcChain>
</file>

<file path=xl/sharedStrings.xml><?xml version="1.0" encoding="utf-8"?>
<sst xmlns="http://schemas.openxmlformats.org/spreadsheetml/2006/main" count="910" uniqueCount="332">
  <si>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</si>
  <si>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</si>
  <si>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</si>
  <si>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</si>
  <si>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</si>
  <si>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</si>
  <si>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</si>
  <si>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</si>
  <si>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</si>
  <si>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</si>
  <si>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</si>
  <si>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</si>
  <si>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</si>
  <si>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</si>
  <si>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</si>
  <si>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</si>
  <si>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</si>
  <si>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</si>
  <si>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</si>
  <si>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</si>
  <si>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</si>
  <si>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</si>
  <si>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</si>
  <si>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</si>
  <si>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</si>
  <si>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</si>
  <si>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</si>
  <si>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</si>
  <si>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</si>
  <si>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</si>
  <si>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</si>
  <si>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</si>
  <si>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</si>
  <si>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</si>
  <si>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</si>
  <si>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</si>
  <si>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</si>
  <si>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</si>
  <si>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</si>
  <si>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</si>
  <si>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</si>
  <si>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</si>
  <si>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</si>
  <si>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</si>
  <si>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</si>
  <si>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</si>
  <si>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</si>
  <si>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</si>
  <si>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</si>
  <si>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</si>
  <si>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</si>
  <si>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</si>
  <si>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</si>
  <si>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</si>
  <si>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</si>
  <si>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</si>
  <si>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</si>
  <si>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</si>
  <si>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</si>
  <si>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</si>
  <si>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</si>
  <si>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</si>
  <si>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</si>
  <si>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</si>
  <si>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</si>
  <si>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</si>
  <si>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</si>
  <si>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</si>
  <si>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</si>
  <si>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</si>
  <si>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</si>
  <si>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</si>
  <si>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</si>
  <si>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</si>
  <si>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</si>
  <si>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</si>
  <si>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</si>
  <si>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</si>
  <si>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</si>
  <si>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</si>
  <si>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</si>
  <si>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</si>
  <si>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</si>
  <si>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</si>
  <si>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</si>
  <si>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</si>
  <si>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</si>
  <si>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</si>
  <si>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</si>
  <si>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</si>
  <si>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</si>
  <si>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</si>
  <si>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</si>
  <si>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</si>
  <si>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</si>
  <si>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</si>
  <si>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</si>
  <si>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</si>
  <si>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</si>
  <si>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</si>
  <si>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</si>
  <si>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</si>
  <si>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</si>
  <si>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</si>
  <si>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</si>
  <si>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</si>
  <si>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</si>
  <si>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</si>
  <si>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</si>
  <si>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</si>
  <si>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</si>
  <si>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</si>
  <si>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</si>
  <si>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</si>
  <si>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</si>
  <si>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</si>
  <si>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</si>
  <si>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</si>
  <si>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</si>
  <si>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</si>
  <si>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</si>
  <si>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</si>
  <si>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</si>
  <si>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</si>
  <si>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</si>
  <si>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</si>
  <si>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</si>
  <si>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</si>
  <si>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</si>
  <si>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</si>
  <si>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</si>
  <si>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</si>
  <si>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</si>
  <si>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</si>
  <si>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</si>
  <si>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</si>
  <si>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</si>
  <si>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</si>
  <si>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</si>
  <si>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</si>
  <si>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</si>
  <si>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</si>
  <si>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</si>
  <si>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</si>
  <si>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</si>
  <si>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</si>
  <si>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</si>
  <si>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</si>
  <si>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</si>
  <si>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</si>
  <si>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</si>
  <si>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</si>
  <si>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</si>
  <si>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EL PROPONENTE CUMPLE __X____ NO CUMPLE _______</t>
  </si>
  <si>
    <t xml:space="preserve">No DEL GRUPO AL QUE SE PRESENTA: </t>
  </si>
  <si>
    <t>PROPONENTE: Caja de Compensación Familiar de San Andrés y Providencia Islas CAJASAI</t>
  </si>
  <si>
    <t>NUMERO DE NIT 892.400.320-5</t>
  </si>
  <si>
    <t>N°1</t>
  </si>
  <si>
    <t>N°2</t>
  </si>
  <si>
    <t>FUNDACION MISION AYUDA MIA</t>
  </si>
  <si>
    <t>CAJA DE COMPENSACION FAMILIAR DE SAN ANDRES Y PROVIDENCIA CAJASAI</t>
  </si>
  <si>
    <t>FUNDACION FUND CENTURY</t>
  </si>
  <si>
    <t>X</t>
  </si>
  <si>
    <t>NA</t>
  </si>
  <si>
    <t>PROPONENTE No. 2. CAJA DE COMPENSACION FAMILIAR DE SAN ANDRES Y PROVIDENCIA CAJASAI</t>
  </si>
  <si>
    <t>DEL 1 AL 4</t>
  </si>
  <si>
    <t>DEL 6 AL 10</t>
  </si>
  <si>
    <t>SE HIZO ENTREGA PERSONAL POR PARTE DE LA REPRESENTANTE LEGAL</t>
  </si>
  <si>
    <t>15 AL 19</t>
  </si>
  <si>
    <t>DEL 22 AL 23</t>
  </si>
  <si>
    <t>DEL 24 AL 25</t>
  </si>
  <si>
    <t>DEL 12 AL 14</t>
  </si>
  <si>
    <t>CONVOCATORIA PÚBLICA DE APORTE No 001 DE 2014</t>
  </si>
  <si>
    <t>CAJA DE COMPENSACION FAMILIAR</t>
  </si>
  <si>
    <t>observacion</t>
  </si>
  <si>
    <t>Propuesta NO ACEPTADA para evaluación del grupo 1, teniendo en cuenta se presentó parcialmente para el grupo (Nota 1, Carta de presentación de la oferta-Pliego definitivo de condiciones).</t>
  </si>
  <si>
    <t>CAJA DE COMPENSACION FAMILIAR  - CAJASAI</t>
  </si>
  <si>
    <t>ICBF</t>
  </si>
  <si>
    <t>76 - 2014</t>
  </si>
  <si>
    <t>Atender a la primera Infancia en el marco de la estrategia "De cero a siempre", de conformidad con las directrices, lineamientos y parametros establecidos por el ICBF</t>
  </si>
  <si>
    <t>67 Y 76</t>
  </si>
  <si>
    <t>78 - 2014</t>
  </si>
  <si>
    <t>68 Y 72-73</t>
  </si>
  <si>
    <t>La suma total de experiencia es de 48 meses, 20 dias.</t>
  </si>
  <si>
    <t>86 - 2014</t>
  </si>
  <si>
    <t>68 Y 74-75</t>
  </si>
  <si>
    <t>Esta certificación no será tenida en cuenta para computar experiencia, dado que el contrato fue objeto de multa.</t>
  </si>
  <si>
    <t>053-2012</t>
  </si>
  <si>
    <t>Brindar atención Integral a la primera Infancia en los Centros de Desarrollo Infantil Tempreano, en el marco de la estrategia de Cero a Siempre" en el departamento de San Andrés.</t>
  </si>
  <si>
    <t>La suma total de experiencia es de 5 meses, 28 dias.</t>
  </si>
  <si>
    <t>015-2012</t>
  </si>
  <si>
    <t>Brindar  atención a la Primera Infancia, niños, niñas menores de 5 años, familias en situaci{on de vulnerabnilidad económica, social, cultural, nutricional y psicoafectiva  a través de los hogares comunitarios de Bienestar en las Modalidades de Hogar Múltiple y Agrupados .</t>
  </si>
  <si>
    <t>023-2011</t>
  </si>
  <si>
    <t>Brindar atención a la Primera Infancia, a niños y niñas menores de cinco años a través de los hogares múltiples de bienestar tradicional tiempo completo</t>
  </si>
  <si>
    <t>022-2011</t>
  </si>
  <si>
    <t>Brindar  atención a la Primera Infancia, niños, niñas menores de 5 años, familias en situaci{on de vulnerabnilidad económica, social, cultural, nutricional y psicoafectiva  a través de los hogares comunitarios de Bienestar tradicional tiempo completo - hogares comunitarios Agrupados .</t>
  </si>
  <si>
    <t>023-2010</t>
  </si>
  <si>
    <t>Brindar  atención a la Primera Infancia, niños, niñas menores de 5 años, familias en situaci{on de vulnerabnilidad económica, social, cultural, nutricional y psicoafectiva  a través de los hogares comunitarios.</t>
  </si>
  <si>
    <t>SE ENCUENTRA DENTRO DE UN KM DE DISTANCIA DE LA UBICACIÓN ACTUAL DE LOS BENEFICIARIOS SI/NO</t>
  </si>
  <si>
    <t>DESARROLLO FAMILIAR</t>
  </si>
  <si>
    <t>FAMILIAR</t>
  </si>
  <si>
    <t>NO APORTA</t>
  </si>
  <si>
    <t>No aporta Carta de Compromiso de Disposición de Espacios</t>
  </si>
  <si>
    <t>COORDINADOR  DESARROLLO FAMILIAR</t>
  </si>
  <si>
    <t>2 /500</t>
  </si>
  <si>
    <t>LILIANA RIVERA MARIMON</t>
  </si>
  <si>
    <t>Tecnico en Atención Integral a la Primera Infancia</t>
  </si>
  <si>
    <t>SENA</t>
  </si>
  <si>
    <t>Caja de Compensación Familiar</t>
  </si>
  <si>
    <t>20/01/2014 - 30/12/2014</t>
  </si>
  <si>
    <t>Coordinadora Pedagógica modalidad familiar</t>
  </si>
  <si>
    <t>No cumple con formación, relaciona 8 semestres de pregrado sin soporte de finalización.</t>
  </si>
  <si>
    <t>2/500</t>
  </si>
  <si>
    <t>LINETH LEON ESCALANTE</t>
  </si>
  <si>
    <t>13/01/2014 - 31/07/2014</t>
  </si>
  <si>
    <t>Auxiliar administrativo de convenios</t>
  </si>
  <si>
    <t>No cumple con formación, ni esperiencia de trabajo con PI.</t>
  </si>
  <si>
    <t>PROFESIONAL DE APOYO PSICOSOCIAL  FAMILIAR</t>
  </si>
  <si>
    <t>2 / 500</t>
  </si>
  <si>
    <t>CLAUDIA MONTIEL PEREZ</t>
  </si>
  <si>
    <t>PSICOLOGO</t>
  </si>
  <si>
    <t>UNIVERSIDAD SANBUENAVENTURA</t>
  </si>
  <si>
    <t>03/02/2014 - 31/10/2014</t>
  </si>
  <si>
    <t>Profesional de Apoyo Psicosocial</t>
  </si>
  <si>
    <t>KAREN MARIA BLANCO CORDOBA</t>
  </si>
  <si>
    <t>FUNDACION UNIVERSITARIA MARIA CANO</t>
  </si>
  <si>
    <t>03/02/2013 - 30/07/2013</t>
  </si>
  <si>
    <t>Profesional de Apoyo Psicosocial, modalidad Familiar</t>
  </si>
  <si>
    <t>TRICIA MELISA LIVINGSTON DAVIS</t>
  </si>
  <si>
    <t>UNIVERSIDAD TECNOLOGICA DE BOLIVAR</t>
  </si>
  <si>
    <t>09/09/2013 -  30/12/2013  y 01/08/2014 - 30/11/2014</t>
  </si>
  <si>
    <t>No entrega de soportes de Tarjeta Profesional</t>
  </si>
  <si>
    <t>Ajustar propuesta a preguntas orientadoras del pliego de condiciones.</t>
  </si>
  <si>
    <t>CAJA DE COMPENSACION FAMILIAR DE SAN ANADRES Y PROVIDENCIA CAJASAI</t>
  </si>
  <si>
    <t xml:space="preserve">ICBF </t>
  </si>
  <si>
    <t>05/2009</t>
  </si>
  <si>
    <t>Brindar atencion a la primera infancia a niños y niñas menores de cinco años de familias con vulnerabilidad economica, social,cultural nutricional  y psicoactiva a traves  de los hogares cominitarios.</t>
  </si>
  <si>
    <t>N/A</t>
  </si>
  <si>
    <t>79 de la propuesta entregada Original</t>
  </si>
  <si>
    <t>La suma total de experiencia es de 11 meses, 29 dias.  Se encuentra relacionado en el original de la propuesta.</t>
  </si>
  <si>
    <t>07/2008</t>
  </si>
  <si>
    <t>Brindar atencion integral a niños y niñas en el hogar infantil la primavera de providencia  Isla</t>
  </si>
  <si>
    <t>78 de la propuesta entregada original</t>
  </si>
  <si>
    <t>Se encuentra relacionado en el original de la propuesta.</t>
  </si>
  <si>
    <t>06/2008</t>
  </si>
  <si>
    <t>Brindar atencion a la primera infancia a niños y niñas menores de cinco años de familias con vulnerabilidad economoca, social,cultural nutricional  y psicoactiva a traves  de los hogares cominitarios.</t>
  </si>
  <si>
    <t>se encuentra relacionado en el original de la propuesta  y no se cuenta con la certificacion que debe incluir los datos solicitados en los pliegos</t>
  </si>
  <si>
    <t>19/2007</t>
  </si>
  <si>
    <t xml:space="preserve">Brindar atencion integral e la modalidad hogareas de bieestar cominitario de cero a siete años </t>
  </si>
  <si>
    <t>La suma total de experiencia es de 1mes, 6 dias.  Se encuentra relacionado en el original de la propuesta.</t>
  </si>
  <si>
    <t>13 /2007</t>
  </si>
  <si>
    <t>Garantizar a los niños niñas y adolescentes en situacion de abandono peligro colocacion familiar.</t>
  </si>
  <si>
    <t>77 de la propuesta entregada originalen copia</t>
  </si>
  <si>
    <t>La suma total de experiencia es de3 meses, 11 dias.  Se encuentra relacionado en el original de la propuesta.</t>
  </si>
  <si>
    <t>10/2007</t>
  </si>
  <si>
    <t>Brindar atencion integral en el  hogar infantil</t>
  </si>
  <si>
    <t>77 de la propuesta entregada en original</t>
  </si>
  <si>
    <t>La suma total de experiencia es 26 dias.  Se encuentra relacionado en el original de la propuesta.</t>
  </si>
  <si>
    <t>211/2008</t>
  </si>
  <si>
    <t>Programas PAIPI Entorno Comunitario</t>
  </si>
  <si>
    <t>88 de la propuesta entregada en original</t>
  </si>
  <si>
    <t>La suma total de experiencia es de 5 meses, 3 dias.  Se encuentra relacionado en el original de la propuesta  y no se cuenta con la certificacion que debe incluir los datos solicitados en los pliegos</t>
  </si>
  <si>
    <t>214/2008</t>
  </si>
  <si>
    <t>Programas PAIPI Entorno Institucional</t>
  </si>
  <si>
    <t>Men- Icetex</t>
  </si>
  <si>
    <t>242/2009</t>
  </si>
  <si>
    <t>Programa PAIPI entorno Institucional</t>
  </si>
  <si>
    <t>89 de la propuesta entregada en original</t>
  </si>
  <si>
    <t>250/2009</t>
  </si>
  <si>
    <t>Prorroga PAIPI  entorno comunitario e institucional</t>
  </si>
  <si>
    <t>FPI-88-110-2010</t>
  </si>
  <si>
    <t xml:space="preserve"> Programa PAIPI entorno comunitario </t>
  </si>
  <si>
    <t>88-2222</t>
  </si>
  <si>
    <t>programa PAIPI modalidad familiar</t>
  </si>
  <si>
    <t>5</t>
  </si>
  <si>
    <t>90 de la propuesta entregada en original</t>
  </si>
  <si>
    <t>La suma total de experiencia es de 5 meses, 14 dias.s  Se encuentra relacionado en el original de la propuesta  y no se cuenta con la certificacion que debe incluir los datos solicitados en los pliegos</t>
  </si>
  <si>
    <t>NELLY ROBINSON DE ROMERO</t>
  </si>
  <si>
    <t>TECNICO PROFESIONAL EN ADMINISTRACION CONTABLE Y FINANCIERA</t>
  </si>
  <si>
    <t>INSTITUTO  DE ADMINISTRACION  Y FINANZAS DE CARTAGENA- IAFIC</t>
  </si>
  <si>
    <t>Caja de Compensación Familiar CAJASAI</t>
  </si>
  <si>
    <t>2/02/2010- Actual</t>
  </si>
  <si>
    <t>Coordinador de  Fondos,convenios y programas especiales.</t>
  </si>
  <si>
    <t>No cumple con formación</t>
  </si>
  <si>
    <t xml:space="preserve">WILA VILORIA </t>
  </si>
  <si>
    <t xml:space="preserve"> LICENCIADA EN EDUCACION PRIMARIA, ENFASIS EN HUMANIDADES, LENGUA CASTELLANA E INGLES</t>
  </si>
  <si>
    <t>UNIVERSIDAD FRANCISCO DE PAULA SANTANDER</t>
  </si>
  <si>
    <t>14/02/1990- Actual</t>
  </si>
  <si>
    <t>Directora Colegio/ Jefe de la division de servicios sociales.</t>
  </si>
  <si>
    <t>CRISTIAN POLO  LOPEZ</t>
  </si>
  <si>
    <t>CONTADOR PUBLICO</t>
  </si>
  <si>
    <t>CORPORACION UNIVERSITARIA  RAFAEL NUÑEZ</t>
  </si>
  <si>
    <t>Caja de compensacion familiar  CAJASAI</t>
  </si>
  <si>
    <t>11/02/2013- Actual</t>
  </si>
  <si>
    <t>Profesional universitario de fondo, convenios y programas especiales.</t>
  </si>
  <si>
    <t xml:space="preserve">No se evidencia copias de tarjetas profesionales. </t>
  </si>
  <si>
    <t>2</t>
  </si>
  <si>
    <t>CENTRO DE DESARROLLO INTANTIL</t>
  </si>
  <si>
    <t>CDI CON ARRIENDO</t>
  </si>
  <si>
    <t>Sur Oeste</t>
  </si>
  <si>
    <t>Presenta Contrato de arrendamiento actual, más no carta de intención.</t>
  </si>
  <si>
    <t>CDI SIN ARRIENDO</t>
  </si>
  <si>
    <t>Bottom House</t>
  </si>
  <si>
    <t>No aporta Carta de Compromoso de Gestión de Uso</t>
  </si>
  <si>
    <t>No presenta documentación soporte, ni relaciona en formato 11 de la convocatoria la infraestructura de unidad para atención de 50 cupos.</t>
  </si>
  <si>
    <t>COORDINADOR INSTITUCIONAL</t>
  </si>
  <si>
    <t>1 / 200</t>
  </si>
  <si>
    <t>WILMA BRYAN ROBINSON</t>
  </si>
  <si>
    <t>16/09/2013 - 19/12/2014</t>
  </si>
  <si>
    <t>Coordinadora Pedagógica</t>
  </si>
  <si>
    <t>No cumple con formación; presenta el mismo talento humano para el cargo en ambas modalidades; por lo cual no cumpliría con la proporción.</t>
  </si>
  <si>
    <t>PROFESIONAL DE APOYO PSICOSOCIAL  INSTITUCIONAL</t>
  </si>
  <si>
    <t>1/200</t>
  </si>
  <si>
    <t>PERFILIA HENRY GORDON</t>
  </si>
  <si>
    <t>Psicologa</t>
  </si>
  <si>
    <t>UNIVERSIDAD SIMON BOLIVAR</t>
  </si>
  <si>
    <t>12/09/2005 - 30/11/2005  Y  25/08/2014- 19/12/2014</t>
  </si>
  <si>
    <t>Psicopedagoga Programa JEC - Profesional de Apoyo Psicosocial CDI</t>
  </si>
  <si>
    <t>COORDINADOR FAMILIAR</t>
  </si>
  <si>
    <t>1 / 300</t>
  </si>
  <si>
    <t>03/02/2014 - 19/12/2014</t>
  </si>
  <si>
    <t>Profesional de Apoyo Psicosocial  Modalidad Familiar</t>
  </si>
  <si>
    <t>1/300</t>
  </si>
  <si>
    <t>DAYAN ANITA STEEL AGUILAR</t>
  </si>
  <si>
    <t>TRABAJADORA SOCIAL</t>
  </si>
  <si>
    <t>188781114-1</t>
  </si>
  <si>
    <t>15/10/2013 19/12/2014</t>
  </si>
  <si>
    <t>Ajustar propuesta técnica, de acuerdo a las preguntas orientadoras del pliego de condiciones, de la convocatoria pública de aporte 001 de 2014.</t>
  </si>
  <si>
    <t>WILA VILORIA HOWARD</t>
  </si>
  <si>
    <t xml:space="preserve">No se evidencia copia de tarjeta profesional. </t>
  </si>
  <si>
    <t>DEL 466 AL 468</t>
  </si>
  <si>
    <r>
      <t>En San Andres , a los nueve (9) dias del mes de diciembre de 2014, en las instalaciones del Instituto Colombiano de Bienestar Familiar –ICBF- de la Regional San Andres</t>
    </r>
    <r>
      <rPr>
        <b/>
        <sz val="11"/>
        <color theme="1"/>
        <rFont val="Arial Narrow"/>
        <family val="2"/>
      </rPr>
      <t xml:space="preserve"> </t>
    </r>
    <r>
      <rPr>
        <sz val="11"/>
        <color theme="1"/>
        <rFont val="Arial Narrow"/>
        <family val="2"/>
      </rPr>
      <t>se reunieron los integrantes del Comité Evaluador, a saber: Estudio Técnico Sirdaris Cueto Herrera Estudio Financiero</t>
    </r>
    <r>
      <rPr>
        <b/>
        <sz val="11"/>
        <color theme="1"/>
        <rFont val="Arial Narrow"/>
        <family val="2"/>
      </rPr>
      <t>:</t>
    </r>
    <r>
      <rPr>
        <sz val="11"/>
        <color theme="1"/>
        <rFont val="Arial Narrow"/>
        <family val="2"/>
      </rPr>
      <t xml:space="preserve"> Edgar Cubillos Perez y Estudio Jurídico</t>
    </r>
    <r>
      <rPr>
        <b/>
        <sz val="11"/>
        <color theme="1"/>
        <rFont val="Arial Narrow"/>
        <family val="2"/>
      </rPr>
      <t>:</t>
    </r>
    <r>
      <rPr>
        <sz val="11"/>
        <color theme="1"/>
        <rFont val="Arial Narrow"/>
        <family val="2"/>
      </rPr>
      <t xml:space="preserve"> Georgina Nelson Fyne, con el fin de estudiar y evaluar las propuestas presentadas con ocasión de la Convocatoria Pública de aporte No.001 de 2014, cuyo objeto consiste en</t>
    </r>
    <r>
      <rPr>
        <b/>
        <sz val="11"/>
        <color theme="1"/>
        <rFont val="Arial Narrow"/>
        <family val="2"/>
      </rPr>
      <t>: "Atender a niños y niñas menores de 5 años, o hasta su ingreso al grado de transición en los servicios de educación inicial y cuidado, en las modalidades Centros de Desarrollo Infantil y Desarrollo Infantil en medio familiar, con el fin de promover el desarrollo integral de la primera infancia con calidad, de conformidad con los lineamientos, estándares de calidad y las directrices, y parámetros establecidos por el ICBF"</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</si>
</sst>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s>
  <fonts count="36"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53">
    <xf numFmtId="0" fontId="0" fillId="0" borderId="0" xfId="0"/>
    <xf numFmtId="0" fontId="0" fillId="0" borderId="1" xfId="0" applyBorder="1"/>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168" fontId="13" fillId="0" borderId="1" xfId="1" applyNumberFormat="1" applyFont="1" applyFill="1" applyBorder="1" applyAlignment="1">
      <alignment horizontal="righ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0" fillId="2" borderId="1"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169" fontId="1" fillId="0" borderId="1" xfId="0" applyNumberFormat="1" applyFont="1" applyFill="1" applyBorder="1" applyAlignment="1">
      <alignment horizontal="center" vertical="center"/>
    </xf>
    <xf numFmtId="0" fontId="19" fillId="0" borderId="0" xfId="0" applyFont="1" applyBorder="1" applyAlignment="1">
      <alignment horizontal="center"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5" fillId="0" borderId="0" xfId="0" applyFont="1" applyBorder="1" applyAlignment="1">
      <alignment horizontal="center" vertical="center" wrapText="1"/>
    </xf>
    <xf numFmtId="0" fontId="30" fillId="0" borderId="0" xfId="0" applyFont="1" applyAlignment="1">
      <alignment horizontal="justify" vertical="center"/>
    </xf>
    <xf numFmtId="0" fontId="9" fillId="2"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27" xfId="0" applyFont="1" applyFill="1" applyBorder="1" applyAlignment="1">
      <alignment vertical="center"/>
    </xf>
    <xf numFmtId="0" fontId="27" fillId="7" borderId="28" xfId="0" applyFont="1" applyFill="1" applyBorder="1" applyAlignment="1">
      <alignment horizontal="center" vertical="center" wrapText="1"/>
    </xf>
    <xf numFmtId="0" fontId="28" fillId="0" borderId="29" xfId="0" applyFont="1" applyBorder="1" applyAlignment="1">
      <alignment vertical="center" wrapText="1"/>
    </xf>
    <xf numFmtId="0" fontId="28" fillId="0" borderId="28" xfId="0" applyFont="1" applyBorder="1" applyAlignment="1">
      <alignment vertical="center"/>
    </xf>
    <xf numFmtId="0" fontId="27" fillId="7" borderId="29" xfId="0" applyFont="1" applyFill="1" applyBorder="1" applyAlignment="1">
      <alignment vertical="center"/>
    </xf>
    <xf numFmtId="0" fontId="28" fillId="7" borderId="28" xfId="0" applyFont="1" applyFill="1" applyBorder="1" applyAlignment="1">
      <alignment vertical="center"/>
    </xf>
    <xf numFmtId="0" fontId="28" fillId="7" borderId="0" xfId="0" applyFont="1" applyFill="1" applyAlignment="1">
      <alignment vertical="center"/>
    </xf>
    <xf numFmtId="0" fontId="28" fillId="7" borderId="29" xfId="0" applyFont="1" applyFill="1" applyBorder="1" applyAlignment="1">
      <alignment vertical="center"/>
    </xf>
    <xf numFmtId="0" fontId="27" fillId="7" borderId="0" xfId="0" applyFont="1" applyFill="1" applyAlignment="1">
      <alignment horizontal="center" vertical="center"/>
    </xf>
    <xf numFmtId="0" fontId="27" fillId="7" borderId="29" xfId="0" applyFont="1" applyFill="1" applyBorder="1" applyAlignment="1">
      <alignment horizontal="center" vertical="center"/>
    </xf>
    <xf numFmtId="0" fontId="28" fillId="7" borderId="25" xfId="0" applyFont="1" applyFill="1" applyBorder="1" applyAlignment="1">
      <alignment vertical="center"/>
    </xf>
    <xf numFmtId="0" fontId="28" fillId="7" borderId="27" xfId="0" applyFont="1" applyFill="1" applyBorder="1" applyAlignment="1">
      <alignment vertical="center"/>
    </xf>
    <xf numFmtId="0" fontId="28" fillId="7" borderId="33" xfId="0" applyFont="1" applyFill="1" applyBorder="1" applyAlignment="1">
      <alignment vertical="center"/>
    </xf>
    <xf numFmtId="0" fontId="28" fillId="7" borderId="36" xfId="0" applyFont="1" applyFill="1" applyBorder="1" applyAlignment="1">
      <alignment vertical="center"/>
    </xf>
    <xf numFmtId="0" fontId="27" fillId="7" borderId="28" xfId="0" applyFont="1" applyFill="1" applyBorder="1" applyAlignment="1">
      <alignment vertical="center"/>
    </xf>
    <xf numFmtId="0" fontId="27" fillId="7" borderId="36" xfId="0" applyFont="1" applyFill="1" applyBorder="1" applyAlignment="1">
      <alignment horizontal="center" vertical="center"/>
    </xf>
    <xf numFmtId="0" fontId="27" fillId="7" borderId="0" xfId="0" applyFont="1" applyFill="1" applyAlignment="1">
      <alignment horizontal="right" vertical="center"/>
    </xf>
    <xf numFmtId="0" fontId="27" fillId="7" borderId="0" xfId="0" applyFont="1" applyFill="1" applyAlignment="1">
      <alignment vertical="center"/>
    </xf>
    <xf numFmtId="0" fontId="28" fillId="0" borderId="29" xfId="0" applyFont="1" applyBorder="1" applyAlignment="1">
      <alignment vertical="center"/>
    </xf>
    <xf numFmtId="0" fontId="28" fillId="7" borderId="35" xfId="0" applyFont="1" applyFill="1" applyBorder="1" applyAlignment="1">
      <alignment vertical="center" wrapText="1"/>
    </xf>
    <xf numFmtId="0" fontId="29" fillId="0" borderId="0" xfId="0" applyFont="1"/>
    <xf numFmtId="0" fontId="33"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4" fillId="7" borderId="33" xfId="0" applyFont="1" applyFill="1" applyBorder="1" applyAlignment="1">
      <alignment vertical="center"/>
    </xf>
    <xf numFmtId="0" fontId="34" fillId="7" borderId="33" xfId="0" applyFont="1" applyFill="1" applyBorder="1" applyAlignment="1">
      <alignment horizontal="center" vertical="center"/>
    </xf>
    <xf numFmtId="0" fontId="34" fillId="7" borderId="33" xfId="0" applyFont="1" applyFill="1" applyBorder="1" applyAlignment="1">
      <alignment vertical="center" wrapText="1"/>
    </xf>
    <xf numFmtId="43" fontId="28" fillId="8" borderId="26" xfId="1" applyFont="1" applyFill="1" applyBorder="1" applyAlignment="1">
      <alignment vertical="center"/>
    </xf>
    <xf numFmtId="43" fontId="28" fillId="8" borderId="0" xfId="1" applyFont="1" applyFill="1" applyAlignment="1">
      <alignment vertical="center"/>
    </xf>
    <xf numFmtId="0" fontId="25" fillId="6" borderId="1" xfId="0" applyFont="1" applyFill="1" applyBorder="1" applyAlignment="1">
      <alignment horizontal="center" vertical="center" wrapText="1"/>
    </xf>
    <xf numFmtId="0" fontId="23" fillId="0" borderId="0" xfId="0" applyFont="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7" fillId="7" borderId="33" xfId="0" applyFont="1" applyFill="1" applyBorder="1" applyAlignment="1">
      <alignment vertical="center"/>
    </xf>
    <xf numFmtId="0" fontId="27" fillId="7" borderId="30" xfId="0" applyFont="1" applyFill="1" applyBorder="1" applyAlignment="1">
      <alignment horizontal="justify" vertical="distributed"/>
    </xf>
    <xf numFmtId="2" fontId="28" fillId="8" borderId="0" xfId="1" applyNumberFormat="1" applyFont="1" applyFill="1" applyAlignment="1">
      <alignment vertical="center"/>
    </xf>
    <xf numFmtId="10" fontId="28" fillId="8" borderId="0" xfId="1" applyNumberFormat="1" applyFont="1" applyFill="1" applyAlignment="1">
      <alignment vertical="center"/>
    </xf>
    <xf numFmtId="0" fontId="0" fillId="3" borderId="1" xfId="3" applyNumberFormat="1" applyFont="1" applyFill="1" applyBorder="1" applyAlignment="1">
      <alignment horizontal="right" vertical="center"/>
    </xf>
    <xf numFmtId="166" fontId="0" fillId="3" borderId="1" xfId="0" applyNumberFormat="1" applyFill="1" applyBorder="1" applyAlignment="1">
      <alignment horizontal="justify" vertical="justify" wrapText="1"/>
    </xf>
    <xf numFmtId="166" fontId="0" fillId="3" borderId="41" xfId="0" applyNumberFormat="1" applyFill="1" applyBorder="1" applyAlignment="1">
      <alignment horizontal="justify" vertical="justify" wrapText="1"/>
    </xf>
    <xf numFmtId="3" fontId="11" fillId="0" borderId="1" xfId="0" applyNumberFormat="1" applyFont="1" applyFill="1" applyBorder="1" applyAlignment="1">
      <alignment horizontal="right" vertical="center" wrapText="1"/>
    </xf>
    <xf numFmtId="166" fontId="0" fillId="0" borderId="1" xfId="0" applyNumberFormat="1" applyFill="1" applyBorder="1" applyAlignment="1" applyProtection="1">
      <alignment vertical="center"/>
      <protection locked="0"/>
    </xf>
    <xf numFmtId="1" fontId="13" fillId="0" borderId="1" xfId="0" applyNumberFormat="1" applyFont="1" applyFill="1" applyBorder="1" applyAlignment="1" applyProtection="1">
      <alignment horizontal="center" vertical="center" wrapText="1"/>
      <protection locked="0"/>
    </xf>
    <xf numFmtId="3"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center" vertical="center" wrapText="1"/>
    </xf>
    <xf numFmtId="168" fontId="13" fillId="0" borderId="1" xfId="1" applyNumberFormat="1" applyFont="1" applyFill="1" applyBorder="1" applyAlignment="1">
      <alignment vertical="center" wrapText="1"/>
    </xf>
    <xf numFmtId="3" fontId="0" fillId="0" borderId="1" xfId="0" applyNumberFormat="1" applyFill="1" applyBorder="1" applyAlignment="1">
      <alignment horizontal="right"/>
    </xf>
    <xf numFmtId="14" fontId="0" fillId="0" borderId="1" xfId="0" applyNumberFormat="1" applyFill="1" applyBorder="1" applyAlignment="1">
      <alignment wrapText="1"/>
    </xf>
    <xf numFmtId="0" fontId="0" fillId="0" borderId="13" xfId="0" applyBorder="1" applyAlignment="1">
      <alignment horizontal="center" vertical="center" wrapText="1"/>
    </xf>
    <xf numFmtId="14" fontId="0" fillId="0" borderId="1" xfId="0" applyNumberFormat="1" applyFill="1" applyBorder="1" applyAlignment="1"/>
    <xf numFmtId="49" fontId="13" fillId="0" borderId="1" xfId="0" applyNumberFormat="1" applyFont="1" applyFill="1" applyBorder="1" applyAlignment="1" applyProtection="1">
      <alignment horizontal="center" vertical="center" wrapText="1"/>
      <protection locked="0"/>
    </xf>
    <xf numFmtId="15" fontId="13" fillId="0" borderId="5" xfId="0" applyNumberFormat="1" applyFont="1" applyFill="1" applyBorder="1" applyAlignment="1" applyProtection="1">
      <alignment horizontal="center" vertical="center" wrapText="1"/>
      <protection locked="0"/>
    </xf>
    <xf numFmtId="0" fontId="0" fillId="0" borderId="1" xfId="0" applyBorder="1" applyAlignment="1">
      <alignment horizontal="center" wrapText="1"/>
    </xf>
    <xf numFmtId="3" fontId="0" fillId="0" borderId="1" xfId="0" applyNumberFormat="1" applyBorder="1" applyAlignment="1">
      <alignment horizontal="right"/>
    </xf>
    <xf numFmtId="14" fontId="0" fillId="0" borderId="1" xfId="0" applyNumberFormat="1" applyBorder="1" applyAlignment="1"/>
    <xf numFmtId="3" fontId="0" fillId="3" borderId="1" xfId="0" applyNumberFormat="1" applyFill="1" applyBorder="1" applyAlignment="1">
      <alignment horizontal="right" vertical="center"/>
    </xf>
    <xf numFmtId="0" fontId="11" fillId="4" borderId="0" xfId="0" applyFont="1" applyFill="1" applyBorder="1" applyAlignment="1">
      <alignment horizontal="left" vertical="center" wrapText="1"/>
    </xf>
    <xf numFmtId="0" fontId="14" fillId="4" borderId="0" xfId="0" applyFont="1" applyFill="1" applyAlignment="1">
      <alignment horizontal="left" vertical="center" wrapText="1"/>
    </xf>
    <xf numFmtId="3" fontId="0" fillId="0" borderId="1" xfId="0" applyNumberFormat="1" applyBorder="1" applyAlignment="1"/>
    <xf numFmtId="14" fontId="0" fillId="0" borderId="1" xfId="0" applyNumberFormat="1" applyBorder="1" applyAlignment="1">
      <alignment wrapText="1"/>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vertical="justify" wrapText="1"/>
    </xf>
    <xf numFmtId="0" fontId="0" fillId="0" borderId="40" xfId="0" applyBorder="1" applyAlignment="1">
      <alignment horizontal="center" vertical="justify" wrapText="1"/>
    </xf>
    <xf numFmtId="0" fontId="0" fillId="0" borderId="14" xfId="0" applyBorder="1" applyAlignment="1">
      <alignment horizontal="center" vertical="justify" wrapText="1"/>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1"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2" fillId="10" borderId="0" xfId="0" applyFont="1" applyFill="1" applyAlignment="1">
      <alignment horizontal="center"/>
    </xf>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28" fillId="7" borderId="39" xfId="0" applyFont="1" applyFill="1" applyBorder="1" applyAlignment="1">
      <alignment vertical="center"/>
    </xf>
    <xf numFmtId="0" fontId="27" fillId="7" borderId="35" xfId="0" applyFont="1" applyFill="1" applyBorder="1" applyAlignment="1">
      <alignment vertical="center" wrapText="1"/>
    </xf>
    <xf numFmtId="0" fontId="27" fillId="7" borderId="34" xfId="0" applyFont="1" applyFill="1" applyBorder="1" applyAlignment="1">
      <alignment vertical="center" wrapText="1"/>
    </xf>
    <xf numFmtId="44" fontId="35" fillId="7" borderId="32" xfId="3" applyFont="1" applyFill="1" applyBorder="1" applyAlignment="1">
      <alignment horizontal="center" vertical="center" wrapText="1"/>
    </xf>
    <xf numFmtId="44" fontId="35" fillId="7" borderId="31" xfId="3" applyFont="1" applyFill="1" applyBorder="1" applyAlignment="1">
      <alignment horizontal="center" vertical="center" wrapText="1"/>
    </xf>
    <xf numFmtId="0" fontId="27" fillId="9" borderId="30" xfId="0" applyFont="1" applyFill="1" applyBorder="1" applyAlignment="1">
      <alignment horizontal="center" vertical="center"/>
    </xf>
    <xf numFmtId="0" fontId="27" fillId="9" borderId="32" xfId="0" applyFont="1" applyFill="1" applyBorder="1" applyAlignment="1">
      <alignment horizontal="center" vertical="center"/>
    </xf>
    <xf numFmtId="0" fontId="27" fillId="9" borderId="31" xfId="0" applyFont="1" applyFill="1" applyBorder="1" applyAlignment="1">
      <alignment horizontal="center" vertical="center"/>
    </xf>
    <xf numFmtId="0" fontId="28" fillId="7" borderId="38" xfId="0" applyFont="1" applyFill="1" applyBorder="1" applyAlignment="1">
      <alignment vertical="center"/>
    </xf>
    <xf numFmtId="0" fontId="27" fillId="7" borderId="25" xfId="0" applyFont="1" applyFill="1" applyBorder="1" applyAlignment="1">
      <alignment vertical="center"/>
    </xf>
    <xf numFmtId="0" fontId="27" fillId="7" borderId="33" xfId="0" applyFont="1" applyFill="1" applyBorder="1" applyAlignment="1">
      <alignment vertical="center"/>
    </xf>
    <xf numFmtId="0" fontId="27" fillId="7" borderId="26" xfId="0" applyFont="1" applyFill="1" applyBorder="1" applyAlignment="1">
      <alignment vertical="center" wrapText="1"/>
    </xf>
    <xf numFmtId="0" fontId="27" fillId="7" borderId="37" xfId="0" applyFont="1" applyFill="1" applyBorder="1" applyAlignment="1">
      <alignment vertical="center" wrapText="1"/>
    </xf>
    <xf numFmtId="0" fontId="34" fillId="7" borderId="32" xfId="0" applyFont="1" applyFill="1" applyBorder="1" applyAlignment="1">
      <alignment horizontal="center" vertical="center" wrapText="1"/>
    </xf>
    <xf numFmtId="0" fontId="34" fillId="7" borderId="31" xfId="0" applyFont="1" applyFill="1" applyBorder="1" applyAlignment="1">
      <alignment horizontal="center" vertical="center" wrapText="1"/>
    </xf>
    <xf numFmtId="0" fontId="27" fillId="7" borderId="25" xfId="0" applyFont="1" applyFill="1" applyBorder="1" applyAlignment="1">
      <alignment horizontal="center" vertical="center" wrapText="1"/>
    </xf>
    <xf numFmtId="0" fontId="27" fillId="7" borderId="26" xfId="0" applyFont="1" applyFill="1" applyBorder="1" applyAlignment="1">
      <alignment horizontal="center" vertical="center" wrapText="1"/>
    </xf>
    <xf numFmtId="0" fontId="27" fillId="7" borderId="0" xfId="0" applyFont="1" applyFill="1" applyAlignment="1">
      <alignment horizontal="center" vertical="center" wrapText="1"/>
    </xf>
    <xf numFmtId="0" fontId="28" fillId="7" borderId="32" xfId="0" applyFont="1" applyFill="1" applyBorder="1" applyAlignment="1">
      <alignment horizontal="center" vertical="center" wrapText="1"/>
    </xf>
    <xf numFmtId="0" fontId="28" fillId="7" borderId="31" xfId="0" applyFont="1" applyFill="1" applyBorder="1" applyAlignment="1">
      <alignment horizontal="center" vertical="center" wrapText="1"/>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5"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1" xfId="0" applyFill="1" applyBorder="1" applyAlignment="1">
      <alignment horizontal="center" vertical="center"/>
    </xf>
    <xf numFmtId="0" fontId="0" fillId="0" borderId="5" xfId="0" applyFill="1" applyBorder="1" applyAlignment="1">
      <alignment horizontal="center" vertical="center"/>
    </xf>
    <xf numFmtId="0" fontId="0" fillId="0" borderId="14" xfId="0" applyFill="1" applyBorder="1" applyAlignment="1">
      <alignment horizontal="center" vertical="center"/>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49" fontId="0" fillId="3" borderId="6" xfId="0" applyNumberFormat="1" applyFont="1" applyFill="1" applyBorder="1" applyAlignment="1">
      <alignment horizontal="left" vertical="center"/>
    </xf>
    <xf numFmtId="49" fontId="0" fillId="3" borderId="7" xfId="0" applyNumberFormat="1" applyFont="1" applyFill="1" applyBorder="1" applyAlignment="1">
      <alignment horizontal="left"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6" xfId="0" applyFill="1" applyBorder="1" applyAlignment="1">
      <alignment horizontal="center" vertical="center"/>
    </xf>
    <xf numFmtId="0" fontId="0" fillId="0" borderId="12" xfId="0" applyFill="1" applyBorder="1" applyAlignment="1">
      <alignment horizontal="center" vertical="center"/>
    </xf>
    <xf numFmtId="0" fontId="0" fillId="0" borderId="17" xfId="0" applyFill="1" applyBorder="1" applyAlignment="1">
      <alignment horizontal="center" vertical="center"/>
    </xf>
    <xf numFmtId="166" fontId="0" fillId="3" borderId="41" xfId="0" applyNumberFormat="1" applyFill="1" applyBorder="1" applyAlignment="1">
      <alignment horizontal="center"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9"/>
  <sheetViews>
    <sheetView view="pageBreakPreview" zoomScale="80" zoomScaleNormal="100" zoomScaleSheetLayoutView="80" workbookViewId="0">
      <selection activeCell="N9" sqref="N9"/>
    </sheetView>
  </sheetViews>
  <sheetFormatPr baseColWidth="10" defaultRowHeight="15" x14ac:dyDescent="0.25"/>
  <cols>
    <col min="1" max="1" width="11.42578125" style="72"/>
    <col min="2" max="2" width="13.85546875" style="72" customWidth="1"/>
    <col min="3" max="3" width="13.7109375" style="72" customWidth="1"/>
    <col min="4" max="4" width="15.5703125" style="72" customWidth="1"/>
    <col min="5" max="5" width="11.42578125" style="72"/>
    <col min="6" max="6" width="9.85546875" style="72" customWidth="1"/>
    <col min="7" max="7" width="9.42578125" style="72" customWidth="1"/>
    <col min="8" max="11" width="11.42578125" style="72"/>
    <col min="12" max="12" width="8.7109375" style="72" customWidth="1"/>
    <col min="13" max="16384" width="11.42578125" style="72"/>
  </cols>
  <sheetData>
    <row r="2" spans="1:12" ht="39.75" customHeight="1" x14ac:dyDescent="0.35">
      <c r="A2" s="178" t="s">
        <v>87</v>
      </c>
      <c r="B2" s="178"/>
      <c r="C2" s="178"/>
      <c r="D2" s="178"/>
      <c r="E2" s="178"/>
      <c r="F2" s="178"/>
      <c r="G2" s="178"/>
      <c r="H2" s="178"/>
      <c r="I2" s="178"/>
      <c r="J2" s="178"/>
      <c r="K2" s="178"/>
      <c r="L2" s="178"/>
    </row>
    <row r="4" spans="1:12" ht="16.5" x14ac:dyDescent="0.25">
      <c r="A4" s="181" t="s">
        <v>63</v>
      </c>
      <c r="B4" s="181"/>
      <c r="C4" s="181"/>
      <c r="D4" s="181"/>
      <c r="E4" s="181"/>
      <c r="F4" s="181"/>
      <c r="G4" s="181"/>
      <c r="H4" s="181"/>
      <c r="I4" s="181"/>
      <c r="J4" s="181"/>
      <c r="K4" s="181"/>
      <c r="L4" s="181"/>
    </row>
    <row r="5" spans="1:12" ht="16.5" x14ac:dyDescent="0.25">
      <c r="A5" s="125"/>
    </row>
    <row r="6" spans="1:12" ht="16.5" x14ac:dyDescent="0.25">
      <c r="A6" s="181" t="s">
        <v>172</v>
      </c>
      <c r="B6" s="181"/>
      <c r="C6" s="181"/>
      <c r="D6" s="181"/>
      <c r="E6" s="181"/>
      <c r="F6" s="181"/>
      <c r="G6" s="181"/>
      <c r="H6" s="181"/>
      <c r="I6" s="181"/>
      <c r="J6" s="181"/>
      <c r="K6" s="181"/>
      <c r="L6" s="181"/>
    </row>
    <row r="7" spans="1:12" ht="16.5" x14ac:dyDescent="0.25">
      <c r="A7" s="54"/>
    </row>
    <row r="8" spans="1:12" ht="109.5" customHeight="1" x14ac:dyDescent="0.25">
      <c r="A8" s="182" t="s">
        <v>331</v>
      </c>
      <c r="B8" s="182"/>
      <c r="C8" s="182"/>
      <c r="D8" s="182"/>
      <c r="E8" s="182"/>
      <c r="F8" s="182"/>
      <c r="G8" s="182"/>
      <c r="H8" s="182"/>
      <c r="I8" s="182"/>
      <c r="J8" s="182"/>
      <c r="K8" s="182"/>
      <c r="L8" s="182"/>
    </row>
    <row r="9" spans="1:12" ht="45.75" customHeight="1" x14ac:dyDescent="0.25">
      <c r="A9" s="182"/>
      <c r="B9" s="182"/>
      <c r="C9" s="182"/>
      <c r="D9" s="182"/>
      <c r="E9" s="182"/>
      <c r="F9" s="182"/>
      <c r="G9" s="182"/>
      <c r="H9" s="182"/>
      <c r="I9" s="182"/>
      <c r="J9" s="182"/>
      <c r="K9" s="182"/>
      <c r="L9" s="182"/>
    </row>
    <row r="10" spans="1:12" ht="28.5" customHeight="1" x14ac:dyDescent="0.25">
      <c r="A10" s="182" t="s">
        <v>90</v>
      </c>
      <c r="B10" s="182"/>
      <c r="C10" s="182"/>
      <c r="D10" s="182"/>
      <c r="E10" s="182"/>
      <c r="F10" s="182"/>
      <c r="G10" s="182"/>
      <c r="H10" s="182"/>
      <c r="I10" s="182"/>
      <c r="J10" s="182"/>
      <c r="K10" s="182"/>
      <c r="L10" s="182"/>
    </row>
    <row r="11" spans="1:12" ht="28.5" customHeight="1" x14ac:dyDescent="0.25">
      <c r="A11" s="182"/>
      <c r="B11" s="182"/>
      <c r="C11" s="182"/>
      <c r="D11" s="182"/>
      <c r="E11" s="182"/>
      <c r="F11" s="182"/>
      <c r="G11" s="182"/>
      <c r="H11" s="182"/>
      <c r="I11" s="182"/>
      <c r="J11" s="182"/>
      <c r="K11" s="182"/>
      <c r="L11" s="182"/>
    </row>
    <row r="12" spans="1:12" ht="15.75" thickBot="1" x14ac:dyDescent="0.3"/>
    <row r="13" spans="1:12" ht="15.75" thickBot="1" x14ac:dyDescent="0.3">
      <c r="A13" s="55" t="s">
        <v>64</v>
      </c>
      <c r="B13" s="183" t="s">
        <v>86</v>
      </c>
      <c r="C13" s="184"/>
      <c r="D13" s="184"/>
      <c r="E13" s="184"/>
      <c r="F13" s="184"/>
      <c r="G13" s="184"/>
      <c r="H13" s="184"/>
      <c r="I13" s="184"/>
      <c r="J13" s="184"/>
      <c r="K13" s="184"/>
      <c r="L13" s="184"/>
    </row>
    <row r="14" spans="1:12" ht="15.75" thickBot="1" x14ac:dyDescent="0.3">
      <c r="A14" s="56">
        <v>1</v>
      </c>
      <c r="B14" s="179" t="s">
        <v>159</v>
      </c>
      <c r="C14" s="179"/>
      <c r="D14" s="179"/>
      <c r="E14" s="179"/>
      <c r="F14" s="179"/>
      <c r="G14" s="179"/>
      <c r="H14" s="179"/>
      <c r="I14" s="179"/>
      <c r="J14" s="179"/>
      <c r="K14" s="179"/>
      <c r="L14" s="179"/>
    </row>
    <row r="15" spans="1:12" ht="15.75" thickBot="1" x14ac:dyDescent="0.3">
      <c r="A15" s="56">
        <v>2</v>
      </c>
      <c r="B15" s="179" t="s">
        <v>160</v>
      </c>
      <c r="C15" s="179"/>
      <c r="D15" s="179"/>
      <c r="E15" s="179"/>
      <c r="F15" s="179"/>
      <c r="G15" s="179"/>
      <c r="H15" s="179"/>
      <c r="I15" s="179"/>
      <c r="J15" s="179"/>
      <c r="K15" s="179"/>
      <c r="L15" s="179"/>
    </row>
    <row r="16" spans="1:12" ht="15.75" thickBot="1" x14ac:dyDescent="0.3">
      <c r="A16" s="56">
        <v>3</v>
      </c>
      <c r="B16" s="179" t="s">
        <v>161</v>
      </c>
      <c r="C16" s="179"/>
      <c r="D16" s="179"/>
      <c r="E16" s="179"/>
      <c r="F16" s="179"/>
      <c r="G16" s="179"/>
      <c r="H16" s="179"/>
      <c r="I16" s="179"/>
      <c r="J16" s="179"/>
      <c r="K16" s="179"/>
      <c r="L16" s="179"/>
    </row>
    <row r="17" spans="1:12" ht="15.75" thickBot="1" x14ac:dyDescent="0.3">
      <c r="A17" s="56">
        <v>4</v>
      </c>
      <c r="B17" s="180"/>
      <c r="C17" s="180"/>
      <c r="D17" s="180"/>
      <c r="E17" s="180"/>
      <c r="F17" s="180"/>
      <c r="G17" s="180"/>
      <c r="H17" s="180"/>
      <c r="I17" s="180"/>
      <c r="J17" s="180"/>
      <c r="K17" s="180"/>
      <c r="L17" s="180"/>
    </row>
    <row r="18" spans="1:12" ht="15.75" thickBot="1" x14ac:dyDescent="0.3">
      <c r="A18" s="56">
        <v>5</v>
      </c>
      <c r="B18" s="180"/>
      <c r="C18" s="180"/>
      <c r="D18" s="180"/>
      <c r="E18" s="180"/>
      <c r="F18" s="180"/>
      <c r="G18" s="180"/>
      <c r="H18" s="180"/>
      <c r="I18" s="180"/>
      <c r="J18" s="180"/>
      <c r="K18" s="180"/>
      <c r="L18" s="180"/>
    </row>
    <row r="19" spans="1:12" x14ac:dyDescent="0.25">
      <c r="A19" s="59"/>
      <c r="B19" s="59"/>
      <c r="C19" s="59"/>
      <c r="D19" s="59"/>
      <c r="E19" s="59"/>
      <c r="F19" s="59"/>
      <c r="G19" s="59"/>
      <c r="H19" s="59"/>
      <c r="I19" s="59"/>
      <c r="J19" s="59"/>
      <c r="K19" s="59"/>
      <c r="L19" s="59"/>
    </row>
    <row r="20" spans="1:12" x14ac:dyDescent="0.25">
      <c r="A20" s="60"/>
      <c r="B20" s="59"/>
      <c r="C20" s="59"/>
      <c r="D20" s="59"/>
      <c r="E20" s="59"/>
      <c r="F20" s="59"/>
      <c r="G20" s="59"/>
      <c r="H20" s="59"/>
      <c r="I20" s="59"/>
      <c r="J20" s="59"/>
      <c r="K20" s="59"/>
      <c r="L20" s="59"/>
    </row>
    <row r="22" spans="1:12" x14ac:dyDescent="0.25">
      <c r="A22" s="173" t="s">
        <v>164</v>
      </c>
      <c r="B22" s="173"/>
      <c r="C22" s="173"/>
      <c r="D22" s="173"/>
      <c r="E22" s="173"/>
      <c r="F22" s="173"/>
      <c r="G22" s="173"/>
      <c r="H22" s="173"/>
      <c r="I22" s="173"/>
      <c r="J22" s="173"/>
      <c r="K22" s="173"/>
      <c r="L22" s="173"/>
    </row>
    <row r="24" spans="1:12" ht="15" customHeight="1" x14ac:dyDescent="0.25">
      <c r="A24" s="174" t="s">
        <v>65</v>
      </c>
      <c r="B24" s="174"/>
      <c r="C24" s="174"/>
      <c r="D24" s="174"/>
      <c r="E24" s="57" t="s">
        <v>66</v>
      </c>
      <c r="F24" s="124" t="s">
        <v>67</v>
      </c>
      <c r="G24" s="124" t="s">
        <v>68</v>
      </c>
      <c r="H24" s="174" t="s">
        <v>3</v>
      </c>
      <c r="I24" s="174"/>
      <c r="J24" s="174"/>
      <c r="K24" s="174"/>
      <c r="L24" s="174"/>
    </row>
    <row r="25" spans="1:12" ht="30" customHeight="1" x14ac:dyDescent="0.25">
      <c r="A25" s="175" t="s">
        <v>93</v>
      </c>
      <c r="B25" s="176"/>
      <c r="C25" s="176"/>
      <c r="D25" s="177"/>
      <c r="E25" s="58" t="s">
        <v>165</v>
      </c>
      <c r="F25" s="127" t="s">
        <v>131</v>
      </c>
      <c r="G25" s="1"/>
      <c r="H25" s="160"/>
      <c r="I25" s="160"/>
      <c r="J25" s="160"/>
      <c r="K25" s="160"/>
      <c r="L25" s="160"/>
    </row>
    <row r="26" spans="1:12" ht="15" customHeight="1" x14ac:dyDescent="0.25">
      <c r="A26" s="157" t="s">
        <v>94</v>
      </c>
      <c r="B26" s="158"/>
      <c r="C26" s="158"/>
      <c r="D26" s="159"/>
      <c r="E26" s="58">
        <v>5</v>
      </c>
      <c r="F26" s="127" t="s">
        <v>131</v>
      </c>
      <c r="G26" s="1"/>
      <c r="H26" s="160"/>
      <c r="I26" s="160"/>
      <c r="J26" s="160"/>
      <c r="K26" s="160"/>
      <c r="L26" s="160"/>
    </row>
    <row r="27" spans="1:12" ht="15" customHeight="1" x14ac:dyDescent="0.25">
      <c r="A27" s="157" t="s">
        <v>128</v>
      </c>
      <c r="B27" s="158"/>
      <c r="C27" s="158"/>
      <c r="D27" s="159"/>
      <c r="E27" s="58" t="s">
        <v>166</v>
      </c>
      <c r="F27" s="127" t="s">
        <v>131</v>
      </c>
      <c r="G27" s="1"/>
      <c r="H27" s="160"/>
      <c r="I27" s="160"/>
      <c r="J27" s="160"/>
      <c r="K27" s="160"/>
      <c r="L27" s="160"/>
    </row>
    <row r="28" spans="1:12" ht="15" customHeight="1" x14ac:dyDescent="0.25">
      <c r="A28" s="170" t="s">
        <v>69</v>
      </c>
      <c r="B28" s="171"/>
      <c r="C28" s="171"/>
      <c r="D28" s="172"/>
      <c r="E28" s="58">
        <v>11</v>
      </c>
      <c r="F28" s="127" t="s">
        <v>131</v>
      </c>
      <c r="G28" s="1"/>
      <c r="H28" s="160"/>
      <c r="I28" s="160"/>
      <c r="J28" s="160"/>
      <c r="K28" s="160"/>
      <c r="L28" s="160"/>
    </row>
    <row r="29" spans="1:12" ht="15" customHeight="1" x14ac:dyDescent="0.25">
      <c r="A29" s="170" t="s">
        <v>89</v>
      </c>
      <c r="B29" s="171"/>
      <c r="C29" s="171"/>
      <c r="D29" s="172"/>
      <c r="E29" s="58" t="s">
        <v>163</v>
      </c>
      <c r="F29" s="127"/>
      <c r="G29" s="1"/>
      <c r="H29" s="167"/>
      <c r="I29" s="168"/>
      <c r="J29" s="168"/>
      <c r="K29" s="168"/>
      <c r="L29" s="169"/>
    </row>
    <row r="30" spans="1:12" ht="46.5" customHeight="1" x14ac:dyDescent="0.25">
      <c r="A30" s="170" t="s">
        <v>129</v>
      </c>
      <c r="B30" s="171"/>
      <c r="C30" s="171"/>
      <c r="D30" s="172"/>
      <c r="E30" s="58" t="s">
        <v>163</v>
      </c>
      <c r="F30" s="127"/>
      <c r="G30" s="1"/>
      <c r="H30" s="160" t="s">
        <v>167</v>
      </c>
      <c r="I30" s="160"/>
      <c r="J30" s="160"/>
      <c r="K30" s="160"/>
      <c r="L30" s="160"/>
    </row>
    <row r="31" spans="1:12" ht="15" customHeight="1" x14ac:dyDescent="0.25">
      <c r="A31" s="170" t="s">
        <v>92</v>
      </c>
      <c r="B31" s="171"/>
      <c r="C31" s="171"/>
      <c r="D31" s="172"/>
      <c r="E31" s="58" t="s">
        <v>163</v>
      </c>
      <c r="F31" s="127"/>
      <c r="G31" s="1"/>
      <c r="H31" s="167"/>
      <c r="I31" s="168"/>
      <c r="J31" s="168"/>
      <c r="K31" s="168"/>
      <c r="L31" s="169"/>
    </row>
    <row r="32" spans="1:12" ht="15" customHeight="1" x14ac:dyDescent="0.25">
      <c r="A32" s="157" t="s">
        <v>70</v>
      </c>
      <c r="B32" s="158"/>
      <c r="C32" s="158"/>
      <c r="D32" s="159"/>
      <c r="E32" s="58" t="s">
        <v>168</v>
      </c>
      <c r="F32" s="127" t="s">
        <v>131</v>
      </c>
      <c r="G32" s="1"/>
      <c r="H32" s="160"/>
      <c r="I32" s="160"/>
      <c r="J32" s="160"/>
      <c r="K32" s="160"/>
      <c r="L32" s="160"/>
    </row>
    <row r="33" spans="1:12" ht="15" customHeight="1" x14ac:dyDescent="0.25">
      <c r="A33" s="157" t="s">
        <v>71</v>
      </c>
      <c r="B33" s="158"/>
      <c r="C33" s="158"/>
      <c r="D33" s="159"/>
      <c r="E33" s="58">
        <v>20</v>
      </c>
      <c r="F33" s="127" t="s">
        <v>131</v>
      </c>
      <c r="G33" s="1"/>
      <c r="H33" s="160"/>
      <c r="I33" s="160"/>
      <c r="J33" s="160"/>
      <c r="K33" s="160"/>
      <c r="L33" s="160"/>
    </row>
    <row r="34" spans="1:12" ht="15" customHeight="1" x14ac:dyDescent="0.25">
      <c r="A34" s="157" t="s">
        <v>72</v>
      </c>
      <c r="B34" s="158"/>
      <c r="C34" s="158"/>
      <c r="D34" s="159"/>
      <c r="E34" s="58" t="s">
        <v>169</v>
      </c>
      <c r="F34" s="127" t="s">
        <v>131</v>
      </c>
      <c r="G34" s="1"/>
      <c r="H34" s="160"/>
      <c r="I34" s="160"/>
      <c r="J34" s="160"/>
      <c r="K34" s="160"/>
      <c r="L34" s="160"/>
    </row>
    <row r="35" spans="1:12" ht="15" customHeight="1" x14ac:dyDescent="0.25">
      <c r="A35" s="157" t="s">
        <v>73</v>
      </c>
      <c r="B35" s="158"/>
      <c r="C35" s="158"/>
      <c r="D35" s="159"/>
      <c r="E35" s="58" t="s">
        <v>170</v>
      </c>
      <c r="F35" s="127" t="s">
        <v>131</v>
      </c>
      <c r="G35" s="1"/>
      <c r="H35" s="160"/>
      <c r="I35" s="160"/>
      <c r="J35" s="160"/>
      <c r="K35" s="160"/>
      <c r="L35" s="160"/>
    </row>
    <row r="36" spans="1:12" ht="15" customHeight="1" x14ac:dyDescent="0.25">
      <c r="A36" s="157" t="s">
        <v>74</v>
      </c>
      <c r="B36" s="158"/>
      <c r="C36" s="158"/>
      <c r="D36" s="159"/>
      <c r="E36" s="58">
        <v>26</v>
      </c>
      <c r="F36" s="127" t="s">
        <v>131</v>
      </c>
      <c r="G36" s="1"/>
      <c r="H36" s="160"/>
      <c r="I36" s="160"/>
      <c r="J36" s="160"/>
      <c r="K36" s="160"/>
      <c r="L36" s="160"/>
    </row>
    <row r="37" spans="1:12" ht="15" customHeight="1" x14ac:dyDescent="0.25">
      <c r="A37" s="164" t="s">
        <v>91</v>
      </c>
      <c r="B37" s="165"/>
      <c r="C37" s="165"/>
      <c r="D37" s="166"/>
      <c r="E37" s="58" t="s">
        <v>171</v>
      </c>
      <c r="F37" s="127" t="s">
        <v>131</v>
      </c>
      <c r="G37" s="1"/>
      <c r="H37" s="167"/>
      <c r="I37" s="168"/>
      <c r="J37" s="168"/>
      <c r="K37" s="168"/>
      <c r="L37" s="169"/>
    </row>
    <row r="38" spans="1:12" ht="30" customHeight="1" x14ac:dyDescent="0.25">
      <c r="A38" s="157" t="s">
        <v>95</v>
      </c>
      <c r="B38" s="158"/>
      <c r="C38" s="158"/>
      <c r="D38" s="159"/>
      <c r="E38" s="58" t="s">
        <v>330</v>
      </c>
      <c r="F38" s="127" t="s">
        <v>131</v>
      </c>
      <c r="G38" s="1"/>
      <c r="H38" s="161"/>
      <c r="I38" s="162"/>
      <c r="J38" s="162"/>
      <c r="K38" s="162"/>
      <c r="L38" s="163"/>
    </row>
    <row r="39" spans="1:12" ht="39" customHeight="1" x14ac:dyDescent="0.25">
      <c r="A39" s="157" t="s">
        <v>96</v>
      </c>
      <c r="B39" s="158"/>
      <c r="C39" s="158"/>
      <c r="D39" s="159"/>
      <c r="E39" s="58" t="s">
        <v>163</v>
      </c>
      <c r="F39" s="127"/>
      <c r="G39" s="1"/>
      <c r="H39" s="160"/>
      <c r="I39" s="160"/>
      <c r="J39" s="160"/>
      <c r="K39" s="160"/>
      <c r="L39" s="160"/>
    </row>
  </sheetData>
  <mergeCells count="44">
    <mergeCell ref="B18:L18"/>
    <mergeCell ref="A4:L4"/>
    <mergeCell ref="A6:L6"/>
    <mergeCell ref="A8:L9"/>
    <mergeCell ref="A10:L11"/>
    <mergeCell ref="B13:L13"/>
    <mergeCell ref="A2:L2"/>
    <mergeCell ref="B14:L14"/>
    <mergeCell ref="B15:L15"/>
    <mergeCell ref="B16:L16"/>
    <mergeCell ref="B17:L17"/>
    <mergeCell ref="A22:L22"/>
    <mergeCell ref="A24:D24"/>
    <mergeCell ref="H24:L24"/>
    <mergeCell ref="A25:D25"/>
    <mergeCell ref="H25:L25"/>
    <mergeCell ref="A26:D26"/>
    <mergeCell ref="H26:L26"/>
    <mergeCell ref="A27:D27"/>
    <mergeCell ref="H27:L27"/>
    <mergeCell ref="A28:D28"/>
    <mergeCell ref="H28:L28"/>
    <mergeCell ref="A29:D29"/>
    <mergeCell ref="H29:L29"/>
    <mergeCell ref="A30:D30"/>
    <mergeCell ref="H30:L30"/>
    <mergeCell ref="A31:D31"/>
    <mergeCell ref="H31:L31"/>
    <mergeCell ref="A32:D32"/>
    <mergeCell ref="H32:L32"/>
    <mergeCell ref="A33:D33"/>
    <mergeCell ref="H33:L33"/>
    <mergeCell ref="A34:D34"/>
    <mergeCell ref="H34:L34"/>
    <mergeCell ref="A38:D38"/>
    <mergeCell ref="A39:D39"/>
    <mergeCell ref="H39:L39"/>
    <mergeCell ref="H38:L38"/>
    <mergeCell ref="A35:D35"/>
    <mergeCell ref="H35:L35"/>
    <mergeCell ref="A36:D36"/>
    <mergeCell ref="H36:L36"/>
    <mergeCell ref="A37:D37"/>
    <mergeCell ref="H37:L37"/>
  </mergeCells>
  <pageMargins left="0.7" right="0.7" top="0.75" bottom="0.75" header="0.3" footer="0.3"/>
  <pageSetup scale="61"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view="pageBreakPreview" zoomScale="60" zoomScaleNormal="100" workbookViewId="0">
      <selection activeCell="U27" sqref="U27"/>
    </sheetView>
  </sheetViews>
  <sheetFormatPr baseColWidth="10" defaultRowHeight="15.75" x14ac:dyDescent="0.25"/>
  <cols>
    <col min="1" max="1" width="24.85546875" style="113" customWidth="1"/>
    <col min="2" max="2" width="55.5703125" style="113" customWidth="1"/>
    <col min="3" max="3" width="41.28515625" style="113" customWidth="1"/>
    <col min="4" max="4" width="29.42578125" style="113" customWidth="1"/>
    <col min="5" max="5" width="29.140625" style="113" customWidth="1"/>
    <col min="6" max="16384" width="11.42578125" style="72"/>
  </cols>
  <sheetData>
    <row r="1" spans="1:5" ht="16.5" thickBot="1" x14ac:dyDescent="0.3"/>
    <row r="2" spans="1:5" x14ac:dyDescent="0.25">
      <c r="A2" s="200" t="s">
        <v>88</v>
      </c>
      <c r="B2" s="201"/>
      <c r="C2" s="201"/>
      <c r="D2" s="201"/>
      <c r="E2" s="93"/>
    </row>
    <row r="3" spans="1:5" x14ac:dyDescent="0.25">
      <c r="A3" s="94"/>
      <c r="B3" s="202" t="s">
        <v>75</v>
      </c>
      <c r="C3" s="202"/>
      <c r="D3" s="202"/>
      <c r="E3" s="95"/>
    </row>
    <row r="4" spans="1:5" x14ac:dyDescent="0.25">
      <c r="A4" s="96"/>
      <c r="B4" s="202" t="s">
        <v>145</v>
      </c>
      <c r="C4" s="202"/>
      <c r="D4" s="202"/>
      <c r="E4" s="97"/>
    </row>
    <row r="5" spans="1:5" thickBot="1" x14ac:dyDescent="0.3">
      <c r="A5" s="98"/>
      <c r="B5" s="99"/>
      <c r="C5" s="99"/>
      <c r="D5" s="99"/>
      <c r="E5" s="100"/>
    </row>
    <row r="6" spans="1:5" ht="32.25" thickBot="1" x14ac:dyDescent="0.3">
      <c r="A6" s="98"/>
      <c r="B6" s="131" t="s">
        <v>155</v>
      </c>
      <c r="C6" s="203"/>
      <c r="D6" s="204"/>
      <c r="E6" s="100"/>
    </row>
    <row r="7" spans="1:5" ht="16.5" thickBot="1" x14ac:dyDescent="0.3">
      <c r="A7" s="98"/>
      <c r="B7" s="119" t="s">
        <v>156</v>
      </c>
      <c r="C7" s="205"/>
      <c r="D7" s="206"/>
      <c r="E7" s="100"/>
    </row>
    <row r="8" spans="1:5" ht="16.5" thickBot="1" x14ac:dyDescent="0.3">
      <c r="A8" s="98"/>
      <c r="B8" s="119" t="s">
        <v>154</v>
      </c>
      <c r="C8" s="198" t="s">
        <v>146</v>
      </c>
      <c r="D8" s="199"/>
      <c r="E8" s="100"/>
    </row>
    <row r="9" spans="1:5" ht="16.5" thickBot="1" x14ac:dyDescent="0.3">
      <c r="A9" s="98"/>
      <c r="B9" s="120" t="s">
        <v>157</v>
      </c>
      <c r="C9" s="188">
        <v>1525655050</v>
      </c>
      <c r="D9" s="189"/>
      <c r="E9" s="100"/>
    </row>
    <row r="10" spans="1:5" ht="16.5" thickBot="1" x14ac:dyDescent="0.3">
      <c r="A10" s="98"/>
      <c r="B10" s="120" t="s">
        <v>158</v>
      </c>
      <c r="C10" s="188">
        <v>764827620</v>
      </c>
      <c r="D10" s="189"/>
      <c r="E10" s="100"/>
    </row>
    <row r="11" spans="1:5" ht="16.5" thickBot="1" x14ac:dyDescent="0.3">
      <c r="A11" s="98"/>
      <c r="B11" s="120" t="s">
        <v>147</v>
      </c>
      <c r="C11" s="188"/>
      <c r="D11" s="189"/>
      <c r="E11" s="100"/>
    </row>
    <row r="12" spans="1:5" ht="16.5" thickBot="1" x14ac:dyDescent="0.3">
      <c r="A12" s="98"/>
      <c r="B12" s="120" t="s">
        <v>147</v>
      </c>
      <c r="C12" s="188"/>
      <c r="D12" s="189"/>
      <c r="E12" s="100"/>
    </row>
    <row r="13" spans="1:5" ht="32.25" thickBot="1" x14ac:dyDescent="0.3">
      <c r="A13" s="98"/>
      <c r="B13" s="121" t="s">
        <v>148</v>
      </c>
      <c r="C13" s="188">
        <f>SUM(C9:D12)</f>
        <v>2290482670</v>
      </c>
      <c r="D13" s="189"/>
      <c r="E13" s="100"/>
    </row>
    <row r="14" spans="1:5" ht="48" thickBot="1" x14ac:dyDescent="0.3">
      <c r="A14" s="98"/>
      <c r="B14" s="121" t="s">
        <v>149</v>
      </c>
      <c r="C14" s="188">
        <f>+C13/616000</f>
        <v>3718.3160227272729</v>
      </c>
      <c r="D14" s="189"/>
      <c r="E14" s="100"/>
    </row>
    <row r="15" spans="1:5" x14ac:dyDescent="0.25">
      <c r="A15" s="98"/>
      <c r="B15" s="99"/>
      <c r="C15" s="101"/>
      <c r="D15" s="102"/>
      <c r="E15" s="100"/>
    </row>
    <row r="16" spans="1:5" ht="16.5" thickBot="1" x14ac:dyDescent="0.3">
      <c r="A16" s="98"/>
      <c r="B16" s="99" t="s">
        <v>150</v>
      </c>
      <c r="C16" s="101"/>
      <c r="D16" s="102"/>
      <c r="E16" s="100"/>
    </row>
    <row r="17" spans="1:5" ht="15" x14ac:dyDescent="0.25">
      <c r="A17" s="98"/>
      <c r="B17" s="103" t="s">
        <v>76</v>
      </c>
      <c r="C17" s="122">
        <v>3559016</v>
      </c>
      <c r="D17" s="104"/>
      <c r="E17" s="100"/>
    </row>
    <row r="18" spans="1:5" ht="15" x14ac:dyDescent="0.25">
      <c r="A18" s="98"/>
      <c r="B18" s="98" t="s">
        <v>77</v>
      </c>
      <c r="C18" s="123">
        <v>11606443</v>
      </c>
      <c r="D18" s="100"/>
      <c r="E18" s="100"/>
    </row>
    <row r="19" spans="1:5" ht="15" x14ac:dyDescent="0.25">
      <c r="A19" s="98"/>
      <c r="B19" s="98" t="s">
        <v>78</v>
      </c>
      <c r="C19" s="123">
        <v>1576086</v>
      </c>
      <c r="D19" s="100"/>
      <c r="E19" s="100"/>
    </row>
    <row r="20" spans="1:5" thickBot="1" x14ac:dyDescent="0.3">
      <c r="A20" s="98"/>
      <c r="B20" s="105" t="s">
        <v>79</v>
      </c>
      <c r="C20" s="123">
        <v>3805286</v>
      </c>
      <c r="D20" s="106"/>
      <c r="E20" s="100"/>
    </row>
    <row r="21" spans="1:5" ht="16.5" thickBot="1" x14ac:dyDescent="0.3">
      <c r="A21" s="98"/>
      <c r="B21" s="190" t="s">
        <v>80</v>
      </c>
      <c r="C21" s="191"/>
      <c r="D21" s="192"/>
      <c r="E21" s="100"/>
    </row>
    <row r="22" spans="1:5" ht="16.5" thickBot="1" x14ac:dyDescent="0.3">
      <c r="A22" s="98"/>
      <c r="B22" s="190" t="s">
        <v>81</v>
      </c>
      <c r="C22" s="191"/>
      <c r="D22" s="192"/>
      <c r="E22" s="100"/>
    </row>
    <row r="23" spans="1:5" x14ac:dyDescent="0.25">
      <c r="A23" s="98"/>
      <c r="B23" s="107" t="s">
        <v>151</v>
      </c>
      <c r="C23" s="132">
        <v>2.25</v>
      </c>
      <c r="D23" s="102" t="s">
        <v>82</v>
      </c>
      <c r="E23" s="100"/>
    </row>
    <row r="24" spans="1:5" ht="16.5" thickBot="1" x14ac:dyDescent="0.3">
      <c r="A24" s="98"/>
      <c r="B24" s="130" t="s">
        <v>83</v>
      </c>
      <c r="C24" s="133">
        <v>0.32779999999999998</v>
      </c>
      <c r="D24" s="108" t="s">
        <v>82</v>
      </c>
      <c r="E24" s="100"/>
    </row>
    <row r="25" spans="1:5" ht="16.5" thickBot="1" x14ac:dyDescent="0.3">
      <c r="A25" s="98"/>
      <c r="B25" s="109"/>
      <c r="C25" s="110"/>
      <c r="D25" s="99"/>
      <c r="E25" s="111"/>
    </row>
    <row r="26" spans="1:5" x14ac:dyDescent="0.25">
      <c r="A26" s="193"/>
      <c r="B26" s="194" t="s">
        <v>84</v>
      </c>
      <c r="C26" s="196" t="s">
        <v>153</v>
      </c>
      <c r="D26" s="197"/>
      <c r="E26" s="185"/>
    </row>
    <row r="27" spans="1:5" ht="16.5" thickBot="1" x14ac:dyDescent="0.3">
      <c r="A27" s="193"/>
      <c r="B27" s="195"/>
      <c r="C27" s="186" t="s">
        <v>85</v>
      </c>
      <c r="D27" s="187"/>
      <c r="E27" s="185"/>
    </row>
    <row r="28" spans="1:5" thickBot="1" x14ac:dyDescent="0.3">
      <c r="A28" s="105"/>
      <c r="B28" s="112"/>
      <c r="C28" s="112"/>
      <c r="D28" s="112"/>
      <c r="E28" s="106"/>
    </row>
    <row r="29" spans="1:5" x14ac:dyDescent="0.25">
      <c r="B29" s="114" t="s">
        <v>152</v>
      </c>
    </row>
  </sheetData>
  <mergeCells count="19">
    <mergeCell ref="A2:D2"/>
    <mergeCell ref="B3:D3"/>
    <mergeCell ref="B4:D4"/>
    <mergeCell ref="C6:D6"/>
    <mergeCell ref="C7:D7"/>
    <mergeCell ref="A26:A27"/>
    <mergeCell ref="B26:B27"/>
    <mergeCell ref="C26:D26"/>
    <mergeCell ref="C8:D8"/>
    <mergeCell ref="C9:D9"/>
    <mergeCell ref="C10:D10"/>
    <mergeCell ref="C11:D11"/>
    <mergeCell ref="C12:D12"/>
    <mergeCell ref="E26:E27"/>
    <mergeCell ref="C27:D27"/>
    <mergeCell ref="C13:D13"/>
    <mergeCell ref="C14:D14"/>
    <mergeCell ref="B21:D21"/>
    <mergeCell ref="B22:D22"/>
  </mergeCells>
  <pageMargins left="0.7" right="0.7" top="0.75" bottom="0.75" header="0.3" footer="0.3"/>
  <pageSetup scale="51"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0"/>
  <sheetViews>
    <sheetView view="pageBreakPreview" topLeftCell="B1" zoomScale="60" zoomScaleNormal="70" workbookViewId="0">
      <selection activeCell="H21" sqref="H21"/>
    </sheetView>
  </sheetViews>
  <sheetFormatPr baseColWidth="10" defaultRowHeight="15" x14ac:dyDescent="0.25"/>
  <cols>
    <col min="1" max="1" width="3.140625" style="6" bestFit="1" customWidth="1"/>
    <col min="2" max="2" width="44.85546875" style="6" customWidth="1"/>
    <col min="3" max="4" width="15.85546875" style="6" customWidth="1"/>
    <col min="5" max="5" width="17.42578125" style="6" customWidth="1"/>
    <col min="6" max="6" width="12.140625" style="6" customWidth="1"/>
    <col min="7" max="7" width="18.5703125" style="6" customWidth="1"/>
    <col min="8" max="8" width="17.42578125" style="6" customWidth="1"/>
    <col min="9" max="9" width="17" style="6" customWidth="1"/>
    <col min="10" max="10" width="16" style="6" customWidth="1"/>
    <col min="11" max="11" width="13.7109375" style="6" customWidth="1"/>
    <col min="12" max="12" width="13.140625" style="6" customWidth="1"/>
    <col min="13" max="13" width="14" style="6" customWidth="1"/>
    <col min="14" max="14" width="16" style="6" customWidth="1"/>
    <col min="15" max="15" width="16.140625" style="6" customWidth="1"/>
    <col min="16" max="16" width="13.85546875" style="6" customWidth="1"/>
    <col min="17" max="17" width="14.5703125" style="6" customWidth="1"/>
    <col min="18" max="22" width="6.42578125" style="6" customWidth="1"/>
    <col min="23" max="251" width="11.42578125" style="6"/>
    <col min="252" max="252" width="1" style="6" customWidth="1"/>
    <col min="253" max="253" width="4.28515625" style="6" customWidth="1"/>
    <col min="254" max="254" width="34.7109375" style="6" customWidth="1"/>
    <col min="255" max="255" width="0" style="6" hidden="1" customWidth="1"/>
    <col min="256" max="256" width="20" style="6" customWidth="1"/>
    <col min="257" max="257" width="20.85546875" style="6" customWidth="1"/>
    <col min="258" max="258" width="25" style="6" customWidth="1"/>
    <col min="259" max="259" width="18.7109375" style="6" customWidth="1"/>
    <col min="260" max="260" width="29.7109375" style="6" customWidth="1"/>
    <col min="261" max="261" width="13.42578125" style="6" customWidth="1"/>
    <col min="262" max="262" width="13.85546875" style="6" customWidth="1"/>
    <col min="263" max="267" width="16.5703125" style="6" customWidth="1"/>
    <col min="268" max="268" width="20.5703125" style="6" customWidth="1"/>
    <col min="269" max="269" width="21.140625" style="6" customWidth="1"/>
    <col min="270" max="270" width="9.5703125" style="6" customWidth="1"/>
    <col min="271" max="271" width="0.42578125" style="6" customWidth="1"/>
    <col min="272" max="278" width="6.42578125" style="6" customWidth="1"/>
    <col min="279" max="507" width="11.42578125" style="6"/>
    <col min="508" max="508" width="1" style="6" customWidth="1"/>
    <col min="509" max="509" width="4.28515625" style="6" customWidth="1"/>
    <col min="510" max="510" width="34.7109375" style="6" customWidth="1"/>
    <col min="511" max="511" width="0" style="6" hidden="1" customWidth="1"/>
    <col min="512" max="512" width="20" style="6" customWidth="1"/>
    <col min="513" max="513" width="20.85546875" style="6" customWidth="1"/>
    <col min="514" max="514" width="25" style="6" customWidth="1"/>
    <col min="515" max="515" width="18.7109375" style="6" customWidth="1"/>
    <col min="516" max="516" width="29.7109375" style="6" customWidth="1"/>
    <col min="517" max="517" width="13.42578125" style="6" customWidth="1"/>
    <col min="518" max="518" width="13.85546875" style="6" customWidth="1"/>
    <col min="519" max="523" width="16.5703125" style="6" customWidth="1"/>
    <col min="524" max="524" width="20.5703125" style="6" customWidth="1"/>
    <col min="525" max="525" width="21.140625" style="6" customWidth="1"/>
    <col min="526" max="526" width="9.5703125" style="6" customWidth="1"/>
    <col min="527" max="527" width="0.42578125" style="6" customWidth="1"/>
    <col min="528" max="534" width="6.42578125" style="6" customWidth="1"/>
    <col min="535" max="763" width="11.42578125" style="6"/>
    <col min="764" max="764" width="1" style="6" customWidth="1"/>
    <col min="765" max="765" width="4.28515625" style="6" customWidth="1"/>
    <col min="766" max="766" width="34.7109375" style="6" customWidth="1"/>
    <col min="767" max="767" width="0" style="6" hidden="1" customWidth="1"/>
    <col min="768" max="768" width="20" style="6" customWidth="1"/>
    <col min="769" max="769" width="20.85546875" style="6" customWidth="1"/>
    <col min="770" max="770" width="25" style="6" customWidth="1"/>
    <col min="771" max="771" width="18.7109375" style="6" customWidth="1"/>
    <col min="772" max="772" width="29.7109375" style="6" customWidth="1"/>
    <col min="773" max="773" width="13.42578125" style="6" customWidth="1"/>
    <col min="774" max="774" width="13.85546875" style="6" customWidth="1"/>
    <col min="775" max="779" width="16.5703125" style="6" customWidth="1"/>
    <col min="780" max="780" width="20.5703125" style="6" customWidth="1"/>
    <col min="781" max="781" width="21.140625" style="6" customWidth="1"/>
    <col min="782" max="782" width="9.5703125" style="6" customWidth="1"/>
    <col min="783" max="783" width="0.42578125" style="6" customWidth="1"/>
    <col min="784" max="790" width="6.42578125" style="6" customWidth="1"/>
    <col min="791" max="1019" width="11.42578125" style="6"/>
    <col min="1020" max="1020" width="1" style="6" customWidth="1"/>
    <col min="1021" max="1021" width="4.28515625" style="6" customWidth="1"/>
    <col min="1022" max="1022" width="34.7109375" style="6" customWidth="1"/>
    <col min="1023" max="1023" width="0" style="6" hidden="1" customWidth="1"/>
    <col min="1024" max="1024" width="20" style="6" customWidth="1"/>
    <col min="1025" max="1025" width="20.85546875" style="6" customWidth="1"/>
    <col min="1026" max="1026" width="25" style="6" customWidth="1"/>
    <col min="1027" max="1027" width="18.7109375" style="6" customWidth="1"/>
    <col min="1028" max="1028" width="29.7109375" style="6" customWidth="1"/>
    <col min="1029" max="1029" width="13.42578125" style="6" customWidth="1"/>
    <col min="1030" max="1030" width="13.85546875" style="6" customWidth="1"/>
    <col min="1031" max="1035" width="16.5703125" style="6" customWidth="1"/>
    <col min="1036" max="1036" width="20.5703125" style="6" customWidth="1"/>
    <col min="1037" max="1037" width="21.140625" style="6" customWidth="1"/>
    <col min="1038" max="1038" width="9.5703125" style="6" customWidth="1"/>
    <col min="1039" max="1039" width="0.42578125" style="6" customWidth="1"/>
    <col min="1040" max="1046" width="6.42578125" style="6" customWidth="1"/>
    <col min="1047" max="1275" width="11.42578125" style="6"/>
    <col min="1276" max="1276" width="1" style="6" customWidth="1"/>
    <col min="1277" max="1277" width="4.28515625" style="6" customWidth="1"/>
    <col min="1278" max="1278" width="34.7109375" style="6" customWidth="1"/>
    <col min="1279" max="1279" width="0" style="6" hidden="1" customWidth="1"/>
    <col min="1280" max="1280" width="20" style="6" customWidth="1"/>
    <col min="1281" max="1281" width="20.85546875" style="6" customWidth="1"/>
    <col min="1282" max="1282" width="25" style="6" customWidth="1"/>
    <col min="1283" max="1283" width="18.7109375" style="6" customWidth="1"/>
    <col min="1284" max="1284" width="29.7109375" style="6" customWidth="1"/>
    <col min="1285" max="1285" width="13.42578125" style="6" customWidth="1"/>
    <col min="1286" max="1286" width="13.85546875" style="6" customWidth="1"/>
    <col min="1287" max="1291" width="16.5703125" style="6" customWidth="1"/>
    <col min="1292" max="1292" width="20.5703125" style="6" customWidth="1"/>
    <col min="1293" max="1293" width="21.140625" style="6" customWidth="1"/>
    <col min="1294" max="1294" width="9.5703125" style="6" customWidth="1"/>
    <col min="1295" max="1295" width="0.42578125" style="6" customWidth="1"/>
    <col min="1296" max="1302" width="6.42578125" style="6" customWidth="1"/>
    <col min="1303" max="1531" width="11.42578125" style="6"/>
    <col min="1532" max="1532" width="1" style="6" customWidth="1"/>
    <col min="1533" max="1533" width="4.28515625" style="6" customWidth="1"/>
    <col min="1534" max="1534" width="34.7109375" style="6" customWidth="1"/>
    <col min="1535" max="1535" width="0" style="6" hidden="1" customWidth="1"/>
    <col min="1536" max="1536" width="20" style="6" customWidth="1"/>
    <col min="1537" max="1537" width="20.85546875" style="6" customWidth="1"/>
    <col min="1538" max="1538" width="25" style="6" customWidth="1"/>
    <col min="1539" max="1539" width="18.7109375" style="6" customWidth="1"/>
    <col min="1540" max="1540" width="29.7109375" style="6" customWidth="1"/>
    <col min="1541" max="1541" width="13.42578125" style="6" customWidth="1"/>
    <col min="1542" max="1542" width="13.85546875" style="6" customWidth="1"/>
    <col min="1543" max="1547" width="16.5703125" style="6" customWidth="1"/>
    <col min="1548" max="1548" width="20.5703125" style="6" customWidth="1"/>
    <col min="1549" max="1549" width="21.140625" style="6" customWidth="1"/>
    <col min="1550" max="1550" width="9.5703125" style="6" customWidth="1"/>
    <col min="1551" max="1551" width="0.42578125" style="6" customWidth="1"/>
    <col min="1552" max="1558" width="6.42578125" style="6" customWidth="1"/>
    <col min="1559" max="1787" width="11.42578125" style="6"/>
    <col min="1788" max="1788" width="1" style="6" customWidth="1"/>
    <col min="1789" max="1789" width="4.28515625" style="6" customWidth="1"/>
    <col min="1790" max="1790" width="34.7109375" style="6" customWidth="1"/>
    <col min="1791" max="1791" width="0" style="6" hidden="1" customWidth="1"/>
    <col min="1792" max="1792" width="20" style="6" customWidth="1"/>
    <col min="1793" max="1793" width="20.85546875" style="6" customWidth="1"/>
    <col min="1794" max="1794" width="25" style="6" customWidth="1"/>
    <col min="1795" max="1795" width="18.7109375" style="6" customWidth="1"/>
    <col min="1796" max="1796" width="29.7109375" style="6" customWidth="1"/>
    <col min="1797" max="1797" width="13.42578125" style="6" customWidth="1"/>
    <col min="1798" max="1798" width="13.85546875" style="6" customWidth="1"/>
    <col min="1799" max="1803" width="16.5703125" style="6" customWidth="1"/>
    <col min="1804" max="1804" width="20.5703125" style="6" customWidth="1"/>
    <col min="1805" max="1805" width="21.140625" style="6" customWidth="1"/>
    <col min="1806" max="1806" width="9.5703125" style="6" customWidth="1"/>
    <col min="1807" max="1807" width="0.42578125" style="6" customWidth="1"/>
    <col min="1808" max="1814" width="6.42578125" style="6" customWidth="1"/>
    <col min="1815" max="2043" width="11.42578125" style="6"/>
    <col min="2044" max="2044" width="1" style="6" customWidth="1"/>
    <col min="2045" max="2045" width="4.28515625" style="6" customWidth="1"/>
    <col min="2046" max="2046" width="34.7109375" style="6" customWidth="1"/>
    <col min="2047" max="2047" width="0" style="6" hidden="1" customWidth="1"/>
    <col min="2048" max="2048" width="20" style="6" customWidth="1"/>
    <col min="2049" max="2049" width="20.85546875" style="6" customWidth="1"/>
    <col min="2050" max="2050" width="25" style="6" customWidth="1"/>
    <col min="2051" max="2051" width="18.7109375" style="6" customWidth="1"/>
    <col min="2052" max="2052" width="29.7109375" style="6" customWidth="1"/>
    <col min="2053" max="2053" width="13.42578125" style="6" customWidth="1"/>
    <col min="2054" max="2054" width="13.85546875" style="6" customWidth="1"/>
    <col min="2055" max="2059" width="16.5703125" style="6" customWidth="1"/>
    <col min="2060" max="2060" width="20.5703125" style="6" customWidth="1"/>
    <col min="2061" max="2061" width="21.140625" style="6" customWidth="1"/>
    <col min="2062" max="2062" width="9.5703125" style="6" customWidth="1"/>
    <col min="2063" max="2063" width="0.42578125" style="6" customWidth="1"/>
    <col min="2064" max="2070" width="6.42578125" style="6" customWidth="1"/>
    <col min="2071" max="2299" width="11.42578125" style="6"/>
    <col min="2300" max="2300" width="1" style="6" customWidth="1"/>
    <col min="2301" max="2301" width="4.28515625" style="6" customWidth="1"/>
    <col min="2302" max="2302" width="34.7109375" style="6" customWidth="1"/>
    <col min="2303" max="2303" width="0" style="6" hidden="1" customWidth="1"/>
    <col min="2304" max="2304" width="20" style="6" customWidth="1"/>
    <col min="2305" max="2305" width="20.85546875" style="6" customWidth="1"/>
    <col min="2306" max="2306" width="25" style="6" customWidth="1"/>
    <col min="2307" max="2307" width="18.7109375" style="6" customWidth="1"/>
    <col min="2308" max="2308" width="29.7109375" style="6" customWidth="1"/>
    <col min="2309" max="2309" width="13.42578125" style="6" customWidth="1"/>
    <col min="2310" max="2310" width="13.85546875" style="6" customWidth="1"/>
    <col min="2311" max="2315" width="16.5703125" style="6" customWidth="1"/>
    <col min="2316" max="2316" width="20.5703125" style="6" customWidth="1"/>
    <col min="2317" max="2317" width="21.140625" style="6" customWidth="1"/>
    <col min="2318" max="2318" width="9.5703125" style="6" customWidth="1"/>
    <col min="2319" max="2319" width="0.42578125" style="6" customWidth="1"/>
    <col min="2320" max="2326" width="6.42578125" style="6" customWidth="1"/>
    <col min="2327" max="2555" width="11.42578125" style="6"/>
    <col min="2556" max="2556" width="1" style="6" customWidth="1"/>
    <col min="2557" max="2557" width="4.28515625" style="6" customWidth="1"/>
    <col min="2558" max="2558" width="34.7109375" style="6" customWidth="1"/>
    <col min="2559" max="2559" width="0" style="6" hidden="1" customWidth="1"/>
    <col min="2560" max="2560" width="20" style="6" customWidth="1"/>
    <col min="2561" max="2561" width="20.85546875" style="6" customWidth="1"/>
    <col min="2562" max="2562" width="25" style="6" customWidth="1"/>
    <col min="2563" max="2563" width="18.7109375" style="6" customWidth="1"/>
    <col min="2564" max="2564" width="29.7109375" style="6" customWidth="1"/>
    <col min="2565" max="2565" width="13.42578125" style="6" customWidth="1"/>
    <col min="2566" max="2566" width="13.85546875" style="6" customWidth="1"/>
    <col min="2567" max="2571" width="16.5703125" style="6" customWidth="1"/>
    <col min="2572" max="2572" width="20.5703125" style="6" customWidth="1"/>
    <col min="2573" max="2573" width="21.140625" style="6" customWidth="1"/>
    <col min="2574" max="2574" width="9.5703125" style="6" customWidth="1"/>
    <col min="2575" max="2575" width="0.42578125" style="6" customWidth="1"/>
    <col min="2576" max="2582" width="6.42578125" style="6" customWidth="1"/>
    <col min="2583" max="2811" width="11.42578125" style="6"/>
    <col min="2812" max="2812" width="1" style="6" customWidth="1"/>
    <col min="2813" max="2813" width="4.28515625" style="6" customWidth="1"/>
    <col min="2814" max="2814" width="34.7109375" style="6" customWidth="1"/>
    <col min="2815" max="2815" width="0" style="6" hidden="1" customWidth="1"/>
    <col min="2816" max="2816" width="20" style="6" customWidth="1"/>
    <col min="2817" max="2817" width="20.85546875" style="6" customWidth="1"/>
    <col min="2818" max="2818" width="25" style="6" customWidth="1"/>
    <col min="2819" max="2819" width="18.7109375" style="6" customWidth="1"/>
    <col min="2820" max="2820" width="29.7109375" style="6" customWidth="1"/>
    <col min="2821" max="2821" width="13.42578125" style="6" customWidth="1"/>
    <col min="2822" max="2822" width="13.85546875" style="6" customWidth="1"/>
    <col min="2823" max="2827" width="16.5703125" style="6" customWidth="1"/>
    <col min="2828" max="2828" width="20.5703125" style="6" customWidth="1"/>
    <col min="2829" max="2829" width="21.140625" style="6" customWidth="1"/>
    <col min="2830" max="2830" width="9.5703125" style="6" customWidth="1"/>
    <col min="2831" max="2831" width="0.42578125" style="6" customWidth="1"/>
    <col min="2832" max="2838" width="6.42578125" style="6" customWidth="1"/>
    <col min="2839" max="3067" width="11.42578125" style="6"/>
    <col min="3068" max="3068" width="1" style="6" customWidth="1"/>
    <col min="3069" max="3069" width="4.28515625" style="6" customWidth="1"/>
    <col min="3070" max="3070" width="34.7109375" style="6" customWidth="1"/>
    <col min="3071" max="3071" width="0" style="6" hidden="1" customWidth="1"/>
    <col min="3072" max="3072" width="20" style="6" customWidth="1"/>
    <col min="3073" max="3073" width="20.85546875" style="6" customWidth="1"/>
    <col min="3074" max="3074" width="25" style="6" customWidth="1"/>
    <col min="3075" max="3075" width="18.7109375" style="6" customWidth="1"/>
    <col min="3076" max="3076" width="29.7109375" style="6" customWidth="1"/>
    <col min="3077" max="3077" width="13.42578125" style="6" customWidth="1"/>
    <col min="3078" max="3078" width="13.85546875" style="6" customWidth="1"/>
    <col min="3079" max="3083" width="16.5703125" style="6" customWidth="1"/>
    <col min="3084" max="3084" width="20.5703125" style="6" customWidth="1"/>
    <col min="3085" max="3085" width="21.140625" style="6" customWidth="1"/>
    <col min="3086" max="3086" width="9.5703125" style="6" customWidth="1"/>
    <col min="3087" max="3087" width="0.42578125" style="6" customWidth="1"/>
    <col min="3088" max="3094" width="6.42578125" style="6" customWidth="1"/>
    <col min="3095" max="3323" width="11.42578125" style="6"/>
    <col min="3324" max="3324" width="1" style="6" customWidth="1"/>
    <col min="3325" max="3325" width="4.28515625" style="6" customWidth="1"/>
    <col min="3326" max="3326" width="34.7109375" style="6" customWidth="1"/>
    <col min="3327" max="3327" width="0" style="6" hidden="1" customWidth="1"/>
    <col min="3328" max="3328" width="20" style="6" customWidth="1"/>
    <col min="3329" max="3329" width="20.85546875" style="6" customWidth="1"/>
    <col min="3330" max="3330" width="25" style="6" customWidth="1"/>
    <col min="3331" max="3331" width="18.7109375" style="6" customWidth="1"/>
    <col min="3332" max="3332" width="29.7109375" style="6" customWidth="1"/>
    <col min="3333" max="3333" width="13.42578125" style="6" customWidth="1"/>
    <col min="3334" max="3334" width="13.85546875" style="6" customWidth="1"/>
    <col min="3335" max="3339" width="16.5703125" style="6" customWidth="1"/>
    <col min="3340" max="3340" width="20.5703125" style="6" customWidth="1"/>
    <col min="3341" max="3341" width="21.140625" style="6" customWidth="1"/>
    <col min="3342" max="3342" width="9.5703125" style="6" customWidth="1"/>
    <col min="3343" max="3343" width="0.42578125" style="6" customWidth="1"/>
    <col min="3344" max="3350" width="6.42578125" style="6" customWidth="1"/>
    <col min="3351" max="3579" width="11.42578125" style="6"/>
    <col min="3580" max="3580" width="1" style="6" customWidth="1"/>
    <col min="3581" max="3581" width="4.28515625" style="6" customWidth="1"/>
    <col min="3582" max="3582" width="34.7109375" style="6" customWidth="1"/>
    <col min="3583" max="3583" width="0" style="6" hidden="1" customWidth="1"/>
    <col min="3584" max="3584" width="20" style="6" customWidth="1"/>
    <col min="3585" max="3585" width="20.85546875" style="6" customWidth="1"/>
    <col min="3586" max="3586" width="25" style="6" customWidth="1"/>
    <col min="3587" max="3587" width="18.7109375" style="6" customWidth="1"/>
    <col min="3588" max="3588" width="29.7109375" style="6" customWidth="1"/>
    <col min="3589" max="3589" width="13.42578125" style="6" customWidth="1"/>
    <col min="3590" max="3590" width="13.85546875" style="6" customWidth="1"/>
    <col min="3591" max="3595" width="16.5703125" style="6" customWidth="1"/>
    <col min="3596" max="3596" width="20.5703125" style="6" customWidth="1"/>
    <col min="3597" max="3597" width="21.140625" style="6" customWidth="1"/>
    <col min="3598" max="3598" width="9.5703125" style="6" customWidth="1"/>
    <col min="3599" max="3599" width="0.42578125" style="6" customWidth="1"/>
    <col min="3600" max="3606" width="6.42578125" style="6" customWidth="1"/>
    <col min="3607" max="3835" width="11.42578125" style="6"/>
    <col min="3836" max="3836" width="1" style="6" customWidth="1"/>
    <col min="3837" max="3837" width="4.28515625" style="6" customWidth="1"/>
    <col min="3838" max="3838" width="34.7109375" style="6" customWidth="1"/>
    <col min="3839" max="3839" width="0" style="6" hidden="1" customWidth="1"/>
    <col min="3840" max="3840" width="20" style="6" customWidth="1"/>
    <col min="3841" max="3841" width="20.85546875" style="6" customWidth="1"/>
    <col min="3842" max="3842" width="25" style="6" customWidth="1"/>
    <col min="3843" max="3843" width="18.7109375" style="6" customWidth="1"/>
    <col min="3844" max="3844" width="29.7109375" style="6" customWidth="1"/>
    <col min="3845" max="3845" width="13.42578125" style="6" customWidth="1"/>
    <col min="3846" max="3846" width="13.85546875" style="6" customWidth="1"/>
    <col min="3847" max="3851" width="16.5703125" style="6" customWidth="1"/>
    <col min="3852" max="3852" width="20.5703125" style="6" customWidth="1"/>
    <col min="3853" max="3853" width="21.140625" style="6" customWidth="1"/>
    <col min="3854" max="3854" width="9.5703125" style="6" customWidth="1"/>
    <col min="3855" max="3855" width="0.42578125" style="6" customWidth="1"/>
    <col min="3856" max="3862" width="6.42578125" style="6" customWidth="1"/>
    <col min="3863" max="4091" width="11.42578125" style="6"/>
    <col min="4092" max="4092" width="1" style="6" customWidth="1"/>
    <col min="4093" max="4093" width="4.28515625" style="6" customWidth="1"/>
    <col min="4094" max="4094" width="34.7109375" style="6" customWidth="1"/>
    <col min="4095" max="4095" width="0" style="6" hidden="1" customWidth="1"/>
    <col min="4096" max="4096" width="20" style="6" customWidth="1"/>
    <col min="4097" max="4097" width="20.85546875" style="6" customWidth="1"/>
    <col min="4098" max="4098" width="25" style="6" customWidth="1"/>
    <col min="4099" max="4099" width="18.7109375" style="6" customWidth="1"/>
    <col min="4100" max="4100" width="29.7109375" style="6" customWidth="1"/>
    <col min="4101" max="4101" width="13.42578125" style="6" customWidth="1"/>
    <col min="4102" max="4102" width="13.85546875" style="6" customWidth="1"/>
    <col min="4103" max="4107" width="16.5703125" style="6" customWidth="1"/>
    <col min="4108" max="4108" width="20.5703125" style="6" customWidth="1"/>
    <col min="4109" max="4109" width="21.140625" style="6" customWidth="1"/>
    <col min="4110" max="4110" width="9.5703125" style="6" customWidth="1"/>
    <col min="4111" max="4111" width="0.42578125" style="6" customWidth="1"/>
    <col min="4112" max="4118" width="6.42578125" style="6" customWidth="1"/>
    <col min="4119" max="4347" width="11.42578125" style="6"/>
    <col min="4348" max="4348" width="1" style="6" customWidth="1"/>
    <col min="4349" max="4349" width="4.28515625" style="6" customWidth="1"/>
    <col min="4350" max="4350" width="34.7109375" style="6" customWidth="1"/>
    <col min="4351" max="4351" width="0" style="6" hidden="1" customWidth="1"/>
    <col min="4352" max="4352" width="20" style="6" customWidth="1"/>
    <col min="4353" max="4353" width="20.85546875" style="6" customWidth="1"/>
    <col min="4354" max="4354" width="25" style="6" customWidth="1"/>
    <col min="4355" max="4355" width="18.7109375" style="6" customWidth="1"/>
    <col min="4356" max="4356" width="29.7109375" style="6" customWidth="1"/>
    <col min="4357" max="4357" width="13.42578125" style="6" customWidth="1"/>
    <col min="4358" max="4358" width="13.85546875" style="6" customWidth="1"/>
    <col min="4359" max="4363" width="16.5703125" style="6" customWidth="1"/>
    <col min="4364" max="4364" width="20.5703125" style="6" customWidth="1"/>
    <col min="4365" max="4365" width="21.140625" style="6" customWidth="1"/>
    <col min="4366" max="4366" width="9.5703125" style="6" customWidth="1"/>
    <col min="4367" max="4367" width="0.42578125" style="6" customWidth="1"/>
    <col min="4368" max="4374" width="6.42578125" style="6" customWidth="1"/>
    <col min="4375" max="4603" width="11.42578125" style="6"/>
    <col min="4604" max="4604" width="1" style="6" customWidth="1"/>
    <col min="4605" max="4605" width="4.28515625" style="6" customWidth="1"/>
    <col min="4606" max="4606" width="34.7109375" style="6" customWidth="1"/>
    <col min="4607" max="4607" width="0" style="6" hidden="1" customWidth="1"/>
    <col min="4608" max="4608" width="20" style="6" customWidth="1"/>
    <col min="4609" max="4609" width="20.85546875" style="6" customWidth="1"/>
    <col min="4610" max="4610" width="25" style="6" customWidth="1"/>
    <col min="4611" max="4611" width="18.7109375" style="6" customWidth="1"/>
    <col min="4612" max="4612" width="29.7109375" style="6" customWidth="1"/>
    <col min="4613" max="4613" width="13.42578125" style="6" customWidth="1"/>
    <col min="4614" max="4614" width="13.85546875" style="6" customWidth="1"/>
    <col min="4615" max="4619" width="16.5703125" style="6" customWidth="1"/>
    <col min="4620" max="4620" width="20.5703125" style="6" customWidth="1"/>
    <col min="4621" max="4621" width="21.140625" style="6" customWidth="1"/>
    <col min="4622" max="4622" width="9.5703125" style="6" customWidth="1"/>
    <col min="4623" max="4623" width="0.42578125" style="6" customWidth="1"/>
    <col min="4624" max="4630" width="6.42578125" style="6" customWidth="1"/>
    <col min="4631" max="4859" width="11.42578125" style="6"/>
    <col min="4860" max="4860" width="1" style="6" customWidth="1"/>
    <col min="4861" max="4861" width="4.28515625" style="6" customWidth="1"/>
    <col min="4862" max="4862" width="34.7109375" style="6" customWidth="1"/>
    <col min="4863" max="4863" width="0" style="6" hidden="1" customWidth="1"/>
    <col min="4864" max="4864" width="20" style="6" customWidth="1"/>
    <col min="4865" max="4865" width="20.85546875" style="6" customWidth="1"/>
    <col min="4866" max="4866" width="25" style="6" customWidth="1"/>
    <col min="4867" max="4867" width="18.7109375" style="6" customWidth="1"/>
    <col min="4868" max="4868" width="29.7109375" style="6" customWidth="1"/>
    <col min="4869" max="4869" width="13.42578125" style="6" customWidth="1"/>
    <col min="4870" max="4870" width="13.85546875" style="6" customWidth="1"/>
    <col min="4871" max="4875" width="16.5703125" style="6" customWidth="1"/>
    <col min="4876" max="4876" width="20.5703125" style="6" customWidth="1"/>
    <col min="4877" max="4877" width="21.140625" style="6" customWidth="1"/>
    <col min="4878" max="4878" width="9.5703125" style="6" customWidth="1"/>
    <col min="4879" max="4879" width="0.42578125" style="6" customWidth="1"/>
    <col min="4880" max="4886" width="6.42578125" style="6" customWidth="1"/>
    <col min="4887" max="5115" width="11.42578125" style="6"/>
    <col min="5116" max="5116" width="1" style="6" customWidth="1"/>
    <col min="5117" max="5117" width="4.28515625" style="6" customWidth="1"/>
    <col min="5118" max="5118" width="34.7109375" style="6" customWidth="1"/>
    <col min="5119" max="5119" width="0" style="6" hidden="1" customWidth="1"/>
    <col min="5120" max="5120" width="20" style="6" customWidth="1"/>
    <col min="5121" max="5121" width="20.85546875" style="6" customWidth="1"/>
    <col min="5122" max="5122" width="25" style="6" customWidth="1"/>
    <col min="5123" max="5123" width="18.7109375" style="6" customWidth="1"/>
    <col min="5124" max="5124" width="29.7109375" style="6" customWidth="1"/>
    <col min="5125" max="5125" width="13.42578125" style="6" customWidth="1"/>
    <col min="5126" max="5126" width="13.85546875" style="6" customWidth="1"/>
    <col min="5127" max="5131" width="16.5703125" style="6" customWidth="1"/>
    <col min="5132" max="5132" width="20.5703125" style="6" customWidth="1"/>
    <col min="5133" max="5133" width="21.140625" style="6" customWidth="1"/>
    <col min="5134" max="5134" width="9.5703125" style="6" customWidth="1"/>
    <col min="5135" max="5135" width="0.42578125" style="6" customWidth="1"/>
    <col min="5136" max="5142" width="6.42578125" style="6" customWidth="1"/>
    <col min="5143" max="5371" width="11.42578125" style="6"/>
    <col min="5372" max="5372" width="1" style="6" customWidth="1"/>
    <col min="5373" max="5373" width="4.28515625" style="6" customWidth="1"/>
    <col min="5374" max="5374" width="34.7109375" style="6" customWidth="1"/>
    <col min="5375" max="5375" width="0" style="6" hidden="1" customWidth="1"/>
    <col min="5376" max="5376" width="20" style="6" customWidth="1"/>
    <col min="5377" max="5377" width="20.85546875" style="6" customWidth="1"/>
    <col min="5378" max="5378" width="25" style="6" customWidth="1"/>
    <col min="5379" max="5379" width="18.7109375" style="6" customWidth="1"/>
    <col min="5380" max="5380" width="29.7109375" style="6" customWidth="1"/>
    <col min="5381" max="5381" width="13.42578125" style="6" customWidth="1"/>
    <col min="5382" max="5382" width="13.85546875" style="6" customWidth="1"/>
    <col min="5383" max="5387" width="16.5703125" style="6" customWidth="1"/>
    <col min="5388" max="5388" width="20.5703125" style="6" customWidth="1"/>
    <col min="5389" max="5389" width="21.140625" style="6" customWidth="1"/>
    <col min="5390" max="5390" width="9.5703125" style="6" customWidth="1"/>
    <col min="5391" max="5391" width="0.42578125" style="6" customWidth="1"/>
    <col min="5392" max="5398" width="6.42578125" style="6" customWidth="1"/>
    <col min="5399" max="5627" width="11.42578125" style="6"/>
    <col min="5628" max="5628" width="1" style="6" customWidth="1"/>
    <col min="5629" max="5629" width="4.28515625" style="6" customWidth="1"/>
    <col min="5630" max="5630" width="34.7109375" style="6" customWidth="1"/>
    <col min="5631" max="5631" width="0" style="6" hidden="1" customWidth="1"/>
    <col min="5632" max="5632" width="20" style="6" customWidth="1"/>
    <col min="5633" max="5633" width="20.85546875" style="6" customWidth="1"/>
    <col min="5634" max="5634" width="25" style="6" customWidth="1"/>
    <col min="5635" max="5635" width="18.7109375" style="6" customWidth="1"/>
    <col min="5636" max="5636" width="29.7109375" style="6" customWidth="1"/>
    <col min="5637" max="5637" width="13.42578125" style="6" customWidth="1"/>
    <col min="5638" max="5638" width="13.85546875" style="6" customWidth="1"/>
    <col min="5639" max="5643" width="16.5703125" style="6" customWidth="1"/>
    <col min="5644" max="5644" width="20.5703125" style="6" customWidth="1"/>
    <col min="5645" max="5645" width="21.140625" style="6" customWidth="1"/>
    <col min="5646" max="5646" width="9.5703125" style="6" customWidth="1"/>
    <col min="5647" max="5647" width="0.42578125" style="6" customWidth="1"/>
    <col min="5648" max="5654" width="6.42578125" style="6" customWidth="1"/>
    <col min="5655" max="5883" width="11.42578125" style="6"/>
    <col min="5884" max="5884" width="1" style="6" customWidth="1"/>
    <col min="5885" max="5885" width="4.28515625" style="6" customWidth="1"/>
    <col min="5886" max="5886" width="34.7109375" style="6" customWidth="1"/>
    <col min="5887" max="5887" width="0" style="6" hidden="1" customWidth="1"/>
    <col min="5888" max="5888" width="20" style="6" customWidth="1"/>
    <col min="5889" max="5889" width="20.85546875" style="6" customWidth="1"/>
    <col min="5890" max="5890" width="25" style="6" customWidth="1"/>
    <col min="5891" max="5891" width="18.7109375" style="6" customWidth="1"/>
    <col min="5892" max="5892" width="29.7109375" style="6" customWidth="1"/>
    <col min="5893" max="5893" width="13.42578125" style="6" customWidth="1"/>
    <col min="5894" max="5894" width="13.85546875" style="6" customWidth="1"/>
    <col min="5895" max="5899" width="16.5703125" style="6" customWidth="1"/>
    <col min="5900" max="5900" width="20.5703125" style="6" customWidth="1"/>
    <col min="5901" max="5901" width="21.140625" style="6" customWidth="1"/>
    <col min="5902" max="5902" width="9.5703125" style="6" customWidth="1"/>
    <col min="5903" max="5903" width="0.42578125" style="6" customWidth="1"/>
    <col min="5904" max="5910" width="6.42578125" style="6" customWidth="1"/>
    <col min="5911" max="6139" width="11.42578125" style="6"/>
    <col min="6140" max="6140" width="1" style="6" customWidth="1"/>
    <col min="6141" max="6141" width="4.28515625" style="6" customWidth="1"/>
    <col min="6142" max="6142" width="34.7109375" style="6" customWidth="1"/>
    <col min="6143" max="6143" width="0" style="6" hidden="1" customWidth="1"/>
    <col min="6144" max="6144" width="20" style="6" customWidth="1"/>
    <col min="6145" max="6145" width="20.85546875" style="6" customWidth="1"/>
    <col min="6146" max="6146" width="25" style="6" customWidth="1"/>
    <col min="6147" max="6147" width="18.7109375" style="6" customWidth="1"/>
    <col min="6148" max="6148" width="29.7109375" style="6" customWidth="1"/>
    <col min="6149" max="6149" width="13.42578125" style="6" customWidth="1"/>
    <col min="6150" max="6150" width="13.85546875" style="6" customWidth="1"/>
    <col min="6151" max="6155" width="16.5703125" style="6" customWidth="1"/>
    <col min="6156" max="6156" width="20.5703125" style="6" customWidth="1"/>
    <col min="6157" max="6157" width="21.140625" style="6" customWidth="1"/>
    <col min="6158" max="6158" width="9.5703125" style="6" customWidth="1"/>
    <col min="6159" max="6159" width="0.42578125" style="6" customWidth="1"/>
    <col min="6160" max="6166" width="6.42578125" style="6" customWidth="1"/>
    <col min="6167" max="6395" width="11.42578125" style="6"/>
    <col min="6396" max="6396" width="1" style="6" customWidth="1"/>
    <col min="6397" max="6397" width="4.28515625" style="6" customWidth="1"/>
    <col min="6398" max="6398" width="34.7109375" style="6" customWidth="1"/>
    <col min="6399" max="6399" width="0" style="6" hidden="1" customWidth="1"/>
    <col min="6400" max="6400" width="20" style="6" customWidth="1"/>
    <col min="6401" max="6401" width="20.85546875" style="6" customWidth="1"/>
    <col min="6402" max="6402" width="25" style="6" customWidth="1"/>
    <col min="6403" max="6403" width="18.7109375" style="6" customWidth="1"/>
    <col min="6404" max="6404" width="29.7109375" style="6" customWidth="1"/>
    <col min="6405" max="6405" width="13.42578125" style="6" customWidth="1"/>
    <col min="6406" max="6406" width="13.85546875" style="6" customWidth="1"/>
    <col min="6407" max="6411" width="16.5703125" style="6" customWidth="1"/>
    <col min="6412" max="6412" width="20.5703125" style="6" customWidth="1"/>
    <col min="6413" max="6413" width="21.140625" style="6" customWidth="1"/>
    <col min="6414" max="6414" width="9.5703125" style="6" customWidth="1"/>
    <col min="6415" max="6415" width="0.42578125" style="6" customWidth="1"/>
    <col min="6416" max="6422" width="6.42578125" style="6" customWidth="1"/>
    <col min="6423" max="6651" width="11.42578125" style="6"/>
    <col min="6652" max="6652" width="1" style="6" customWidth="1"/>
    <col min="6653" max="6653" width="4.28515625" style="6" customWidth="1"/>
    <col min="6654" max="6654" width="34.7109375" style="6" customWidth="1"/>
    <col min="6655" max="6655" width="0" style="6" hidden="1" customWidth="1"/>
    <col min="6656" max="6656" width="20" style="6" customWidth="1"/>
    <col min="6657" max="6657" width="20.85546875" style="6" customWidth="1"/>
    <col min="6658" max="6658" width="25" style="6" customWidth="1"/>
    <col min="6659" max="6659" width="18.7109375" style="6" customWidth="1"/>
    <col min="6660" max="6660" width="29.7109375" style="6" customWidth="1"/>
    <col min="6661" max="6661" width="13.42578125" style="6" customWidth="1"/>
    <col min="6662" max="6662" width="13.85546875" style="6" customWidth="1"/>
    <col min="6663" max="6667" width="16.5703125" style="6" customWidth="1"/>
    <col min="6668" max="6668" width="20.5703125" style="6" customWidth="1"/>
    <col min="6669" max="6669" width="21.140625" style="6" customWidth="1"/>
    <col min="6670" max="6670" width="9.5703125" style="6" customWidth="1"/>
    <col min="6671" max="6671" width="0.42578125" style="6" customWidth="1"/>
    <col min="6672" max="6678" width="6.42578125" style="6" customWidth="1"/>
    <col min="6679" max="6907" width="11.42578125" style="6"/>
    <col min="6908" max="6908" width="1" style="6" customWidth="1"/>
    <col min="6909" max="6909" width="4.28515625" style="6" customWidth="1"/>
    <col min="6910" max="6910" width="34.7109375" style="6" customWidth="1"/>
    <col min="6911" max="6911" width="0" style="6" hidden="1" customWidth="1"/>
    <col min="6912" max="6912" width="20" style="6" customWidth="1"/>
    <col min="6913" max="6913" width="20.85546875" style="6" customWidth="1"/>
    <col min="6914" max="6914" width="25" style="6" customWidth="1"/>
    <col min="6915" max="6915" width="18.7109375" style="6" customWidth="1"/>
    <col min="6916" max="6916" width="29.7109375" style="6" customWidth="1"/>
    <col min="6917" max="6917" width="13.42578125" style="6" customWidth="1"/>
    <col min="6918" max="6918" width="13.85546875" style="6" customWidth="1"/>
    <col min="6919" max="6923" width="16.5703125" style="6" customWidth="1"/>
    <col min="6924" max="6924" width="20.5703125" style="6" customWidth="1"/>
    <col min="6925" max="6925" width="21.140625" style="6" customWidth="1"/>
    <col min="6926" max="6926" width="9.5703125" style="6" customWidth="1"/>
    <col min="6927" max="6927" width="0.42578125" style="6" customWidth="1"/>
    <col min="6928" max="6934" width="6.42578125" style="6" customWidth="1"/>
    <col min="6935" max="7163" width="11.42578125" style="6"/>
    <col min="7164" max="7164" width="1" style="6" customWidth="1"/>
    <col min="7165" max="7165" width="4.28515625" style="6" customWidth="1"/>
    <col min="7166" max="7166" width="34.7109375" style="6" customWidth="1"/>
    <col min="7167" max="7167" width="0" style="6" hidden="1" customWidth="1"/>
    <col min="7168" max="7168" width="20" style="6" customWidth="1"/>
    <col min="7169" max="7169" width="20.85546875" style="6" customWidth="1"/>
    <col min="7170" max="7170" width="25" style="6" customWidth="1"/>
    <col min="7171" max="7171" width="18.7109375" style="6" customWidth="1"/>
    <col min="7172" max="7172" width="29.7109375" style="6" customWidth="1"/>
    <col min="7173" max="7173" width="13.42578125" style="6" customWidth="1"/>
    <col min="7174" max="7174" width="13.85546875" style="6" customWidth="1"/>
    <col min="7175" max="7179" width="16.5703125" style="6" customWidth="1"/>
    <col min="7180" max="7180" width="20.5703125" style="6" customWidth="1"/>
    <col min="7181" max="7181" width="21.140625" style="6" customWidth="1"/>
    <col min="7182" max="7182" width="9.5703125" style="6" customWidth="1"/>
    <col min="7183" max="7183" width="0.42578125" style="6" customWidth="1"/>
    <col min="7184" max="7190" width="6.42578125" style="6" customWidth="1"/>
    <col min="7191" max="7419" width="11.42578125" style="6"/>
    <col min="7420" max="7420" width="1" style="6" customWidth="1"/>
    <col min="7421" max="7421" width="4.28515625" style="6" customWidth="1"/>
    <col min="7422" max="7422" width="34.7109375" style="6" customWidth="1"/>
    <col min="7423" max="7423" width="0" style="6" hidden="1" customWidth="1"/>
    <col min="7424" max="7424" width="20" style="6" customWidth="1"/>
    <col min="7425" max="7425" width="20.85546875" style="6" customWidth="1"/>
    <col min="7426" max="7426" width="25" style="6" customWidth="1"/>
    <col min="7427" max="7427" width="18.7109375" style="6" customWidth="1"/>
    <col min="7428" max="7428" width="29.7109375" style="6" customWidth="1"/>
    <col min="7429" max="7429" width="13.42578125" style="6" customWidth="1"/>
    <col min="7430" max="7430" width="13.85546875" style="6" customWidth="1"/>
    <col min="7431" max="7435" width="16.5703125" style="6" customWidth="1"/>
    <col min="7436" max="7436" width="20.5703125" style="6" customWidth="1"/>
    <col min="7437" max="7437" width="21.140625" style="6" customWidth="1"/>
    <col min="7438" max="7438" width="9.5703125" style="6" customWidth="1"/>
    <col min="7439" max="7439" width="0.42578125" style="6" customWidth="1"/>
    <col min="7440" max="7446" width="6.42578125" style="6" customWidth="1"/>
    <col min="7447" max="7675" width="11.42578125" style="6"/>
    <col min="7676" max="7676" width="1" style="6" customWidth="1"/>
    <col min="7677" max="7677" width="4.28515625" style="6" customWidth="1"/>
    <col min="7678" max="7678" width="34.7109375" style="6" customWidth="1"/>
    <col min="7679" max="7679" width="0" style="6" hidden="1" customWidth="1"/>
    <col min="7680" max="7680" width="20" style="6" customWidth="1"/>
    <col min="7681" max="7681" width="20.85546875" style="6" customWidth="1"/>
    <col min="7682" max="7682" width="25" style="6" customWidth="1"/>
    <col min="7683" max="7683" width="18.7109375" style="6" customWidth="1"/>
    <col min="7684" max="7684" width="29.7109375" style="6" customWidth="1"/>
    <col min="7685" max="7685" width="13.42578125" style="6" customWidth="1"/>
    <col min="7686" max="7686" width="13.85546875" style="6" customWidth="1"/>
    <col min="7687" max="7691" width="16.5703125" style="6" customWidth="1"/>
    <col min="7692" max="7692" width="20.5703125" style="6" customWidth="1"/>
    <col min="7693" max="7693" width="21.140625" style="6" customWidth="1"/>
    <col min="7694" max="7694" width="9.5703125" style="6" customWidth="1"/>
    <col min="7695" max="7695" width="0.42578125" style="6" customWidth="1"/>
    <col min="7696" max="7702" width="6.42578125" style="6" customWidth="1"/>
    <col min="7703" max="7931" width="11.42578125" style="6"/>
    <col min="7932" max="7932" width="1" style="6" customWidth="1"/>
    <col min="7933" max="7933" width="4.28515625" style="6" customWidth="1"/>
    <col min="7934" max="7934" width="34.7109375" style="6" customWidth="1"/>
    <col min="7935" max="7935" width="0" style="6" hidden="1" customWidth="1"/>
    <col min="7936" max="7936" width="20" style="6" customWidth="1"/>
    <col min="7937" max="7937" width="20.85546875" style="6" customWidth="1"/>
    <col min="7938" max="7938" width="25" style="6" customWidth="1"/>
    <col min="7939" max="7939" width="18.7109375" style="6" customWidth="1"/>
    <col min="7940" max="7940" width="29.7109375" style="6" customWidth="1"/>
    <col min="7941" max="7941" width="13.42578125" style="6" customWidth="1"/>
    <col min="7942" max="7942" width="13.85546875" style="6" customWidth="1"/>
    <col min="7943" max="7947" width="16.5703125" style="6" customWidth="1"/>
    <col min="7948" max="7948" width="20.5703125" style="6" customWidth="1"/>
    <col min="7949" max="7949" width="21.140625" style="6" customWidth="1"/>
    <col min="7950" max="7950" width="9.5703125" style="6" customWidth="1"/>
    <col min="7951" max="7951" width="0.42578125" style="6" customWidth="1"/>
    <col min="7952" max="7958" width="6.42578125" style="6" customWidth="1"/>
    <col min="7959" max="8187" width="11.42578125" style="6"/>
    <col min="8188" max="8188" width="1" style="6" customWidth="1"/>
    <col min="8189" max="8189" width="4.28515625" style="6" customWidth="1"/>
    <col min="8190" max="8190" width="34.7109375" style="6" customWidth="1"/>
    <col min="8191" max="8191" width="0" style="6" hidden="1" customWidth="1"/>
    <col min="8192" max="8192" width="20" style="6" customWidth="1"/>
    <col min="8193" max="8193" width="20.85546875" style="6" customWidth="1"/>
    <col min="8194" max="8194" width="25" style="6" customWidth="1"/>
    <col min="8195" max="8195" width="18.7109375" style="6" customWidth="1"/>
    <col min="8196" max="8196" width="29.7109375" style="6" customWidth="1"/>
    <col min="8197" max="8197" width="13.42578125" style="6" customWidth="1"/>
    <col min="8198" max="8198" width="13.85546875" style="6" customWidth="1"/>
    <col min="8199" max="8203" width="16.5703125" style="6" customWidth="1"/>
    <col min="8204" max="8204" width="20.5703125" style="6" customWidth="1"/>
    <col min="8205" max="8205" width="21.140625" style="6" customWidth="1"/>
    <col min="8206" max="8206" width="9.5703125" style="6" customWidth="1"/>
    <col min="8207" max="8207" width="0.42578125" style="6" customWidth="1"/>
    <col min="8208" max="8214" width="6.42578125" style="6" customWidth="1"/>
    <col min="8215" max="8443" width="11.42578125" style="6"/>
    <col min="8444" max="8444" width="1" style="6" customWidth="1"/>
    <col min="8445" max="8445" width="4.28515625" style="6" customWidth="1"/>
    <col min="8446" max="8446" width="34.7109375" style="6" customWidth="1"/>
    <col min="8447" max="8447" width="0" style="6" hidden="1" customWidth="1"/>
    <col min="8448" max="8448" width="20" style="6" customWidth="1"/>
    <col min="8449" max="8449" width="20.85546875" style="6" customWidth="1"/>
    <col min="8450" max="8450" width="25" style="6" customWidth="1"/>
    <col min="8451" max="8451" width="18.7109375" style="6" customWidth="1"/>
    <col min="8452" max="8452" width="29.7109375" style="6" customWidth="1"/>
    <col min="8453" max="8453" width="13.42578125" style="6" customWidth="1"/>
    <col min="8454" max="8454" width="13.85546875" style="6" customWidth="1"/>
    <col min="8455" max="8459" width="16.5703125" style="6" customWidth="1"/>
    <col min="8460" max="8460" width="20.5703125" style="6" customWidth="1"/>
    <col min="8461" max="8461" width="21.140625" style="6" customWidth="1"/>
    <col min="8462" max="8462" width="9.5703125" style="6" customWidth="1"/>
    <col min="8463" max="8463" width="0.42578125" style="6" customWidth="1"/>
    <col min="8464" max="8470" width="6.42578125" style="6" customWidth="1"/>
    <col min="8471" max="8699" width="11.42578125" style="6"/>
    <col min="8700" max="8700" width="1" style="6" customWidth="1"/>
    <col min="8701" max="8701" width="4.28515625" style="6" customWidth="1"/>
    <col min="8702" max="8702" width="34.7109375" style="6" customWidth="1"/>
    <col min="8703" max="8703" width="0" style="6" hidden="1" customWidth="1"/>
    <col min="8704" max="8704" width="20" style="6" customWidth="1"/>
    <col min="8705" max="8705" width="20.85546875" style="6" customWidth="1"/>
    <col min="8706" max="8706" width="25" style="6" customWidth="1"/>
    <col min="8707" max="8707" width="18.7109375" style="6" customWidth="1"/>
    <col min="8708" max="8708" width="29.7109375" style="6" customWidth="1"/>
    <col min="8709" max="8709" width="13.42578125" style="6" customWidth="1"/>
    <col min="8710" max="8710" width="13.85546875" style="6" customWidth="1"/>
    <col min="8711" max="8715" width="16.5703125" style="6" customWidth="1"/>
    <col min="8716" max="8716" width="20.5703125" style="6" customWidth="1"/>
    <col min="8717" max="8717" width="21.140625" style="6" customWidth="1"/>
    <col min="8718" max="8718" width="9.5703125" style="6" customWidth="1"/>
    <col min="8719" max="8719" width="0.42578125" style="6" customWidth="1"/>
    <col min="8720" max="8726" width="6.42578125" style="6" customWidth="1"/>
    <col min="8727" max="8955" width="11.42578125" style="6"/>
    <col min="8956" max="8956" width="1" style="6" customWidth="1"/>
    <col min="8957" max="8957" width="4.28515625" style="6" customWidth="1"/>
    <col min="8958" max="8958" width="34.7109375" style="6" customWidth="1"/>
    <col min="8959" max="8959" width="0" style="6" hidden="1" customWidth="1"/>
    <col min="8960" max="8960" width="20" style="6" customWidth="1"/>
    <col min="8961" max="8961" width="20.85546875" style="6" customWidth="1"/>
    <col min="8962" max="8962" width="25" style="6" customWidth="1"/>
    <col min="8963" max="8963" width="18.7109375" style="6" customWidth="1"/>
    <col min="8964" max="8964" width="29.7109375" style="6" customWidth="1"/>
    <col min="8965" max="8965" width="13.42578125" style="6" customWidth="1"/>
    <col min="8966" max="8966" width="13.85546875" style="6" customWidth="1"/>
    <col min="8967" max="8971" width="16.5703125" style="6" customWidth="1"/>
    <col min="8972" max="8972" width="20.5703125" style="6" customWidth="1"/>
    <col min="8973" max="8973" width="21.140625" style="6" customWidth="1"/>
    <col min="8974" max="8974" width="9.5703125" style="6" customWidth="1"/>
    <col min="8975" max="8975" width="0.42578125" style="6" customWidth="1"/>
    <col min="8976" max="8982" width="6.42578125" style="6" customWidth="1"/>
    <col min="8983" max="9211" width="11.42578125" style="6"/>
    <col min="9212" max="9212" width="1" style="6" customWidth="1"/>
    <col min="9213" max="9213" width="4.28515625" style="6" customWidth="1"/>
    <col min="9214" max="9214" width="34.7109375" style="6" customWidth="1"/>
    <col min="9215" max="9215" width="0" style="6" hidden="1" customWidth="1"/>
    <col min="9216" max="9216" width="20" style="6" customWidth="1"/>
    <col min="9217" max="9217" width="20.85546875" style="6" customWidth="1"/>
    <col min="9218" max="9218" width="25" style="6" customWidth="1"/>
    <col min="9219" max="9219" width="18.7109375" style="6" customWidth="1"/>
    <col min="9220" max="9220" width="29.7109375" style="6" customWidth="1"/>
    <col min="9221" max="9221" width="13.42578125" style="6" customWidth="1"/>
    <col min="9222" max="9222" width="13.85546875" style="6" customWidth="1"/>
    <col min="9223" max="9227" width="16.5703125" style="6" customWidth="1"/>
    <col min="9228" max="9228" width="20.5703125" style="6" customWidth="1"/>
    <col min="9229" max="9229" width="21.140625" style="6" customWidth="1"/>
    <col min="9230" max="9230" width="9.5703125" style="6" customWidth="1"/>
    <col min="9231" max="9231" width="0.42578125" style="6" customWidth="1"/>
    <col min="9232" max="9238" width="6.42578125" style="6" customWidth="1"/>
    <col min="9239" max="9467" width="11.42578125" style="6"/>
    <col min="9468" max="9468" width="1" style="6" customWidth="1"/>
    <col min="9469" max="9469" width="4.28515625" style="6" customWidth="1"/>
    <col min="9470" max="9470" width="34.7109375" style="6" customWidth="1"/>
    <col min="9471" max="9471" width="0" style="6" hidden="1" customWidth="1"/>
    <col min="9472" max="9472" width="20" style="6" customWidth="1"/>
    <col min="9473" max="9473" width="20.85546875" style="6" customWidth="1"/>
    <col min="9474" max="9474" width="25" style="6" customWidth="1"/>
    <col min="9475" max="9475" width="18.7109375" style="6" customWidth="1"/>
    <col min="9476" max="9476" width="29.7109375" style="6" customWidth="1"/>
    <col min="9477" max="9477" width="13.42578125" style="6" customWidth="1"/>
    <col min="9478" max="9478" width="13.85546875" style="6" customWidth="1"/>
    <col min="9479" max="9483" width="16.5703125" style="6" customWidth="1"/>
    <col min="9484" max="9484" width="20.5703125" style="6" customWidth="1"/>
    <col min="9485" max="9485" width="21.140625" style="6" customWidth="1"/>
    <col min="9486" max="9486" width="9.5703125" style="6" customWidth="1"/>
    <col min="9487" max="9487" width="0.42578125" style="6" customWidth="1"/>
    <col min="9488" max="9494" width="6.42578125" style="6" customWidth="1"/>
    <col min="9495" max="9723" width="11.42578125" style="6"/>
    <col min="9724" max="9724" width="1" style="6" customWidth="1"/>
    <col min="9725" max="9725" width="4.28515625" style="6" customWidth="1"/>
    <col min="9726" max="9726" width="34.7109375" style="6" customWidth="1"/>
    <col min="9727" max="9727" width="0" style="6" hidden="1" customWidth="1"/>
    <col min="9728" max="9728" width="20" style="6" customWidth="1"/>
    <col min="9729" max="9729" width="20.85546875" style="6" customWidth="1"/>
    <col min="9730" max="9730" width="25" style="6" customWidth="1"/>
    <col min="9731" max="9731" width="18.7109375" style="6" customWidth="1"/>
    <col min="9732" max="9732" width="29.7109375" style="6" customWidth="1"/>
    <col min="9733" max="9733" width="13.42578125" style="6" customWidth="1"/>
    <col min="9734" max="9734" width="13.85546875" style="6" customWidth="1"/>
    <col min="9735" max="9739" width="16.5703125" style="6" customWidth="1"/>
    <col min="9740" max="9740" width="20.5703125" style="6" customWidth="1"/>
    <col min="9741" max="9741" width="21.140625" style="6" customWidth="1"/>
    <col min="9742" max="9742" width="9.5703125" style="6" customWidth="1"/>
    <col min="9743" max="9743" width="0.42578125" style="6" customWidth="1"/>
    <col min="9744" max="9750" width="6.42578125" style="6" customWidth="1"/>
    <col min="9751" max="9979" width="11.42578125" style="6"/>
    <col min="9980" max="9980" width="1" style="6" customWidth="1"/>
    <col min="9981" max="9981" width="4.28515625" style="6" customWidth="1"/>
    <col min="9982" max="9982" width="34.7109375" style="6" customWidth="1"/>
    <col min="9983" max="9983" width="0" style="6" hidden="1" customWidth="1"/>
    <col min="9984" max="9984" width="20" style="6" customWidth="1"/>
    <col min="9985" max="9985" width="20.85546875" style="6" customWidth="1"/>
    <col min="9986" max="9986" width="25" style="6" customWidth="1"/>
    <col min="9987" max="9987" width="18.7109375" style="6" customWidth="1"/>
    <col min="9988" max="9988" width="29.7109375" style="6" customWidth="1"/>
    <col min="9989" max="9989" width="13.42578125" style="6" customWidth="1"/>
    <col min="9990" max="9990" width="13.85546875" style="6" customWidth="1"/>
    <col min="9991" max="9995" width="16.5703125" style="6" customWidth="1"/>
    <col min="9996" max="9996" width="20.5703125" style="6" customWidth="1"/>
    <col min="9997" max="9997" width="21.140625" style="6" customWidth="1"/>
    <col min="9998" max="9998" width="9.5703125" style="6" customWidth="1"/>
    <col min="9999" max="9999" width="0.42578125" style="6" customWidth="1"/>
    <col min="10000" max="10006" width="6.42578125" style="6" customWidth="1"/>
    <col min="10007" max="10235" width="11.42578125" style="6"/>
    <col min="10236" max="10236" width="1" style="6" customWidth="1"/>
    <col min="10237" max="10237" width="4.28515625" style="6" customWidth="1"/>
    <col min="10238" max="10238" width="34.7109375" style="6" customWidth="1"/>
    <col min="10239" max="10239" width="0" style="6" hidden="1" customWidth="1"/>
    <col min="10240" max="10240" width="20" style="6" customWidth="1"/>
    <col min="10241" max="10241" width="20.85546875" style="6" customWidth="1"/>
    <col min="10242" max="10242" width="25" style="6" customWidth="1"/>
    <col min="10243" max="10243" width="18.7109375" style="6" customWidth="1"/>
    <col min="10244" max="10244" width="29.7109375" style="6" customWidth="1"/>
    <col min="10245" max="10245" width="13.42578125" style="6" customWidth="1"/>
    <col min="10246" max="10246" width="13.85546875" style="6" customWidth="1"/>
    <col min="10247" max="10251" width="16.5703125" style="6" customWidth="1"/>
    <col min="10252" max="10252" width="20.5703125" style="6" customWidth="1"/>
    <col min="10253" max="10253" width="21.140625" style="6" customWidth="1"/>
    <col min="10254" max="10254" width="9.5703125" style="6" customWidth="1"/>
    <col min="10255" max="10255" width="0.42578125" style="6" customWidth="1"/>
    <col min="10256" max="10262" width="6.42578125" style="6" customWidth="1"/>
    <col min="10263" max="10491" width="11.42578125" style="6"/>
    <col min="10492" max="10492" width="1" style="6" customWidth="1"/>
    <col min="10493" max="10493" width="4.28515625" style="6" customWidth="1"/>
    <col min="10494" max="10494" width="34.7109375" style="6" customWidth="1"/>
    <col min="10495" max="10495" width="0" style="6" hidden="1" customWidth="1"/>
    <col min="10496" max="10496" width="20" style="6" customWidth="1"/>
    <col min="10497" max="10497" width="20.85546875" style="6" customWidth="1"/>
    <col min="10498" max="10498" width="25" style="6" customWidth="1"/>
    <col min="10499" max="10499" width="18.7109375" style="6" customWidth="1"/>
    <col min="10500" max="10500" width="29.7109375" style="6" customWidth="1"/>
    <col min="10501" max="10501" width="13.42578125" style="6" customWidth="1"/>
    <col min="10502" max="10502" width="13.85546875" style="6" customWidth="1"/>
    <col min="10503" max="10507" width="16.5703125" style="6" customWidth="1"/>
    <col min="10508" max="10508" width="20.5703125" style="6" customWidth="1"/>
    <col min="10509" max="10509" width="21.140625" style="6" customWidth="1"/>
    <col min="10510" max="10510" width="9.5703125" style="6" customWidth="1"/>
    <col min="10511" max="10511" width="0.42578125" style="6" customWidth="1"/>
    <col min="10512" max="10518" width="6.42578125" style="6" customWidth="1"/>
    <col min="10519" max="10747" width="11.42578125" style="6"/>
    <col min="10748" max="10748" width="1" style="6" customWidth="1"/>
    <col min="10749" max="10749" width="4.28515625" style="6" customWidth="1"/>
    <col min="10750" max="10750" width="34.7109375" style="6" customWidth="1"/>
    <col min="10751" max="10751" width="0" style="6" hidden="1" customWidth="1"/>
    <col min="10752" max="10752" width="20" style="6" customWidth="1"/>
    <col min="10753" max="10753" width="20.85546875" style="6" customWidth="1"/>
    <col min="10754" max="10754" width="25" style="6" customWidth="1"/>
    <col min="10755" max="10755" width="18.7109375" style="6" customWidth="1"/>
    <col min="10756" max="10756" width="29.7109375" style="6" customWidth="1"/>
    <col min="10757" max="10757" width="13.42578125" style="6" customWidth="1"/>
    <col min="10758" max="10758" width="13.85546875" style="6" customWidth="1"/>
    <col min="10759" max="10763" width="16.5703125" style="6" customWidth="1"/>
    <col min="10764" max="10764" width="20.5703125" style="6" customWidth="1"/>
    <col min="10765" max="10765" width="21.140625" style="6" customWidth="1"/>
    <col min="10766" max="10766" width="9.5703125" style="6" customWidth="1"/>
    <col min="10767" max="10767" width="0.42578125" style="6" customWidth="1"/>
    <col min="10768" max="10774" width="6.42578125" style="6" customWidth="1"/>
    <col min="10775" max="11003" width="11.42578125" style="6"/>
    <col min="11004" max="11004" width="1" style="6" customWidth="1"/>
    <col min="11005" max="11005" width="4.28515625" style="6" customWidth="1"/>
    <col min="11006" max="11006" width="34.7109375" style="6" customWidth="1"/>
    <col min="11007" max="11007" width="0" style="6" hidden="1" customWidth="1"/>
    <col min="11008" max="11008" width="20" style="6" customWidth="1"/>
    <col min="11009" max="11009" width="20.85546875" style="6" customWidth="1"/>
    <col min="11010" max="11010" width="25" style="6" customWidth="1"/>
    <col min="11011" max="11011" width="18.7109375" style="6" customWidth="1"/>
    <col min="11012" max="11012" width="29.7109375" style="6" customWidth="1"/>
    <col min="11013" max="11013" width="13.42578125" style="6" customWidth="1"/>
    <col min="11014" max="11014" width="13.85546875" style="6" customWidth="1"/>
    <col min="11015" max="11019" width="16.5703125" style="6" customWidth="1"/>
    <col min="11020" max="11020" width="20.5703125" style="6" customWidth="1"/>
    <col min="11021" max="11021" width="21.140625" style="6" customWidth="1"/>
    <col min="11022" max="11022" width="9.5703125" style="6" customWidth="1"/>
    <col min="11023" max="11023" width="0.42578125" style="6" customWidth="1"/>
    <col min="11024" max="11030" width="6.42578125" style="6" customWidth="1"/>
    <col min="11031" max="11259" width="11.42578125" style="6"/>
    <col min="11260" max="11260" width="1" style="6" customWidth="1"/>
    <col min="11261" max="11261" width="4.28515625" style="6" customWidth="1"/>
    <col min="11262" max="11262" width="34.7109375" style="6" customWidth="1"/>
    <col min="11263" max="11263" width="0" style="6" hidden="1" customWidth="1"/>
    <col min="11264" max="11264" width="20" style="6" customWidth="1"/>
    <col min="11265" max="11265" width="20.85546875" style="6" customWidth="1"/>
    <col min="11266" max="11266" width="25" style="6" customWidth="1"/>
    <col min="11267" max="11267" width="18.7109375" style="6" customWidth="1"/>
    <col min="11268" max="11268" width="29.7109375" style="6" customWidth="1"/>
    <col min="11269" max="11269" width="13.42578125" style="6" customWidth="1"/>
    <col min="11270" max="11270" width="13.85546875" style="6" customWidth="1"/>
    <col min="11271" max="11275" width="16.5703125" style="6" customWidth="1"/>
    <col min="11276" max="11276" width="20.5703125" style="6" customWidth="1"/>
    <col min="11277" max="11277" width="21.140625" style="6" customWidth="1"/>
    <col min="11278" max="11278" width="9.5703125" style="6" customWidth="1"/>
    <col min="11279" max="11279" width="0.42578125" style="6" customWidth="1"/>
    <col min="11280" max="11286" width="6.42578125" style="6" customWidth="1"/>
    <col min="11287" max="11515" width="11.42578125" style="6"/>
    <col min="11516" max="11516" width="1" style="6" customWidth="1"/>
    <col min="11517" max="11517" width="4.28515625" style="6" customWidth="1"/>
    <col min="11518" max="11518" width="34.7109375" style="6" customWidth="1"/>
    <col min="11519" max="11519" width="0" style="6" hidden="1" customWidth="1"/>
    <col min="11520" max="11520" width="20" style="6" customWidth="1"/>
    <col min="11521" max="11521" width="20.85546875" style="6" customWidth="1"/>
    <col min="11522" max="11522" width="25" style="6" customWidth="1"/>
    <col min="11523" max="11523" width="18.7109375" style="6" customWidth="1"/>
    <col min="11524" max="11524" width="29.7109375" style="6" customWidth="1"/>
    <col min="11525" max="11525" width="13.42578125" style="6" customWidth="1"/>
    <col min="11526" max="11526" width="13.85546875" style="6" customWidth="1"/>
    <col min="11527" max="11531" width="16.5703125" style="6" customWidth="1"/>
    <col min="11532" max="11532" width="20.5703125" style="6" customWidth="1"/>
    <col min="11533" max="11533" width="21.140625" style="6" customWidth="1"/>
    <col min="11534" max="11534" width="9.5703125" style="6" customWidth="1"/>
    <col min="11535" max="11535" width="0.42578125" style="6" customWidth="1"/>
    <col min="11536" max="11542" width="6.42578125" style="6" customWidth="1"/>
    <col min="11543" max="11771" width="11.42578125" style="6"/>
    <col min="11772" max="11772" width="1" style="6" customWidth="1"/>
    <col min="11773" max="11773" width="4.28515625" style="6" customWidth="1"/>
    <col min="11774" max="11774" width="34.7109375" style="6" customWidth="1"/>
    <col min="11775" max="11775" width="0" style="6" hidden="1" customWidth="1"/>
    <col min="11776" max="11776" width="20" style="6" customWidth="1"/>
    <col min="11777" max="11777" width="20.85546875" style="6" customWidth="1"/>
    <col min="11778" max="11778" width="25" style="6" customWidth="1"/>
    <col min="11779" max="11779" width="18.7109375" style="6" customWidth="1"/>
    <col min="11780" max="11780" width="29.7109375" style="6" customWidth="1"/>
    <col min="11781" max="11781" width="13.42578125" style="6" customWidth="1"/>
    <col min="11782" max="11782" width="13.85546875" style="6" customWidth="1"/>
    <col min="11783" max="11787" width="16.5703125" style="6" customWidth="1"/>
    <col min="11788" max="11788" width="20.5703125" style="6" customWidth="1"/>
    <col min="11789" max="11789" width="21.140625" style="6" customWidth="1"/>
    <col min="11790" max="11790" width="9.5703125" style="6" customWidth="1"/>
    <col min="11791" max="11791" width="0.42578125" style="6" customWidth="1"/>
    <col min="11792" max="11798" width="6.42578125" style="6" customWidth="1"/>
    <col min="11799" max="12027" width="11.42578125" style="6"/>
    <col min="12028" max="12028" width="1" style="6" customWidth="1"/>
    <col min="12029" max="12029" width="4.28515625" style="6" customWidth="1"/>
    <col min="12030" max="12030" width="34.7109375" style="6" customWidth="1"/>
    <col min="12031" max="12031" width="0" style="6" hidden="1" customWidth="1"/>
    <col min="12032" max="12032" width="20" style="6" customWidth="1"/>
    <col min="12033" max="12033" width="20.85546875" style="6" customWidth="1"/>
    <col min="12034" max="12034" width="25" style="6" customWidth="1"/>
    <col min="12035" max="12035" width="18.7109375" style="6" customWidth="1"/>
    <col min="12036" max="12036" width="29.7109375" style="6" customWidth="1"/>
    <col min="12037" max="12037" width="13.42578125" style="6" customWidth="1"/>
    <col min="12038" max="12038" width="13.85546875" style="6" customWidth="1"/>
    <col min="12039" max="12043" width="16.5703125" style="6" customWidth="1"/>
    <col min="12044" max="12044" width="20.5703125" style="6" customWidth="1"/>
    <col min="12045" max="12045" width="21.140625" style="6" customWidth="1"/>
    <col min="12046" max="12046" width="9.5703125" style="6" customWidth="1"/>
    <col min="12047" max="12047" width="0.42578125" style="6" customWidth="1"/>
    <col min="12048" max="12054" width="6.42578125" style="6" customWidth="1"/>
    <col min="12055" max="12283" width="11.42578125" style="6"/>
    <col min="12284" max="12284" width="1" style="6" customWidth="1"/>
    <col min="12285" max="12285" width="4.28515625" style="6" customWidth="1"/>
    <col min="12286" max="12286" width="34.7109375" style="6" customWidth="1"/>
    <col min="12287" max="12287" width="0" style="6" hidden="1" customWidth="1"/>
    <col min="12288" max="12288" width="20" style="6" customWidth="1"/>
    <col min="12289" max="12289" width="20.85546875" style="6" customWidth="1"/>
    <col min="12290" max="12290" width="25" style="6" customWidth="1"/>
    <col min="12291" max="12291" width="18.7109375" style="6" customWidth="1"/>
    <col min="12292" max="12292" width="29.7109375" style="6" customWidth="1"/>
    <col min="12293" max="12293" width="13.42578125" style="6" customWidth="1"/>
    <col min="12294" max="12294" width="13.85546875" style="6" customWidth="1"/>
    <col min="12295" max="12299" width="16.5703125" style="6" customWidth="1"/>
    <col min="12300" max="12300" width="20.5703125" style="6" customWidth="1"/>
    <col min="12301" max="12301" width="21.140625" style="6" customWidth="1"/>
    <col min="12302" max="12302" width="9.5703125" style="6" customWidth="1"/>
    <col min="12303" max="12303" width="0.42578125" style="6" customWidth="1"/>
    <col min="12304" max="12310" width="6.42578125" style="6" customWidth="1"/>
    <col min="12311" max="12539" width="11.42578125" style="6"/>
    <col min="12540" max="12540" width="1" style="6" customWidth="1"/>
    <col min="12541" max="12541" width="4.28515625" style="6" customWidth="1"/>
    <col min="12542" max="12542" width="34.7109375" style="6" customWidth="1"/>
    <col min="12543" max="12543" width="0" style="6" hidden="1" customWidth="1"/>
    <col min="12544" max="12544" width="20" style="6" customWidth="1"/>
    <col min="12545" max="12545" width="20.85546875" style="6" customWidth="1"/>
    <col min="12546" max="12546" width="25" style="6" customWidth="1"/>
    <col min="12547" max="12547" width="18.7109375" style="6" customWidth="1"/>
    <col min="12548" max="12548" width="29.7109375" style="6" customWidth="1"/>
    <col min="12549" max="12549" width="13.42578125" style="6" customWidth="1"/>
    <col min="12550" max="12550" width="13.85546875" style="6" customWidth="1"/>
    <col min="12551" max="12555" width="16.5703125" style="6" customWidth="1"/>
    <col min="12556" max="12556" width="20.5703125" style="6" customWidth="1"/>
    <col min="12557" max="12557" width="21.140625" style="6" customWidth="1"/>
    <col min="12558" max="12558" width="9.5703125" style="6" customWidth="1"/>
    <col min="12559" max="12559" width="0.42578125" style="6" customWidth="1"/>
    <col min="12560" max="12566" width="6.42578125" style="6" customWidth="1"/>
    <col min="12567" max="12795" width="11.42578125" style="6"/>
    <col min="12796" max="12796" width="1" style="6" customWidth="1"/>
    <col min="12797" max="12797" width="4.28515625" style="6" customWidth="1"/>
    <col min="12798" max="12798" width="34.7109375" style="6" customWidth="1"/>
    <col min="12799" max="12799" width="0" style="6" hidden="1" customWidth="1"/>
    <col min="12800" max="12800" width="20" style="6" customWidth="1"/>
    <col min="12801" max="12801" width="20.85546875" style="6" customWidth="1"/>
    <col min="12802" max="12802" width="25" style="6" customWidth="1"/>
    <col min="12803" max="12803" width="18.7109375" style="6" customWidth="1"/>
    <col min="12804" max="12804" width="29.7109375" style="6" customWidth="1"/>
    <col min="12805" max="12805" width="13.42578125" style="6" customWidth="1"/>
    <col min="12806" max="12806" width="13.85546875" style="6" customWidth="1"/>
    <col min="12807" max="12811" width="16.5703125" style="6" customWidth="1"/>
    <col min="12812" max="12812" width="20.5703125" style="6" customWidth="1"/>
    <col min="12813" max="12813" width="21.140625" style="6" customWidth="1"/>
    <col min="12814" max="12814" width="9.5703125" style="6" customWidth="1"/>
    <col min="12815" max="12815" width="0.42578125" style="6" customWidth="1"/>
    <col min="12816" max="12822" width="6.42578125" style="6" customWidth="1"/>
    <col min="12823" max="13051" width="11.42578125" style="6"/>
    <col min="13052" max="13052" width="1" style="6" customWidth="1"/>
    <col min="13053" max="13053" width="4.28515625" style="6" customWidth="1"/>
    <col min="13054" max="13054" width="34.7109375" style="6" customWidth="1"/>
    <col min="13055" max="13055" width="0" style="6" hidden="1" customWidth="1"/>
    <col min="13056" max="13056" width="20" style="6" customWidth="1"/>
    <col min="13057" max="13057" width="20.85546875" style="6" customWidth="1"/>
    <col min="13058" max="13058" width="25" style="6" customWidth="1"/>
    <col min="13059" max="13059" width="18.7109375" style="6" customWidth="1"/>
    <col min="13060" max="13060" width="29.7109375" style="6" customWidth="1"/>
    <col min="13061" max="13061" width="13.42578125" style="6" customWidth="1"/>
    <col min="13062" max="13062" width="13.85546875" style="6" customWidth="1"/>
    <col min="13063" max="13067" width="16.5703125" style="6" customWidth="1"/>
    <col min="13068" max="13068" width="20.5703125" style="6" customWidth="1"/>
    <col min="13069" max="13069" width="21.140625" style="6" customWidth="1"/>
    <col min="13070" max="13070" width="9.5703125" style="6" customWidth="1"/>
    <col min="13071" max="13071" width="0.42578125" style="6" customWidth="1"/>
    <col min="13072" max="13078" width="6.42578125" style="6" customWidth="1"/>
    <col min="13079" max="13307" width="11.42578125" style="6"/>
    <col min="13308" max="13308" width="1" style="6" customWidth="1"/>
    <col min="13309" max="13309" width="4.28515625" style="6" customWidth="1"/>
    <col min="13310" max="13310" width="34.7109375" style="6" customWidth="1"/>
    <col min="13311" max="13311" width="0" style="6" hidden="1" customWidth="1"/>
    <col min="13312" max="13312" width="20" style="6" customWidth="1"/>
    <col min="13313" max="13313" width="20.85546875" style="6" customWidth="1"/>
    <col min="13314" max="13314" width="25" style="6" customWidth="1"/>
    <col min="13315" max="13315" width="18.7109375" style="6" customWidth="1"/>
    <col min="13316" max="13316" width="29.7109375" style="6" customWidth="1"/>
    <col min="13317" max="13317" width="13.42578125" style="6" customWidth="1"/>
    <col min="13318" max="13318" width="13.85546875" style="6" customWidth="1"/>
    <col min="13319" max="13323" width="16.5703125" style="6" customWidth="1"/>
    <col min="13324" max="13324" width="20.5703125" style="6" customWidth="1"/>
    <col min="13325" max="13325" width="21.140625" style="6" customWidth="1"/>
    <col min="13326" max="13326" width="9.5703125" style="6" customWidth="1"/>
    <col min="13327" max="13327" width="0.42578125" style="6" customWidth="1"/>
    <col min="13328" max="13334" width="6.42578125" style="6" customWidth="1"/>
    <col min="13335" max="13563" width="11.42578125" style="6"/>
    <col min="13564" max="13564" width="1" style="6" customWidth="1"/>
    <col min="13565" max="13565" width="4.28515625" style="6" customWidth="1"/>
    <col min="13566" max="13566" width="34.7109375" style="6" customWidth="1"/>
    <col min="13567" max="13567" width="0" style="6" hidden="1" customWidth="1"/>
    <col min="13568" max="13568" width="20" style="6" customWidth="1"/>
    <col min="13569" max="13569" width="20.85546875" style="6" customWidth="1"/>
    <col min="13570" max="13570" width="25" style="6" customWidth="1"/>
    <col min="13571" max="13571" width="18.7109375" style="6" customWidth="1"/>
    <col min="13572" max="13572" width="29.7109375" style="6" customWidth="1"/>
    <col min="13573" max="13573" width="13.42578125" style="6" customWidth="1"/>
    <col min="13574" max="13574" width="13.85546875" style="6" customWidth="1"/>
    <col min="13575" max="13579" width="16.5703125" style="6" customWidth="1"/>
    <col min="13580" max="13580" width="20.5703125" style="6" customWidth="1"/>
    <col min="13581" max="13581" width="21.140625" style="6" customWidth="1"/>
    <col min="13582" max="13582" width="9.5703125" style="6" customWidth="1"/>
    <col min="13583" max="13583" width="0.42578125" style="6" customWidth="1"/>
    <col min="13584" max="13590" width="6.42578125" style="6" customWidth="1"/>
    <col min="13591" max="13819" width="11.42578125" style="6"/>
    <col min="13820" max="13820" width="1" style="6" customWidth="1"/>
    <col min="13821" max="13821" width="4.28515625" style="6" customWidth="1"/>
    <col min="13822" max="13822" width="34.7109375" style="6" customWidth="1"/>
    <col min="13823" max="13823" width="0" style="6" hidden="1" customWidth="1"/>
    <col min="13824" max="13824" width="20" style="6" customWidth="1"/>
    <col min="13825" max="13825" width="20.85546875" style="6" customWidth="1"/>
    <col min="13826" max="13826" width="25" style="6" customWidth="1"/>
    <col min="13827" max="13827" width="18.7109375" style="6" customWidth="1"/>
    <col min="13828" max="13828" width="29.7109375" style="6" customWidth="1"/>
    <col min="13829" max="13829" width="13.42578125" style="6" customWidth="1"/>
    <col min="13830" max="13830" width="13.85546875" style="6" customWidth="1"/>
    <col min="13831" max="13835" width="16.5703125" style="6" customWidth="1"/>
    <col min="13836" max="13836" width="20.5703125" style="6" customWidth="1"/>
    <col min="13837" max="13837" width="21.140625" style="6" customWidth="1"/>
    <col min="13838" max="13838" width="9.5703125" style="6" customWidth="1"/>
    <col min="13839" max="13839" width="0.42578125" style="6" customWidth="1"/>
    <col min="13840" max="13846" width="6.42578125" style="6" customWidth="1"/>
    <col min="13847" max="14075" width="11.42578125" style="6"/>
    <col min="14076" max="14076" width="1" style="6" customWidth="1"/>
    <col min="14077" max="14077" width="4.28515625" style="6" customWidth="1"/>
    <col min="14078" max="14078" width="34.7109375" style="6" customWidth="1"/>
    <col min="14079" max="14079" width="0" style="6" hidden="1" customWidth="1"/>
    <col min="14080" max="14080" width="20" style="6" customWidth="1"/>
    <col min="14081" max="14081" width="20.85546875" style="6" customWidth="1"/>
    <col min="14082" max="14082" width="25" style="6" customWidth="1"/>
    <col min="14083" max="14083" width="18.7109375" style="6" customWidth="1"/>
    <col min="14084" max="14084" width="29.7109375" style="6" customWidth="1"/>
    <col min="14085" max="14085" width="13.42578125" style="6" customWidth="1"/>
    <col min="14086" max="14086" width="13.85546875" style="6" customWidth="1"/>
    <col min="14087" max="14091" width="16.5703125" style="6" customWidth="1"/>
    <col min="14092" max="14092" width="20.5703125" style="6" customWidth="1"/>
    <col min="14093" max="14093" width="21.140625" style="6" customWidth="1"/>
    <col min="14094" max="14094" width="9.5703125" style="6" customWidth="1"/>
    <col min="14095" max="14095" width="0.42578125" style="6" customWidth="1"/>
    <col min="14096" max="14102" width="6.42578125" style="6" customWidth="1"/>
    <col min="14103" max="14331" width="11.42578125" style="6"/>
    <col min="14332" max="14332" width="1" style="6" customWidth="1"/>
    <col min="14333" max="14333" width="4.28515625" style="6" customWidth="1"/>
    <col min="14334" max="14334" width="34.7109375" style="6" customWidth="1"/>
    <col min="14335" max="14335" width="0" style="6" hidden="1" customWidth="1"/>
    <col min="14336" max="14336" width="20" style="6" customWidth="1"/>
    <col min="14337" max="14337" width="20.85546875" style="6" customWidth="1"/>
    <col min="14338" max="14338" width="25" style="6" customWidth="1"/>
    <col min="14339" max="14339" width="18.7109375" style="6" customWidth="1"/>
    <col min="14340" max="14340" width="29.7109375" style="6" customWidth="1"/>
    <col min="14341" max="14341" width="13.42578125" style="6" customWidth="1"/>
    <col min="14342" max="14342" width="13.85546875" style="6" customWidth="1"/>
    <col min="14343" max="14347" width="16.5703125" style="6" customWidth="1"/>
    <col min="14348" max="14348" width="20.5703125" style="6" customWidth="1"/>
    <col min="14349" max="14349" width="21.140625" style="6" customWidth="1"/>
    <col min="14350" max="14350" width="9.5703125" style="6" customWidth="1"/>
    <col min="14351" max="14351" width="0.42578125" style="6" customWidth="1"/>
    <col min="14352" max="14358" width="6.42578125" style="6" customWidth="1"/>
    <col min="14359" max="14587" width="11.42578125" style="6"/>
    <col min="14588" max="14588" width="1" style="6" customWidth="1"/>
    <col min="14589" max="14589" width="4.28515625" style="6" customWidth="1"/>
    <col min="14590" max="14590" width="34.7109375" style="6" customWidth="1"/>
    <col min="14591" max="14591" width="0" style="6" hidden="1" customWidth="1"/>
    <col min="14592" max="14592" width="20" style="6" customWidth="1"/>
    <col min="14593" max="14593" width="20.85546875" style="6" customWidth="1"/>
    <col min="14594" max="14594" width="25" style="6" customWidth="1"/>
    <col min="14595" max="14595" width="18.7109375" style="6" customWidth="1"/>
    <col min="14596" max="14596" width="29.7109375" style="6" customWidth="1"/>
    <col min="14597" max="14597" width="13.42578125" style="6" customWidth="1"/>
    <col min="14598" max="14598" width="13.85546875" style="6" customWidth="1"/>
    <col min="14599" max="14603" width="16.5703125" style="6" customWidth="1"/>
    <col min="14604" max="14604" width="20.5703125" style="6" customWidth="1"/>
    <col min="14605" max="14605" width="21.140625" style="6" customWidth="1"/>
    <col min="14606" max="14606" width="9.5703125" style="6" customWidth="1"/>
    <col min="14607" max="14607" width="0.42578125" style="6" customWidth="1"/>
    <col min="14608" max="14614" width="6.42578125" style="6" customWidth="1"/>
    <col min="14615" max="14843" width="11.42578125" style="6"/>
    <col min="14844" max="14844" width="1" style="6" customWidth="1"/>
    <col min="14845" max="14845" width="4.28515625" style="6" customWidth="1"/>
    <col min="14846" max="14846" width="34.7109375" style="6" customWidth="1"/>
    <col min="14847" max="14847" width="0" style="6" hidden="1" customWidth="1"/>
    <col min="14848" max="14848" width="20" style="6" customWidth="1"/>
    <col min="14849" max="14849" width="20.85546875" style="6" customWidth="1"/>
    <col min="14850" max="14850" width="25" style="6" customWidth="1"/>
    <col min="14851" max="14851" width="18.7109375" style="6" customWidth="1"/>
    <col min="14852" max="14852" width="29.7109375" style="6" customWidth="1"/>
    <col min="14853" max="14853" width="13.42578125" style="6" customWidth="1"/>
    <col min="14854" max="14854" width="13.85546875" style="6" customWidth="1"/>
    <col min="14855" max="14859" width="16.5703125" style="6" customWidth="1"/>
    <col min="14860" max="14860" width="20.5703125" style="6" customWidth="1"/>
    <col min="14861" max="14861" width="21.140625" style="6" customWidth="1"/>
    <col min="14862" max="14862" width="9.5703125" style="6" customWidth="1"/>
    <col min="14863" max="14863" width="0.42578125" style="6" customWidth="1"/>
    <col min="14864" max="14870" width="6.42578125" style="6" customWidth="1"/>
    <col min="14871" max="15099" width="11.42578125" style="6"/>
    <col min="15100" max="15100" width="1" style="6" customWidth="1"/>
    <col min="15101" max="15101" width="4.28515625" style="6" customWidth="1"/>
    <col min="15102" max="15102" width="34.7109375" style="6" customWidth="1"/>
    <col min="15103" max="15103" width="0" style="6" hidden="1" customWidth="1"/>
    <col min="15104" max="15104" width="20" style="6" customWidth="1"/>
    <col min="15105" max="15105" width="20.85546875" style="6" customWidth="1"/>
    <col min="15106" max="15106" width="25" style="6" customWidth="1"/>
    <col min="15107" max="15107" width="18.7109375" style="6" customWidth="1"/>
    <col min="15108" max="15108" width="29.7109375" style="6" customWidth="1"/>
    <col min="15109" max="15109" width="13.42578125" style="6" customWidth="1"/>
    <col min="15110" max="15110" width="13.85546875" style="6" customWidth="1"/>
    <col min="15111" max="15115" width="16.5703125" style="6" customWidth="1"/>
    <col min="15116" max="15116" width="20.5703125" style="6" customWidth="1"/>
    <col min="15117" max="15117" width="21.140625" style="6" customWidth="1"/>
    <col min="15118" max="15118" width="9.5703125" style="6" customWidth="1"/>
    <col min="15119" max="15119" width="0.42578125" style="6" customWidth="1"/>
    <col min="15120" max="15126" width="6.42578125" style="6" customWidth="1"/>
    <col min="15127" max="15355" width="11.42578125" style="6"/>
    <col min="15356" max="15356" width="1" style="6" customWidth="1"/>
    <col min="15357" max="15357" width="4.28515625" style="6" customWidth="1"/>
    <col min="15358" max="15358" width="34.7109375" style="6" customWidth="1"/>
    <col min="15359" max="15359" width="0" style="6" hidden="1" customWidth="1"/>
    <col min="15360" max="15360" width="20" style="6" customWidth="1"/>
    <col min="15361" max="15361" width="20.85546875" style="6" customWidth="1"/>
    <col min="15362" max="15362" width="25" style="6" customWidth="1"/>
    <col min="15363" max="15363" width="18.7109375" style="6" customWidth="1"/>
    <col min="15364" max="15364" width="29.7109375" style="6" customWidth="1"/>
    <col min="15365" max="15365" width="13.42578125" style="6" customWidth="1"/>
    <col min="15366" max="15366" width="13.85546875" style="6" customWidth="1"/>
    <col min="15367" max="15371" width="16.5703125" style="6" customWidth="1"/>
    <col min="15372" max="15372" width="20.5703125" style="6" customWidth="1"/>
    <col min="15373" max="15373" width="21.140625" style="6" customWidth="1"/>
    <col min="15374" max="15374" width="9.5703125" style="6" customWidth="1"/>
    <col min="15375" max="15375" width="0.42578125" style="6" customWidth="1"/>
    <col min="15376" max="15382" width="6.42578125" style="6" customWidth="1"/>
    <col min="15383" max="15611" width="11.42578125" style="6"/>
    <col min="15612" max="15612" width="1" style="6" customWidth="1"/>
    <col min="15613" max="15613" width="4.28515625" style="6" customWidth="1"/>
    <col min="15614" max="15614" width="34.7109375" style="6" customWidth="1"/>
    <col min="15615" max="15615" width="0" style="6" hidden="1" customWidth="1"/>
    <col min="15616" max="15616" width="20" style="6" customWidth="1"/>
    <col min="15617" max="15617" width="20.85546875" style="6" customWidth="1"/>
    <col min="15618" max="15618" width="25" style="6" customWidth="1"/>
    <col min="15619" max="15619" width="18.7109375" style="6" customWidth="1"/>
    <col min="15620" max="15620" width="29.7109375" style="6" customWidth="1"/>
    <col min="15621" max="15621" width="13.42578125" style="6" customWidth="1"/>
    <col min="15622" max="15622" width="13.85546875" style="6" customWidth="1"/>
    <col min="15623" max="15627" width="16.5703125" style="6" customWidth="1"/>
    <col min="15628" max="15628" width="20.5703125" style="6" customWidth="1"/>
    <col min="15629" max="15629" width="21.140625" style="6" customWidth="1"/>
    <col min="15630" max="15630" width="9.5703125" style="6" customWidth="1"/>
    <col min="15631" max="15631" width="0.42578125" style="6" customWidth="1"/>
    <col min="15632" max="15638" width="6.42578125" style="6" customWidth="1"/>
    <col min="15639" max="15867" width="11.42578125" style="6"/>
    <col min="15868" max="15868" width="1" style="6" customWidth="1"/>
    <col min="15869" max="15869" width="4.28515625" style="6" customWidth="1"/>
    <col min="15870" max="15870" width="34.7109375" style="6" customWidth="1"/>
    <col min="15871" max="15871" width="0" style="6" hidden="1" customWidth="1"/>
    <col min="15872" max="15872" width="20" style="6" customWidth="1"/>
    <col min="15873" max="15873" width="20.85546875" style="6" customWidth="1"/>
    <col min="15874" max="15874" width="25" style="6" customWidth="1"/>
    <col min="15875" max="15875" width="18.7109375" style="6" customWidth="1"/>
    <col min="15876" max="15876" width="29.7109375" style="6" customWidth="1"/>
    <col min="15877" max="15877" width="13.42578125" style="6" customWidth="1"/>
    <col min="15878" max="15878" width="13.85546875" style="6" customWidth="1"/>
    <col min="15879" max="15883" width="16.5703125" style="6" customWidth="1"/>
    <col min="15884" max="15884" width="20.5703125" style="6" customWidth="1"/>
    <col min="15885" max="15885" width="21.140625" style="6" customWidth="1"/>
    <col min="15886" max="15886" width="9.5703125" style="6" customWidth="1"/>
    <col min="15887" max="15887" width="0.42578125" style="6" customWidth="1"/>
    <col min="15888" max="15894" width="6.42578125" style="6" customWidth="1"/>
    <col min="15895" max="16123" width="11.42578125" style="6"/>
    <col min="16124" max="16124" width="1" style="6" customWidth="1"/>
    <col min="16125" max="16125" width="4.28515625" style="6" customWidth="1"/>
    <col min="16126" max="16126" width="34.7109375" style="6" customWidth="1"/>
    <col min="16127" max="16127" width="0" style="6" hidden="1" customWidth="1"/>
    <col min="16128" max="16128" width="20" style="6" customWidth="1"/>
    <col min="16129" max="16129" width="20.85546875" style="6" customWidth="1"/>
    <col min="16130" max="16130" width="25" style="6" customWidth="1"/>
    <col min="16131" max="16131" width="18.7109375" style="6" customWidth="1"/>
    <col min="16132" max="16132" width="29.7109375" style="6" customWidth="1"/>
    <col min="16133" max="16133" width="13.42578125" style="6" customWidth="1"/>
    <col min="16134" max="16134" width="13.85546875" style="6" customWidth="1"/>
    <col min="16135" max="16139" width="16.5703125" style="6" customWidth="1"/>
    <col min="16140" max="16140" width="20.5703125" style="6" customWidth="1"/>
    <col min="16141" max="16141" width="21.140625" style="6" customWidth="1"/>
    <col min="16142" max="16142" width="9.5703125" style="6" customWidth="1"/>
    <col min="16143" max="16143" width="0.42578125" style="6" customWidth="1"/>
    <col min="16144" max="16150" width="6.42578125" style="6" customWidth="1"/>
    <col min="16151" max="16371" width="11.42578125" style="6"/>
    <col min="16372" max="16384" width="11.42578125" style="6" customWidth="1"/>
  </cols>
  <sheetData>
    <row r="2" spans="2:16" ht="26.25" x14ac:dyDescent="0.25">
      <c r="B2" s="231" t="s">
        <v>61</v>
      </c>
      <c r="C2" s="232"/>
      <c r="D2" s="232"/>
      <c r="E2" s="232"/>
      <c r="F2" s="232"/>
      <c r="G2" s="232"/>
      <c r="H2" s="232"/>
      <c r="I2" s="232"/>
      <c r="J2" s="232"/>
      <c r="K2" s="232"/>
      <c r="L2" s="232"/>
      <c r="M2" s="232"/>
      <c r="N2" s="232"/>
      <c r="O2" s="232"/>
      <c r="P2" s="232"/>
    </row>
    <row r="4" spans="2:16" ht="26.25" x14ac:dyDescent="0.25">
      <c r="B4" s="231" t="s">
        <v>46</v>
      </c>
      <c r="C4" s="232"/>
      <c r="D4" s="232"/>
      <c r="E4" s="232"/>
      <c r="F4" s="232"/>
      <c r="G4" s="232"/>
      <c r="H4" s="232"/>
      <c r="I4" s="232"/>
      <c r="J4" s="232"/>
      <c r="K4" s="232"/>
      <c r="L4" s="232"/>
      <c r="M4" s="232"/>
      <c r="N4" s="232"/>
      <c r="O4" s="232"/>
      <c r="P4" s="232"/>
    </row>
    <row r="5" spans="2:16" ht="15.75" thickBot="1" x14ac:dyDescent="0.3"/>
    <row r="6" spans="2:16" ht="21.75" thickBot="1" x14ac:dyDescent="0.3">
      <c r="B6" s="8" t="s">
        <v>4</v>
      </c>
      <c r="C6" s="224" t="s">
        <v>173</v>
      </c>
      <c r="D6" s="224"/>
      <c r="E6" s="224"/>
      <c r="F6" s="224"/>
      <c r="G6" s="224"/>
      <c r="H6" s="224"/>
      <c r="I6" s="224"/>
      <c r="J6" s="224"/>
      <c r="K6" s="224"/>
      <c r="L6" s="224"/>
      <c r="M6" s="224"/>
      <c r="N6" s="225"/>
    </row>
    <row r="7" spans="2:16" ht="16.5" thickBot="1" x14ac:dyDescent="0.3">
      <c r="B7" s="9" t="s">
        <v>5</v>
      </c>
      <c r="C7" s="224"/>
      <c r="D7" s="224"/>
      <c r="E7" s="224"/>
      <c r="F7" s="224"/>
      <c r="G7" s="224"/>
      <c r="H7" s="224"/>
      <c r="I7" s="224"/>
      <c r="J7" s="224"/>
      <c r="K7" s="224"/>
      <c r="L7" s="224"/>
      <c r="M7" s="224"/>
      <c r="N7" s="225"/>
    </row>
    <row r="8" spans="2:16" ht="16.5" thickBot="1" x14ac:dyDescent="0.3">
      <c r="B8" s="9" t="s">
        <v>6</v>
      </c>
      <c r="C8" s="224"/>
      <c r="D8" s="224"/>
      <c r="E8" s="224"/>
      <c r="F8" s="224"/>
      <c r="G8" s="224"/>
      <c r="H8" s="224"/>
      <c r="I8" s="224"/>
      <c r="J8" s="224"/>
      <c r="K8" s="224"/>
      <c r="L8" s="224"/>
      <c r="M8" s="224"/>
      <c r="N8" s="225"/>
    </row>
    <row r="9" spans="2:16" ht="16.5" thickBot="1" x14ac:dyDescent="0.3">
      <c r="B9" s="9" t="s">
        <v>7</v>
      </c>
      <c r="C9" s="224"/>
      <c r="D9" s="224"/>
      <c r="E9" s="224"/>
      <c r="F9" s="224"/>
      <c r="G9" s="224"/>
      <c r="H9" s="224"/>
      <c r="I9" s="224"/>
      <c r="J9" s="224"/>
      <c r="K9" s="224"/>
      <c r="L9" s="224"/>
      <c r="M9" s="224"/>
      <c r="N9" s="225"/>
    </row>
    <row r="10" spans="2:16" ht="16.5" thickBot="1" x14ac:dyDescent="0.3">
      <c r="B10" s="9" t="s">
        <v>8</v>
      </c>
      <c r="C10" s="226">
        <v>1</v>
      </c>
      <c r="D10" s="226"/>
      <c r="E10" s="227"/>
      <c r="F10" s="25"/>
      <c r="G10" s="25"/>
      <c r="H10" s="25"/>
      <c r="I10" s="25"/>
      <c r="J10" s="25"/>
      <c r="K10" s="25"/>
      <c r="L10" s="25"/>
      <c r="M10" s="25"/>
      <c r="N10" s="26"/>
    </row>
    <row r="11" spans="2:16" ht="16.5" thickBot="1" x14ac:dyDescent="0.3">
      <c r="B11" s="11" t="s">
        <v>9</v>
      </c>
      <c r="C11" s="12">
        <v>41982</v>
      </c>
      <c r="D11" s="13"/>
      <c r="E11" s="13"/>
      <c r="F11" s="13"/>
      <c r="G11" s="13"/>
      <c r="H11" s="13"/>
      <c r="I11" s="13"/>
      <c r="J11" s="13"/>
      <c r="K11" s="13"/>
      <c r="L11" s="13"/>
      <c r="M11" s="13"/>
      <c r="N11" s="14"/>
    </row>
    <row r="12" spans="2:16" ht="15.75" x14ac:dyDescent="0.25">
      <c r="B12" s="10"/>
      <c r="C12" s="15"/>
      <c r="D12" s="16"/>
      <c r="E12" s="16"/>
      <c r="F12" s="16"/>
      <c r="G12" s="16"/>
      <c r="H12" s="16"/>
      <c r="I12" s="75"/>
      <c r="J12" s="75"/>
      <c r="K12" s="75"/>
      <c r="L12" s="75"/>
      <c r="M12" s="75"/>
      <c r="N12" s="16"/>
    </row>
    <row r="13" spans="2:16" x14ac:dyDescent="0.25">
      <c r="I13" s="75"/>
      <c r="J13" s="75"/>
      <c r="K13" s="75"/>
      <c r="L13" s="75"/>
      <c r="M13" s="75"/>
      <c r="N13" s="76"/>
    </row>
    <row r="14" spans="2:16" ht="45.75" customHeight="1" x14ac:dyDescent="0.25">
      <c r="B14" s="242" t="s">
        <v>97</v>
      </c>
      <c r="C14" s="242"/>
      <c r="D14" s="128" t="s">
        <v>12</v>
      </c>
      <c r="E14" s="128" t="s">
        <v>13</v>
      </c>
      <c r="F14" s="128" t="s">
        <v>29</v>
      </c>
      <c r="G14" s="128" t="s">
        <v>174</v>
      </c>
      <c r="I14" s="29"/>
      <c r="J14" s="29"/>
      <c r="K14" s="29"/>
      <c r="L14" s="29"/>
      <c r="M14" s="29"/>
      <c r="N14" s="76"/>
    </row>
    <row r="15" spans="2:16" ht="195" x14ac:dyDescent="0.25">
      <c r="B15" s="242"/>
      <c r="C15" s="242"/>
      <c r="D15" s="128">
        <v>1</v>
      </c>
      <c r="E15" s="27">
        <v>1044140500</v>
      </c>
      <c r="F15" s="134">
        <v>500</v>
      </c>
      <c r="G15" s="135" t="s">
        <v>175</v>
      </c>
      <c r="I15" s="30"/>
      <c r="J15" s="30"/>
      <c r="K15" s="30"/>
      <c r="L15" s="30"/>
      <c r="M15" s="30"/>
      <c r="N15" s="76"/>
    </row>
    <row r="16" spans="2:16" x14ac:dyDescent="0.25">
      <c r="B16" s="242"/>
      <c r="C16" s="242"/>
      <c r="D16" s="128">
        <v>2</v>
      </c>
      <c r="E16" s="27"/>
      <c r="F16" s="27"/>
      <c r="G16" s="136"/>
      <c r="I16" s="30"/>
      <c r="J16" s="30"/>
      <c r="K16" s="30"/>
      <c r="L16" s="30"/>
      <c r="M16" s="30"/>
      <c r="N16" s="76"/>
    </row>
    <row r="17" spans="1:14" x14ac:dyDescent="0.25">
      <c r="B17" s="242"/>
      <c r="C17" s="242"/>
      <c r="D17" s="128">
        <v>3</v>
      </c>
      <c r="E17" s="27"/>
      <c r="F17" s="27"/>
      <c r="G17" s="136"/>
      <c r="I17" s="30"/>
      <c r="J17" s="30"/>
      <c r="K17" s="30"/>
      <c r="L17" s="30"/>
      <c r="M17" s="30"/>
      <c r="N17" s="76"/>
    </row>
    <row r="18" spans="1:14" x14ac:dyDescent="0.25">
      <c r="B18" s="242"/>
      <c r="C18" s="242"/>
      <c r="D18" s="128">
        <v>4</v>
      </c>
      <c r="E18" s="28"/>
      <c r="F18" s="27"/>
      <c r="G18" s="136"/>
      <c r="H18" s="18"/>
      <c r="I18" s="30"/>
      <c r="J18" s="30"/>
      <c r="K18" s="30"/>
      <c r="L18" s="30"/>
      <c r="M18" s="30"/>
      <c r="N18" s="17"/>
    </row>
    <row r="19" spans="1:14" x14ac:dyDescent="0.25">
      <c r="B19" s="242"/>
      <c r="C19" s="242"/>
      <c r="D19" s="128">
        <v>5</v>
      </c>
      <c r="E19" s="28"/>
      <c r="F19" s="27"/>
      <c r="G19" s="136"/>
      <c r="H19" s="18"/>
      <c r="I19" s="32"/>
      <c r="J19" s="32"/>
      <c r="K19" s="32"/>
      <c r="L19" s="32"/>
      <c r="M19" s="32"/>
      <c r="N19" s="17"/>
    </row>
    <row r="20" spans="1:14" x14ac:dyDescent="0.25">
      <c r="B20" s="242"/>
      <c r="C20" s="242"/>
      <c r="D20" s="128">
        <v>6</v>
      </c>
      <c r="E20" s="28"/>
      <c r="F20" s="27"/>
      <c r="G20" s="136"/>
      <c r="H20" s="18"/>
      <c r="I20" s="75"/>
      <c r="J20" s="75"/>
      <c r="K20" s="75"/>
      <c r="L20" s="75"/>
      <c r="M20" s="75"/>
      <c r="N20" s="17"/>
    </row>
    <row r="21" spans="1:14" x14ac:dyDescent="0.25">
      <c r="B21" s="242"/>
      <c r="C21" s="242"/>
      <c r="D21" s="128">
        <v>7</v>
      </c>
      <c r="E21" s="28"/>
      <c r="F21" s="27"/>
      <c r="G21" s="136"/>
      <c r="H21" s="18"/>
      <c r="I21" s="75"/>
      <c r="J21" s="75"/>
      <c r="K21" s="75"/>
      <c r="L21" s="75"/>
      <c r="M21" s="75"/>
      <c r="N21" s="17"/>
    </row>
    <row r="22" spans="1:14" ht="15.75" thickBot="1" x14ac:dyDescent="0.3">
      <c r="B22" s="247" t="s">
        <v>14</v>
      </c>
      <c r="C22" s="248"/>
      <c r="D22" s="128"/>
      <c r="E22" s="27">
        <v>1044140500</v>
      </c>
      <c r="F22" s="134">
        <v>500</v>
      </c>
      <c r="G22" s="136"/>
      <c r="H22" s="18"/>
      <c r="I22" s="75"/>
      <c r="J22" s="75"/>
      <c r="K22" s="75"/>
      <c r="L22" s="75"/>
      <c r="M22" s="75"/>
      <c r="N22" s="17"/>
    </row>
    <row r="23" spans="1:14" ht="91.5" customHeight="1" thickBot="1" x14ac:dyDescent="0.3">
      <c r="A23" s="34"/>
      <c r="B23" s="38" t="s">
        <v>15</v>
      </c>
      <c r="C23" s="38" t="s">
        <v>98</v>
      </c>
      <c r="E23" s="29"/>
      <c r="F23" s="29"/>
      <c r="G23" s="29"/>
      <c r="H23" s="29"/>
      <c r="I23" s="7"/>
      <c r="J23" s="7"/>
      <c r="K23" s="7"/>
      <c r="L23" s="7"/>
      <c r="M23" s="7"/>
    </row>
    <row r="24" spans="1:14" ht="15.75" thickBot="1" x14ac:dyDescent="0.3">
      <c r="A24" s="35">
        <v>1</v>
      </c>
      <c r="C24" s="137">
        <f>+F22</f>
        <v>500</v>
      </c>
      <c r="D24" s="33"/>
      <c r="E24" s="138">
        <f>E22</f>
        <v>1044140500</v>
      </c>
      <c r="F24" s="31"/>
      <c r="G24" s="31"/>
      <c r="H24" s="31"/>
      <c r="I24" s="19"/>
      <c r="J24" s="19"/>
      <c r="K24" s="19"/>
      <c r="L24" s="19"/>
      <c r="M24" s="19"/>
    </row>
    <row r="25" spans="1:14" x14ac:dyDescent="0.25">
      <c r="A25" s="67"/>
      <c r="C25" s="68"/>
      <c r="D25" s="30"/>
      <c r="E25" s="69"/>
      <c r="F25" s="31"/>
      <c r="G25" s="31"/>
      <c r="H25" s="31"/>
      <c r="I25" s="19"/>
      <c r="J25" s="19"/>
      <c r="K25" s="19"/>
      <c r="L25" s="19"/>
      <c r="M25" s="19"/>
    </row>
    <row r="26" spans="1:14" x14ac:dyDescent="0.25">
      <c r="A26" s="67"/>
      <c r="C26" s="68"/>
      <c r="D26" s="30"/>
      <c r="E26" s="69"/>
      <c r="F26" s="31"/>
      <c r="G26" s="31"/>
      <c r="H26" s="31"/>
      <c r="I26" s="19"/>
      <c r="J26" s="19"/>
      <c r="K26" s="19"/>
      <c r="L26" s="19"/>
      <c r="M26" s="19"/>
    </row>
    <row r="27" spans="1:14" x14ac:dyDescent="0.25">
      <c r="A27" s="67"/>
      <c r="B27" s="90" t="s">
        <v>130</v>
      </c>
      <c r="C27" s="72"/>
      <c r="D27" s="72"/>
      <c r="E27" s="72"/>
      <c r="F27" s="72"/>
      <c r="G27" s="72"/>
      <c r="H27" s="72"/>
      <c r="I27" s="75"/>
      <c r="J27" s="75"/>
      <c r="K27" s="75"/>
      <c r="L27" s="75"/>
      <c r="M27" s="75"/>
      <c r="N27" s="76"/>
    </row>
    <row r="28" spans="1:14" x14ac:dyDescent="0.25">
      <c r="A28" s="67"/>
      <c r="B28" s="72"/>
      <c r="C28" s="72"/>
      <c r="D28" s="72"/>
      <c r="E28" s="72"/>
      <c r="F28" s="72"/>
      <c r="G28" s="72"/>
      <c r="H28" s="72"/>
      <c r="I28" s="75"/>
      <c r="J28" s="75"/>
      <c r="K28" s="75"/>
      <c r="L28" s="75"/>
      <c r="M28" s="75"/>
      <c r="N28" s="76"/>
    </row>
    <row r="29" spans="1:14" x14ac:dyDescent="0.25">
      <c r="A29" s="67"/>
      <c r="B29" s="92" t="s">
        <v>33</v>
      </c>
      <c r="C29" s="92" t="s">
        <v>131</v>
      </c>
      <c r="D29" s="92" t="s">
        <v>132</v>
      </c>
      <c r="E29" s="72"/>
      <c r="F29" s="72"/>
      <c r="G29" s="72"/>
      <c r="H29" s="72"/>
      <c r="I29" s="75"/>
      <c r="J29" s="75"/>
      <c r="K29" s="75"/>
      <c r="L29" s="75"/>
      <c r="M29" s="75"/>
      <c r="N29" s="76"/>
    </row>
    <row r="30" spans="1:14" x14ac:dyDescent="0.25">
      <c r="A30" s="67"/>
      <c r="B30" s="89" t="s">
        <v>133</v>
      </c>
      <c r="C30" s="127" t="s">
        <v>162</v>
      </c>
      <c r="D30" s="89"/>
      <c r="E30" s="72"/>
      <c r="F30" s="72"/>
      <c r="G30" s="72"/>
      <c r="H30" s="72"/>
      <c r="I30" s="75"/>
      <c r="J30" s="75"/>
      <c r="K30" s="75"/>
      <c r="L30" s="75"/>
      <c r="M30" s="75"/>
      <c r="N30" s="76"/>
    </row>
    <row r="31" spans="1:14" x14ac:dyDescent="0.25">
      <c r="A31" s="67"/>
      <c r="B31" s="89" t="s">
        <v>134</v>
      </c>
      <c r="C31" s="127" t="s">
        <v>162</v>
      </c>
      <c r="D31" s="89"/>
      <c r="E31" s="72"/>
      <c r="F31" s="72"/>
      <c r="G31" s="72"/>
      <c r="H31" s="72"/>
      <c r="I31" s="75"/>
      <c r="J31" s="75"/>
      <c r="K31" s="75"/>
      <c r="L31" s="75"/>
      <c r="M31" s="75"/>
      <c r="N31" s="76"/>
    </row>
    <row r="32" spans="1:14" x14ac:dyDescent="0.25">
      <c r="A32" s="67"/>
      <c r="B32" s="89" t="s">
        <v>135</v>
      </c>
      <c r="C32" s="89"/>
      <c r="D32" s="127" t="s">
        <v>162</v>
      </c>
      <c r="E32" s="72"/>
      <c r="F32" s="72"/>
      <c r="G32" s="72"/>
      <c r="H32" s="72"/>
      <c r="I32" s="75"/>
      <c r="J32" s="75"/>
      <c r="K32" s="75"/>
      <c r="L32" s="75"/>
      <c r="M32" s="75"/>
      <c r="N32" s="76"/>
    </row>
    <row r="33" spans="1:17" x14ac:dyDescent="0.25">
      <c r="A33" s="67"/>
      <c r="B33" s="89" t="s">
        <v>136</v>
      </c>
      <c r="C33" s="127"/>
      <c r="D33" s="127" t="s">
        <v>162</v>
      </c>
      <c r="E33" s="72"/>
      <c r="F33" s="72"/>
      <c r="G33" s="72"/>
      <c r="H33" s="72"/>
      <c r="I33" s="75"/>
      <c r="J33" s="75"/>
      <c r="K33" s="75"/>
      <c r="L33" s="75"/>
      <c r="M33" s="75"/>
      <c r="N33" s="76"/>
    </row>
    <row r="34" spans="1:17" x14ac:dyDescent="0.25">
      <c r="A34" s="67"/>
      <c r="B34" s="72"/>
      <c r="C34" s="72"/>
      <c r="D34" s="72"/>
      <c r="E34" s="72"/>
      <c r="F34" s="72"/>
      <c r="G34" s="72"/>
      <c r="H34" s="72"/>
      <c r="I34" s="75"/>
      <c r="J34" s="75"/>
      <c r="K34" s="75"/>
      <c r="L34" s="75"/>
      <c r="M34" s="75"/>
      <c r="N34" s="76"/>
    </row>
    <row r="35" spans="1:17" x14ac:dyDescent="0.25">
      <c r="A35" s="67"/>
      <c r="B35" s="72"/>
      <c r="C35" s="72"/>
      <c r="D35" s="72"/>
      <c r="E35" s="72"/>
      <c r="F35" s="72"/>
      <c r="G35" s="72"/>
      <c r="H35" s="72"/>
      <c r="I35" s="75"/>
      <c r="J35" s="75"/>
      <c r="K35" s="75"/>
      <c r="L35" s="75"/>
      <c r="M35" s="75"/>
      <c r="N35" s="76"/>
    </row>
    <row r="36" spans="1:17" x14ac:dyDescent="0.25">
      <c r="A36" s="67"/>
      <c r="B36" s="90" t="s">
        <v>137</v>
      </c>
      <c r="C36" s="72"/>
      <c r="D36" s="72"/>
      <c r="E36" s="72"/>
      <c r="F36" s="72"/>
      <c r="G36" s="72"/>
      <c r="H36" s="72"/>
      <c r="I36" s="75"/>
      <c r="J36" s="75"/>
      <c r="K36" s="75"/>
      <c r="L36" s="75"/>
      <c r="M36" s="75"/>
      <c r="N36" s="76"/>
    </row>
    <row r="37" spans="1:17" x14ac:dyDescent="0.25">
      <c r="A37" s="67"/>
      <c r="B37" s="72"/>
      <c r="C37" s="72"/>
      <c r="D37" s="72"/>
      <c r="E37" s="72"/>
      <c r="F37" s="72"/>
      <c r="G37" s="72"/>
      <c r="H37" s="72"/>
      <c r="I37" s="75"/>
      <c r="J37" s="75"/>
      <c r="K37" s="75"/>
      <c r="L37" s="75"/>
      <c r="M37" s="75"/>
      <c r="N37" s="76"/>
    </row>
    <row r="38" spans="1:17" x14ac:dyDescent="0.25">
      <c r="A38" s="67"/>
      <c r="B38" s="72"/>
      <c r="C38" s="72"/>
      <c r="D38" s="72"/>
      <c r="E38" s="72"/>
      <c r="F38" s="72"/>
      <c r="G38" s="72"/>
      <c r="H38" s="72"/>
      <c r="I38" s="75"/>
      <c r="J38" s="75"/>
      <c r="K38" s="75"/>
      <c r="L38" s="75"/>
      <c r="M38" s="75"/>
      <c r="N38" s="76"/>
    </row>
    <row r="39" spans="1:17" ht="30" x14ac:dyDescent="0.25">
      <c r="A39" s="67"/>
      <c r="B39" s="92" t="s">
        <v>33</v>
      </c>
      <c r="C39" s="92" t="s">
        <v>56</v>
      </c>
      <c r="D39" s="91" t="s">
        <v>49</v>
      </c>
      <c r="E39" s="91" t="s">
        <v>16</v>
      </c>
      <c r="F39" s="72"/>
      <c r="G39" s="72"/>
      <c r="H39" s="72"/>
      <c r="I39" s="75"/>
      <c r="J39" s="75"/>
      <c r="K39" s="75"/>
      <c r="L39" s="75"/>
      <c r="M39" s="75"/>
      <c r="N39" s="76"/>
    </row>
    <row r="40" spans="1:17" ht="68.25" customHeight="1" x14ac:dyDescent="0.25">
      <c r="A40" s="67"/>
      <c r="B40" s="73" t="s">
        <v>138</v>
      </c>
      <c r="C40" s="74">
        <v>40</v>
      </c>
      <c r="D40" s="127">
        <v>40</v>
      </c>
      <c r="E40" s="211">
        <f>+D40+D41</f>
        <v>75</v>
      </c>
      <c r="F40" s="72"/>
      <c r="G40" s="72"/>
      <c r="H40" s="72"/>
      <c r="I40" s="75"/>
      <c r="J40" s="75"/>
      <c r="K40" s="75"/>
      <c r="L40" s="75"/>
      <c r="M40" s="75"/>
      <c r="N40" s="76"/>
    </row>
    <row r="41" spans="1:17" ht="95.25" customHeight="1" x14ac:dyDescent="0.25">
      <c r="A41" s="67"/>
      <c r="B41" s="73" t="s">
        <v>139</v>
      </c>
      <c r="C41" s="74">
        <v>60</v>
      </c>
      <c r="D41" s="127">
        <v>35</v>
      </c>
      <c r="E41" s="212"/>
      <c r="F41" s="72"/>
      <c r="G41" s="72"/>
      <c r="H41" s="72"/>
      <c r="I41" s="75"/>
      <c r="J41" s="75"/>
      <c r="K41" s="75"/>
      <c r="L41" s="75"/>
      <c r="M41" s="75"/>
      <c r="N41" s="76"/>
    </row>
    <row r="42" spans="1:17" x14ac:dyDescent="0.25">
      <c r="A42" s="67"/>
      <c r="C42" s="68"/>
      <c r="D42" s="30"/>
      <c r="E42" s="69"/>
      <c r="F42" s="31"/>
      <c r="G42" s="31"/>
      <c r="H42" s="31"/>
      <c r="I42" s="19"/>
      <c r="J42" s="19"/>
      <c r="K42" s="19"/>
      <c r="L42" s="19"/>
      <c r="M42" s="19"/>
    </row>
    <row r="43" spans="1:17" x14ac:dyDescent="0.25">
      <c r="A43" s="67"/>
      <c r="C43" s="68"/>
      <c r="D43" s="30"/>
      <c r="E43" s="69"/>
      <c r="F43" s="31"/>
      <c r="G43" s="31"/>
      <c r="H43" s="31"/>
      <c r="I43" s="19"/>
      <c r="J43" s="19"/>
      <c r="K43" s="19"/>
      <c r="L43" s="19"/>
      <c r="M43" s="19"/>
    </row>
    <row r="44" spans="1:17" x14ac:dyDescent="0.25">
      <c r="A44" s="67"/>
      <c r="C44" s="68"/>
      <c r="D44" s="30"/>
      <c r="E44" s="69"/>
      <c r="F44" s="31"/>
      <c r="G44" s="31"/>
      <c r="H44" s="31"/>
      <c r="I44" s="19"/>
      <c r="J44" s="19"/>
      <c r="K44" s="19"/>
      <c r="L44" s="19"/>
      <c r="M44" s="19"/>
    </row>
    <row r="45" spans="1:17" ht="15.75" customHeight="1" thickBot="1" x14ac:dyDescent="0.3">
      <c r="M45" s="244" t="s">
        <v>35</v>
      </c>
      <c r="N45" s="244"/>
    </row>
    <row r="46" spans="1:17" x14ac:dyDescent="0.25">
      <c r="B46" s="90" t="s">
        <v>30</v>
      </c>
      <c r="M46" s="44"/>
      <c r="N46" s="44"/>
    </row>
    <row r="47" spans="1:17" ht="15.75" thickBot="1" x14ac:dyDescent="0.3">
      <c r="M47" s="44"/>
      <c r="N47" s="44"/>
    </row>
    <row r="48" spans="1:17" s="75" customFormat="1" ht="109.5" customHeight="1" x14ac:dyDescent="0.25">
      <c r="B48" s="86" t="s">
        <v>140</v>
      </c>
      <c r="C48" s="86" t="s">
        <v>141</v>
      </c>
      <c r="D48" s="86" t="s">
        <v>142</v>
      </c>
      <c r="E48" s="86" t="s">
        <v>43</v>
      </c>
      <c r="F48" s="86" t="s">
        <v>22</v>
      </c>
      <c r="G48" s="86" t="s">
        <v>99</v>
      </c>
      <c r="H48" s="86" t="s">
        <v>17</v>
      </c>
      <c r="I48" s="86" t="s">
        <v>10</v>
      </c>
      <c r="J48" s="86" t="s">
        <v>31</v>
      </c>
      <c r="K48" s="86" t="s">
        <v>59</v>
      </c>
      <c r="L48" s="86" t="s">
        <v>20</v>
      </c>
      <c r="M48" s="71" t="s">
        <v>26</v>
      </c>
      <c r="N48" s="86" t="s">
        <v>143</v>
      </c>
      <c r="O48" s="86" t="s">
        <v>36</v>
      </c>
      <c r="P48" s="87" t="s">
        <v>11</v>
      </c>
      <c r="Q48" s="87" t="s">
        <v>19</v>
      </c>
    </row>
    <row r="49" spans="1:26" s="81" customFormat="1" ht="168" x14ac:dyDescent="0.25">
      <c r="A49" s="36">
        <v>1</v>
      </c>
      <c r="B49" s="82" t="s">
        <v>176</v>
      </c>
      <c r="C49" s="82" t="s">
        <v>176</v>
      </c>
      <c r="D49" s="83" t="s">
        <v>177</v>
      </c>
      <c r="E49" s="139" t="s">
        <v>178</v>
      </c>
      <c r="F49" s="78" t="s">
        <v>179</v>
      </c>
      <c r="G49" s="116"/>
      <c r="H49" s="85">
        <v>41852</v>
      </c>
      <c r="I49" s="85">
        <v>42004</v>
      </c>
      <c r="J49" s="79" t="s">
        <v>132</v>
      </c>
      <c r="K49" s="140">
        <v>5</v>
      </c>
      <c r="L49" s="79"/>
      <c r="M49" s="70">
        <v>600</v>
      </c>
      <c r="N49" s="70">
        <f>+M49*G49</f>
        <v>0</v>
      </c>
      <c r="O49" s="141">
        <v>523927800</v>
      </c>
      <c r="P49" s="142" t="s">
        <v>180</v>
      </c>
      <c r="Q49" s="117"/>
      <c r="R49" s="80"/>
      <c r="S49" s="80"/>
      <c r="T49" s="80"/>
      <c r="U49" s="80"/>
      <c r="V49" s="80"/>
      <c r="W49" s="80"/>
      <c r="X49" s="80"/>
      <c r="Y49" s="80"/>
      <c r="Z49" s="80"/>
    </row>
    <row r="50" spans="1:26" s="81" customFormat="1" ht="168" x14ac:dyDescent="0.25">
      <c r="A50" s="36">
        <f>+A49+1</f>
        <v>2</v>
      </c>
      <c r="B50" s="82" t="s">
        <v>176</v>
      </c>
      <c r="C50" s="82" t="s">
        <v>176</v>
      </c>
      <c r="D50" s="83" t="s">
        <v>177</v>
      </c>
      <c r="E50" s="139" t="s">
        <v>181</v>
      </c>
      <c r="F50" s="78" t="s">
        <v>179</v>
      </c>
      <c r="G50" s="78"/>
      <c r="H50" s="85">
        <v>41254</v>
      </c>
      <c r="I50" s="85">
        <v>42004</v>
      </c>
      <c r="J50" s="79" t="s">
        <v>132</v>
      </c>
      <c r="K50" s="140">
        <v>48</v>
      </c>
      <c r="L50" s="140"/>
      <c r="M50" s="70">
        <v>325</v>
      </c>
      <c r="N50" s="70"/>
      <c r="O50" s="141">
        <v>1708027881</v>
      </c>
      <c r="P50" s="142" t="s">
        <v>182</v>
      </c>
      <c r="Q50" s="117" t="s">
        <v>183</v>
      </c>
      <c r="R50" s="80"/>
      <c r="S50" s="80"/>
      <c r="T50" s="80"/>
      <c r="U50" s="80"/>
      <c r="V50" s="80"/>
      <c r="W50" s="80"/>
      <c r="X50" s="80"/>
      <c r="Y50" s="80"/>
      <c r="Z50" s="80"/>
    </row>
    <row r="51" spans="1:26" s="81" customFormat="1" ht="168" x14ac:dyDescent="0.25">
      <c r="A51" s="36">
        <f t="shared" ref="A51:A56" si="0">+A50+1</f>
        <v>3</v>
      </c>
      <c r="B51" s="82" t="s">
        <v>176</v>
      </c>
      <c r="C51" s="82" t="s">
        <v>176</v>
      </c>
      <c r="D51" s="83" t="s">
        <v>177</v>
      </c>
      <c r="E51" s="139" t="s">
        <v>184</v>
      </c>
      <c r="F51" s="78" t="s">
        <v>179</v>
      </c>
      <c r="G51" s="78"/>
      <c r="H51" s="85">
        <v>41508</v>
      </c>
      <c r="I51" s="85">
        <v>41942</v>
      </c>
      <c r="J51" s="79" t="s">
        <v>131</v>
      </c>
      <c r="K51" s="140"/>
      <c r="L51" s="140">
        <v>26</v>
      </c>
      <c r="M51" s="70">
        <v>600</v>
      </c>
      <c r="N51" s="70"/>
      <c r="O51" s="141">
        <v>1239827070</v>
      </c>
      <c r="P51" s="142" t="s">
        <v>185</v>
      </c>
      <c r="Q51" s="117" t="s">
        <v>186</v>
      </c>
      <c r="R51" s="80"/>
      <c r="S51" s="80"/>
      <c r="T51" s="80"/>
      <c r="U51" s="80"/>
      <c r="V51" s="80"/>
      <c r="W51" s="80"/>
      <c r="X51" s="80"/>
      <c r="Y51" s="80"/>
      <c r="Z51" s="80"/>
    </row>
    <row r="52" spans="1:26" s="81" customFormat="1" ht="216" x14ac:dyDescent="0.25">
      <c r="A52" s="36">
        <f t="shared" si="0"/>
        <v>4</v>
      </c>
      <c r="B52" s="82" t="s">
        <v>176</v>
      </c>
      <c r="C52" s="82" t="s">
        <v>176</v>
      </c>
      <c r="D52" s="83" t="s">
        <v>177</v>
      </c>
      <c r="E52" s="140" t="s">
        <v>187</v>
      </c>
      <c r="F52" s="78" t="s">
        <v>188</v>
      </c>
      <c r="G52" s="78"/>
      <c r="H52" s="85">
        <v>41093</v>
      </c>
      <c r="I52" s="85">
        <v>41274</v>
      </c>
      <c r="J52" s="79" t="s">
        <v>132</v>
      </c>
      <c r="K52" s="140">
        <v>5</v>
      </c>
      <c r="L52" s="79"/>
      <c r="M52" s="70">
        <v>325</v>
      </c>
      <c r="N52" s="70"/>
      <c r="O52" s="20">
        <v>453254400</v>
      </c>
      <c r="P52" s="20">
        <v>81</v>
      </c>
      <c r="Q52" s="117" t="s">
        <v>189</v>
      </c>
      <c r="R52" s="80"/>
      <c r="S52" s="80"/>
      <c r="T52" s="80"/>
      <c r="U52" s="80"/>
      <c r="V52" s="80"/>
      <c r="W52" s="80"/>
      <c r="X52" s="80"/>
      <c r="Y52" s="80"/>
      <c r="Z52" s="80"/>
    </row>
    <row r="53" spans="1:26" s="81" customFormat="1" ht="300" x14ac:dyDescent="0.25">
      <c r="A53" s="36">
        <f t="shared" si="0"/>
        <v>5</v>
      </c>
      <c r="B53" s="82" t="s">
        <v>176</v>
      </c>
      <c r="C53" s="82" t="s">
        <v>176</v>
      </c>
      <c r="D53" s="83" t="s">
        <v>177</v>
      </c>
      <c r="E53" s="140" t="s">
        <v>190</v>
      </c>
      <c r="F53" s="78" t="s">
        <v>191</v>
      </c>
      <c r="G53" s="78"/>
      <c r="H53" s="85">
        <v>40941</v>
      </c>
      <c r="I53" s="85">
        <v>41090</v>
      </c>
      <c r="J53" s="79" t="s">
        <v>132</v>
      </c>
      <c r="K53" s="140">
        <v>6</v>
      </c>
      <c r="L53" s="79"/>
      <c r="M53" s="70">
        <v>325</v>
      </c>
      <c r="N53" s="70"/>
      <c r="O53" s="20">
        <v>128305410</v>
      </c>
      <c r="P53" s="20">
        <v>80</v>
      </c>
      <c r="Q53" s="117"/>
      <c r="R53" s="80"/>
      <c r="S53" s="80"/>
      <c r="T53" s="80"/>
      <c r="U53" s="80"/>
      <c r="V53" s="80"/>
      <c r="W53" s="80"/>
      <c r="X53" s="80"/>
      <c r="Y53" s="80"/>
      <c r="Z53" s="80"/>
    </row>
    <row r="54" spans="1:26" s="81" customFormat="1" ht="168" x14ac:dyDescent="0.25">
      <c r="A54" s="36">
        <f t="shared" si="0"/>
        <v>6</v>
      </c>
      <c r="B54" s="82" t="s">
        <v>176</v>
      </c>
      <c r="C54" s="82" t="s">
        <v>176</v>
      </c>
      <c r="D54" s="83" t="s">
        <v>177</v>
      </c>
      <c r="E54" s="140" t="s">
        <v>192</v>
      </c>
      <c r="F54" s="78" t="s">
        <v>193</v>
      </c>
      <c r="G54" s="78"/>
      <c r="H54" s="85">
        <v>40560</v>
      </c>
      <c r="I54" s="85">
        <v>40908</v>
      </c>
      <c r="J54" s="79" t="s">
        <v>132</v>
      </c>
      <c r="K54" s="140">
        <v>11</v>
      </c>
      <c r="L54" s="79"/>
      <c r="M54" s="70">
        <v>160</v>
      </c>
      <c r="N54" s="70"/>
      <c r="O54" s="20">
        <v>107488240</v>
      </c>
      <c r="P54" s="20">
        <v>80</v>
      </c>
      <c r="Q54" s="117"/>
      <c r="R54" s="80"/>
      <c r="S54" s="80"/>
      <c r="T54" s="80"/>
      <c r="U54" s="80"/>
      <c r="V54" s="80"/>
      <c r="W54" s="80"/>
      <c r="X54" s="80"/>
      <c r="Y54" s="80"/>
      <c r="Z54" s="80"/>
    </row>
    <row r="55" spans="1:26" s="81" customFormat="1" ht="312" x14ac:dyDescent="0.25">
      <c r="A55" s="36">
        <f t="shared" si="0"/>
        <v>7</v>
      </c>
      <c r="B55" s="82" t="s">
        <v>176</v>
      </c>
      <c r="C55" s="82" t="s">
        <v>176</v>
      </c>
      <c r="D55" s="83" t="s">
        <v>177</v>
      </c>
      <c r="E55" s="140" t="s">
        <v>194</v>
      </c>
      <c r="F55" s="78" t="s">
        <v>195</v>
      </c>
      <c r="G55" s="78"/>
      <c r="H55" s="85">
        <v>40560</v>
      </c>
      <c r="I55" s="85">
        <v>40908</v>
      </c>
      <c r="J55" s="79" t="s">
        <v>132</v>
      </c>
      <c r="K55" s="140">
        <v>11</v>
      </c>
      <c r="L55" s="79"/>
      <c r="M55" s="70">
        <v>165</v>
      </c>
      <c r="N55" s="70"/>
      <c r="O55" s="20">
        <v>158700660</v>
      </c>
      <c r="P55" s="20">
        <v>80</v>
      </c>
      <c r="Q55" s="117"/>
      <c r="R55" s="80"/>
      <c r="S55" s="80"/>
      <c r="T55" s="80"/>
      <c r="U55" s="80"/>
      <c r="V55" s="80"/>
      <c r="W55" s="80"/>
      <c r="X55" s="80"/>
      <c r="Y55" s="80"/>
      <c r="Z55" s="80"/>
    </row>
    <row r="56" spans="1:26" s="81" customFormat="1" ht="228" x14ac:dyDescent="0.25">
      <c r="A56" s="36">
        <f t="shared" si="0"/>
        <v>8</v>
      </c>
      <c r="B56" s="82" t="s">
        <v>176</v>
      </c>
      <c r="C56" s="82" t="s">
        <v>176</v>
      </c>
      <c r="D56" s="83" t="s">
        <v>177</v>
      </c>
      <c r="E56" s="140" t="s">
        <v>196</v>
      </c>
      <c r="F56" s="78" t="s">
        <v>197</v>
      </c>
      <c r="G56" s="78"/>
      <c r="H56" s="85">
        <v>40210</v>
      </c>
      <c r="I56" s="85">
        <v>40543</v>
      </c>
      <c r="J56" s="79" t="s">
        <v>132</v>
      </c>
      <c r="K56" s="140">
        <v>11</v>
      </c>
      <c r="L56" s="79"/>
      <c r="M56" s="70">
        <v>165</v>
      </c>
      <c r="N56" s="70"/>
      <c r="O56" s="20">
        <v>153085260</v>
      </c>
      <c r="P56" s="20">
        <v>79</v>
      </c>
      <c r="Q56" s="117"/>
      <c r="R56" s="80"/>
      <c r="S56" s="80"/>
      <c r="T56" s="80"/>
      <c r="U56" s="80"/>
      <c r="V56" s="80"/>
      <c r="W56" s="80"/>
      <c r="X56" s="80"/>
      <c r="Y56" s="80"/>
      <c r="Z56" s="80"/>
    </row>
    <row r="57" spans="1:26" s="81" customFormat="1" x14ac:dyDescent="0.25">
      <c r="A57" s="36"/>
      <c r="B57" s="37" t="s">
        <v>16</v>
      </c>
      <c r="C57" s="83"/>
      <c r="D57" s="82"/>
      <c r="E57" s="77"/>
      <c r="F57" s="78"/>
      <c r="G57" s="78"/>
      <c r="H57" s="78"/>
      <c r="I57" s="79"/>
      <c r="J57" s="79"/>
      <c r="K57" s="84">
        <f t="shared" ref="K57:N57" si="1">SUM(K49:K56)</f>
        <v>97</v>
      </c>
      <c r="L57" s="84">
        <f t="shared" si="1"/>
        <v>26</v>
      </c>
      <c r="M57" s="115">
        <f t="shared" si="1"/>
        <v>2665</v>
      </c>
      <c r="N57" s="84">
        <f t="shared" si="1"/>
        <v>0</v>
      </c>
      <c r="O57" s="20"/>
      <c r="P57" s="20"/>
      <c r="Q57" s="118"/>
    </row>
    <row r="58" spans="1:26" s="21" customFormat="1" x14ac:dyDescent="0.25">
      <c r="E58" s="22"/>
    </row>
    <row r="59" spans="1:26" s="21" customFormat="1" x14ac:dyDescent="0.25">
      <c r="B59" s="245" t="s">
        <v>28</v>
      </c>
      <c r="C59" s="245" t="s">
        <v>27</v>
      </c>
      <c r="D59" s="243" t="s">
        <v>34</v>
      </c>
      <c r="E59" s="243"/>
    </row>
    <row r="60" spans="1:26" s="21" customFormat="1" x14ac:dyDescent="0.25">
      <c r="B60" s="246"/>
      <c r="C60" s="246"/>
      <c r="D60" s="129" t="s">
        <v>23</v>
      </c>
      <c r="E60" s="43" t="s">
        <v>24</v>
      </c>
    </row>
    <row r="61" spans="1:26" s="21" customFormat="1" ht="30.6" customHeight="1" x14ac:dyDescent="0.25">
      <c r="B61" s="41" t="s">
        <v>21</v>
      </c>
      <c r="C61" s="42">
        <f>+K57</f>
        <v>97</v>
      </c>
      <c r="D61" s="39" t="s">
        <v>162</v>
      </c>
      <c r="E61" s="40"/>
      <c r="F61" s="23"/>
      <c r="G61" s="23"/>
      <c r="H61" s="23"/>
      <c r="I61" s="23"/>
      <c r="J61" s="23"/>
      <c r="K61" s="23"/>
      <c r="L61" s="23"/>
      <c r="M61" s="23"/>
    </row>
    <row r="62" spans="1:26" s="21" customFormat="1" ht="30" customHeight="1" x14ac:dyDescent="0.25">
      <c r="B62" s="41" t="s">
        <v>25</v>
      </c>
      <c r="C62" s="42">
        <f>+M57</f>
        <v>2665</v>
      </c>
      <c r="D62" s="39" t="s">
        <v>162</v>
      </c>
      <c r="E62" s="40"/>
    </row>
    <row r="63" spans="1:26" s="21" customFormat="1" x14ac:dyDescent="0.25">
      <c r="B63" s="24"/>
      <c r="C63" s="241"/>
      <c r="D63" s="241"/>
      <c r="E63" s="241"/>
      <c r="F63" s="241"/>
      <c r="G63" s="241"/>
      <c r="H63" s="241"/>
      <c r="I63" s="241"/>
      <c r="J63" s="241"/>
      <c r="K63" s="241"/>
      <c r="L63" s="241"/>
      <c r="M63" s="241"/>
      <c r="N63" s="241"/>
    </row>
    <row r="64" spans="1:26" ht="28.15" customHeight="1" thickBot="1" x14ac:dyDescent="0.3"/>
    <row r="65" spans="2:17" ht="27" thickBot="1" x14ac:dyDescent="0.3">
      <c r="B65" s="240" t="s">
        <v>100</v>
      </c>
      <c r="C65" s="240"/>
      <c r="D65" s="240"/>
      <c r="E65" s="240"/>
      <c r="F65" s="240"/>
      <c r="G65" s="240"/>
      <c r="H65" s="240"/>
      <c r="I65" s="240"/>
      <c r="J65" s="240"/>
      <c r="K65" s="240"/>
      <c r="L65" s="240"/>
      <c r="M65" s="240"/>
      <c r="N65" s="240"/>
    </row>
    <row r="68" spans="2:17" ht="109.5" customHeight="1" x14ac:dyDescent="0.25">
      <c r="B68" s="88" t="s">
        <v>144</v>
      </c>
      <c r="C68" s="46" t="s">
        <v>2</v>
      </c>
      <c r="D68" s="46" t="s">
        <v>102</v>
      </c>
      <c r="E68" s="46" t="s">
        <v>101</v>
      </c>
      <c r="F68" s="46" t="s">
        <v>103</v>
      </c>
      <c r="G68" s="46" t="s">
        <v>104</v>
      </c>
      <c r="H68" s="46" t="s">
        <v>105</v>
      </c>
      <c r="I68" s="46" t="s">
        <v>106</v>
      </c>
      <c r="J68" s="46" t="s">
        <v>107</v>
      </c>
      <c r="K68" s="46" t="s">
        <v>108</v>
      </c>
      <c r="L68" s="46" t="s">
        <v>109</v>
      </c>
      <c r="M68" s="64" t="s">
        <v>110</v>
      </c>
      <c r="N68" s="64" t="s">
        <v>198</v>
      </c>
      <c r="O68" s="213" t="s">
        <v>3</v>
      </c>
      <c r="P68" s="215"/>
      <c r="Q68" s="46" t="s">
        <v>18</v>
      </c>
    </row>
    <row r="69" spans="2:17" x14ac:dyDescent="0.25">
      <c r="B69" s="2" t="s">
        <v>199</v>
      </c>
      <c r="C69" s="2" t="s">
        <v>200</v>
      </c>
      <c r="D69" s="4"/>
      <c r="E69" s="4">
        <v>500</v>
      </c>
      <c r="F69" s="3"/>
      <c r="G69" s="3"/>
      <c r="H69" s="3"/>
      <c r="I69" s="3" t="s">
        <v>201</v>
      </c>
      <c r="J69" s="65"/>
      <c r="K69" s="89"/>
      <c r="L69" s="89"/>
      <c r="M69" s="89"/>
      <c r="N69" s="89"/>
      <c r="O69" s="236" t="s">
        <v>202</v>
      </c>
      <c r="P69" s="237"/>
      <c r="Q69" s="127" t="s">
        <v>132</v>
      </c>
    </row>
    <row r="70" spans="2:17" x14ac:dyDescent="0.25">
      <c r="B70" s="2"/>
      <c r="C70" s="2"/>
      <c r="D70" s="4"/>
      <c r="E70" s="4"/>
      <c r="F70" s="3"/>
      <c r="G70" s="3"/>
      <c r="H70" s="3"/>
      <c r="I70" s="65"/>
      <c r="J70" s="65"/>
      <c r="K70" s="89"/>
      <c r="L70" s="89"/>
      <c r="M70" s="89"/>
      <c r="N70" s="89"/>
      <c r="O70" s="238"/>
      <c r="P70" s="239"/>
      <c r="Q70" s="89"/>
    </row>
    <row r="71" spans="2:17" x14ac:dyDescent="0.25">
      <c r="B71" s="2"/>
      <c r="C71" s="2"/>
      <c r="D71" s="4"/>
      <c r="E71" s="4"/>
      <c r="F71" s="3"/>
      <c r="G71" s="3"/>
      <c r="H71" s="3"/>
      <c r="I71" s="65"/>
      <c r="J71" s="65"/>
      <c r="K71" s="89"/>
      <c r="L71" s="89"/>
      <c r="M71" s="89"/>
      <c r="N71" s="89"/>
      <c r="O71" s="238"/>
      <c r="P71" s="239"/>
      <c r="Q71" s="89"/>
    </row>
    <row r="72" spans="2:17" x14ac:dyDescent="0.25">
      <c r="B72" s="2"/>
      <c r="C72" s="2"/>
      <c r="D72" s="4"/>
      <c r="E72" s="4"/>
      <c r="F72" s="3"/>
      <c r="G72" s="3"/>
      <c r="H72" s="3"/>
      <c r="I72" s="65"/>
      <c r="J72" s="65"/>
      <c r="K72" s="89"/>
      <c r="L72" s="89"/>
      <c r="M72" s="89"/>
      <c r="N72" s="89"/>
      <c r="O72" s="238"/>
      <c r="P72" s="239"/>
      <c r="Q72" s="89"/>
    </row>
    <row r="73" spans="2:17" x14ac:dyDescent="0.25">
      <c r="B73" s="89"/>
      <c r="C73" s="89"/>
      <c r="D73" s="89"/>
      <c r="E73" s="89"/>
      <c r="F73" s="89"/>
      <c r="G73" s="89"/>
      <c r="H73" s="89"/>
      <c r="I73" s="89"/>
      <c r="J73" s="89"/>
      <c r="K73" s="89"/>
      <c r="L73" s="89"/>
      <c r="M73" s="89"/>
      <c r="N73" s="89"/>
      <c r="O73" s="238"/>
      <c r="P73" s="239"/>
      <c r="Q73" s="89"/>
    </row>
    <row r="74" spans="2:17" x14ac:dyDescent="0.25">
      <c r="B74" s="6" t="s">
        <v>1</v>
      </c>
    </row>
    <row r="75" spans="2:17" x14ac:dyDescent="0.25">
      <c r="B75" s="6" t="s">
        <v>37</v>
      </c>
    </row>
    <row r="76" spans="2:17" x14ac:dyDescent="0.25">
      <c r="B76" s="6" t="s">
        <v>60</v>
      </c>
    </row>
    <row r="78" spans="2:17" ht="15.75" thickBot="1" x14ac:dyDescent="0.3"/>
    <row r="79" spans="2:17" ht="27" thickBot="1" x14ac:dyDescent="0.3">
      <c r="B79" s="228" t="s">
        <v>38</v>
      </c>
      <c r="C79" s="229"/>
      <c r="D79" s="229"/>
      <c r="E79" s="229"/>
      <c r="F79" s="229"/>
      <c r="G79" s="229"/>
      <c r="H79" s="229"/>
      <c r="I79" s="229"/>
      <c r="J79" s="229"/>
      <c r="K79" s="229"/>
      <c r="L79" s="229"/>
      <c r="M79" s="229"/>
      <c r="N79" s="230"/>
    </row>
    <row r="84" spans="2:17" ht="75" x14ac:dyDescent="0.25">
      <c r="B84" s="88" t="s">
        <v>0</v>
      </c>
      <c r="C84" s="88" t="s">
        <v>39</v>
      </c>
      <c r="D84" s="88" t="s">
        <v>40</v>
      </c>
      <c r="E84" s="88" t="s">
        <v>111</v>
      </c>
      <c r="F84" s="88" t="s">
        <v>113</v>
      </c>
      <c r="G84" s="88" t="s">
        <v>114</v>
      </c>
      <c r="H84" s="88" t="s">
        <v>115</v>
      </c>
      <c r="I84" s="88" t="s">
        <v>112</v>
      </c>
      <c r="J84" s="213" t="s">
        <v>116</v>
      </c>
      <c r="K84" s="214"/>
      <c r="L84" s="215"/>
      <c r="M84" s="88" t="s">
        <v>117</v>
      </c>
      <c r="N84" s="88" t="s">
        <v>41</v>
      </c>
      <c r="O84" s="88" t="s">
        <v>42</v>
      </c>
      <c r="P84" s="213" t="s">
        <v>3</v>
      </c>
      <c r="Q84" s="215"/>
    </row>
    <row r="85" spans="2:17" ht="75" x14ac:dyDescent="0.25">
      <c r="B85" s="126" t="s">
        <v>203</v>
      </c>
      <c r="C85" s="51" t="s">
        <v>204</v>
      </c>
      <c r="D85" s="66" t="s">
        <v>205</v>
      </c>
      <c r="E85" s="143">
        <v>45515900</v>
      </c>
      <c r="F85" s="66" t="s">
        <v>206</v>
      </c>
      <c r="G85" s="66" t="s">
        <v>207</v>
      </c>
      <c r="H85" s="144">
        <v>41324</v>
      </c>
      <c r="I85" s="4"/>
      <c r="J85" s="66" t="s">
        <v>208</v>
      </c>
      <c r="K85" s="66" t="s">
        <v>209</v>
      </c>
      <c r="L85" s="66" t="s">
        <v>210</v>
      </c>
      <c r="M85" s="39" t="s">
        <v>131</v>
      </c>
      <c r="N85" s="39" t="s">
        <v>132</v>
      </c>
      <c r="O85" s="39" t="s">
        <v>131</v>
      </c>
      <c r="P85" s="218" t="s">
        <v>211</v>
      </c>
      <c r="Q85" s="218"/>
    </row>
    <row r="86" spans="2:17" ht="76.5" customHeight="1" x14ac:dyDescent="0.25">
      <c r="B86" s="126" t="s">
        <v>203</v>
      </c>
      <c r="C86" s="145" t="s">
        <v>212</v>
      </c>
      <c r="D86" s="66" t="s">
        <v>213</v>
      </c>
      <c r="E86" s="143">
        <v>45519991</v>
      </c>
      <c r="F86" s="66" t="s">
        <v>206</v>
      </c>
      <c r="G86" s="66" t="s">
        <v>207</v>
      </c>
      <c r="H86" s="146">
        <v>40156</v>
      </c>
      <c r="I86" s="3"/>
      <c r="J86" s="66" t="s">
        <v>208</v>
      </c>
      <c r="K86" s="66" t="s">
        <v>214</v>
      </c>
      <c r="L86" s="66" t="s">
        <v>215</v>
      </c>
      <c r="M86" s="39" t="s">
        <v>131</v>
      </c>
      <c r="N86" s="39" t="s">
        <v>132</v>
      </c>
      <c r="O86" s="39" t="s">
        <v>131</v>
      </c>
      <c r="P86" s="218" t="s">
        <v>216</v>
      </c>
      <c r="Q86" s="218"/>
    </row>
    <row r="87" spans="2:17" ht="60.75" customHeight="1" x14ac:dyDescent="0.25">
      <c r="B87" s="126" t="s">
        <v>217</v>
      </c>
      <c r="C87" s="51" t="s">
        <v>218</v>
      </c>
      <c r="D87" s="66" t="s">
        <v>219</v>
      </c>
      <c r="E87" s="143">
        <v>50988432</v>
      </c>
      <c r="F87" s="66" t="s">
        <v>220</v>
      </c>
      <c r="G87" s="66" t="s">
        <v>221</v>
      </c>
      <c r="H87" s="144">
        <v>38318</v>
      </c>
      <c r="I87" s="4">
        <v>114236</v>
      </c>
      <c r="J87" s="66" t="s">
        <v>208</v>
      </c>
      <c r="K87" s="66" t="s">
        <v>222</v>
      </c>
      <c r="L87" s="66" t="s">
        <v>223</v>
      </c>
      <c r="M87" s="39" t="s">
        <v>131</v>
      </c>
      <c r="N87" s="39" t="s">
        <v>131</v>
      </c>
      <c r="O87" s="39" t="s">
        <v>131</v>
      </c>
      <c r="P87" s="221"/>
      <c r="Q87" s="221"/>
    </row>
    <row r="88" spans="2:17" ht="33.6" customHeight="1" x14ac:dyDescent="0.25">
      <c r="B88" s="126" t="s">
        <v>217</v>
      </c>
      <c r="C88" s="51"/>
      <c r="D88" s="66" t="s">
        <v>224</v>
      </c>
      <c r="E88" s="143">
        <v>1123622360</v>
      </c>
      <c r="F88" s="66" t="s">
        <v>220</v>
      </c>
      <c r="G88" s="66" t="s">
        <v>225</v>
      </c>
      <c r="H88" s="144">
        <v>41488</v>
      </c>
      <c r="I88" s="4">
        <v>14352</v>
      </c>
      <c r="J88" s="66" t="s">
        <v>208</v>
      </c>
      <c r="K88" s="66" t="s">
        <v>226</v>
      </c>
      <c r="L88" s="66" t="s">
        <v>227</v>
      </c>
      <c r="M88" s="39" t="s">
        <v>131</v>
      </c>
      <c r="N88" s="39" t="s">
        <v>131</v>
      </c>
      <c r="O88" s="39" t="s">
        <v>131</v>
      </c>
      <c r="P88" s="222"/>
      <c r="Q88" s="223"/>
    </row>
    <row r="89" spans="2:17" ht="75" x14ac:dyDescent="0.25">
      <c r="B89" s="126" t="s">
        <v>217</v>
      </c>
      <c r="C89" s="51" t="s">
        <v>212</v>
      </c>
      <c r="D89" s="66" t="s">
        <v>228</v>
      </c>
      <c r="E89" s="143">
        <v>40992680</v>
      </c>
      <c r="F89" s="66" t="s">
        <v>220</v>
      </c>
      <c r="G89" s="66" t="s">
        <v>229</v>
      </c>
      <c r="H89" s="146">
        <v>39878</v>
      </c>
      <c r="I89" s="3"/>
      <c r="J89" s="66" t="s">
        <v>208</v>
      </c>
      <c r="K89" s="66" t="s">
        <v>230</v>
      </c>
      <c r="L89" s="66" t="s">
        <v>227</v>
      </c>
      <c r="M89" s="39" t="s">
        <v>131</v>
      </c>
      <c r="N89" s="39" t="s">
        <v>131</v>
      </c>
      <c r="O89" s="39" t="s">
        <v>131</v>
      </c>
      <c r="P89" s="219" t="s">
        <v>231</v>
      </c>
      <c r="Q89" s="220"/>
    </row>
    <row r="91" spans="2:17" ht="15.75" thickBot="1" x14ac:dyDescent="0.3"/>
    <row r="92" spans="2:17" ht="27" thickBot="1" x14ac:dyDescent="0.3">
      <c r="B92" s="228" t="s">
        <v>44</v>
      </c>
      <c r="C92" s="229"/>
      <c r="D92" s="229"/>
      <c r="E92" s="229"/>
      <c r="F92" s="229"/>
      <c r="G92" s="229"/>
      <c r="H92" s="229"/>
      <c r="I92" s="229"/>
      <c r="J92" s="229"/>
      <c r="K92" s="229"/>
      <c r="L92" s="229"/>
      <c r="M92" s="229"/>
      <c r="N92" s="230"/>
    </row>
    <row r="94" spans="2:17" ht="46.15" customHeight="1" x14ac:dyDescent="0.25"/>
    <row r="95" spans="2:17" ht="46.9" customHeight="1" x14ac:dyDescent="0.25">
      <c r="B95" s="46" t="s">
        <v>33</v>
      </c>
      <c r="C95" s="46" t="s">
        <v>45</v>
      </c>
      <c r="D95" s="213" t="s">
        <v>3</v>
      </c>
      <c r="E95" s="215"/>
    </row>
    <row r="96" spans="2:17" ht="45" x14ac:dyDescent="0.25">
      <c r="B96" s="47" t="s">
        <v>118</v>
      </c>
      <c r="C96" s="127" t="s">
        <v>131</v>
      </c>
      <c r="D96" s="218" t="s">
        <v>232</v>
      </c>
      <c r="E96" s="218"/>
    </row>
    <row r="99" spans="1:26" ht="26.25" x14ac:dyDescent="0.25">
      <c r="B99" s="231" t="s">
        <v>62</v>
      </c>
      <c r="C99" s="232"/>
      <c r="D99" s="232"/>
      <c r="E99" s="232"/>
      <c r="F99" s="232"/>
      <c r="G99" s="232"/>
      <c r="H99" s="232"/>
      <c r="I99" s="232"/>
      <c r="J99" s="232"/>
      <c r="K99" s="232"/>
      <c r="L99" s="232"/>
      <c r="M99" s="232"/>
      <c r="N99" s="232"/>
      <c r="O99" s="232"/>
      <c r="P99" s="232"/>
    </row>
    <row r="101" spans="1:26" ht="15.75" thickBot="1" x14ac:dyDescent="0.3"/>
    <row r="102" spans="1:26" ht="27" thickBot="1" x14ac:dyDescent="0.3">
      <c r="B102" s="228" t="s">
        <v>52</v>
      </c>
      <c r="C102" s="229"/>
      <c r="D102" s="229"/>
      <c r="E102" s="229"/>
      <c r="F102" s="229"/>
      <c r="G102" s="229"/>
      <c r="H102" s="229"/>
      <c r="I102" s="229"/>
      <c r="J102" s="229"/>
      <c r="K102" s="229"/>
      <c r="L102" s="229"/>
      <c r="M102" s="229"/>
      <c r="N102" s="230"/>
    </row>
    <row r="104" spans="1:26" ht="109.5" customHeight="1" thickBot="1" x14ac:dyDescent="0.3">
      <c r="M104" s="44"/>
      <c r="N104" s="44"/>
    </row>
    <row r="105" spans="1:26" s="75" customFormat="1" ht="105" x14ac:dyDescent="0.25">
      <c r="B105" s="86" t="s">
        <v>140</v>
      </c>
      <c r="C105" s="86" t="s">
        <v>141</v>
      </c>
      <c r="D105" s="86" t="s">
        <v>142</v>
      </c>
      <c r="E105" s="86" t="s">
        <v>43</v>
      </c>
      <c r="F105" s="86" t="s">
        <v>22</v>
      </c>
      <c r="G105" s="86" t="s">
        <v>99</v>
      </c>
      <c r="H105" s="86" t="s">
        <v>17</v>
      </c>
      <c r="I105" s="86" t="s">
        <v>10</v>
      </c>
      <c r="J105" s="86" t="s">
        <v>31</v>
      </c>
      <c r="K105" s="86" t="s">
        <v>59</v>
      </c>
      <c r="L105" s="86" t="s">
        <v>20</v>
      </c>
      <c r="M105" s="71" t="s">
        <v>26</v>
      </c>
      <c r="N105" s="86" t="s">
        <v>143</v>
      </c>
      <c r="O105" s="86" t="s">
        <v>36</v>
      </c>
      <c r="P105" s="87" t="s">
        <v>11</v>
      </c>
      <c r="Q105" s="87" t="s">
        <v>19</v>
      </c>
    </row>
    <row r="106" spans="1:26" s="81" customFormat="1" ht="192" x14ac:dyDescent="0.25">
      <c r="A106" s="36">
        <v>1</v>
      </c>
      <c r="B106" s="82" t="s">
        <v>233</v>
      </c>
      <c r="C106" s="82" t="s">
        <v>233</v>
      </c>
      <c r="D106" s="83" t="s">
        <v>234</v>
      </c>
      <c r="E106" s="147" t="s">
        <v>235</v>
      </c>
      <c r="F106" s="78" t="s">
        <v>236</v>
      </c>
      <c r="G106" s="116" t="s">
        <v>237</v>
      </c>
      <c r="H106" s="85">
        <v>39832</v>
      </c>
      <c r="I106" s="85">
        <v>40197</v>
      </c>
      <c r="J106" s="148"/>
      <c r="K106" s="139">
        <v>24</v>
      </c>
      <c r="L106" s="139"/>
      <c r="M106" s="139">
        <v>165</v>
      </c>
      <c r="N106" s="70"/>
      <c r="O106" s="20">
        <v>147074725</v>
      </c>
      <c r="P106" s="20" t="s">
        <v>238</v>
      </c>
      <c r="Q106" s="117" t="s">
        <v>239</v>
      </c>
      <c r="R106" s="80"/>
      <c r="S106" s="80"/>
      <c r="T106" s="80"/>
      <c r="U106" s="80"/>
      <c r="V106" s="80"/>
      <c r="W106" s="80"/>
      <c r="X106" s="80"/>
      <c r="Y106" s="80"/>
      <c r="Z106" s="80"/>
    </row>
    <row r="107" spans="1:26" s="81" customFormat="1" ht="108" x14ac:dyDescent="0.25">
      <c r="A107" s="36">
        <f>+A106+1</f>
        <v>2</v>
      </c>
      <c r="B107" s="82" t="s">
        <v>233</v>
      </c>
      <c r="C107" s="82" t="s">
        <v>233</v>
      </c>
      <c r="D107" s="83" t="s">
        <v>234</v>
      </c>
      <c r="E107" s="147" t="s">
        <v>240</v>
      </c>
      <c r="F107" s="78" t="s">
        <v>241</v>
      </c>
      <c r="G107" s="78" t="s">
        <v>237</v>
      </c>
      <c r="H107" s="85">
        <v>39479</v>
      </c>
      <c r="I107" s="85">
        <v>39812</v>
      </c>
      <c r="J107" s="79"/>
      <c r="K107" s="139">
        <v>11</v>
      </c>
      <c r="L107" s="139"/>
      <c r="M107" s="139">
        <v>41</v>
      </c>
      <c r="N107" s="70"/>
      <c r="O107" s="20">
        <v>54248343</v>
      </c>
      <c r="P107" s="20" t="s">
        <v>242</v>
      </c>
      <c r="Q107" s="117" t="s">
        <v>243</v>
      </c>
      <c r="R107" s="80"/>
      <c r="S107" s="80"/>
      <c r="T107" s="80"/>
      <c r="U107" s="80"/>
      <c r="V107" s="80"/>
      <c r="W107" s="80"/>
      <c r="X107" s="80"/>
      <c r="Y107" s="80"/>
      <c r="Z107" s="80"/>
    </row>
    <row r="108" spans="1:26" s="81" customFormat="1" ht="192" x14ac:dyDescent="0.25">
      <c r="A108" s="36">
        <f t="shared" ref="A108:A112" si="2">+A107+1</f>
        <v>3</v>
      </c>
      <c r="B108" s="82" t="s">
        <v>233</v>
      </c>
      <c r="C108" s="82" t="s">
        <v>233</v>
      </c>
      <c r="D108" s="83" t="s">
        <v>234</v>
      </c>
      <c r="E108" s="147" t="s">
        <v>244</v>
      </c>
      <c r="F108" s="78" t="s">
        <v>245</v>
      </c>
      <c r="G108" s="78" t="s">
        <v>237</v>
      </c>
      <c r="H108" s="85">
        <v>39475</v>
      </c>
      <c r="I108" s="85">
        <v>39813</v>
      </c>
      <c r="J108" s="79"/>
      <c r="K108" s="139">
        <v>11</v>
      </c>
      <c r="L108" s="79"/>
      <c r="M108" s="139">
        <v>165</v>
      </c>
      <c r="N108" s="70"/>
      <c r="O108" s="20">
        <v>124441081</v>
      </c>
      <c r="P108" s="20" t="s">
        <v>242</v>
      </c>
      <c r="Q108" s="117" t="s">
        <v>246</v>
      </c>
      <c r="R108" s="80"/>
      <c r="S108" s="80"/>
      <c r="T108" s="80"/>
      <c r="U108" s="80"/>
      <c r="V108" s="80"/>
      <c r="W108" s="80"/>
      <c r="X108" s="80"/>
      <c r="Y108" s="80"/>
      <c r="Z108" s="80"/>
    </row>
    <row r="109" spans="1:26" s="81" customFormat="1" ht="120" x14ac:dyDescent="0.25">
      <c r="A109" s="36">
        <f t="shared" si="2"/>
        <v>4</v>
      </c>
      <c r="B109" s="82" t="s">
        <v>233</v>
      </c>
      <c r="C109" s="82" t="s">
        <v>233</v>
      </c>
      <c r="D109" s="83" t="s">
        <v>234</v>
      </c>
      <c r="E109" s="147" t="s">
        <v>247</v>
      </c>
      <c r="F109" s="78" t="s">
        <v>248</v>
      </c>
      <c r="G109" s="78" t="s">
        <v>237</v>
      </c>
      <c r="H109" s="85">
        <v>39447</v>
      </c>
      <c r="I109" s="85">
        <v>39484</v>
      </c>
      <c r="J109" s="79"/>
      <c r="K109" s="139">
        <v>1</v>
      </c>
      <c r="L109" s="79"/>
      <c r="M109" s="139">
        <v>165</v>
      </c>
      <c r="N109" s="70"/>
      <c r="O109" s="20">
        <v>101649494</v>
      </c>
      <c r="P109" s="20" t="s">
        <v>242</v>
      </c>
      <c r="Q109" s="117" t="s">
        <v>249</v>
      </c>
      <c r="R109" s="80"/>
      <c r="S109" s="80"/>
      <c r="T109" s="80"/>
      <c r="U109" s="80"/>
      <c r="V109" s="80"/>
      <c r="W109" s="80"/>
      <c r="X109" s="80"/>
      <c r="Y109" s="80"/>
      <c r="Z109" s="80"/>
    </row>
    <row r="110" spans="1:26" s="81" customFormat="1" ht="120" x14ac:dyDescent="0.25">
      <c r="A110" s="36">
        <f t="shared" si="2"/>
        <v>5</v>
      </c>
      <c r="B110" s="82" t="s">
        <v>233</v>
      </c>
      <c r="C110" s="82" t="s">
        <v>233</v>
      </c>
      <c r="D110" s="83" t="s">
        <v>234</v>
      </c>
      <c r="E110" s="77" t="s">
        <v>250</v>
      </c>
      <c r="F110" s="78" t="s">
        <v>251</v>
      </c>
      <c r="G110" s="78" t="s">
        <v>237</v>
      </c>
      <c r="H110" s="85">
        <v>39233</v>
      </c>
      <c r="I110" s="85">
        <v>39336</v>
      </c>
      <c r="J110" s="79"/>
      <c r="K110" s="139">
        <v>3</v>
      </c>
      <c r="L110" s="79"/>
      <c r="M110" s="70"/>
      <c r="N110" s="70"/>
      <c r="O110" s="20">
        <v>7442600</v>
      </c>
      <c r="P110" s="20" t="s">
        <v>252</v>
      </c>
      <c r="Q110" s="117" t="s">
        <v>253</v>
      </c>
      <c r="R110" s="80"/>
      <c r="S110" s="80"/>
      <c r="T110" s="80"/>
      <c r="U110" s="80"/>
      <c r="V110" s="80"/>
      <c r="W110" s="80"/>
      <c r="X110" s="80"/>
      <c r="Y110" s="80"/>
      <c r="Z110" s="80"/>
    </row>
    <row r="111" spans="1:26" s="81" customFormat="1" ht="105" x14ac:dyDescent="0.25">
      <c r="A111" s="36">
        <f t="shared" si="2"/>
        <v>6</v>
      </c>
      <c r="B111" s="82" t="s">
        <v>233</v>
      </c>
      <c r="C111" s="82" t="s">
        <v>233</v>
      </c>
      <c r="D111" s="83" t="s">
        <v>234</v>
      </c>
      <c r="E111" s="147" t="s">
        <v>254</v>
      </c>
      <c r="F111" s="78" t="s">
        <v>255</v>
      </c>
      <c r="G111" s="78" t="s">
        <v>237</v>
      </c>
      <c r="H111" s="85">
        <v>39233</v>
      </c>
      <c r="I111" s="85">
        <v>39260</v>
      </c>
      <c r="J111" s="79"/>
      <c r="K111" s="79"/>
      <c r="L111" s="79"/>
      <c r="M111" s="139">
        <v>41</v>
      </c>
      <c r="N111" s="70"/>
      <c r="O111" s="20">
        <v>17304650</v>
      </c>
      <c r="P111" s="20" t="s">
        <v>256</v>
      </c>
      <c r="Q111" s="117" t="s">
        <v>257</v>
      </c>
      <c r="R111" s="80"/>
      <c r="S111" s="80"/>
      <c r="T111" s="80"/>
      <c r="U111" s="80"/>
      <c r="V111" s="80"/>
      <c r="W111" s="80"/>
      <c r="X111" s="80"/>
      <c r="Y111" s="80"/>
      <c r="Z111" s="80"/>
    </row>
    <row r="112" spans="1:26" s="81" customFormat="1" ht="225" x14ac:dyDescent="0.25">
      <c r="A112" s="36">
        <f t="shared" si="2"/>
        <v>7</v>
      </c>
      <c r="B112" s="82" t="s">
        <v>233</v>
      </c>
      <c r="C112" s="82" t="s">
        <v>233</v>
      </c>
      <c r="D112" s="83" t="s">
        <v>234</v>
      </c>
      <c r="E112" s="147" t="s">
        <v>258</v>
      </c>
      <c r="F112" s="78" t="s">
        <v>259</v>
      </c>
      <c r="G112" s="78" t="s">
        <v>237</v>
      </c>
      <c r="H112" s="85">
        <v>39656</v>
      </c>
      <c r="I112" s="85">
        <v>39812</v>
      </c>
      <c r="J112" s="79"/>
      <c r="K112" s="139"/>
      <c r="L112" s="139">
        <v>5</v>
      </c>
      <c r="M112" s="139">
        <v>880</v>
      </c>
      <c r="N112" s="70"/>
      <c r="O112" s="20"/>
      <c r="P112" s="20" t="s">
        <v>260</v>
      </c>
      <c r="Q112" s="117" t="s">
        <v>261</v>
      </c>
      <c r="R112" s="80"/>
      <c r="S112" s="80"/>
      <c r="T112" s="80"/>
      <c r="U112" s="80"/>
      <c r="V112" s="80"/>
      <c r="W112" s="80"/>
      <c r="X112" s="80"/>
      <c r="Y112" s="80"/>
      <c r="Z112" s="80"/>
    </row>
    <row r="113" spans="1:26" s="81" customFormat="1" ht="225" x14ac:dyDescent="0.25">
      <c r="A113" s="36">
        <v>8</v>
      </c>
      <c r="B113" s="82" t="s">
        <v>233</v>
      </c>
      <c r="C113" s="82" t="s">
        <v>233</v>
      </c>
      <c r="D113" s="83" t="s">
        <v>234</v>
      </c>
      <c r="E113" s="147" t="s">
        <v>262</v>
      </c>
      <c r="F113" s="78" t="s">
        <v>263</v>
      </c>
      <c r="G113" s="78" t="s">
        <v>237</v>
      </c>
      <c r="H113" s="85">
        <v>39656</v>
      </c>
      <c r="I113" s="85">
        <v>39812</v>
      </c>
      <c r="J113" s="79"/>
      <c r="K113" s="79"/>
      <c r="L113" s="139">
        <v>5</v>
      </c>
      <c r="M113" s="139">
        <v>300</v>
      </c>
      <c r="N113" s="70"/>
      <c r="O113" s="20"/>
      <c r="P113" s="20" t="s">
        <v>260</v>
      </c>
      <c r="Q113" s="117" t="s">
        <v>261</v>
      </c>
      <c r="R113" s="80"/>
      <c r="S113" s="80"/>
      <c r="T113" s="80"/>
      <c r="U113" s="80"/>
      <c r="V113" s="80"/>
      <c r="W113" s="80"/>
      <c r="X113" s="80"/>
      <c r="Y113" s="80"/>
      <c r="Z113" s="80"/>
    </row>
    <row r="114" spans="1:26" s="81" customFormat="1" ht="165" x14ac:dyDescent="0.25">
      <c r="A114" s="36">
        <v>9</v>
      </c>
      <c r="B114" s="82" t="s">
        <v>233</v>
      </c>
      <c r="C114" s="82" t="s">
        <v>233</v>
      </c>
      <c r="D114" s="83" t="s">
        <v>264</v>
      </c>
      <c r="E114" s="147" t="s">
        <v>265</v>
      </c>
      <c r="F114" s="78" t="s">
        <v>266</v>
      </c>
      <c r="G114" s="78" t="s">
        <v>237</v>
      </c>
      <c r="H114" s="85">
        <v>39965</v>
      </c>
      <c r="I114" s="85">
        <v>40055</v>
      </c>
      <c r="J114" s="79"/>
      <c r="K114" s="79"/>
      <c r="L114" s="139">
        <v>3</v>
      </c>
      <c r="M114" s="139">
        <v>300</v>
      </c>
      <c r="N114" s="70"/>
      <c r="O114" s="20"/>
      <c r="P114" s="20" t="s">
        <v>267</v>
      </c>
      <c r="Q114" s="117" t="s">
        <v>246</v>
      </c>
      <c r="R114" s="80"/>
      <c r="S114" s="80"/>
      <c r="T114" s="80"/>
      <c r="U114" s="80"/>
      <c r="V114" s="80"/>
      <c r="W114" s="80"/>
      <c r="X114" s="80"/>
      <c r="Y114" s="80"/>
      <c r="Z114" s="80"/>
    </row>
    <row r="115" spans="1:26" s="81" customFormat="1" ht="165" x14ac:dyDescent="0.25">
      <c r="A115" s="36">
        <v>10</v>
      </c>
      <c r="B115" s="82" t="s">
        <v>233</v>
      </c>
      <c r="C115" s="82" t="s">
        <v>233</v>
      </c>
      <c r="D115" s="83" t="s">
        <v>264</v>
      </c>
      <c r="E115" s="147" t="s">
        <v>268</v>
      </c>
      <c r="F115" s="78" t="s">
        <v>269</v>
      </c>
      <c r="G115" s="78" t="s">
        <v>237</v>
      </c>
      <c r="H115" s="85">
        <v>39965</v>
      </c>
      <c r="I115" s="85">
        <v>40055</v>
      </c>
      <c r="J115" s="79"/>
      <c r="K115" s="79"/>
      <c r="L115" s="139">
        <v>3</v>
      </c>
      <c r="M115" s="139">
        <v>880</v>
      </c>
      <c r="N115" s="70"/>
      <c r="O115" s="20"/>
      <c r="P115" s="20" t="s">
        <v>267</v>
      </c>
      <c r="Q115" s="117" t="s">
        <v>246</v>
      </c>
      <c r="R115" s="80"/>
      <c r="S115" s="80"/>
      <c r="T115" s="80"/>
      <c r="U115" s="80"/>
      <c r="V115" s="80"/>
      <c r="W115" s="80"/>
      <c r="X115" s="80"/>
      <c r="Y115" s="80"/>
      <c r="Z115" s="80"/>
    </row>
    <row r="116" spans="1:26" s="81" customFormat="1" ht="165" x14ac:dyDescent="0.25">
      <c r="A116" s="36">
        <v>11</v>
      </c>
      <c r="B116" s="82" t="s">
        <v>233</v>
      </c>
      <c r="C116" s="82" t="s">
        <v>233</v>
      </c>
      <c r="D116" s="83" t="s">
        <v>264</v>
      </c>
      <c r="E116" s="147" t="s">
        <v>270</v>
      </c>
      <c r="F116" s="78" t="s">
        <v>271</v>
      </c>
      <c r="G116" s="78" t="s">
        <v>163</v>
      </c>
      <c r="H116" s="85">
        <v>40238</v>
      </c>
      <c r="I116" s="85">
        <v>40512</v>
      </c>
      <c r="J116" s="79"/>
      <c r="K116" s="79"/>
      <c r="L116" s="139">
        <v>9</v>
      </c>
      <c r="M116" s="139">
        <v>1180</v>
      </c>
      <c r="N116" s="70"/>
      <c r="O116" s="20"/>
      <c r="P116" s="20" t="s">
        <v>267</v>
      </c>
      <c r="Q116" s="117" t="s">
        <v>246</v>
      </c>
      <c r="R116" s="80"/>
      <c r="S116" s="80"/>
      <c r="T116" s="80"/>
      <c r="U116" s="80"/>
      <c r="V116" s="80"/>
      <c r="W116" s="80"/>
      <c r="X116" s="80"/>
      <c r="Y116" s="80"/>
      <c r="Z116" s="80"/>
    </row>
    <row r="117" spans="1:26" s="81" customFormat="1" ht="225" x14ac:dyDescent="0.25">
      <c r="A117" s="36">
        <v>12</v>
      </c>
      <c r="B117" s="82" t="s">
        <v>233</v>
      </c>
      <c r="C117" s="82" t="s">
        <v>233</v>
      </c>
      <c r="D117" s="83" t="s">
        <v>264</v>
      </c>
      <c r="E117" s="147" t="s">
        <v>272</v>
      </c>
      <c r="F117" s="78" t="s">
        <v>273</v>
      </c>
      <c r="G117" s="78" t="s">
        <v>163</v>
      </c>
      <c r="H117" s="85">
        <v>41288</v>
      </c>
      <c r="I117" s="85">
        <v>41453</v>
      </c>
      <c r="J117" s="79"/>
      <c r="K117" s="79"/>
      <c r="L117" s="147" t="s">
        <v>274</v>
      </c>
      <c r="M117" s="139">
        <v>180</v>
      </c>
      <c r="N117" s="84"/>
      <c r="O117" s="20"/>
      <c r="P117" s="20" t="s">
        <v>275</v>
      </c>
      <c r="Q117" s="117" t="s">
        <v>276</v>
      </c>
    </row>
    <row r="118" spans="1:26" s="81" customFormat="1" ht="37.15" customHeight="1" x14ac:dyDescent="0.25">
      <c r="A118" s="36"/>
      <c r="B118" s="82"/>
      <c r="C118" s="83"/>
      <c r="D118" s="82"/>
      <c r="E118" s="147"/>
      <c r="F118" s="78"/>
      <c r="G118" s="78"/>
      <c r="H118" s="85"/>
      <c r="I118" s="85"/>
      <c r="J118" s="79"/>
      <c r="K118" s="84">
        <f t="shared" ref="K118:L118" si="3">SUM(K106:K117)</f>
        <v>50</v>
      </c>
      <c r="L118" s="84">
        <f t="shared" si="3"/>
        <v>25</v>
      </c>
      <c r="M118" s="84">
        <f>SUM(M106:M117)</f>
        <v>4297</v>
      </c>
      <c r="N118" s="115">
        <f t="shared" ref="N118" si="4">SUM(N106:N117)</f>
        <v>0</v>
      </c>
      <c r="O118" s="20"/>
      <c r="P118" s="20"/>
      <c r="Q118" s="118"/>
    </row>
    <row r="119" spans="1:26" ht="41.45" customHeight="1" x14ac:dyDescent="0.25">
      <c r="B119" s="21"/>
      <c r="C119" s="21"/>
      <c r="D119" s="21"/>
      <c r="E119" s="22"/>
      <c r="F119" s="21"/>
      <c r="G119" s="21"/>
      <c r="H119" s="21"/>
      <c r="I119" s="21"/>
      <c r="J119" s="21"/>
      <c r="K119" s="21"/>
      <c r="L119" s="21"/>
      <c r="M119" s="21"/>
      <c r="N119" s="21"/>
      <c r="O119" s="21"/>
      <c r="P119" s="21"/>
    </row>
    <row r="120" spans="1:26" ht="18.75" x14ac:dyDescent="0.25">
      <c r="B120" s="41" t="s">
        <v>32</v>
      </c>
      <c r="C120" s="50">
        <f>+K118</f>
        <v>50</v>
      </c>
      <c r="H120" s="23"/>
      <c r="I120" s="23"/>
      <c r="J120" s="23"/>
      <c r="K120" s="23"/>
      <c r="L120" s="23"/>
      <c r="M120" s="23"/>
      <c r="N120" s="21"/>
      <c r="O120" s="21"/>
      <c r="P120" s="21"/>
    </row>
    <row r="122" spans="1:26" ht="15.75" thickBot="1" x14ac:dyDescent="0.3"/>
    <row r="123" spans="1:26" ht="30.75" thickBot="1" x14ac:dyDescent="0.3">
      <c r="B123" s="52" t="s">
        <v>47</v>
      </c>
      <c r="C123" s="53" t="s">
        <v>48</v>
      </c>
      <c r="D123" s="52" t="s">
        <v>49</v>
      </c>
      <c r="E123" s="53" t="s">
        <v>53</v>
      </c>
    </row>
    <row r="124" spans="1:26" x14ac:dyDescent="0.25">
      <c r="B124" s="45" t="s">
        <v>119</v>
      </c>
      <c r="C124" s="48">
        <v>20</v>
      </c>
      <c r="D124" s="48"/>
      <c r="E124" s="233">
        <f>+D124+D125+D126</f>
        <v>40</v>
      </c>
    </row>
    <row r="125" spans="1:26" x14ac:dyDescent="0.25">
      <c r="B125" s="45" t="s">
        <v>120</v>
      </c>
      <c r="C125" s="39">
        <v>30</v>
      </c>
      <c r="D125" s="127">
        <v>0</v>
      </c>
      <c r="E125" s="234"/>
    </row>
    <row r="126" spans="1:26" ht="76.5" customHeight="1" thickBot="1" x14ac:dyDescent="0.3">
      <c r="B126" s="45" t="s">
        <v>121</v>
      </c>
      <c r="C126" s="49">
        <v>40</v>
      </c>
      <c r="D126" s="49">
        <v>40</v>
      </c>
      <c r="E126" s="235"/>
    </row>
    <row r="127" spans="1:26" ht="60.75" customHeight="1" x14ac:dyDescent="0.25"/>
    <row r="128" spans="1:26" ht="60.75" customHeight="1" thickBot="1" x14ac:dyDescent="0.3"/>
    <row r="129" spans="2:17" ht="33.6" customHeight="1" thickBot="1" x14ac:dyDescent="0.3">
      <c r="B129" s="228" t="s">
        <v>50</v>
      </c>
      <c r="C129" s="229"/>
      <c r="D129" s="229"/>
      <c r="E129" s="229"/>
      <c r="F129" s="229"/>
      <c r="G129" s="229"/>
      <c r="H129" s="229"/>
      <c r="I129" s="229"/>
      <c r="J129" s="229"/>
      <c r="K129" s="229"/>
      <c r="L129" s="229"/>
      <c r="M129" s="229"/>
      <c r="N129" s="230"/>
    </row>
    <row r="131" spans="2:17" ht="75" x14ac:dyDescent="0.25">
      <c r="B131" s="88" t="s">
        <v>0</v>
      </c>
      <c r="C131" s="88" t="s">
        <v>39</v>
      </c>
      <c r="D131" s="88" t="s">
        <v>40</v>
      </c>
      <c r="E131" s="88" t="s">
        <v>111</v>
      </c>
      <c r="F131" s="88" t="s">
        <v>113</v>
      </c>
      <c r="G131" s="88" t="s">
        <v>114</v>
      </c>
      <c r="H131" s="88" t="s">
        <v>115</v>
      </c>
      <c r="I131" s="88" t="s">
        <v>112</v>
      </c>
      <c r="J131" s="213" t="s">
        <v>116</v>
      </c>
      <c r="K131" s="214"/>
      <c r="L131" s="215"/>
      <c r="M131" s="88" t="s">
        <v>117</v>
      </c>
      <c r="N131" s="88" t="s">
        <v>41</v>
      </c>
      <c r="O131" s="88" t="s">
        <v>42</v>
      </c>
      <c r="P131" s="213" t="s">
        <v>3</v>
      </c>
      <c r="Q131" s="215"/>
    </row>
    <row r="132" spans="2:17" ht="105" x14ac:dyDescent="0.25">
      <c r="B132" s="126" t="s">
        <v>125</v>
      </c>
      <c r="C132" s="149">
        <v>1</v>
      </c>
      <c r="D132" s="126" t="s">
        <v>277</v>
      </c>
      <c r="E132" s="150">
        <v>39150631</v>
      </c>
      <c r="F132" s="66" t="s">
        <v>278</v>
      </c>
      <c r="G132" s="126" t="s">
        <v>279</v>
      </c>
      <c r="H132" s="151">
        <v>30982</v>
      </c>
      <c r="I132" s="4"/>
      <c r="J132" s="126" t="s">
        <v>280</v>
      </c>
      <c r="K132" s="66" t="s">
        <v>281</v>
      </c>
      <c r="L132" s="66" t="s">
        <v>282</v>
      </c>
      <c r="M132" s="127" t="s">
        <v>131</v>
      </c>
      <c r="N132" s="127" t="s">
        <v>132</v>
      </c>
      <c r="O132" s="127" t="s">
        <v>131</v>
      </c>
      <c r="P132" s="216" t="s">
        <v>283</v>
      </c>
      <c r="Q132" s="216"/>
    </row>
    <row r="133" spans="2:17" ht="54" customHeight="1" x14ac:dyDescent="0.25">
      <c r="B133" s="126" t="s">
        <v>126</v>
      </c>
      <c r="C133" s="149">
        <v>1</v>
      </c>
      <c r="D133" s="126" t="s">
        <v>284</v>
      </c>
      <c r="E133" s="150">
        <v>32645154</v>
      </c>
      <c r="F133" s="126" t="s">
        <v>285</v>
      </c>
      <c r="G133" s="126" t="s">
        <v>286</v>
      </c>
      <c r="H133" s="151">
        <v>35147</v>
      </c>
      <c r="I133" s="4"/>
      <c r="J133" s="126" t="s">
        <v>208</v>
      </c>
      <c r="K133" s="144" t="s">
        <v>287</v>
      </c>
      <c r="L133" s="66" t="s">
        <v>288</v>
      </c>
      <c r="M133" s="127" t="s">
        <v>131</v>
      </c>
      <c r="N133" s="127" t="s">
        <v>131</v>
      </c>
      <c r="O133" s="127" t="s">
        <v>131</v>
      </c>
      <c r="P133" s="216"/>
      <c r="Q133" s="216"/>
    </row>
    <row r="134" spans="2:17" ht="120.75" customHeight="1" x14ac:dyDescent="0.25">
      <c r="B134" s="126" t="s">
        <v>127</v>
      </c>
      <c r="C134" s="149">
        <v>1</v>
      </c>
      <c r="D134" s="2" t="s">
        <v>289</v>
      </c>
      <c r="E134" s="150">
        <v>1123622828</v>
      </c>
      <c r="F134" s="2" t="s">
        <v>290</v>
      </c>
      <c r="G134" s="126" t="s">
        <v>291</v>
      </c>
      <c r="H134" s="151">
        <v>41117</v>
      </c>
      <c r="I134" s="3"/>
      <c r="J134" s="126" t="s">
        <v>292</v>
      </c>
      <c r="K134" s="144" t="s">
        <v>293</v>
      </c>
      <c r="L134" s="66" t="s">
        <v>294</v>
      </c>
      <c r="M134" s="127" t="s">
        <v>131</v>
      </c>
      <c r="N134" s="127" t="s">
        <v>131</v>
      </c>
      <c r="O134" s="127" t="s">
        <v>131</v>
      </c>
      <c r="P134" s="217" t="s">
        <v>295</v>
      </c>
      <c r="Q134" s="217"/>
    </row>
    <row r="135" spans="2:17" ht="76.150000000000006" customHeight="1" x14ac:dyDescent="0.25"/>
    <row r="136" spans="2:17" ht="69" customHeight="1" x14ac:dyDescent="0.25"/>
    <row r="137" spans="2:17" ht="15.75" thickBot="1" x14ac:dyDescent="0.3"/>
    <row r="138" spans="2:17" ht="45" x14ac:dyDescent="0.25">
      <c r="B138" s="91" t="s">
        <v>33</v>
      </c>
      <c r="C138" s="91" t="s">
        <v>47</v>
      </c>
      <c r="D138" s="88" t="s">
        <v>48</v>
      </c>
      <c r="E138" s="91" t="s">
        <v>49</v>
      </c>
      <c r="F138" s="53" t="s">
        <v>54</v>
      </c>
      <c r="G138" s="62"/>
    </row>
    <row r="139" spans="2:17" ht="228" x14ac:dyDescent="0.2">
      <c r="B139" s="207" t="s">
        <v>51</v>
      </c>
      <c r="C139" s="5" t="s">
        <v>122</v>
      </c>
      <c r="D139" s="127">
        <v>25</v>
      </c>
      <c r="E139" s="127">
        <v>0</v>
      </c>
      <c r="F139" s="208">
        <f>+E139+E140+E141</f>
        <v>35</v>
      </c>
      <c r="G139" s="63"/>
    </row>
    <row r="140" spans="2:17" ht="180" x14ac:dyDescent="0.2">
      <c r="B140" s="207"/>
      <c r="C140" s="5" t="s">
        <v>123</v>
      </c>
      <c r="D140" s="51">
        <v>20</v>
      </c>
      <c r="E140" s="127">
        <v>20</v>
      </c>
      <c r="F140" s="209"/>
      <c r="G140" s="63"/>
    </row>
    <row r="141" spans="2:17" ht="132" x14ac:dyDescent="0.2">
      <c r="B141" s="207"/>
      <c r="C141" s="5" t="s">
        <v>124</v>
      </c>
      <c r="D141" s="127">
        <v>15</v>
      </c>
      <c r="E141" s="127">
        <v>15</v>
      </c>
      <c r="F141" s="210"/>
      <c r="G141" s="63"/>
    </row>
    <row r="142" spans="2:17" x14ac:dyDescent="0.25">
      <c r="C142" s="72"/>
    </row>
    <row r="145" spans="2:5" x14ac:dyDescent="0.25">
      <c r="B145" s="90" t="s">
        <v>55</v>
      </c>
    </row>
    <row r="148" spans="2:5" ht="30" x14ac:dyDescent="0.25">
      <c r="B148" s="92" t="s">
        <v>33</v>
      </c>
      <c r="C148" s="92" t="s">
        <v>56</v>
      </c>
      <c r="D148" s="91" t="s">
        <v>49</v>
      </c>
      <c r="E148" s="91" t="s">
        <v>16</v>
      </c>
    </row>
    <row r="149" spans="2:5" ht="42.75" x14ac:dyDescent="0.25">
      <c r="B149" s="73" t="s">
        <v>57</v>
      </c>
      <c r="C149" s="74">
        <v>40</v>
      </c>
      <c r="D149" s="127">
        <f>+E124</f>
        <v>40</v>
      </c>
      <c r="E149" s="211">
        <f>+D149+D150</f>
        <v>75</v>
      </c>
    </row>
    <row r="150" spans="2:5" ht="85.5" x14ac:dyDescent="0.25">
      <c r="B150" s="73" t="s">
        <v>58</v>
      </c>
      <c r="C150" s="74">
        <v>60</v>
      </c>
      <c r="D150" s="127">
        <f>+F139</f>
        <v>35</v>
      </c>
      <c r="E150" s="212"/>
    </row>
  </sheetData>
  <mergeCells count="45">
    <mergeCell ref="B2:P2"/>
    <mergeCell ref="D95:E95"/>
    <mergeCell ref="P86:Q86"/>
    <mergeCell ref="E40:E41"/>
    <mergeCell ref="O68:P68"/>
    <mergeCell ref="B65:N65"/>
    <mergeCell ref="C63:N63"/>
    <mergeCell ref="B14:C21"/>
    <mergeCell ref="D59:E59"/>
    <mergeCell ref="M45:N45"/>
    <mergeCell ref="B59:B60"/>
    <mergeCell ref="C59:C60"/>
    <mergeCell ref="B4:P4"/>
    <mergeCell ref="B22:C22"/>
    <mergeCell ref="C6:N6"/>
    <mergeCell ref="C7:N7"/>
    <mergeCell ref="C8:N8"/>
    <mergeCell ref="C9:N9"/>
    <mergeCell ref="C10:E10"/>
    <mergeCell ref="B129:N129"/>
    <mergeCell ref="D96:E96"/>
    <mergeCell ref="B99:P99"/>
    <mergeCell ref="B102:N102"/>
    <mergeCell ref="E124:E126"/>
    <mergeCell ref="O69:P69"/>
    <mergeCell ref="O70:P70"/>
    <mergeCell ref="O71:P71"/>
    <mergeCell ref="O72:P72"/>
    <mergeCell ref="O73:P73"/>
    <mergeCell ref="B92:N92"/>
    <mergeCell ref="B79:N79"/>
    <mergeCell ref="J84:L84"/>
    <mergeCell ref="P84:Q84"/>
    <mergeCell ref="P85:Q85"/>
    <mergeCell ref="P89:Q89"/>
    <mergeCell ref="P87:Q87"/>
    <mergeCell ref="P88:Q88"/>
    <mergeCell ref="B139:B141"/>
    <mergeCell ref="F139:F141"/>
    <mergeCell ref="E149:E150"/>
    <mergeCell ref="J131:L131"/>
    <mergeCell ref="P131:Q131"/>
    <mergeCell ref="P132:Q132"/>
    <mergeCell ref="P133:Q133"/>
    <mergeCell ref="P134:Q134"/>
  </mergeCells>
  <dataValidations count="2">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paperSize="5" scale="55"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1"/>
  <sheetViews>
    <sheetView tabSelected="1" view="pageBreakPreview" zoomScale="60" zoomScaleNormal="70" workbookViewId="0">
      <selection activeCell="K35" sqref="K35"/>
    </sheetView>
  </sheetViews>
  <sheetFormatPr baseColWidth="10" defaultRowHeight="15" x14ac:dyDescent="0.25"/>
  <cols>
    <col min="1" max="1" width="3.140625" style="6" bestFit="1" customWidth="1"/>
    <col min="2" max="2" width="55.42578125" style="6" customWidth="1"/>
    <col min="3" max="3" width="31.140625" style="6" customWidth="1"/>
    <col min="4" max="4" width="21.5703125" style="6" customWidth="1"/>
    <col min="5" max="5" width="16.28515625" style="6" customWidth="1"/>
    <col min="6" max="6" width="14.85546875" style="6" customWidth="1"/>
    <col min="7" max="7" width="14.42578125" style="6" customWidth="1"/>
    <col min="8" max="8" width="15" style="6" customWidth="1"/>
    <col min="9" max="9" width="14.140625" style="6" customWidth="1"/>
    <col min="10" max="10" width="13.7109375" style="6" customWidth="1"/>
    <col min="11" max="11" width="11.42578125" style="6" customWidth="1"/>
    <col min="12" max="12" width="12.85546875" style="6" customWidth="1"/>
    <col min="13" max="13" width="13.5703125" style="6" customWidth="1"/>
    <col min="14" max="14" width="14.85546875" style="6" customWidth="1"/>
    <col min="15" max="15" width="17.5703125" style="6" customWidth="1"/>
    <col min="16" max="16" width="14.42578125" style="6" customWidth="1"/>
    <col min="17" max="17" width="14.5703125" style="6" customWidth="1"/>
    <col min="18" max="22" width="6.42578125" style="6" customWidth="1"/>
    <col min="23" max="251" width="11.42578125" style="6"/>
    <col min="252" max="252" width="1" style="6" customWidth="1"/>
    <col min="253" max="253" width="4.28515625" style="6" customWidth="1"/>
    <col min="254" max="254" width="34.7109375" style="6" customWidth="1"/>
    <col min="255" max="255" width="0" style="6" hidden="1" customWidth="1"/>
    <col min="256" max="256" width="20" style="6" customWidth="1"/>
    <col min="257" max="257" width="20.85546875" style="6" customWidth="1"/>
    <col min="258" max="258" width="25" style="6" customWidth="1"/>
    <col min="259" max="259" width="18.7109375" style="6" customWidth="1"/>
    <col min="260" max="260" width="29.7109375" style="6" customWidth="1"/>
    <col min="261" max="261" width="13.42578125" style="6" customWidth="1"/>
    <col min="262" max="262" width="13.85546875" style="6" customWidth="1"/>
    <col min="263" max="267" width="16.5703125" style="6" customWidth="1"/>
    <col min="268" max="268" width="20.5703125" style="6" customWidth="1"/>
    <col min="269" max="269" width="21.140625" style="6" customWidth="1"/>
    <col min="270" max="270" width="9.5703125" style="6" customWidth="1"/>
    <col min="271" max="271" width="0.42578125" style="6" customWidth="1"/>
    <col min="272" max="278" width="6.42578125" style="6" customWidth="1"/>
    <col min="279" max="507" width="11.42578125" style="6"/>
    <col min="508" max="508" width="1" style="6" customWidth="1"/>
    <col min="509" max="509" width="4.28515625" style="6" customWidth="1"/>
    <col min="510" max="510" width="34.7109375" style="6" customWidth="1"/>
    <col min="511" max="511" width="0" style="6" hidden="1" customWidth="1"/>
    <col min="512" max="512" width="20" style="6" customWidth="1"/>
    <col min="513" max="513" width="20.85546875" style="6" customWidth="1"/>
    <col min="514" max="514" width="25" style="6" customWidth="1"/>
    <col min="515" max="515" width="18.7109375" style="6" customWidth="1"/>
    <col min="516" max="516" width="29.7109375" style="6" customWidth="1"/>
    <col min="517" max="517" width="13.42578125" style="6" customWidth="1"/>
    <col min="518" max="518" width="13.85546875" style="6" customWidth="1"/>
    <col min="519" max="523" width="16.5703125" style="6" customWidth="1"/>
    <col min="524" max="524" width="20.5703125" style="6" customWidth="1"/>
    <col min="525" max="525" width="21.140625" style="6" customWidth="1"/>
    <col min="526" max="526" width="9.5703125" style="6" customWidth="1"/>
    <col min="527" max="527" width="0.42578125" style="6" customWidth="1"/>
    <col min="528" max="534" width="6.42578125" style="6" customWidth="1"/>
    <col min="535" max="763" width="11.42578125" style="6"/>
    <col min="764" max="764" width="1" style="6" customWidth="1"/>
    <col min="765" max="765" width="4.28515625" style="6" customWidth="1"/>
    <col min="766" max="766" width="34.7109375" style="6" customWidth="1"/>
    <col min="767" max="767" width="0" style="6" hidden="1" customWidth="1"/>
    <col min="768" max="768" width="20" style="6" customWidth="1"/>
    <col min="769" max="769" width="20.85546875" style="6" customWidth="1"/>
    <col min="770" max="770" width="25" style="6" customWidth="1"/>
    <col min="771" max="771" width="18.7109375" style="6" customWidth="1"/>
    <col min="772" max="772" width="29.7109375" style="6" customWidth="1"/>
    <col min="773" max="773" width="13.42578125" style="6" customWidth="1"/>
    <col min="774" max="774" width="13.85546875" style="6" customWidth="1"/>
    <col min="775" max="779" width="16.5703125" style="6" customWidth="1"/>
    <col min="780" max="780" width="20.5703125" style="6" customWidth="1"/>
    <col min="781" max="781" width="21.140625" style="6" customWidth="1"/>
    <col min="782" max="782" width="9.5703125" style="6" customWidth="1"/>
    <col min="783" max="783" width="0.42578125" style="6" customWidth="1"/>
    <col min="784" max="790" width="6.42578125" style="6" customWidth="1"/>
    <col min="791" max="1019" width="11.42578125" style="6"/>
    <col min="1020" max="1020" width="1" style="6" customWidth="1"/>
    <col min="1021" max="1021" width="4.28515625" style="6" customWidth="1"/>
    <col min="1022" max="1022" width="34.7109375" style="6" customWidth="1"/>
    <col min="1023" max="1023" width="0" style="6" hidden="1" customWidth="1"/>
    <col min="1024" max="1024" width="20" style="6" customWidth="1"/>
    <col min="1025" max="1025" width="20.85546875" style="6" customWidth="1"/>
    <col min="1026" max="1026" width="25" style="6" customWidth="1"/>
    <col min="1027" max="1027" width="18.7109375" style="6" customWidth="1"/>
    <col min="1028" max="1028" width="29.7109375" style="6" customWidth="1"/>
    <col min="1029" max="1029" width="13.42578125" style="6" customWidth="1"/>
    <col min="1030" max="1030" width="13.85546875" style="6" customWidth="1"/>
    <col min="1031" max="1035" width="16.5703125" style="6" customWidth="1"/>
    <col min="1036" max="1036" width="20.5703125" style="6" customWidth="1"/>
    <col min="1037" max="1037" width="21.140625" style="6" customWidth="1"/>
    <col min="1038" max="1038" width="9.5703125" style="6" customWidth="1"/>
    <col min="1039" max="1039" width="0.42578125" style="6" customWidth="1"/>
    <col min="1040" max="1046" width="6.42578125" style="6" customWidth="1"/>
    <col min="1047" max="1275" width="11.42578125" style="6"/>
    <col min="1276" max="1276" width="1" style="6" customWidth="1"/>
    <col min="1277" max="1277" width="4.28515625" style="6" customWidth="1"/>
    <col min="1278" max="1278" width="34.7109375" style="6" customWidth="1"/>
    <col min="1279" max="1279" width="0" style="6" hidden="1" customWidth="1"/>
    <col min="1280" max="1280" width="20" style="6" customWidth="1"/>
    <col min="1281" max="1281" width="20.85546875" style="6" customWidth="1"/>
    <col min="1282" max="1282" width="25" style="6" customWidth="1"/>
    <col min="1283" max="1283" width="18.7109375" style="6" customWidth="1"/>
    <col min="1284" max="1284" width="29.7109375" style="6" customWidth="1"/>
    <col min="1285" max="1285" width="13.42578125" style="6" customWidth="1"/>
    <col min="1286" max="1286" width="13.85546875" style="6" customWidth="1"/>
    <col min="1287" max="1291" width="16.5703125" style="6" customWidth="1"/>
    <col min="1292" max="1292" width="20.5703125" style="6" customWidth="1"/>
    <col min="1293" max="1293" width="21.140625" style="6" customWidth="1"/>
    <col min="1294" max="1294" width="9.5703125" style="6" customWidth="1"/>
    <col min="1295" max="1295" width="0.42578125" style="6" customWidth="1"/>
    <col min="1296" max="1302" width="6.42578125" style="6" customWidth="1"/>
    <col min="1303" max="1531" width="11.42578125" style="6"/>
    <col min="1532" max="1532" width="1" style="6" customWidth="1"/>
    <col min="1533" max="1533" width="4.28515625" style="6" customWidth="1"/>
    <col min="1534" max="1534" width="34.7109375" style="6" customWidth="1"/>
    <col min="1535" max="1535" width="0" style="6" hidden="1" customWidth="1"/>
    <col min="1536" max="1536" width="20" style="6" customWidth="1"/>
    <col min="1537" max="1537" width="20.85546875" style="6" customWidth="1"/>
    <col min="1538" max="1538" width="25" style="6" customWidth="1"/>
    <col min="1539" max="1539" width="18.7109375" style="6" customWidth="1"/>
    <col min="1540" max="1540" width="29.7109375" style="6" customWidth="1"/>
    <col min="1541" max="1541" width="13.42578125" style="6" customWidth="1"/>
    <col min="1542" max="1542" width="13.85546875" style="6" customWidth="1"/>
    <col min="1543" max="1547" width="16.5703125" style="6" customWidth="1"/>
    <col min="1548" max="1548" width="20.5703125" style="6" customWidth="1"/>
    <col min="1549" max="1549" width="21.140625" style="6" customWidth="1"/>
    <col min="1550" max="1550" width="9.5703125" style="6" customWidth="1"/>
    <col min="1551" max="1551" width="0.42578125" style="6" customWidth="1"/>
    <col min="1552" max="1558" width="6.42578125" style="6" customWidth="1"/>
    <col min="1559" max="1787" width="11.42578125" style="6"/>
    <col min="1788" max="1788" width="1" style="6" customWidth="1"/>
    <col min="1789" max="1789" width="4.28515625" style="6" customWidth="1"/>
    <col min="1790" max="1790" width="34.7109375" style="6" customWidth="1"/>
    <col min="1791" max="1791" width="0" style="6" hidden="1" customWidth="1"/>
    <col min="1792" max="1792" width="20" style="6" customWidth="1"/>
    <col min="1793" max="1793" width="20.85546875" style="6" customWidth="1"/>
    <col min="1794" max="1794" width="25" style="6" customWidth="1"/>
    <col min="1795" max="1795" width="18.7109375" style="6" customWidth="1"/>
    <col min="1796" max="1796" width="29.7109375" style="6" customWidth="1"/>
    <col min="1797" max="1797" width="13.42578125" style="6" customWidth="1"/>
    <col min="1798" max="1798" width="13.85546875" style="6" customWidth="1"/>
    <col min="1799" max="1803" width="16.5703125" style="6" customWidth="1"/>
    <col min="1804" max="1804" width="20.5703125" style="6" customWidth="1"/>
    <col min="1805" max="1805" width="21.140625" style="6" customWidth="1"/>
    <col min="1806" max="1806" width="9.5703125" style="6" customWidth="1"/>
    <col min="1807" max="1807" width="0.42578125" style="6" customWidth="1"/>
    <col min="1808" max="1814" width="6.42578125" style="6" customWidth="1"/>
    <col min="1815" max="2043" width="11.42578125" style="6"/>
    <col min="2044" max="2044" width="1" style="6" customWidth="1"/>
    <col min="2045" max="2045" width="4.28515625" style="6" customWidth="1"/>
    <col min="2046" max="2046" width="34.7109375" style="6" customWidth="1"/>
    <col min="2047" max="2047" width="0" style="6" hidden="1" customWidth="1"/>
    <col min="2048" max="2048" width="20" style="6" customWidth="1"/>
    <col min="2049" max="2049" width="20.85546875" style="6" customWidth="1"/>
    <col min="2050" max="2050" width="25" style="6" customWidth="1"/>
    <col min="2051" max="2051" width="18.7109375" style="6" customWidth="1"/>
    <col min="2052" max="2052" width="29.7109375" style="6" customWidth="1"/>
    <col min="2053" max="2053" width="13.42578125" style="6" customWidth="1"/>
    <col min="2054" max="2054" width="13.85546875" style="6" customWidth="1"/>
    <col min="2055" max="2059" width="16.5703125" style="6" customWidth="1"/>
    <col min="2060" max="2060" width="20.5703125" style="6" customWidth="1"/>
    <col min="2061" max="2061" width="21.140625" style="6" customWidth="1"/>
    <col min="2062" max="2062" width="9.5703125" style="6" customWidth="1"/>
    <col min="2063" max="2063" width="0.42578125" style="6" customWidth="1"/>
    <col min="2064" max="2070" width="6.42578125" style="6" customWidth="1"/>
    <col min="2071" max="2299" width="11.42578125" style="6"/>
    <col min="2300" max="2300" width="1" style="6" customWidth="1"/>
    <col min="2301" max="2301" width="4.28515625" style="6" customWidth="1"/>
    <col min="2302" max="2302" width="34.7109375" style="6" customWidth="1"/>
    <col min="2303" max="2303" width="0" style="6" hidden="1" customWidth="1"/>
    <col min="2304" max="2304" width="20" style="6" customWidth="1"/>
    <col min="2305" max="2305" width="20.85546875" style="6" customWidth="1"/>
    <col min="2306" max="2306" width="25" style="6" customWidth="1"/>
    <col min="2307" max="2307" width="18.7109375" style="6" customWidth="1"/>
    <col min="2308" max="2308" width="29.7109375" style="6" customWidth="1"/>
    <col min="2309" max="2309" width="13.42578125" style="6" customWidth="1"/>
    <col min="2310" max="2310" width="13.85546875" style="6" customWidth="1"/>
    <col min="2311" max="2315" width="16.5703125" style="6" customWidth="1"/>
    <col min="2316" max="2316" width="20.5703125" style="6" customWidth="1"/>
    <col min="2317" max="2317" width="21.140625" style="6" customWidth="1"/>
    <col min="2318" max="2318" width="9.5703125" style="6" customWidth="1"/>
    <col min="2319" max="2319" width="0.42578125" style="6" customWidth="1"/>
    <col min="2320" max="2326" width="6.42578125" style="6" customWidth="1"/>
    <col min="2327" max="2555" width="11.42578125" style="6"/>
    <col min="2556" max="2556" width="1" style="6" customWidth="1"/>
    <col min="2557" max="2557" width="4.28515625" style="6" customWidth="1"/>
    <col min="2558" max="2558" width="34.7109375" style="6" customWidth="1"/>
    <col min="2559" max="2559" width="0" style="6" hidden="1" customWidth="1"/>
    <col min="2560" max="2560" width="20" style="6" customWidth="1"/>
    <col min="2561" max="2561" width="20.85546875" style="6" customWidth="1"/>
    <col min="2562" max="2562" width="25" style="6" customWidth="1"/>
    <col min="2563" max="2563" width="18.7109375" style="6" customWidth="1"/>
    <col min="2564" max="2564" width="29.7109375" style="6" customWidth="1"/>
    <col min="2565" max="2565" width="13.42578125" style="6" customWidth="1"/>
    <col min="2566" max="2566" width="13.85546875" style="6" customWidth="1"/>
    <col min="2567" max="2571" width="16.5703125" style="6" customWidth="1"/>
    <col min="2572" max="2572" width="20.5703125" style="6" customWidth="1"/>
    <col min="2573" max="2573" width="21.140625" style="6" customWidth="1"/>
    <col min="2574" max="2574" width="9.5703125" style="6" customWidth="1"/>
    <col min="2575" max="2575" width="0.42578125" style="6" customWidth="1"/>
    <col min="2576" max="2582" width="6.42578125" style="6" customWidth="1"/>
    <col min="2583" max="2811" width="11.42578125" style="6"/>
    <col min="2812" max="2812" width="1" style="6" customWidth="1"/>
    <col min="2813" max="2813" width="4.28515625" style="6" customWidth="1"/>
    <col min="2814" max="2814" width="34.7109375" style="6" customWidth="1"/>
    <col min="2815" max="2815" width="0" style="6" hidden="1" customWidth="1"/>
    <col min="2816" max="2816" width="20" style="6" customWidth="1"/>
    <col min="2817" max="2817" width="20.85546875" style="6" customWidth="1"/>
    <col min="2818" max="2818" width="25" style="6" customWidth="1"/>
    <col min="2819" max="2819" width="18.7109375" style="6" customWidth="1"/>
    <col min="2820" max="2820" width="29.7109375" style="6" customWidth="1"/>
    <col min="2821" max="2821" width="13.42578125" style="6" customWidth="1"/>
    <col min="2822" max="2822" width="13.85546875" style="6" customWidth="1"/>
    <col min="2823" max="2827" width="16.5703125" style="6" customWidth="1"/>
    <col min="2828" max="2828" width="20.5703125" style="6" customWidth="1"/>
    <col min="2829" max="2829" width="21.140625" style="6" customWidth="1"/>
    <col min="2830" max="2830" width="9.5703125" style="6" customWidth="1"/>
    <col min="2831" max="2831" width="0.42578125" style="6" customWidth="1"/>
    <col min="2832" max="2838" width="6.42578125" style="6" customWidth="1"/>
    <col min="2839" max="3067" width="11.42578125" style="6"/>
    <col min="3068" max="3068" width="1" style="6" customWidth="1"/>
    <col min="3069" max="3069" width="4.28515625" style="6" customWidth="1"/>
    <col min="3070" max="3070" width="34.7109375" style="6" customWidth="1"/>
    <col min="3071" max="3071" width="0" style="6" hidden="1" customWidth="1"/>
    <col min="3072" max="3072" width="20" style="6" customWidth="1"/>
    <col min="3073" max="3073" width="20.85546875" style="6" customWidth="1"/>
    <col min="3074" max="3074" width="25" style="6" customWidth="1"/>
    <col min="3075" max="3075" width="18.7109375" style="6" customWidth="1"/>
    <col min="3076" max="3076" width="29.7109375" style="6" customWidth="1"/>
    <col min="3077" max="3077" width="13.42578125" style="6" customWidth="1"/>
    <col min="3078" max="3078" width="13.85546875" style="6" customWidth="1"/>
    <col min="3079" max="3083" width="16.5703125" style="6" customWidth="1"/>
    <col min="3084" max="3084" width="20.5703125" style="6" customWidth="1"/>
    <col min="3085" max="3085" width="21.140625" style="6" customWidth="1"/>
    <col min="3086" max="3086" width="9.5703125" style="6" customWidth="1"/>
    <col min="3087" max="3087" width="0.42578125" style="6" customWidth="1"/>
    <col min="3088" max="3094" width="6.42578125" style="6" customWidth="1"/>
    <col min="3095" max="3323" width="11.42578125" style="6"/>
    <col min="3324" max="3324" width="1" style="6" customWidth="1"/>
    <col min="3325" max="3325" width="4.28515625" style="6" customWidth="1"/>
    <col min="3326" max="3326" width="34.7109375" style="6" customWidth="1"/>
    <col min="3327" max="3327" width="0" style="6" hidden="1" customWidth="1"/>
    <col min="3328" max="3328" width="20" style="6" customWidth="1"/>
    <col min="3329" max="3329" width="20.85546875" style="6" customWidth="1"/>
    <col min="3330" max="3330" width="25" style="6" customWidth="1"/>
    <col min="3331" max="3331" width="18.7109375" style="6" customWidth="1"/>
    <col min="3332" max="3332" width="29.7109375" style="6" customWidth="1"/>
    <col min="3333" max="3333" width="13.42578125" style="6" customWidth="1"/>
    <col min="3334" max="3334" width="13.85546875" style="6" customWidth="1"/>
    <col min="3335" max="3339" width="16.5703125" style="6" customWidth="1"/>
    <col min="3340" max="3340" width="20.5703125" style="6" customWidth="1"/>
    <col min="3341" max="3341" width="21.140625" style="6" customWidth="1"/>
    <col min="3342" max="3342" width="9.5703125" style="6" customWidth="1"/>
    <col min="3343" max="3343" width="0.42578125" style="6" customWidth="1"/>
    <col min="3344" max="3350" width="6.42578125" style="6" customWidth="1"/>
    <col min="3351" max="3579" width="11.42578125" style="6"/>
    <col min="3580" max="3580" width="1" style="6" customWidth="1"/>
    <col min="3581" max="3581" width="4.28515625" style="6" customWidth="1"/>
    <col min="3582" max="3582" width="34.7109375" style="6" customWidth="1"/>
    <col min="3583" max="3583" width="0" style="6" hidden="1" customWidth="1"/>
    <col min="3584" max="3584" width="20" style="6" customWidth="1"/>
    <col min="3585" max="3585" width="20.85546875" style="6" customWidth="1"/>
    <col min="3586" max="3586" width="25" style="6" customWidth="1"/>
    <col min="3587" max="3587" width="18.7109375" style="6" customWidth="1"/>
    <col min="3588" max="3588" width="29.7109375" style="6" customWidth="1"/>
    <col min="3589" max="3589" width="13.42578125" style="6" customWidth="1"/>
    <col min="3590" max="3590" width="13.85546875" style="6" customWidth="1"/>
    <col min="3591" max="3595" width="16.5703125" style="6" customWidth="1"/>
    <col min="3596" max="3596" width="20.5703125" style="6" customWidth="1"/>
    <col min="3597" max="3597" width="21.140625" style="6" customWidth="1"/>
    <col min="3598" max="3598" width="9.5703125" style="6" customWidth="1"/>
    <col min="3599" max="3599" width="0.42578125" style="6" customWidth="1"/>
    <col min="3600" max="3606" width="6.42578125" style="6" customWidth="1"/>
    <col min="3607" max="3835" width="11.42578125" style="6"/>
    <col min="3836" max="3836" width="1" style="6" customWidth="1"/>
    <col min="3837" max="3837" width="4.28515625" style="6" customWidth="1"/>
    <col min="3838" max="3838" width="34.7109375" style="6" customWidth="1"/>
    <col min="3839" max="3839" width="0" style="6" hidden="1" customWidth="1"/>
    <col min="3840" max="3840" width="20" style="6" customWidth="1"/>
    <col min="3841" max="3841" width="20.85546875" style="6" customWidth="1"/>
    <col min="3842" max="3842" width="25" style="6" customWidth="1"/>
    <col min="3843" max="3843" width="18.7109375" style="6" customWidth="1"/>
    <col min="3844" max="3844" width="29.7109375" style="6" customWidth="1"/>
    <col min="3845" max="3845" width="13.42578125" style="6" customWidth="1"/>
    <col min="3846" max="3846" width="13.85546875" style="6" customWidth="1"/>
    <col min="3847" max="3851" width="16.5703125" style="6" customWidth="1"/>
    <col min="3852" max="3852" width="20.5703125" style="6" customWidth="1"/>
    <col min="3853" max="3853" width="21.140625" style="6" customWidth="1"/>
    <col min="3854" max="3854" width="9.5703125" style="6" customWidth="1"/>
    <col min="3855" max="3855" width="0.42578125" style="6" customWidth="1"/>
    <col min="3856" max="3862" width="6.42578125" style="6" customWidth="1"/>
    <col min="3863" max="4091" width="11.42578125" style="6"/>
    <col min="4092" max="4092" width="1" style="6" customWidth="1"/>
    <col min="4093" max="4093" width="4.28515625" style="6" customWidth="1"/>
    <col min="4094" max="4094" width="34.7109375" style="6" customWidth="1"/>
    <col min="4095" max="4095" width="0" style="6" hidden="1" customWidth="1"/>
    <col min="4096" max="4096" width="20" style="6" customWidth="1"/>
    <col min="4097" max="4097" width="20.85546875" style="6" customWidth="1"/>
    <col min="4098" max="4098" width="25" style="6" customWidth="1"/>
    <col min="4099" max="4099" width="18.7109375" style="6" customWidth="1"/>
    <col min="4100" max="4100" width="29.7109375" style="6" customWidth="1"/>
    <col min="4101" max="4101" width="13.42578125" style="6" customWidth="1"/>
    <col min="4102" max="4102" width="13.85546875" style="6" customWidth="1"/>
    <col min="4103" max="4107" width="16.5703125" style="6" customWidth="1"/>
    <col min="4108" max="4108" width="20.5703125" style="6" customWidth="1"/>
    <col min="4109" max="4109" width="21.140625" style="6" customWidth="1"/>
    <col min="4110" max="4110" width="9.5703125" style="6" customWidth="1"/>
    <col min="4111" max="4111" width="0.42578125" style="6" customWidth="1"/>
    <col min="4112" max="4118" width="6.42578125" style="6" customWidth="1"/>
    <col min="4119" max="4347" width="11.42578125" style="6"/>
    <col min="4348" max="4348" width="1" style="6" customWidth="1"/>
    <col min="4349" max="4349" width="4.28515625" style="6" customWidth="1"/>
    <col min="4350" max="4350" width="34.7109375" style="6" customWidth="1"/>
    <col min="4351" max="4351" width="0" style="6" hidden="1" customWidth="1"/>
    <col min="4352" max="4352" width="20" style="6" customWidth="1"/>
    <col min="4353" max="4353" width="20.85546875" style="6" customWidth="1"/>
    <col min="4354" max="4354" width="25" style="6" customWidth="1"/>
    <col min="4355" max="4355" width="18.7109375" style="6" customWidth="1"/>
    <col min="4356" max="4356" width="29.7109375" style="6" customWidth="1"/>
    <col min="4357" max="4357" width="13.42578125" style="6" customWidth="1"/>
    <col min="4358" max="4358" width="13.85546875" style="6" customWidth="1"/>
    <col min="4359" max="4363" width="16.5703125" style="6" customWidth="1"/>
    <col min="4364" max="4364" width="20.5703125" style="6" customWidth="1"/>
    <col min="4365" max="4365" width="21.140625" style="6" customWidth="1"/>
    <col min="4366" max="4366" width="9.5703125" style="6" customWidth="1"/>
    <col min="4367" max="4367" width="0.42578125" style="6" customWidth="1"/>
    <col min="4368" max="4374" width="6.42578125" style="6" customWidth="1"/>
    <col min="4375" max="4603" width="11.42578125" style="6"/>
    <col min="4604" max="4604" width="1" style="6" customWidth="1"/>
    <col min="4605" max="4605" width="4.28515625" style="6" customWidth="1"/>
    <col min="4606" max="4606" width="34.7109375" style="6" customWidth="1"/>
    <col min="4607" max="4607" width="0" style="6" hidden="1" customWidth="1"/>
    <col min="4608" max="4608" width="20" style="6" customWidth="1"/>
    <col min="4609" max="4609" width="20.85546875" style="6" customWidth="1"/>
    <col min="4610" max="4610" width="25" style="6" customWidth="1"/>
    <col min="4611" max="4611" width="18.7109375" style="6" customWidth="1"/>
    <col min="4612" max="4612" width="29.7109375" style="6" customWidth="1"/>
    <col min="4613" max="4613" width="13.42578125" style="6" customWidth="1"/>
    <col min="4614" max="4614" width="13.85546875" style="6" customWidth="1"/>
    <col min="4615" max="4619" width="16.5703125" style="6" customWidth="1"/>
    <col min="4620" max="4620" width="20.5703125" style="6" customWidth="1"/>
    <col min="4621" max="4621" width="21.140625" style="6" customWidth="1"/>
    <col min="4622" max="4622" width="9.5703125" style="6" customWidth="1"/>
    <col min="4623" max="4623" width="0.42578125" style="6" customWidth="1"/>
    <col min="4624" max="4630" width="6.42578125" style="6" customWidth="1"/>
    <col min="4631" max="4859" width="11.42578125" style="6"/>
    <col min="4860" max="4860" width="1" style="6" customWidth="1"/>
    <col min="4861" max="4861" width="4.28515625" style="6" customWidth="1"/>
    <col min="4862" max="4862" width="34.7109375" style="6" customWidth="1"/>
    <col min="4863" max="4863" width="0" style="6" hidden="1" customWidth="1"/>
    <col min="4864" max="4864" width="20" style="6" customWidth="1"/>
    <col min="4865" max="4865" width="20.85546875" style="6" customWidth="1"/>
    <col min="4866" max="4866" width="25" style="6" customWidth="1"/>
    <col min="4867" max="4867" width="18.7109375" style="6" customWidth="1"/>
    <col min="4868" max="4868" width="29.7109375" style="6" customWidth="1"/>
    <col min="4869" max="4869" width="13.42578125" style="6" customWidth="1"/>
    <col min="4870" max="4870" width="13.85546875" style="6" customWidth="1"/>
    <col min="4871" max="4875" width="16.5703125" style="6" customWidth="1"/>
    <col min="4876" max="4876" width="20.5703125" style="6" customWidth="1"/>
    <col min="4877" max="4877" width="21.140625" style="6" customWidth="1"/>
    <col min="4878" max="4878" width="9.5703125" style="6" customWidth="1"/>
    <col min="4879" max="4879" width="0.42578125" style="6" customWidth="1"/>
    <col min="4880" max="4886" width="6.42578125" style="6" customWidth="1"/>
    <col min="4887" max="5115" width="11.42578125" style="6"/>
    <col min="5116" max="5116" width="1" style="6" customWidth="1"/>
    <col min="5117" max="5117" width="4.28515625" style="6" customWidth="1"/>
    <col min="5118" max="5118" width="34.7109375" style="6" customWidth="1"/>
    <col min="5119" max="5119" width="0" style="6" hidden="1" customWidth="1"/>
    <col min="5120" max="5120" width="20" style="6" customWidth="1"/>
    <col min="5121" max="5121" width="20.85546875" style="6" customWidth="1"/>
    <col min="5122" max="5122" width="25" style="6" customWidth="1"/>
    <col min="5123" max="5123" width="18.7109375" style="6" customWidth="1"/>
    <col min="5124" max="5124" width="29.7109375" style="6" customWidth="1"/>
    <col min="5125" max="5125" width="13.42578125" style="6" customWidth="1"/>
    <col min="5126" max="5126" width="13.85546875" style="6" customWidth="1"/>
    <col min="5127" max="5131" width="16.5703125" style="6" customWidth="1"/>
    <col min="5132" max="5132" width="20.5703125" style="6" customWidth="1"/>
    <col min="5133" max="5133" width="21.140625" style="6" customWidth="1"/>
    <col min="5134" max="5134" width="9.5703125" style="6" customWidth="1"/>
    <col min="5135" max="5135" width="0.42578125" style="6" customWidth="1"/>
    <col min="5136" max="5142" width="6.42578125" style="6" customWidth="1"/>
    <col min="5143" max="5371" width="11.42578125" style="6"/>
    <col min="5372" max="5372" width="1" style="6" customWidth="1"/>
    <col min="5373" max="5373" width="4.28515625" style="6" customWidth="1"/>
    <col min="5374" max="5374" width="34.7109375" style="6" customWidth="1"/>
    <col min="5375" max="5375" width="0" style="6" hidden="1" customWidth="1"/>
    <col min="5376" max="5376" width="20" style="6" customWidth="1"/>
    <col min="5377" max="5377" width="20.85546875" style="6" customWidth="1"/>
    <col min="5378" max="5378" width="25" style="6" customWidth="1"/>
    <col min="5379" max="5379" width="18.7109375" style="6" customWidth="1"/>
    <col min="5380" max="5380" width="29.7109375" style="6" customWidth="1"/>
    <col min="5381" max="5381" width="13.42578125" style="6" customWidth="1"/>
    <col min="5382" max="5382" width="13.85546875" style="6" customWidth="1"/>
    <col min="5383" max="5387" width="16.5703125" style="6" customWidth="1"/>
    <col min="5388" max="5388" width="20.5703125" style="6" customWidth="1"/>
    <col min="5389" max="5389" width="21.140625" style="6" customWidth="1"/>
    <col min="5390" max="5390" width="9.5703125" style="6" customWidth="1"/>
    <col min="5391" max="5391" width="0.42578125" style="6" customWidth="1"/>
    <col min="5392" max="5398" width="6.42578125" style="6" customWidth="1"/>
    <col min="5399" max="5627" width="11.42578125" style="6"/>
    <col min="5628" max="5628" width="1" style="6" customWidth="1"/>
    <col min="5629" max="5629" width="4.28515625" style="6" customWidth="1"/>
    <col min="5630" max="5630" width="34.7109375" style="6" customWidth="1"/>
    <col min="5631" max="5631" width="0" style="6" hidden="1" customWidth="1"/>
    <col min="5632" max="5632" width="20" style="6" customWidth="1"/>
    <col min="5633" max="5633" width="20.85546875" style="6" customWidth="1"/>
    <col min="5634" max="5634" width="25" style="6" customWidth="1"/>
    <col min="5635" max="5635" width="18.7109375" style="6" customWidth="1"/>
    <col min="5636" max="5636" width="29.7109375" style="6" customWidth="1"/>
    <col min="5637" max="5637" width="13.42578125" style="6" customWidth="1"/>
    <col min="5638" max="5638" width="13.85546875" style="6" customWidth="1"/>
    <col min="5639" max="5643" width="16.5703125" style="6" customWidth="1"/>
    <col min="5644" max="5644" width="20.5703125" style="6" customWidth="1"/>
    <col min="5645" max="5645" width="21.140625" style="6" customWidth="1"/>
    <col min="5646" max="5646" width="9.5703125" style="6" customWidth="1"/>
    <col min="5647" max="5647" width="0.42578125" style="6" customWidth="1"/>
    <col min="5648" max="5654" width="6.42578125" style="6" customWidth="1"/>
    <col min="5655" max="5883" width="11.42578125" style="6"/>
    <col min="5884" max="5884" width="1" style="6" customWidth="1"/>
    <col min="5885" max="5885" width="4.28515625" style="6" customWidth="1"/>
    <col min="5886" max="5886" width="34.7109375" style="6" customWidth="1"/>
    <col min="5887" max="5887" width="0" style="6" hidden="1" customWidth="1"/>
    <col min="5888" max="5888" width="20" style="6" customWidth="1"/>
    <col min="5889" max="5889" width="20.85546875" style="6" customWidth="1"/>
    <col min="5890" max="5890" width="25" style="6" customWidth="1"/>
    <col min="5891" max="5891" width="18.7109375" style="6" customWidth="1"/>
    <col min="5892" max="5892" width="29.7109375" style="6" customWidth="1"/>
    <col min="5893" max="5893" width="13.42578125" style="6" customWidth="1"/>
    <col min="5894" max="5894" width="13.85546875" style="6" customWidth="1"/>
    <col min="5895" max="5899" width="16.5703125" style="6" customWidth="1"/>
    <col min="5900" max="5900" width="20.5703125" style="6" customWidth="1"/>
    <col min="5901" max="5901" width="21.140625" style="6" customWidth="1"/>
    <col min="5902" max="5902" width="9.5703125" style="6" customWidth="1"/>
    <col min="5903" max="5903" width="0.42578125" style="6" customWidth="1"/>
    <col min="5904" max="5910" width="6.42578125" style="6" customWidth="1"/>
    <col min="5911" max="6139" width="11.42578125" style="6"/>
    <col min="6140" max="6140" width="1" style="6" customWidth="1"/>
    <col min="6141" max="6141" width="4.28515625" style="6" customWidth="1"/>
    <col min="6142" max="6142" width="34.7109375" style="6" customWidth="1"/>
    <col min="6143" max="6143" width="0" style="6" hidden="1" customWidth="1"/>
    <col min="6144" max="6144" width="20" style="6" customWidth="1"/>
    <col min="6145" max="6145" width="20.85546875" style="6" customWidth="1"/>
    <col min="6146" max="6146" width="25" style="6" customWidth="1"/>
    <col min="6147" max="6147" width="18.7109375" style="6" customWidth="1"/>
    <col min="6148" max="6148" width="29.7109375" style="6" customWidth="1"/>
    <col min="6149" max="6149" width="13.42578125" style="6" customWidth="1"/>
    <col min="6150" max="6150" width="13.85546875" style="6" customWidth="1"/>
    <col min="6151" max="6155" width="16.5703125" style="6" customWidth="1"/>
    <col min="6156" max="6156" width="20.5703125" style="6" customWidth="1"/>
    <col min="6157" max="6157" width="21.140625" style="6" customWidth="1"/>
    <col min="6158" max="6158" width="9.5703125" style="6" customWidth="1"/>
    <col min="6159" max="6159" width="0.42578125" style="6" customWidth="1"/>
    <col min="6160" max="6166" width="6.42578125" style="6" customWidth="1"/>
    <col min="6167" max="6395" width="11.42578125" style="6"/>
    <col min="6396" max="6396" width="1" style="6" customWidth="1"/>
    <col min="6397" max="6397" width="4.28515625" style="6" customWidth="1"/>
    <col min="6398" max="6398" width="34.7109375" style="6" customWidth="1"/>
    <col min="6399" max="6399" width="0" style="6" hidden="1" customWidth="1"/>
    <col min="6400" max="6400" width="20" style="6" customWidth="1"/>
    <col min="6401" max="6401" width="20.85546875" style="6" customWidth="1"/>
    <col min="6402" max="6402" width="25" style="6" customWidth="1"/>
    <col min="6403" max="6403" width="18.7109375" style="6" customWidth="1"/>
    <col min="6404" max="6404" width="29.7109375" style="6" customWidth="1"/>
    <col min="6405" max="6405" width="13.42578125" style="6" customWidth="1"/>
    <col min="6406" max="6406" width="13.85546875" style="6" customWidth="1"/>
    <col min="6407" max="6411" width="16.5703125" style="6" customWidth="1"/>
    <col min="6412" max="6412" width="20.5703125" style="6" customWidth="1"/>
    <col min="6413" max="6413" width="21.140625" style="6" customWidth="1"/>
    <col min="6414" max="6414" width="9.5703125" style="6" customWidth="1"/>
    <col min="6415" max="6415" width="0.42578125" style="6" customWidth="1"/>
    <col min="6416" max="6422" width="6.42578125" style="6" customWidth="1"/>
    <col min="6423" max="6651" width="11.42578125" style="6"/>
    <col min="6652" max="6652" width="1" style="6" customWidth="1"/>
    <col min="6653" max="6653" width="4.28515625" style="6" customWidth="1"/>
    <col min="6654" max="6654" width="34.7109375" style="6" customWidth="1"/>
    <col min="6655" max="6655" width="0" style="6" hidden="1" customWidth="1"/>
    <col min="6656" max="6656" width="20" style="6" customWidth="1"/>
    <col min="6657" max="6657" width="20.85546875" style="6" customWidth="1"/>
    <col min="6658" max="6658" width="25" style="6" customWidth="1"/>
    <col min="6659" max="6659" width="18.7109375" style="6" customWidth="1"/>
    <col min="6660" max="6660" width="29.7109375" style="6" customWidth="1"/>
    <col min="6661" max="6661" width="13.42578125" style="6" customWidth="1"/>
    <col min="6662" max="6662" width="13.85546875" style="6" customWidth="1"/>
    <col min="6663" max="6667" width="16.5703125" style="6" customWidth="1"/>
    <col min="6668" max="6668" width="20.5703125" style="6" customWidth="1"/>
    <col min="6669" max="6669" width="21.140625" style="6" customWidth="1"/>
    <col min="6670" max="6670" width="9.5703125" style="6" customWidth="1"/>
    <col min="6671" max="6671" width="0.42578125" style="6" customWidth="1"/>
    <col min="6672" max="6678" width="6.42578125" style="6" customWidth="1"/>
    <col min="6679" max="6907" width="11.42578125" style="6"/>
    <col min="6908" max="6908" width="1" style="6" customWidth="1"/>
    <col min="6909" max="6909" width="4.28515625" style="6" customWidth="1"/>
    <col min="6910" max="6910" width="34.7109375" style="6" customWidth="1"/>
    <col min="6911" max="6911" width="0" style="6" hidden="1" customWidth="1"/>
    <col min="6912" max="6912" width="20" style="6" customWidth="1"/>
    <col min="6913" max="6913" width="20.85546875" style="6" customWidth="1"/>
    <col min="6914" max="6914" width="25" style="6" customWidth="1"/>
    <col min="6915" max="6915" width="18.7109375" style="6" customWidth="1"/>
    <col min="6916" max="6916" width="29.7109375" style="6" customWidth="1"/>
    <col min="6917" max="6917" width="13.42578125" style="6" customWidth="1"/>
    <col min="6918" max="6918" width="13.85546875" style="6" customWidth="1"/>
    <col min="6919" max="6923" width="16.5703125" style="6" customWidth="1"/>
    <col min="6924" max="6924" width="20.5703125" style="6" customWidth="1"/>
    <col min="6925" max="6925" width="21.140625" style="6" customWidth="1"/>
    <col min="6926" max="6926" width="9.5703125" style="6" customWidth="1"/>
    <col min="6927" max="6927" width="0.42578125" style="6" customWidth="1"/>
    <col min="6928" max="6934" width="6.42578125" style="6" customWidth="1"/>
    <col min="6935" max="7163" width="11.42578125" style="6"/>
    <col min="7164" max="7164" width="1" style="6" customWidth="1"/>
    <col min="7165" max="7165" width="4.28515625" style="6" customWidth="1"/>
    <col min="7166" max="7166" width="34.7109375" style="6" customWidth="1"/>
    <col min="7167" max="7167" width="0" style="6" hidden="1" customWidth="1"/>
    <col min="7168" max="7168" width="20" style="6" customWidth="1"/>
    <col min="7169" max="7169" width="20.85546875" style="6" customWidth="1"/>
    <col min="7170" max="7170" width="25" style="6" customWidth="1"/>
    <col min="7171" max="7171" width="18.7109375" style="6" customWidth="1"/>
    <col min="7172" max="7172" width="29.7109375" style="6" customWidth="1"/>
    <col min="7173" max="7173" width="13.42578125" style="6" customWidth="1"/>
    <col min="7174" max="7174" width="13.85546875" style="6" customWidth="1"/>
    <col min="7175" max="7179" width="16.5703125" style="6" customWidth="1"/>
    <col min="7180" max="7180" width="20.5703125" style="6" customWidth="1"/>
    <col min="7181" max="7181" width="21.140625" style="6" customWidth="1"/>
    <col min="7182" max="7182" width="9.5703125" style="6" customWidth="1"/>
    <col min="7183" max="7183" width="0.42578125" style="6" customWidth="1"/>
    <col min="7184" max="7190" width="6.42578125" style="6" customWidth="1"/>
    <col min="7191" max="7419" width="11.42578125" style="6"/>
    <col min="7420" max="7420" width="1" style="6" customWidth="1"/>
    <col min="7421" max="7421" width="4.28515625" style="6" customWidth="1"/>
    <col min="7422" max="7422" width="34.7109375" style="6" customWidth="1"/>
    <col min="7423" max="7423" width="0" style="6" hidden="1" customWidth="1"/>
    <col min="7424" max="7424" width="20" style="6" customWidth="1"/>
    <col min="7425" max="7425" width="20.85546875" style="6" customWidth="1"/>
    <col min="7426" max="7426" width="25" style="6" customWidth="1"/>
    <col min="7427" max="7427" width="18.7109375" style="6" customWidth="1"/>
    <col min="7428" max="7428" width="29.7109375" style="6" customWidth="1"/>
    <col min="7429" max="7429" width="13.42578125" style="6" customWidth="1"/>
    <col min="7430" max="7430" width="13.85546875" style="6" customWidth="1"/>
    <col min="7431" max="7435" width="16.5703125" style="6" customWidth="1"/>
    <col min="7436" max="7436" width="20.5703125" style="6" customWidth="1"/>
    <col min="7437" max="7437" width="21.140625" style="6" customWidth="1"/>
    <col min="7438" max="7438" width="9.5703125" style="6" customWidth="1"/>
    <col min="7439" max="7439" width="0.42578125" style="6" customWidth="1"/>
    <col min="7440" max="7446" width="6.42578125" style="6" customWidth="1"/>
    <col min="7447" max="7675" width="11.42578125" style="6"/>
    <col min="7676" max="7676" width="1" style="6" customWidth="1"/>
    <col min="7677" max="7677" width="4.28515625" style="6" customWidth="1"/>
    <col min="7678" max="7678" width="34.7109375" style="6" customWidth="1"/>
    <col min="7679" max="7679" width="0" style="6" hidden="1" customWidth="1"/>
    <col min="7680" max="7680" width="20" style="6" customWidth="1"/>
    <col min="7681" max="7681" width="20.85546875" style="6" customWidth="1"/>
    <col min="7682" max="7682" width="25" style="6" customWidth="1"/>
    <col min="7683" max="7683" width="18.7109375" style="6" customWidth="1"/>
    <col min="7684" max="7684" width="29.7109375" style="6" customWidth="1"/>
    <col min="7685" max="7685" width="13.42578125" style="6" customWidth="1"/>
    <col min="7686" max="7686" width="13.85546875" style="6" customWidth="1"/>
    <col min="7687" max="7691" width="16.5703125" style="6" customWidth="1"/>
    <col min="7692" max="7692" width="20.5703125" style="6" customWidth="1"/>
    <col min="7693" max="7693" width="21.140625" style="6" customWidth="1"/>
    <col min="7694" max="7694" width="9.5703125" style="6" customWidth="1"/>
    <col min="7695" max="7695" width="0.42578125" style="6" customWidth="1"/>
    <col min="7696" max="7702" width="6.42578125" style="6" customWidth="1"/>
    <col min="7703" max="7931" width="11.42578125" style="6"/>
    <col min="7932" max="7932" width="1" style="6" customWidth="1"/>
    <col min="7933" max="7933" width="4.28515625" style="6" customWidth="1"/>
    <col min="7934" max="7934" width="34.7109375" style="6" customWidth="1"/>
    <col min="7935" max="7935" width="0" style="6" hidden="1" customWidth="1"/>
    <col min="7936" max="7936" width="20" style="6" customWidth="1"/>
    <col min="7937" max="7937" width="20.85546875" style="6" customWidth="1"/>
    <col min="7938" max="7938" width="25" style="6" customWidth="1"/>
    <col min="7939" max="7939" width="18.7109375" style="6" customWidth="1"/>
    <col min="7940" max="7940" width="29.7109375" style="6" customWidth="1"/>
    <col min="7941" max="7941" width="13.42578125" style="6" customWidth="1"/>
    <col min="7942" max="7942" width="13.85546875" style="6" customWidth="1"/>
    <col min="7943" max="7947" width="16.5703125" style="6" customWidth="1"/>
    <col min="7948" max="7948" width="20.5703125" style="6" customWidth="1"/>
    <col min="7949" max="7949" width="21.140625" style="6" customWidth="1"/>
    <col min="7950" max="7950" width="9.5703125" style="6" customWidth="1"/>
    <col min="7951" max="7951" width="0.42578125" style="6" customWidth="1"/>
    <col min="7952" max="7958" width="6.42578125" style="6" customWidth="1"/>
    <col min="7959" max="8187" width="11.42578125" style="6"/>
    <col min="8188" max="8188" width="1" style="6" customWidth="1"/>
    <col min="8189" max="8189" width="4.28515625" style="6" customWidth="1"/>
    <col min="8190" max="8190" width="34.7109375" style="6" customWidth="1"/>
    <col min="8191" max="8191" width="0" style="6" hidden="1" customWidth="1"/>
    <col min="8192" max="8192" width="20" style="6" customWidth="1"/>
    <col min="8193" max="8193" width="20.85546875" style="6" customWidth="1"/>
    <col min="8194" max="8194" width="25" style="6" customWidth="1"/>
    <col min="8195" max="8195" width="18.7109375" style="6" customWidth="1"/>
    <col min="8196" max="8196" width="29.7109375" style="6" customWidth="1"/>
    <col min="8197" max="8197" width="13.42578125" style="6" customWidth="1"/>
    <col min="8198" max="8198" width="13.85546875" style="6" customWidth="1"/>
    <col min="8199" max="8203" width="16.5703125" style="6" customWidth="1"/>
    <col min="8204" max="8204" width="20.5703125" style="6" customWidth="1"/>
    <col min="8205" max="8205" width="21.140625" style="6" customWidth="1"/>
    <col min="8206" max="8206" width="9.5703125" style="6" customWidth="1"/>
    <col min="8207" max="8207" width="0.42578125" style="6" customWidth="1"/>
    <col min="8208" max="8214" width="6.42578125" style="6" customWidth="1"/>
    <col min="8215" max="8443" width="11.42578125" style="6"/>
    <col min="8444" max="8444" width="1" style="6" customWidth="1"/>
    <col min="8445" max="8445" width="4.28515625" style="6" customWidth="1"/>
    <col min="8446" max="8446" width="34.7109375" style="6" customWidth="1"/>
    <col min="8447" max="8447" width="0" style="6" hidden="1" customWidth="1"/>
    <col min="8448" max="8448" width="20" style="6" customWidth="1"/>
    <col min="8449" max="8449" width="20.85546875" style="6" customWidth="1"/>
    <col min="8450" max="8450" width="25" style="6" customWidth="1"/>
    <col min="8451" max="8451" width="18.7109375" style="6" customWidth="1"/>
    <col min="8452" max="8452" width="29.7109375" style="6" customWidth="1"/>
    <col min="8453" max="8453" width="13.42578125" style="6" customWidth="1"/>
    <col min="8454" max="8454" width="13.85546875" style="6" customWidth="1"/>
    <col min="8455" max="8459" width="16.5703125" style="6" customWidth="1"/>
    <col min="8460" max="8460" width="20.5703125" style="6" customWidth="1"/>
    <col min="8461" max="8461" width="21.140625" style="6" customWidth="1"/>
    <col min="8462" max="8462" width="9.5703125" style="6" customWidth="1"/>
    <col min="8463" max="8463" width="0.42578125" style="6" customWidth="1"/>
    <col min="8464" max="8470" width="6.42578125" style="6" customWidth="1"/>
    <col min="8471" max="8699" width="11.42578125" style="6"/>
    <col min="8700" max="8700" width="1" style="6" customWidth="1"/>
    <col min="8701" max="8701" width="4.28515625" style="6" customWidth="1"/>
    <col min="8702" max="8702" width="34.7109375" style="6" customWidth="1"/>
    <col min="8703" max="8703" width="0" style="6" hidden="1" customWidth="1"/>
    <col min="8704" max="8704" width="20" style="6" customWidth="1"/>
    <col min="8705" max="8705" width="20.85546875" style="6" customWidth="1"/>
    <col min="8706" max="8706" width="25" style="6" customWidth="1"/>
    <col min="8707" max="8707" width="18.7109375" style="6" customWidth="1"/>
    <col min="8708" max="8708" width="29.7109375" style="6" customWidth="1"/>
    <col min="8709" max="8709" width="13.42578125" style="6" customWidth="1"/>
    <col min="8710" max="8710" width="13.85546875" style="6" customWidth="1"/>
    <col min="8711" max="8715" width="16.5703125" style="6" customWidth="1"/>
    <col min="8716" max="8716" width="20.5703125" style="6" customWidth="1"/>
    <col min="8717" max="8717" width="21.140625" style="6" customWidth="1"/>
    <col min="8718" max="8718" width="9.5703125" style="6" customWidth="1"/>
    <col min="8719" max="8719" width="0.42578125" style="6" customWidth="1"/>
    <col min="8720" max="8726" width="6.42578125" style="6" customWidth="1"/>
    <col min="8727" max="8955" width="11.42578125" style="6"/>
    <col min="8956" max="8956" width="1" style="6" customWidth="1"/>
    <col min="8957" max="8957" width="4.28515625" style="6" customWidth="1"/>
    <col min="8958" max="8958" width="34.7109375" style="6" customWidth="1"/>
    <col min="8959" max="8959" width="0" style="6" hidden="1" customWidth="1"/>
    <col min="8960" max="8960" width="20" style="6" customWidth="1"/>
    <col min="8961" max="8961" width="20.85546875" style="6" customWidth="1"/>
    <col min="8962" max="8962" width="25" style="6" customWidth="1"/>
    <col min="8963" max="8963" width="18.7109375" style="6" customWidth="1"/>
    <col min="8964" max="8964" width="29.7109375" style="6" customWidth="1"/>
    <col min="8965" max="8965" width="13.42578125" style="6" customWidth="1"/>
    <col min="8966" max="8966" width="13.85546875" style="6" customWidth="1"/>
    <col min="8967" max="8971" width="16.5703125" style="6" customWidth="1"/>
    <col min="8972" max="8972" width="20.5703125" style="6" customWidth="1"/>
    <col min="8973" max="8973" width="21.140625" style="6" customWidth="1"/>
    <col min="8974" max="8974" width="9.5703125" style="6" customWidth="1"/>
    <col min="8975" max="8975" width="0.42578125" style="6" customWidth="1"/>
    <col min="8976" max="8982" width="6.42578125" style="6" customWidth="1"/>
    <col min="8983" max="9211" width="11.42578125" style="6"/>
    <col min="9212" max="9212" width="1" style="6" customWidth="1"/>
    <col min="9213" max="9213" width="4.28515625" style="6" customWidth="1"/>
    <col min="9214" max="9214" width="34.7109375" style="6" customWidth="1"/>
    <col min="9215" max="9215" width="0" style="6" hidden="1" customWidth="1"/>
    <col min="9216" max="9216" width="20" style="6" customWidth="1"/>
    <col min="9217" max="9217" width="20.85546875" style="6" customWidth="1"/>
    <col min="9218" max="9218" width="25" style="6" customWidth="1"/>
    <col min="9219" max="9219" width="18.7109375" style="6" customWidth="1"/>
    <col min="9220" max="9220" width="29.7109375" style="6" customWidth="1"/>
    <col min="9221" max="9221" width="13.42578125" style="6" customWidth="1"/>
    <col min="9222" max="9222" width="13.85546875" style="6" customWidth="1"/>
    <col min="9223" max="9227" width="16.5703125" style="6" customWidth="1"/>
    <col min="9228" max="9228" width="20.5703125" style="6" customWidth="1"/>
    <col min="9229" max="9229" width="21.140625" style="6" customWidth="1"/>
    <col min="9230" max="9230" width="9.5703125" style="6" customWidth="1"/>
    <col min="9231" max="9231" width="0.42578125" style="6" customWidth="1"/>
    <col min="9232" max="9238" width="6.42578125" style="6" customWidth="1"/>
    <col min="9239" max="9467" width="11.42578125" style="6"/>
    <col min="9468" max="9468" width="1" style="6" customWidth="1"/>
    <col min="9469" max="9469" width="4.28515625" style="6" customWidth="1"/>
    <col min="9470" max="9470" width="34.7109375" style="6" customWidth="1"/>
    <col min="9471" max="9471" width="0" style="6" hidden="1" customWidth="1"/>
    <col min="9472" max="9472" width="20" style="6" customWidth="1"/>
    <col min="9473" max="9473" width="20.85546875" style="6" customWidth="1"/>
    <col min="9474" max="9474" width="25" style="6" customWidth="1"/>
    <col min="9475" max="9475" width="18.7109375" style="6" customWidth="1"/>
    <col min="9476" max="9476" width="29.7109375" style="6" customWidth="1"/>
    <col min="9477" max="9477" width="13.42578125" style="6" customWidth="1"/>
    <col min="9478" max="9478" width="13.85546875" style="6" customWidth="1"/>
    <col min="9479" max="9483" width="16.5703125" style="6" customWidth="1"/>
    <col min="9484" max="9484" width="20.5703125" style="6" customWidth="1"/>
    <col min="9485" max="9485" width="21.140625" style="6" customWidth="1"/>
    <col min="9486" max="9486" width="9.5703125" style="6" customWidth="1"/>
    <col min="9487" max="9487" width="0.42578125" style="6" customWidth="1"/>
    <col min="9488" max="9494" width="6.42578125" style="6" customWidth="1"/>
    <col min="9495" max="9723" width="11.42578125" style="6"/>
    <col min="9724" max="9724" width="1" style="6" customWidth="1"/>
    <col min="9725" max="9725" width="4.28515625" style="6" customWidth="1"/>
    <col min="9726" max="9726" width="34.7109375" style="6" customWidth="1"/>
    <col min="9727" max="9727" width="0" style="6" hidden="1" customWidth="1"/>
    <col min="9728" max="9728" width="20" style="6" customWidth="1"/>
    <col min="9729" max="9729" width="20.85546875" style="6" customWidth="1"/>
    <col min="9730" max="9730" width="25" style="6" customWidth="1"/>
    <col min="9731" max="9731" width="18.7109375" style="6" customWidth="1"/>
    <col min="9732" max="9732" width="29.7109375" style="6" customWidth="1"/>
    <col min="9733" max="9733" width="13.42578125" style="6" customWidth="1"/>
    <col min="9734" max="9734" width="13.85546875" style="6" customWidth="1"/>
    <col min="9735" max="9739" width="16.5703125" style="6" customWidth="1"/>
    <col min="9740" max="9740" width="20.5703125" style="6" customWidth="1"/>
    <col min="9741" max="9741" width="21.140625" style="6" customWidth="1"/>
    <col min="9742" max="9742" width="9.5703125" style="6" customWidth="1"/>
    <col min="9743" max="9743" width="0.42578125" style="6" customWidth="1"/>
    <col min="9744" max="9750" width="6.42578125" style="6" customWidth="1"/>
    <col min="9751" max="9979" width="11.42578125" style="6"/>
    <col min="9980" max="9980" width="1" style="6" customWidth="1"/>
    <col min="9981" max="9981" width="4.28515625" style="6" customWidth="1"/>
    <col min="9982" max="9982" width="34.7109375" style="6" customWidth="1"/>
    <col min="9983" max="9983" width="0" style="6" hidden="1" customWidth="1"/>
    <col min="9984" max="9984" width="20" style="6" customWidth="1"/>
    <col min="9985" max="9985" width="20.85546875" style="6" customWidth="1"/>
    <col min="9986" max="9986" width="25" style="6" customWidth="1"/>
    <col min="9987" max="9987" width="18.7109375" style="6" customWidth="1"/>
    <col min="9988" max="9988" width="29.7109375" style="6" customWidth="1"/>
    <col min="9989" max="9989" width="13.42578125" style="6" customWidth="1"/>
    <col min="9990" max="9990" width="13.85546875" style="6" customWidth="1"/>
    <col min="9991" max="9995" width="16.5703125" style="6" customWidth="1"/>
    <col min="9996" max="9996" width="20.5703125" style="6" customWidth="1"/>
    <col min="9997" max="9997" width="21.140625" style="6" customWidth="1"/>
    <col min="9998" max="9998" width="9.5703125" style="6" customWidth="1"/>
    <col min="9999" max="9999" width="0.42578125" style="6" customWidth="1"/>
    <col min="10000" max="10006" width="6.42578125" style="6" customWidth="1"/>
    <col min="10007" max="10235" width="11.42578125" style="6"/>
    <col min="10236" max="10236" width="1" style="6" customWidth="1"/>
    <col min="10237" max="10237" width="4.28515625" style="6" customWidth="1"/>
    <col min="10238" max="10238" width="34.7109375" style="6" customWidth="1"/>
    <col min="10239" max="10239" width="0" style="6" hidden="1" customWidth="1"/>
    <col min="10240" max="10240" width="20" style="6" customWidth="1"/>
    <col min="10241" max="10241" width="20.85546875" style="6" customWidth="1"/>
    <col min="10242" max="10242" width="25" style="6" customWidth="1"/>
    <col min="10243" max="10243" width="18.7109375" style="6" customWidth="1"/>
    <col min="10244" max="10244" width="29.7109375" style="6" customWidth="1"/>
    <col min="10245" max="10245" width="13.42578125" style="6" customWidth="1"/>
    <col min="10246" max="10246" width="13.85546875" style="6" customWidth="1"/>
    <col min="10247" max="10251" width="16.5703125" style="6" customWidth="1"/>
    <col min="10252" max="10252" width="20.5703125" style="6" customWidth="1"/>
    <col min="10253" max="10253" width="21.140625" style="6" customWidth="1"/>
    <col min="10254" max="10254" width="9.5703125" style="6" customWidth="1"/>
    <col min="10255" max="10255" width="0.42578125" style="6" customWidth="1"/>
    <col min="10256" max="10262" width="6.42578125" style="6" customWidth="1"/>
    <col min="10263" max="10491" width="11.42578125" style="6"/>
    <col min="10492" max="10492" width="1" style="6" customWidth="1"/>
    <col min="10493" max="10493" width="4.28515625" style="6" customWidth="1"/>
    <col min="10494" max="10494" width="34.7109375" style="6" customWidth="1"/>
    <col min="10495" max="10495" width="0" style="6" hidden="1" customWidth="1"/>
    <col min="10496" max="10496" width="20" style="6" customWidth="1"/>
    <col min="10497" max="10497" width="20.85546875" style="6" customWidth="1"/>
    <col min="10498" max="10498" width="25" style="6" customWidth="1"/>
    <col min="10499" max="10499" width="18.7109375" style="6" customWidth="1"/>
    <col min="10500" max="10500" width="29.7109375" style="6" customWidth="1"/>
    <col min="10501" max="10501" width="13.42578125" style="6" customWidth="1"/>
    <col min="10502" max="10502" width="13.85546875" style="6" customWidth="1"/>
    <col min="10503" max="10507" width="16.5703125" style="6" customWidth="1"/>
    <col min="10508" max="10508" width="20.5703125" style="6" customWidth="1"/>
    <col min="10509" max="10509" width="21.140625" style="6" customWidth="1"/>
    <col min="10510" max="10510" width="9.5703125" style="6" customWidth="1"/>
    <col min="10511" max="10511" width="0.42578125" style="6" customWidth="1"/>
    <col min="10512" max="10518" width="6.42578125" style="6" customWidth="1"/>
    <col min="10519" max="10747" width="11.42578125" style="6"/>
    <col min="10748" max="10748" width="1" style="6" customWidth="1"/>
    <col min="10749" max="10749" width="4.28515625" style="6" customWidth="1"/>
    <col min="10750" max="10750" width="34.7109375" style="6" customWidth="1"/>
    <col min="10751" max="10751" width="0" style="6" hidden="1" customWidth="1"/>
    <col min="10752" max="10752" width="20" style="6" customWidth="1"/>
    <col min="10753" max="10753" width="20.85546875" style="6" customWidth="1"/>
    <col min="10754" max="10754" width="25" style="6" customWidth="1"/>
    <col min="10755" max="10755" width="18.7109375" style="6" customWidth="1"/>
    <col min="10756" max="10756" width="29.7109375" style="6" customWidth="1"/>
    <col min="10757" max="10757" width="13.42578125" style="6" customWidth="1"/>
    <col min="10758" max="10758" width="13.85546875" style="6" customWidth="1"/>
    <col min="10759" max="10763" width="16.5703125" style="6" customWidth="1"/>
    <col min="10764" max="10764" width="20.5703125" style="6" customWidth="1"/>
    <col min="10765" max="10765" width="21.140625" style="6" customWidth="1"/>
    <col min="10766" max="10766" width="9.5703125" style="6" customWidth="1"/>
    <col min="10767" max="10767" width="0.42578125" style="6" customWidth="1"/>
    <col min="10768" max="10774" width="6.42578125" style="6" customWidth="1"/>
    <col min="10775" max="11003" width="11.42578125" style="6"/>
    <col min="11004" max="11004" width="1" style="6" customWidth="1"/>
    <col min="11005" max="11005" width="4.28515625" style="6" customWidth="1"/>
    <col min="11006" max="11006" width="34.7109375" style="6" customWidth="1"/>
    <col min="11007" max="11007" width="0" style="6" hidden="1" customWidth="1"/>
    <col min="11008" max="11008" width="20" style="6" customWidth="1"/>
    <col min="11009" max="11009" width="20.85546875" style="6" customWidth="1"/>
    <col min="11010" max="11010" width="25" style="6" customWidth="1"/>
    <col min="11011" max="11011" width="18.7109375" style="6" customWidth="1"/>
    <col min="11012" max="11012" width="29.7109375" style="6" customWidth="1"/>
    <col min="11013" max="11013" width="13.42578125" style="6" customWidth="1"/>
    <col min="11014" max="11014" width="13.85546875" style="6" customWidth="1"/>
    <col min="11015" max="11019" width="16.5703125" style="6" customWidth="1"/>
    <col min="11020" max="11020" width="20.5703125" style="6" customWidth="1"/>
    <col min="11021" max="11021" width="21.140625" style="6" customWidth="1"/>
    <col min="11022" max="11022" width="9.5703125" style="6" customWidth="1"/>
    <col min="11023" max="11023" width="0.42578125" style="6" customWidth="1"/>
    <col min="11024" max="11030" width="6.42578125" style="6" customWidth="1"/>
    <col min="11031" max="11259" width="11.42578125" style="6"/>
    <col min="11260" max="11260" width="1" style="6" customWidth="1"/>
    <col min="11261" max="11261" width="4.28515625" style="6" customWidth="1"/>
    <col min="11262" max="11262" width="34.7109375" style="6" customWidth="1"/>
    <col min="11263" max="11263" width="0" style="6" hidden="1" customWidth="1"/>
    <col min="11264" max="11264" width="20" style="6" customWidth="1"/>
    <col min="11265" max="11265" width="20.85546875" style="6" customWidth="1"/>
    <col min="11266" max="11266" width="25" style="6" customWidth="1"/>
    <col min="11267" max="11267" width="18.7109375" style="6" customWidth="1"/>
    <col min="11268" max="11268" width="29.7109375" style="6" customWidth="1"/>
    <col min="11269" max="11269" width="13.42578125" style="6" customWidth="1"/>
    <col min="11270" max="11270" width="13.85546875" style="6" customWidth="1"/>
    <col min="11271" max="11275" width="16.5703125" style="6" customWidth="1"/>
    <col min="11276" max="11276" width="20.5703125" style="6" customWidth="1"/>
    <col min="11277" max="11277" width="21.140625" style="6" customWidth="1"/>
    <col min="11278" max="11278" width="9.5703125" style="6" customWidth="1"/>
    <col min="11279" max="11279" width="0.42578125" style="6" customWidth="1"/>
    <col min="11280" max="11286" width="6.42578125" style="6" customWidth="1"/>
    <col min="11287" max="11515" width="11.42578125" style="6"/>
    <col min="11516" max="11516" width="1" style="6" customWidth="1"/>
    <col min="11517" max="11517" width="4.28515625" style="6" customWidth="1"/>
    <col min="11518" max="11518" width="34.7109375" style="6" customWidth="1"/>
    <col min="11519" max="11519" width="0" style="6" hidden="1" customWidth="1"/>
    <col min="11520" max="11520" width="20" style="6" customWidth="1"/>
    <col min="11521" max="11521" width="20.85546875" style="6" customWidth="1"/>
    <col min="11522" max="11522" width="25" style="6" customWidth="1"/>
    <col min="11523" max="11523" width="18.7109375" style="6" customWidth="1"/>
    <col min="11524" max="11524" width="29.7109375" style="6" customWidth="1"/>
    <col min="11525" max="11525" width="13.42578125" style="6" customWidth="1"/>
    <col min="11526" max="11526" width="13.85546875" style="6" customWidth="1"/>
    <col min="11527" max="11531" width="16.5703125" style="6" customWidth="1"/>
    <col min="11532" max="11532" width="20.5703125" style="6" customWidth="1"/>
    <col min="11533" max="11533" width="21.140625" style="6" customWidth="1"/>
    <col min="11534" max="11534" width="9.5703125" style="6" customWidth="1"/>
    <col min="11535" max="11535" width="0.42578125" style="6" customWidth="1"/>
    <col min="11536" max="11542" width="6.42578125" style="6" customWidth="1"/>
    <col min="11543" max="11771" width="11.42578125" style="6"/>
    <col min="11772" max="11772" width="1" style="6" customWidth="1"/>
    <col min="11773" max="11773" width="4.28515625" style="6" customWidth="1"/>
    <col min="11774" max="11774" width="34.7109375" style="6" customWidth="1"/>
    <col min="11775" max="11775" width="0" style="6" hidden="1" customWidth="1"/>
    <col min="11776" max="11776" width="20" style="6" customWidth="1"/>
    <col min="11777" max="11777" width="20.85546875" style="6" customWidth="1"/>
    <col min="11778" max="11778" width="25" style="6" customWidth="1"/>
    <col min="11779" max="11779" width="18.7109375" style="6" customWidth="1"/>
    <col min="11780" max="11780" width="29.7109375" style="6" customWidth="1"/>
    <col min="11781" max="11781" width="13.42578125" style="6" customWidth="1"/>
    <col min="11782" max="11782" width="13.85546875" style="6" customWidth="1"/>
    <col min="11783" max="11787" width="16.5703125" style="6" customWidth="1"/>
    <col min="11788" max="11788" width="20.5703125" style="6" customWidth="1"/>
    <col min="11789" max="11789" width="21.140625" style="6" customWidth="1"/>
    <col min="11790" max="11790" width="9.5703125" style="6" customWidth="1"/>
    <col min="11791" max="11791" width="0.42578125" style="6" customWidth="1"/>
    <col min="11792" max="11798" width="6.42578125" style="6" customWidth="1"/>
    <col min="11799" max="12027" width="11.42578125" style="6"/>
    <col min="12028" max="12028" width="1" style="6" customWidth="1"/>
    <col min="12029" max="12029" width="4.28515625" style="6" customWidth="1"/>
    <col min="12030" max="12030" width="34.7109375" style="6" customWidth="1"/>
    <col min="12031" max="12031" width="0" style="6" hidden="1" customWidth="1"/>
    <col min="12032" max="12032" width="20" style="6" customWidth="1"/>
    <col min="12033" max="12033" width="20.85546875" style="6" customWidth="1"/>
    <col min="12034" max="12034" width="25" style="6" customWidth="1"/>
    <col min="12035" max="12035" width="18.7109375" style="6" customWidth="1"/>
    <col min="12036" max="12036" width="29.7109375" style="6" customWidth="1"/>
    <col min="12037" max="12037" width="13.42578125" style="6" customWidth="1"/>
    <col min="12038" max="12038" width="13.85546875" style="6" customWidth="1"/>
    <col min="12039" max="12043" width="16.5703125" style="6" customWidth="1"/>
    <col min="12044" max="12044" width="20.5703125" style="6" customWidth="1"/>
    <col min="12045" max="12045" width="21.140625" style="6" customWidth="1"/>
    <col min="12046" max="12046" width="9.5703125" style="6" customWidth="1"/>
    <col min="12047" max="12047" width="0.42578125" style="6" customWidth="1"/>
    <col min="12048" max="12054" width="6.42578125" style="6" customWidth="1"/>
    <col min="12055" max="12283" width="11.42578125" style="6"/>
    <col min="12284" max="12284" width="1" style="6" customWidth="1"/>
    <col min="12285" max="12285" width="4.28515625" style="6" customWidth="1"/>
    <col min="12286" max="12286" width="34.7109375" style="6" customWidth="1"/>
    <col min="12287" max="12287" width="0" style="6" hidden="1" customWidth="1"/>
    <col min="12288" max="12288" width="20" style="6" customWidth="1"/>
    <col min="12289" max="12289" width="20.85546875" style="6" customWidth="1"/>
    <col min="12290" max="12290" width="25" style="6" customWidth="1"/>
    <col min="12291" max="12291" width="18.7109375" style="6" customWidth="1"/>
    <col min="12292" max="12292" width="29.7109375" style="6" customWidth="1"/>
    <col min="12293" max="12293" width="13.42578125" style="6" customWidth="1"/>
    <col min="12294" max="12294" width="13.85546875" style="6" customWidth="1"/>
    <col min="12295" max="12299" width="16.5703125" style="6" customWidth="1"/>
    <col min="12300" max="12300" width="20.5703125" style="6" customWidth="1"/>
    <col min="12301" max="12301" width="21.140625" style="6" customWidth="1"/>
    <col min="12302" max="12302" width="9.5703125" style="6" customWidth="1"/>
    <col min="12303" max="12303" width="0.42578125" style="6" customWidth="1"/>
    <col min="12304" max="12310" width="6.42578125" style="6" customWidth="1"/>
    <col min="12311" max="12539" width="11.42578125" style="6"/>
    <col min="12540" max="12540" width="1" style="6" customWidth="1"/>
    <col min="12541" max="12541" width="4.28515625" style="6" customWidth="1"/>
    <col min="12542" max="12542" width="34.7109375" style="6" customWidth="1"/>
    <col min="12543" max="12543" width="0" style="6" hidden="1" customWidth="1"/>
    <col min="12544" max="12544" width="20" style="6" customWidth="1"/>
    <col min="12545" max="12545" width="20.85546875" style="6" customWidth="1"/>
    <col min="12546" max="12546" width="25" style="6" customWidth="1"/>
    <col min="12547" max="12547" width="18.7109375" style="6" customWidth="1"/>
    <col min="12548" max="12548" width="29.7109375" style="6" customWidth="1"/>
    <col min="12549" max="12549" width="13.42578125" style="6" customWidth="1"/>
    <col min="12550" max="12550" width="13.85546875" style="6" customWidth="1"/>
    <col min="12551" max="12555" width="16.5703125" style="6" customWidth="1"/>
    <col min="12556" max="12556" width="20.5703125" style="6" customWidth="1"/>
    <col min="12557" max="12557" width="21.140625" style="6" customWidth="1"/>
    <col min="12558" max="12558" width="9.5703125" style="6" customWidth="1"/>
    <col min="12559" max="12559" width="0.42578125" style="6" customWidth="1"/>
    <col min="12560" max="12566" width="6.42578125" style="6" customWidth="1"/>
    <col min="12567" max="12795" width="11.42578125" style="6"/>
    <col min="12796" max="12796" width="1" style="6" customWidth="1"/>
    <col min="12797" max="12797" width="4.28515625" style="6" customWidth="1"/>
    <col min="12798" max="12798" width="34.7109375" style="6" customWidth="1"/>
    <col min="12799" max="12799" width="0" style="6" hidden="1" customWidth="1"/>
    <col min="12800" max="12800" width="20" style="6" customWidth="1"/>
    <col min="12801" max="12801" width="20.85546875" style="6" customWidth="1"/>
    <col min="12802" max="12802" width="25" style="6" customWidth="1"/>
    <col min="12803" max="12803" width="18.7109375" style="6" customWidth="1"/>
    <col min="12804" max="12804" width="29.7109375" style="6" customWidth="1"/>
    <col min="12805" max="12805" width="13.42578125" style="6" customWidth="1"/>
    <col min="12806" max="12806" width="13.85546875" style="6" customWidth="1"/>
    <col min="12807" max="12811" width="16.5703125" style="6" customWidth="1"/>
    <col min="12812" max="12812" width="20.5703125" style="6" customWidth="1"/>
    <col min="12813" max="12813" width="21.140625" style="6" customWidth="1"/>
    <col min="12814" max="12814" width="9.5703125" style="6" customWidth="1"/>
    <col min="12815" max="12815" width="0.42578125" style="6" customWidth="1"/>
    <col min="12816" max="12822" width="6.42578125" style="6" customWidth="1"/>
    <col min="12823" max="13051" width="11.42578125" style="6"/>
    <col min="13052" max="13052" width="1" style="6" customWidth="1"/>
    <col min="13053" max="13053" width="4.28515625" style="6" customWidth="1"/>
    <col min="13054" max="13054" width="34.7109375" style="6" customWidth="1"/>
    <col min="13055" max="13055" width="0" style="6" hidden="1" customWidth="1"/>
    <col min="13056" max="13056" width="20" style="6" customWidth="1"/>
    <col min="13057" max="13057" width="20.85546875" style="6" customWidth="1"/>
    <col min="13058" max="13058" width="25" style="6" customWidth="1"/>
    <col min="13059" max="13059" width="18.7109375" style="6" customWidth="1"/>
    <col min="13060" max="13060" width="29.7109375" style="6" customWidth="1"/>
    <col min="13061" max="13061" width="13.42578125" style="6" customWidth="1"/>
    <col min="13062" max="13062" width="13.85546875" style="6" customWidth="1"/>
    <col min="13063" max="13067" width="16.5703125" style="6" customWidth="1"/>
    <col min="13068" max="13068" width="20.5703125" style="6" customWidth="1"/>
    <col min="13069" max="13069" width="21.140625" style="6" customWidth="1"/>
    <col min="13070" max="13070" width="9.5703125" style="6" customWidth="1"/>
    <col min="13071" max="13071" width="0.42578125" style="6" customWidth="1"/>
    <col min="13072" max="13078" width="6.42578125" style="6" customWidth="1"/>
    <col min="13079" max="13307" width="11.42578125" style="6"/>
    <col min="13308" max="13308" width="1" style="6" customWidth="1"/>
    <col min="13309" max="13309" width="4.28515625" style="6" customWidth="1"/>
    <col min="13310" max="13310" width="34.7109375" style="6" customWidth="1"/>
    <col min="13311" max="13311" width="0" style="6" hidden="1" customWidth="1"/>
    <col min="13312" max="13312" width="20" style="6" customWidth="1"/>
    <col min="13313" max="13313" width="20.85546875" style="6" customWidth="1"/>
    <col min="13314" max="13314" width="25" style="6" customWidth="1"/>
    <col min="13315" max="13315" width="18.7109375" style="6" customWidth="1"/>
    <col min="13316" max="13316" width="29.7109375" style="6" customWidth="1"/>
    <col min="13317" max="13317" width="13.42578125" style="6" customWidth="1"/>
    <col min="13318" max="13318" width="13.85546875" style="6" customWidth="1"/>
    <col min="13319" max="13323" width="16.5703125" style="6" customWidth="1"/>
    <col min="13324" max="13324" width="20.5703125" style="6" customWidth="1"/>
    <col min="13325" max="13325" width="21.140625" style="6" customWidth="1"/>
    <col min="13326" max="13326" width="9.5703125" style="6" customWidth="1"/>
    <col min="13327" max="13327" width="0.42578125" style="6" customWidth="1"/>
    <col min="13328" max="13334" width="6.42578125" style="6" customWidth="1"/>
    <col min="13335" max="13563" width="11.42578125" style="6"/>
    <col min="13564" max="13564" width="1" style="6" customWidth="1"/>
    <col min="13565" max="13565" width="4.28515625" style="6" customWidth="1"/>
    <col min="13566" max="13566" width="34.7109375" style="6" customWidth="1"/>
    <col min="13567" max="13567" width="0" style="6" hidden="1" customWidth="1"/>
    <col min="13568" max="13568" width="20" style="6" customWidth="1"/>
    <col min="13569" max="13569" width="20.85546875" style="6" customWidth="1"/>
    <col min="13570" max="13570" width="25" style="6" customWidth="1"/>
    <col min="13571" max="13571" width="18.7109375" style="6" customWidth="1"/>
    <col min="13572" max="13572" width="29.7109375" style="6" customWidth="1"/>
    <col min="13573" max="13573" width="13.42578125" style="6" customWidth="1"/>
    <col min="13574" max="13574" width="13.85546875" style="6" customWidth="1"/>
    <col min="13575" max="13579" width="16.5703125" style="6" customWidth="1"/>
    <col min="13580" max="13580" width="20.5703125" style="6" customWidth="1"/>
    <col min="13581" max="13581" width="21.140625" style="6" customWidth="1"/>
    <col min="13582" max="13582" width="9.5703125" style="6" customWidth="1"/>
    <col min="13583" max="13583" width="0.42578125" style="6" customWidth="1"/>
    <col min="13584" max="13590" width="6.42578125" style="6" customWidth="1"/>
    <col min="13591" max="13819" width="11.42578125" style="6"/>
    <col min="13820" max="13820" width="1" style="6" customWidth="1"/>
    <col min="13821" max="13821" width="4.28515625" style="6" customWidth="1"/>
    <col min="13822" max="13822" width="34.7109375" style="6" customWidth="1"/>
    <col min="13823" max="13823" width="0" style="6" hidden="1" customWidth="1"/>
    <col min="13824" max="13824" width="20" style="6" customWidth="1"/>
    <col min="13825" max="13825" width="20.85546875" style="6" customWidth="1"/>
    <col min="13826" max="13826" width="25" style="6" customWidth="1"/>
    <col min="13827" max="13827" width="18.7109375" style="6" customWidth="1"/>
    <col min="13828" max="13828" width="29.7109375" style="6" customWidth="1"/>
    <col min="13829" max="13829" width="13.42578125" style="6" customWidth="1"/>
    <col min="13830" max="13830" width="13.85546875" style="6" customWidth="1"/>
    <col min="13831" max="13835" width="16.5703125" style="6" customWidth="1"/>
    <col min="13836" max="13836" width="20.5703125" style="6" customWidth="1"/>
    <col min="13837" max="13837" width="21.140625" style="6" customWidth="1"/>
    <col min="13838" max="13838" width="9.5703125" style="6" customWidth="1"/>
    <col min="13839" max="13839" width="0.42578125" style="6" customWidth="1"/>
    <col min="13840" max="13846" width="6.42578125" style="6" customWidth="1"/>
    <col min="13847" max="14075" width="11.42578125" style="6"/>
    <col min="14076" max="14076" width="1" style="6" customWidth="1"/>
    <col min="14077" max="14077" width="4.28515625" style="6" customWidth="1"/>
    <col min="14078" max="14078" width="34.7109375" style="6" customWidth="1"/>
    <col min="14079" max="14079" width="0" style="6" hidden="1" customWidth="1"/>
    <col min="14080" max="14080" width="20" style="6" customWidth="1"/>
    <col min="14081" max="14081" width="20.85546875" style="6" customWidth="1"/>
    <col min="14082" max="14082" width="25" style="6" customWidth="1"/>
    <col min="14083" max="14083" width="18.7109375" style="6" customWidth="1"/>
    <col min="14084" max="14084" width="29.7109375" style="6" customWidth="1"/>
    <col min="14085" max="14085" width="13.42578125" style="6" customWidth="1"/>
    <col min="14086" max="14086" width="13.85546875" style="6" customWidth="1"/>
    <col min="14087" max="14091" width="16.5703125" style="6" customWidth="1"/>
    <col min="14092" max="14092" width="20.5703125" style="6" customWidth="1"/>
    <col min="14093" max="14093" width="21.140625" style="6" customWidth="1"/>
    <col min="14094" max="14094" width="9.5703125" style="6" customWidth="1"/>
    <col min="14095" max="14095" width="0.42578125" style="6" customWidth="1"/>
    <col min="14096" max="14102" width="6.42578125" style="6" customWidth="1"/>
    <col min="14103" max="14331" width="11.42578125" style="6"/>
    <col min="14332" max="14332" width="1" style="6" customWidth="1"/>
    <col min="14333" max="14333" width="4.28515625" style="6" customWidth="1"/>
    <col min="14334" max="14334" width="34.7109375" style="6" customWidth="1"/>
    <col min="14335" max="14335" width="0" style="6" hidden="1" customWidth="1"/>
    <col min="14336" max="14336" width="20" style="6" customWidth="1"/>
    <col min="14337" max="14337" width="20.85546875" style="6" customWidth="1"/>
    <col min="14338" max="14338" width="25" style="6" customWidth="1"/>
    <col min="14339" max="14339" width="18.7109375" style="6" customWidth="1"/>
    <col min="14340" max="14340" width="29.7109375" style="6" customWidth="1"/>
    <col min="14341" max="14341" width="13.42578125" style="6" customWidth="1"/>
    <col min="14342" max="14342" width="13.85546875" style="6" customWidth="1"/>
    <col min="14343" max="14347" width="16.5703125" style="6" customWidth="1"/>
    <col min="14348" max="14348" width="20.5703125" style="6" customWidth="1"/>
    <col min="14349" max="14349" width="21.140625" style="6" customWidth="1"/>
    <col min="14350" max="14350" width="9.5703125" style="6" customWidth="1"/>
    <col min="14351" max="14351" width="0.42578125" style="6" customWidth="1"/>
    <col min="14352" max="14358" width="6.42578125" style="6" customWidth="1"/>
    <col min="14359" max="14587" width="11.42578125" style="6"/>
    <col min="14588" max="14588" width="1" style="6" customWidth="1"/>
    <col min="14589" max="14589" width="4.28515625" style="6" customWidth="1"/>
    <col min="14590" max="14590" width="34.7109375" style="6" customWidth="1"/>
    <col min="14591" max="14591" width="0" style="6" hidden="1" customWidth="1"/>
    <col min="14592" max="14592" width="20" style="6" customWidth="1"/>
    <col min="14593" max="14593" width="20.85546875" style="6" customWidth="1"/>
    <col min="14594" max="14594" width="25" style="6" customWidth="1"/>
    <col min="14595" max="14595" width="18.7109375" style="6" customWidth="1"/>
    <col min="14596" max="14596" width="29.7109375" style="6" customWidth="1"/>
    <col min="14597" max="14597" width="13.42578125" style="6" customWidth="1"/>
    <col min="14598" max="14598" width="13.85546875" style="6" customWidth="1"/>
    <col min="14599" max="14603" width="16.5703125" style="6" customWidth="1"/>
    <col min="14604" max="14604" width="20.5703125" style="6" customWidth="1"/>
    <col min="14605" max="14605" width="21.140625" style="6" customWidth="1"/>
    <col min="14606" max="14606" width="9.5703125" style="6" customWidth="1"/>
    <col min="14607" max="14607" width="0.42578125" style="6" customWidth="1"/>
    <col min="14608" max="14614" width="6.42578125" style="6" customWidth="1"/>
    <col min="14615" max="14843" width="11.42578125" style="6"/>
    <col min="14844" max="14844" width="1" style="6" customWidth="1"/>
    <col min="14845" max="14845" width="4.28515625" style="6" customWidth="1"/>
    <col min="14846" max="14846" width="34.7109375" style="6" customWidth="1"/>
    <col min="14847" max="14847" width="0" style="6" hidden="1" customWidth="1"/>
    <col min="14848" max="14848" width="20" style="6" customWidth="1"/>
    <col min="14849" max="14849" width="20.85546875" style="6" customWidth="1"/>
    <col min="14850" max="14850" width="25" style="6" customWidth="1"/>
    <col min="14851" max="14851" width="18.7109375" style="6" customWidth="1"/>
    <col min="14852" max="14852" width="29.7109375" style="6" customWidth="1"/>
    <col min="14853" max="14853" width="13.42578125" style="6" customWidth="1"/>
    <col min="14854" max="14854" width="13.85546875" style="6" customWidth="1"/>
    <col min="14855" max="14859" width="16.5703125" style="6" customWidth="1"/>
    <col min="14860" max="14860" width="20.5703125" style="6" customWidth="1"/>
    <col min="14861" max="14861" width="21.140625" style="6" customWidth="1"/>
    <col min="14862" max="14862" width="9.5703125" style="6" customWidth="1"/>
    <col min="14863" max="14863" width="0.42578125" style="6" customWidth="1"/>
    <col min="14864" max="14870" width="6.42578125" style="6" customWidth="1"/>
    <col min="14871" max="15099" width="11.42578125" style="6"/>
    <col min="15100" max="15100" width="1" style="6" customWidth="1"/>
    <col min="15101" max="15101" width="4.28515625" style="6" customWidth="1"/>
    <col min="15102" max="15102" width="34.7109375" style="6" customWidth="1"/>
    <col min="15103" max="15103" width="0" style="6" hidden="1" customWidth="1"/>
    <col min="15104" max="15104" width="20" style="6" customWidth="1"/>
    <col min="15105" max="15105" width="20.85546875" style="6" customWidth="1"/>
    <col min="15106" max="15106" width="25" style="6" customWidth="1"/>
    <col min="15107" max="15107" width="18.7109375" style="6" customWidth="1"/>
    <col min="15108" max="15108" width="29.7109375" style="6" customWidth="1"/>
    <col min="15109" max="15109" width="13.42578125" style="6" customWidth="1"/>
    <col min="15110" max="15110" width="13.85546875" style="6" customWidth="1"/>
    <col min="15111" max="15115" width="16.5703125" style="6" customWidth="1"/>
    <col min="15116" max="15116" width="20.5703125" style="6" customWidth="1"/>
    <col min="15117" max="15117" width="21.140625" style="6" customWidth="1"/>
    <col min="15118" max="15118" width="9.5703125" style="6" customWidth="1"/>
    <col min="15119" max="15119" width="0.42578125" style="6" customWidth="1"/>
    <col min="15120" max="15126" width="6.42578125" style="6" customWidth="1"/>
    <col min="15127" max="15355" width="11.42578125" style="6"/>
    <col min="15356" max="15356" width="1" style="6" customWidth="1"/>
    <col min="15357" max="15357" width="4.28515625" style="6" customWidth="1"/>
    <col min="15358" max="15358" width="34.7109375" style="6" customWidth="1"/>
    <col min="15359" max="15359" width="0" style="6" hidden="1" customWidth="1"/>
    <col min="15360" max="15360" width="20" style="6" customWidth="1"/>
    <col min="15361" max="15361" width="20.85546875" style="6" customWidth="1"/>
    <col min="15362" max="15362" width="25" style="6" customWidth="1"/>
    <col min="15363" max="15363" width="18.7109375" style="6" customWidth="1"/>
    <col min="15364" max="15364" width="29.7109375" style="6" customWidth="1"/>
    <col min="15365" max="15365" width="13.42578125" style="6" customWidth="1"/>
    <col min="15366" max="15366" width="13.85546875" style="6" customWidth="1"/>
    <col min="15367" max="15371" width="16.5703125" style="6" customWidth="1"/>
    <col min="15372" max="15372" width="20.5703125" style="6" customWidth="1"/>
    <col min="15373" max="15373" width="21.140625" style="6" customWidth="1"/>
    <col min="15374" max="15374" width="9.5703125" style="6" customWidth="1"/>
    <col min="15375" max="15375" width="0.42578125" style="6" customWidth="1"/>
    <col min="15376" max="15382" width="6.42578125" style="6" customWidth="1"/>
    <col min="15383" max="15611" width="11.42578125" style="6"/>
    <col min="15612" max="15612" width="1" style="6" customWidth="1"/>
    <col min="15613" max="15613" width="4.28515625" style="6" customWidth="1"/>
    <col min="15614" max="15614" width="34.7109375" style="6" customWidth="1"/>
    <col min="15615" max="15615" width="0" style="6" hidden="1" customWidth="1"/>
    <col min="15616" max="15616" width="20" style="6" customWidth="1"/>
    <col min="15617" max="15617" width="20.85546875" style="6" customWidth="1"/>
    <col min="15618" max="15618" width="25" style="6" customWidth="1"/>
    <col min="15619" max="15619" width="18.7109375" style="6" customWidth="1"/>
    <col min="15620" max="15620" width="29.7109375" style="6" customWidth="1"/>
    <col min="15621" max="15621" width="13.42578125" style="6" customWidth="1"/>
    <col min="15622" max="15622" width="13.85546875" style="6" customWidth="1"/>
    <col min="15623" max="15627" width="16.5703125" style="6" customWidth="1"/>
    <col min="15628" max="15628" width="20.5703125" style="6" customWidth="1"/>
    <col min="15629" max="15629" width="21.140625" style="6" customWidth="1"/>
    <col min="15630" max="15630" width="9.5703125" style="6" customWidth="1"/>
    <col min="15631" max="15631" width="0.42578125" style="6" customWidth="1"/>
    <col min="15632" max="15638" width="6.42578125" style="6" customWidth="1"/>
    <col min="15639" max="15867" width="11.42578125" style="6"/>
    <col min="15868" max="15868" width="1" style="6" customWidth="1"/>
    <col min="15869" max="15869" width="4.28515625" style="6" customWidth="1"/>
    <col min="15870" max="15870" width="34.7109375" style="6" customWidth="1"/>
    <col min="15871" max="15871" width="0" style="6" hidden="1" customWidth="1"/>
    <col min="15872" max="15872" width="20" style="6" customWidth="1"/>
    <col min="15873" max="15873" width="20.85546875" style="6" customWidth="1"/>
    <col min="15874" max="15874" width="25" style="6" customWidth="1"/>
    <col min="15875" max="15875" width="18.7109375" style="6" customWidth="1"/>
    <col min="15876" max="15876" width="29.7109375" style="6" customWidth="1"/>
    <col min="15877" max="15877" width="13.42578125" style="6" customWidth="1"/>
    <col min="15878" max="15878" width="13.85546875" style="6" customWidth="1"/>
    <col min="15879" max="15883" width="16.5703125" style="6" customWidth="1"/>
    <col min="15884" max="15884" width="20.5703125" style="6" customWidth="1"/>
    <col min="15885" max="15885" width="21.140625" style="6" customWidth="1"/>
    <col min="15886" max="15886" width="9.5703125" style="6" customWidth="1"/>
    <col min="15887" max="15887" width="0.42578125" style="6" customWidth="1"/>
    <col min="15888" max="15894" width="6.42578125" style="6" customWidth="1"/>
    <col min="15895" max="16123" width="11.42578125" style="6"/>
    <col min="16124" max="16124" width="1" style="6" customWidth="1"/>
    <col min="16125" max="16125" width="4.28515625" style="6" customWidth="1"/>
    <col min="16126" max="16126" width="34.7109375" style="6" customWidth="1"/>
    <col min="16127" max="16127" width="0" style="6" hidden="1" customWidth="1"/>
    <col min="16128" max="16128" width="20" style="6" customWidth="1"/>
    <col min="16129" max="16129" width="20.85546875" style="6" customWidth="1"/>
    <col min="16130" max="16130" width="25" style="6" customWidth="1"/>
    <col min="16131" max="16131" width="18.7109375" style="6" customWidth="1"/>
    <col min="16132" max="16132" width="29.7109375" style="6" customWidth="1"/>
    <col min="16133" max="16133" width="13.42578125" style="6" customWidth="1"/>
    <col min="16134" max="16134" width="13.85546875" style="6" customWidth="1"/>
    <col min="16135" max="16139" width="16.5703125" style="6" customWidth="1"/>
    <col min="16140" max="16140" width="20.5703125" style="6" customWidth="1"/>
    <col min="16141" max="16141" width="21.140625" style="6" customWidth="1"/>
    <col min="16142" max="16142" width="9.5703125" style="6" customWidth="1"/>
    <col min="16143" max="16143" width="0.42578125" style="6" customWidth="1"/>
    <col min="16144" max="16150" width="6.42578125" style="6" customWidth="1"/>
    <col min="16151" max="16371" width="11.42578125" style="6"/>
    <col min="16372" max="16384" width="11.42578125" style="6" customWidth="1"/>
  </cols>
  <sheetData>
    <row r="2" spans="2:16" ht="26.25" x14ac:dyDescent="0.25">
      <c r="B2" s="231" t="s">
        <v>61</v>
      </c>
      <c r="C2" s="232"/>
      <c r="D2" s="232"/>
      <c r="E2" s="232"/>
      <c r="F2" s="232"/>
      <c r="G2" s="232"/>
      <c r="H2" s="232"/>
      <c r="I2" s="232"/>
      <c r="J2" s="232"/>
      <c r="K2" s="232"/>
      <c r="L2" s="232"/>
      <c r="M2" s="232"/>
      <c r="N2" s="232"/>
      <c r="O2" s="232"/>
      <c r="P2" s="232"/>
    </row>
    <row r="4" spans="2:16" ht="26.25" x14ac:dyDescent="0.25">
      <c r="B4" s="231" t="s">
        <v>46</v>
      </c>
      <c r="C4" s="232"/>
      <c r="D4" s="232"/>
      <c r="E4" s="232"/>
      <c r="F4" s="232"/>
      <c r="G4" s="232"/>
      <c r="H4" s="232"/>
      <c r="I4" s="232"/>
      <c r="J4" s="232"/>
      <c r="K4" s="232"/>
      <c r="L4" s="232"/>
      <c r="M4" s="232"/>
      <c r="N4" s="232"/>
      <c r="O4" s="232"/>
      <c r="P4" s="232"/>
    </row>
    <row r="5" spans="2:16" ht="15.75" thickBot="1" x14ac:dyDescent="0.3"/>
    <row r="6" spans="2:16" ht="21.75" thickBot="1" x14ac:dyDescent="0.3">
      <c r="B6" s="8" t="s">
        <v>4</v>
      </c>
      <c r="C6" s="224" t="s">
        <v>173</v>
      </c>
      <c r="D6" s="224"/>
      <c r="E6" s="224"/>
      <c r="F6" s="224"/>
      <c r="G6" s="224"/>
      <c r="H6" s="224"/>
      <c r="I6" s="224"/>
      <c r="J6" s="224"/>
      <c r="K6" s="224"/>
      <c r="L6" s="224"/>
      <c r="M6" s="224"/>
      <c r="N6" s="225"/>
    </row>
    <row r="7" spans="2:16" ht="16.5" thickBot="1" x14ac:dyDescent="0.3">
      <c r="B7" s="9" t="s">
        <v>5</v>
      </c>
      <c r="C7" s="224"/>
      <c r="D7" s="224"/>
      <c r="E7" s="224"/>
      <c r="F7" s="224"/>
      <c r="G7" s="224"/>
      <c r="H7" s="224"/>
      <c r="I7" s="224"/>
      <c r="J7" s="224"/>
      <c r="K7" s="224"/>
      <c r="L7" s="224"/>
      <c r="M7" s="224"/>
      <c r="N7" s="225"/>
    </row>
    <row r="8" spans="2:16" ht="16.5" thickBot="1" x14ac:dyDescent="0.3">
      <c r="B8" s="9" t="s">
        <v>6</v>
      </c>
      <c r="C8" s="224"/>
      <c r="D8" s="224"/>
      <c r="E8" s="224"/>
      <c r="F8" s="224"/>
      <c r="G8" s="224"/>
      <c r="H8" s="224"/>
      <c r="I8" s="224"/>
      <c r="J8" s="224"/>
      <c r="K8" s="224"/>
      <c r="L8" s="224"/>
      <c r="M8" s="224"/>
      <c r="N8" s="225"/>
    </row>
    <row r="9" spans="2:16" ht="16.5" thickBot="1" x14ac:dyDescent="0.3">
      <c r="B9" s="9" t="s">
        <v>7</v>
      </c>
      <c r="C9" s="224"/>
      <c r="D9" s="224"/>
      <c r="E9" s="224"/>
      <c r="F9" s="224"/>
      <c r="G9" s="224"/>
      <c r="H9" s="224"/>
      <c r="I9" s="224"/>
      <c r="J9" s="224"/>
      <c r="K9" s="224"/>
      <c r="L9" s="224"/>
      <c r="M9" s="224"/>
      <c r="N9" s="225"/>
    </row>
    <row r="10" spans="2:16" ht="16.5" thickBot="1" x14ac:dyDescent="0.3">
      <c r="B10" s="9" t="s">
        <v>8</v>
      </c>
      <c r="C10" s="226" t="s">
        <v>296</v>
      </c>
      <c r="D10" s="226"/>
      <c r="E10" s="227"/>
      <c r="F10" s="25"/>
      <c r="G10" s="25"/>
      <c r="H10" s="25"/>
      <c r="I10" s="25"/>
      <c r="J10" s="25"/>
      <c r="K10" s="25"/>
      <c r="L10" s="25"/>
      <c r="M10" s="25"/>
      <c r="N10" s="26"/>
    </row>
    <row r="11" spans="2:16" ht="16.5" thickBot="1" x14ac:dyDescent="0.3">
      <c r="B11" s="11" t="s">
        <v>9</v>
      </c>
      <c r="C11" s="12">
        <v>41982</v>
      </c>
      <c r="D11" s="13"/>
      <c r="E11" s="13"/>
      <c r="F11" s="13"/>
      <c r="G11" s="13"/>
      <c r="H11" s="13"/>
      <c r="I11" s="13"/>
      <c r="J11" s="13"/>
      <c r="K11" s="13"/>
      <c r="L11" s="13"/>
      <c r="M11" s="13"/>
      <c r="N11" s="14"/>
    </row>
    <row r="12" spans="2:16" ht="15.75" x14ac:dyDescent="0.25">
      <c r="B12" s="10"/>
      <c r="C12" s="15"/>
      <c r="D12" s="16"/>
      <c r="E12" s="16"/>
      <c r="F12" s="16"/>
      <c r="G12" s="16"/>
      <c r="H12" s="16"/>
      <c r="I12" s="75"/>
      <c r="J12" s="75"/>
      <c r="K12" s="75"/>
      <c r="L12" s="75"/>
      <c r="M12" s="75"/>
      <c r="N12" s="16"/>
    </row>
    <row r="13" spans="2:16" x14ac:dyDescent="0.25">
      <c r="I13" s="75"/>
      <c r="J13" s="75"/>
      <c r="K13" s="75"/>
      <c r="L13" s="75"/>
      <c r="M13" s="75"/>
      <c r="N13" s="76"/>
    </row>
    <row r="14" spans="2:16" ht="30" x14ac:dyDescent="0.25">
      <c r="B14" s="242" t="s">
        <v>97</v>
      </c>
      <c r="C14" s="242"/>
      <c r="D14" s="128" t="s">
        <v>12</v>
      </c>
      <c r="E14" s="128" t="s">
        <v>13</v>
      </c>
      <c r="F14" s="128" t="s">
        <v>29</v>
      </c>
      <c r="G14" s="61" t="s">
        <v>174</v>
      </c>
      <c r="I14" s="29"/>
      <c r="J14" s="29"/>
      <c r="K14" s="29"/>
      <c r="L14" s="29"/>
      <c r="M14" s="29"/>
      <c r="N14" s="76"/>
    </row>
    <row r="15" spans="2:16" x14ac:dyDescent="0.25">
      <c r="B15" s="242"/>
      <c r="C15" s="242"/>
      <c r="D15" s="128">
        <v>1</v>
      </c>
      <c r="E15" s="27"/>
      <c r="F15" s="27"/>
      <c r="G15" s="252"/>
      <c r="I15" s="30"/>
      <c r="J15" s="30"/>
      <c r="K15" s="30"/>
      <c r="L15" s="30"/>
      <c r="M15" s="30"/>
      <c r="N15" s="76"/>
    </row>
    <row r="16" spans="2:16" x14ac:dyDescent="0.25">
      <c r="B16" s="242"/>
      <c r="C16" s="242"/>
      <c r="D16" s="128">
        <v>2</v>
      </c>
      <c r="E16" s="27">
        <v>764827620</v>
      </c>
      <c r="F16" s="152">
        <v>300</v>
      </c>
      <c r="G16" s="252"/>
      <c r="I16" s="30"/>
      <c r="J16" s="30"/>
      <c r="K16" s="30"/>
      <c r="L16" s="30"/>
      <c r="M16" s="30"/>
      <c r="N16" s="76"/>
    </row>
    <row r="17" spans="1:14" x14ac:dyDescent="0.25">
      <c r="B17" s="242"/>
      <c r="C17" s="242"/>
      <c r="D17" s="128">
        <v>3</v>
      </c>
      <c r="E17" s="27"/>
      <c r="F17" s="27"/>
      <c r="G17" s="252"/>
      <c r="I17" s="30"/>
      <c r="J17" s="30"/>
      <c r="K17" s="30"/>
      <c r="L17" s="30"/>
      <c r="M17" s="30"/>
      <c r="N17" s="76"/>
    </row>
    <row r="18" spans="1:14" x14ac:dyDescent="0.25">
      <c r="B18" s="242"/>
      <c r="C18" s="242"/>
      <c r="D18" s="128">
        <v>4</v>
      </c>
      <c r="E18" s="28"/>
      <c r="F18" s="27"/>
      <c r="G18" s="252"/>
      <c r="H18" s="18"/>
      <c r="I18" s="30"/>
      <c r="J18" s="30"/>
      <c r="K18" s="30"/>
      <c r="L18" s="30"/>
      <c r="M18" s="30"/>
      <c r="N18" s="17"/>
    </row>
    <row r="19" spans="1:14" x14ac:dyDescent="0.25">
      <c r="B19" s="242"/>
      <c r="C19" s="242"/>
      <c r="D19" s="128">
        <v>5</v>
      </c>
      <c r="E19" s="28"/>
      <c r="F19" s="27"/>
      <c r="G19" s="252"/>
      <c r="H19" s="18"/>
      <c r="I19" s="32"/>
      <c r="J19" s="32"/>
      <c r="K19" s="32"/>
      <c r="L19" s="32"/>
      <c r="M19" s="32"/>
      <c r="N19" s="17"/>
    </row>
    <row r="20" spans="1:14" x14ac:dyDescent="0.25">
      <c r="B20" s="242"/>
      <c r="C20" s="242"/>
      <c r="D20" s="128">
        <v>6</v>
      </c>
      <c r="E20" s="28"/>
      <c r="F20" s="27"/>
      <c r="G20" s="252"/>
      <c r="H20" s="18"/>
      <c r="I20" s="75"/>
      <c r="J20" s="75"/>
      <c r="K20" s="75"/>
      <c r="L20" s="75"/>
      <c r="M20" s="75"/>
      <c r="N20" s="17"/>
    </row>
    <row r="21" spans="1:14" x14ac:dyDescent="0.25">
      <c r="B21" s="242"/>
      <c r="C21" s="242"/>
      <c r="D21" s="128">
        <v>7</v>
      </c>
      <c r="E21" s="28"/>
      <c r="F21" s="27"/>
      <c r="G21" s="252"/>
      <c r="H21" s="18"/>
      <c r="I21" s="75"/>
      <c r="J21" s="75"/>
      <c r="K21" s="75"/>
      <c r="L21" s="75"/>
      <c r="M21" s="75"/>
      <c r="N21" s="17"/>
    </row>
    <row r="22" spans="1:14" ht="15.75" thickBot="1" x14ac:dyDescent="0.3">
      <c r="B22" s="247" t="s">
        <v>14</v>
      </c>
      <c r="C22" s="248"/>
      <c r="D22" s="128"/>
      <c r="E22" s="27">
        <v>764827620</v>
      </c>
      <c r="F22" s="152">
        <v>300</v>
      </c>
      <c r="G22" s="252"/>
      <c r="H22" s="18"/>
      <c r="I22" s="75"/>
      <c r="J22" s="75"/>
      <c r="K22" s="75"/>
      <c r="L22" s="75"/>
      <c r="M22" s="75"/>
      <c r="N22" s="17"/>
    </row>
    <row r="23" spans="1:14" ht="45.75" thickBot="1" x14ac:dyDescent="0.3">
      <c r="A23" s="34"/>
      <c r="B23" s="38" t="s">
        <v>15</v>
      </c>
      <c r="C23" s="38" t="s">
        <v>98</v>
      </c>
      <c r="E23" s="29"/>
      <c r="F23" s="29"/>
      <c r="G23" s="29"/>
      <c r="H23" s="29"/>
      <c r="I23" s="7"/>
      <c r="J23" s="7"/>
      <c r="K23" s="7"/>
      <c r="L23" s="7"/>
      <c r="M23" s="7"/>
    </row>
    <row r="24" spans="1:14" ht="15.75" thickBot="1" x14ac:dyDescent="0.3">
      <c r="A24" s="35">
        <v>1</v>
      </c>
      <c r="C24" s="137">
        <f>+F22</f>
        <v>300</v>
      </c>
      <c r="D24" s="33"/>
      <c r="E24" s="138">
        <f>E22</f>
        <v>764827620</v>
      </c>
      <c r="F24" s="31"/>
      <c r="G24" s="31"/>
      <c r="H24" s="31"/>
      <c r="I24" s="19"/>
      <c r="J24" s="19"/>
      <c r="K24" s="19"/>
      <c r="L24" s="19"/>
      <c r="M24" s="19"/>
    </row>
    <row r="25" spans="1:14" x14ac:dyDescent="0.25">
      <c r="A25" s="67"/>
      <c r="C25" s="68"/>
      <c r="D25" s="30"/>
      <c r="E25" s="69"/>
      <c r="F25" s="31"/>
      <c r="G25" s="31"/>
      <c r="H25" s="31"/>
      <c r="I25" s="19"/>
      <c r="J25" s="19"/>
      <c r="K25" s="19"/>
      <c r="L25" s="19"/>
      <c r="M25" s="19"/>
    </row>
    <row r="26" spans="1:14" x14ac:dyDescent="0.25">
      <c r="A26" s="67"/>
      <c r="C26" s="68"/>
      <c r="D26" s="30"/>
      <c r="E26" s="69"/>
      <c r="F26" s="31"/>
      <c r="G26" s="31"/>
      <c r="H26" s="31"/>
      <c r="I26" s="19"/>
      <c r="J26" s="19"/>
      <c r="K26" s="19"/>
      <c r="L26" s="19"/>
      <c r="M26" s="19"/>
    </row>
    <row r="27" spans="1:14" x14ac:dyDescent="0.25">
      <c r="A27" s="67"/>
      <c r="B27" s="90" t="s">
        <v>130</v>
      </c>
      <c r="C27" s="72"/>
      <c r="D27" s="72"/>
      <c r="E27" s="72"/>
      <c r="F27" s="72"/>
      <c r="G27" s="72"/>
      <c r="H27" s="72"/>
      <c r="I27" s="75"/>
      <c r="J27" s="75"/>
      <c r="K27" s="75"/>
      <c r="L27" s="75"/>
      <c r="M27" s="75"/>
      <c r="N27" s="76"/>
    </row>
    <row r="28" spans="1:14" x14ac:dyDescent="0.25">
      <c r="A28" s="67"/>
      <c r="B28" s="72"/>
      <c r="C28" s="72"/>
      <c r="D28" s="72"/>
      <c r="E28" s="72"/>
      <c r="F28" s="72"/>
      <c r="G28" s="72"/>
      <c r="H28" s="72"/>
      <c r="I28" s="75"/>
      <c r="J28" s="75"/>
      <c r="K28" s="75"/>
      <c r="L28" s="75"/>
      <c r="M28" s="75"/>
      <c r="N28" s="76"/>
    </row>
    <row r="29" spans="1:14" x14ac:dyDescent="0.25">
      <c r="A29" s="67"/>
      <c r="B29" s="92" t="s">
        <v>33</v>
      </c>
      <c r="C29" s="92" t="s">
        <v>131</v>
      </c>
      <c r="D29" s="92" t="s">
        <v>132</v>
      </c>
      <c r="E29" s="72"/>
      <c r="F29" s="72"/>
      <c r="G29" s="72"/>
      <c r="H29" s="72"/>
      <c r="I29" s="75"/>
      <c r="J29" s="75"/>
      <c r="K29" s="75"/>
      <c r="L29" s="75"/>
      <c r="M29" s="75"/>
      <c r="N29" s="76"/>
    </row>
    <row r="30" spans="1:14" x14ac:dyDescent="0.25">
      <c r="A30" s="67"/>
      <c r="B30" s="89" t="s">
        <v>133</v>
      </c>
      <c r="C30" s="127" t="s">
        <v>162</v>
      </c>
      <c r="D30" s="89"/>
      <c r="E30" s="72"/>
      <c r="F30" s="72"/>
      <c r="G30" s="72"/>
      <c r="H30" s="72"/>
      <c r="I30" s="75"/>
      <c r="J30" s="75"/>
      <c r="K30" s="75"/>
      <c r="L30" s="75"/>
      <c r="M30" s="75"/>
      <c r="N30" s="76"/>
    </row>
    <row r="31" spans="1:14" x14ac:dyDescent="0.25">
      <c r="A31" s="67"/>
      <c r="B31" s="89" t="s">
        <v>134</v>
      </c>
      <c r="C31" s="127" t="s">
        <v>162</v>
      </c>
      <c r="D31" s="89"/>
      <c r="E31" s="72"/>
      <c r="F31" s="72"/>
      <c r="G31" s="72"/>
      <c r="H31" s="72"/>
      <c r="I31" s="75"/>
      <c r="J31" s="75"/>
      <c r="K31" s="75"/>
      <c r="L31" s="75"/>
      <c r="M31" s="75"/>
      <c r="N31" s="76"/>
    </row>
    <row r="32" spans="1:14" x14ac:dyDescent="0.25">
      <c r="A32" s="67"/>
      <c r="B32" s="89" t="s">
        <v>135</v>
      </c>
      <c r="C32" s="89"/>
      <c r="D32" s="127" t="s">
        <v>162</v>
      </c>
      <c r="E32" s="72"/>
      <c r="F32" s="72"/>
      <c r="G32" s="72"/>
      <c r="H32" s="72"/>
      <c r="I32" s="75"/>
      <c r="J32" s="75"/>
      <c r="K32" s="75"/>
      <c r="L32" s="75"/>
      <c r="M32" s="75"/>
      <c r="N32" s="76"/>
    </row>
    <row r="33" spans="1:17" x14ac:dyDescent="0.25">
      <c r="A33" s="67"/>
      <c r="B33" s="89" t="s">
        <v>136</v>
      </c>
      <c r="C33" s="127"/>
      <c r="D33" s="127" t="s">
        <v>162</v>
      </c>
      <c r="E33" s="72"/>
      <c r="F33" s="72"/>
      <c r="G33" s="72"/>
      <c r="H33" s="72"/>
      <c r="I33" s="75"/>
      <c r="J33" s="75"/>
      <c r="K33" s="75"/>
      <c r="L33" s="75"/>
      <c r="M33" s="75"/>
      <c r="N33" s="76"/>
    </row>
    <row r="34" spans="1:17" x14ac:dyDescent="0.25">
      <c r="A34" s="67"/>
      <c r="B34" s="72"/>
      <c r="C34" s="72"/>
      <c r="D34" s="72"/>
      <c r="E34" s="72"/>
      <c r="F34" s="72"/>
      <c r="G34" s="72"/>
      <c r="H34" s="72"/>
      <c r="I34" s="75"/>
      <c r="J34" s="75"/>
      <c r="K34" s="75"/>
      <c r="L34" s="75"/>
      <c r="M34" s="75"/>
      <c r="N34" s="76"/>
    </row>
    <row r="35" spans="1:17" x14ac:dyDescent="0.25">
      <c r="A35" s="67"/>
      <c r="B35" s="72"/>
      <c r="C35" s="72"/>
      <c r="D35" s="72"/>
      <c r="E35" s="72"/>
      <c r="F35" s="72"/>
      <c r="G35" s="72"/>
      <c r="H35" s="72"/>
      <c r="I35" s="75"/>
      <c r="J35" s="75"/>
      <c r="K35" s="75"/>
      <c r="L35" s="75"/>
      <c r="M35" s="75"/>
      <c r="N35" s="76"/>
    </row>
    <row r="36" spans="1:17" x14ac:dyDescent="0.25">
      <c r="A36" s="67"/>
      <c r="B36" s="90" t="s">
        <v>137</v>
      </c>
      <c r="C36" s="72"/>
      <c r="D36" s="72"/>
      <c r="E36" s="72"/>
      <c r="F36" s="72"/>
      <c r="G36" s="72"/>
      <c r="H36" s="72"/>
      <c r="I36" s="75"/>
      <c r="J36" s="75"/>
      <c r="K36" s="75"/>
      <c r="L36" s="75"/>
      <c r="M36" s="75"/>
      <c r="N36" s="76"/>
    </row>
    <row r="37" spans="1:17" x14ac:dyDescent="0.25">
      <c r="A37" s="67"/>
      <c r="B37" s="72"/>
      <c r="C37" s="72"/>
      <c r="D37" s="72"/>
      <c r="E37" s="72"/>
      <c r="F37" s="72"/>
      <c r="G37" s="72"/>
      <c r="H37" s="72"/>
      <c r="I37" s="75"/>
      <c r="J37" s="75"/>
      <c r="K37" s="75"/>
      <c r="L37" s="75"/>
      <c r="M37" s="75"/>
      <c r="N37" s="76"/>
    </row>
    <row r="38" spans="1:17" x14ac:dyDescent="0.25">
      <c r="A38" s="67"/>
      <c r="B38" s="72"/>
      <c r="C38" s="72"/>
      <c r="D38" s="72"/>
      <c r="E38" s="72"/>
      <c r="F38" s="72"/>
      <c r="G38" s="72"/>
      <c r="H38" s="72"/>
      <c r="I38" s="75"/>
      <c r="J38" s="75"/>
      <c r="K38" s="75"/>
      <c r="L38" s="75"/>
      <c r="M38" s="75"/>
      <c r="N38" s="76"/>
    </row>
    <row r="39" spans="1:17" x14ac:dyDescent="0.25">
      <c r="A39" s="67"/>
      <c r="B39" s="92" t="s">
        <v>33</v>
      </c>
      <c r="C39" s="92" t="s">
        <v>56</v>
      </c>
      <c r="D39" s="91" t="s">
        <v>49</v>
      </c>
      <c r="E39" s="91" t="s">
        <v>16</v>
      </c>
      <c r="F39" s="72"/>
      <c r="G39" s="72"/>
      <c r="H39" s="72"/>
      <c r="I39" s="75"/>
      <c r="J39" s="75"/>
      <c r="K39" s="75"/>
      <c r="L39" s="75"/>
      <c r="M39" s="75"/>
      <c r="N39" s="76"/>
    </row>
    <row r="40" spans="1:17" ht="89.25" customHeight="1" x14ac:dyDescent="0.25">
      <c r="A40" s="67"/>
      <c r="B40" s="73" t="s">
        <v>138</v>
      </c>
      <c r="C40" s="74">
        <v>40</v>
      </c>
      <c r="D40" s="127">
        <v>40</v>
      </c>
      <c r="E40" s="211">
        <f>+D40+D41</f>
        <v>75</v>
      </c>
      <c r="F40" s="72"/>
      <c r="G40" s="72"/>
      <c r="H40" s="72"/>
      <c r="I40" s="75"/>
      <c r="J40" s="75"/>
      <c r="K40" s="75"/>
      <c r="L40" s="75"/>
      <c r="M40" s="75"/>
      <c r="N40" s="76"/>
    </row>
    <row r="41" spans="1:17" ht="87" customHeight="1" x14ac:dyDescent="0.25">
      <c r="A41" s="67"/>
      <c r="B41" s="73" t="s">
        <v>139</v>
      </c>
      <c r="C41" s="74">
        <v>60</v>
      </c>
      <c r="D41" s="127">
        <v>35</v>
      </c>
      <c r="E41" s="212"/>
      <c r="F41" s="72"/>
      <c r="G41" s="72"/>
      <c r="H41" s="72"/>
      <c r="I41" s="75"/>
      <c r="J41" s="75"/>
      <c r="K41" s="75"/>
      <c r="L41" s="75"/>
      <c r="M41" s="75"/>
      <c r="N41" s="76"/>
    </row>
    <row r="42" spans="1:17" x14ac:dyDescent="0.25">
      <c r="A42" s="67"/>
      <c r="C42" s="68"/>
      <c r="D42" s="30"/>
      <c r="E42" s="69"/>
      <c r="F42" s="31"/>
      <c r="G42" s="31"/>
      <c r="H42" s="31"/>
      <c r="I42" s="19"/>
      <c r="J42" s="19"/>
      <c r="K42" s="19"/>
      <c r="L42" s="19"/>
      <c r="M42" s="19"/>
    </row>
    <row r="43" spans="1:17" x14ac:dyDescent="0.25">
      <c r="A43" s="67"/>
      <c r="C43" s="68"/>
      <c r="D43" s="30"/>
      <c r="E43" s="69"/>
      <c r="F43" s="31"/>
      <c r="G43" s="31"/>
      <c r="H43" s="31"/>
      <c r="I43" s="19"/>
      <c r="J43" s="19"/>
      <c r="K43" s="19"/>
      <c r="L43" s="19"/>
      <c r="M43" s="19"/>
    </row>
    <row r="44" spans="1:17" x14ac:dyDescent="0.25">
      <c r="A44" s="67"/>
      <c r="C44" s="68"/>
      <c r="D44" s="30"/>
      <c r="E44" s="69"/>
      <c r="F44" s="31"/>
      <c r="G44" s="31"/>
      <c r="H44" s="31"/>
      <c r="I44" s="19"/>
      <c r="J44" s="19"/>
      <c r="K44" s="19"/>
      <c r="L44" s="19"/>
      <c r="M44" s="19"/>
    </row>
    <row r="45" spans="1:17" ht="15.75" thickBot="1" x14ac:dyDescent="0.3">
      <c r="M45" s="244" t="s">
        <v>35</v>
      </c>
      <c r="N45" s="244"/>
    </row>
    <row r="46" spans="1:17" x14ac:dyDescent="0.25">
      <c r="B46" s="90" t="s">
        <v>30</v>
      </c>
      <c r="M46" s="44"/>
      <c r="N46" s="44"/>
    </row>
    <row r="47" spans="1:17" ht="15.75" thickBot="1" x14ac:dyDescent="0.3">
      <c r="M47" s="44"/>
      <c r="N47" s="44"/>
    </row>
    <row r="48" spans="1:17" s="75" customFormat="1" ht="90" x14ac:dyDescent="0.25">
      <c r="B48" s="86" t="s">
        <v>140</v>
      </c>
      <c r="C48" s="86" t="s">
        <v>141</v>
      </c>
      <c r="D48" s="86" t="s">
        <v>142</v>
      </c>
      <c r="E48" s="86" t="s">
        <v>43</v>
      </c>
      <c r="F48" s="86" t="s">
        <v>22</v>
      </c>
      <c r="G48" s="86" t="s">
        <v>99</v>
      </c>
      <c r="H48" s="86" t="s">
        <v>17</v>
      </c>
      <c r="I48" s="86" t="s">
        <v>10</v>
      </c>
      <c r="J48" s="86" t="s">
        <v>31</v>
      </c>
      <c r="K48" s="86" t="s">
        <v>59</v>
      </c>
      <c r="L48" s="86" t="s">
        <v>20</v>
      </c>
      <c r="M48" s="71" t="s">
        <v>26</v>
      </c>
      <c r="N48" s="86" t="s">
        <v>143</v>
      </c>
      <c r="O48" s="86" t="s">
        <v>36</v>
      </c>
      <c r="P48" s="87" t="s">
        <v>11</v>
      </c>
      <c r="Q48" s="87" t="s">
        <v>19</v>
      </c>
    </row>
    <row r="49" spans="1:26" s="81" customFormat="1" ht="144" x14ac:dyDescent="0.25">
      <c r="A49" s="36">
        <v>1</v>
      </c>
      <c r="B49" s="82" t="s">
        <v>176</v>
      </c>
      <c r="C49" s="82" t="s">
        <v>176</v>
      </c>
      <c r="D49" s="83" t="s">
        <v>177</v>
      </c>
      <c r="E49" s="139" t="s">
        <v>178</v>
      </c>
      <c r="F49" s="78" t="s">
        <v>179</v>
      </c>
      <c r="G49" s="116"/>
      <c r="H49" s="85">
        <v>41852</v>
      </c>
      <c r="I49" s="85">
        <v>42004</v>
      </c>
      <c r="J49" s="79" t="s">
        <v>132</v>
      </c>
      <c r="K49" s="140">
        <v>5</v>
      </c>
      <c r="L49" s="79"/>
      <c r="M49" s="70">
        <v>600</v>
      </c>
      <c r="N49" s="70">
        <f>+M49*G49</f>
        <v>0</v>
      </c>
      <c r="O49" s="141">
        <v>523927800</v>
      </c>
      <c r="P49" s="142" t="s">
        <v>180</v>
      </c>
      <c r="Q49" s="117"/>
      <c r="R49" s="80"/>
      <c r="S49" s="80"/>
      <c r="T49" s="80"/>
      <c r="U49" s="80"/>
      <c r="V49" s="80"/>
      <c r="W49" s="80"/>
      <c r="X49" s="80"/>
      <c r="Y49" s="80"/>
      <c r="Z49" s="80"/>
    </row>
    <row r="50" spans="1:26" s="81" customFormat="1" ht="144" x14ac:dyDescent="0.25">
      <c r="A50" s="36">
        <f>+A49+1</f>
        <v>2</v>
      </c>
      <c r="B50" s="82" t="s">
        <v>176</v>
      </c>
      <c r="C50" s="82" t="s">
        <v>176</v>
      </c>
      <c r="D50" s="83" t="s">
        <v>177</v>
      </c>
      <c r="E50" s="139" t="s">
        <v>181</v>
      </c>
      <c r="F50" s="78" t="s">
        <v>179</v>
      </c>
      <c r="G50" s="78"/>
      <c r="H50" s="85">
        <v>41254</v>
      </c>
      <c r="I50" s="85">
        <v>42004</v>
      </c>
      <c r="J50" s="79" t="s">
        <v>132</v>
      </c>
      <c r="K50" s="140">
        <v>48</v>
      </c>
      <c r="L50" s="140"/>
      <c r="M50" s="70">
        <v>325</v>
      </c>
      <c r="N50" s="70"/>
      <c r="O50" s="141">
        <v>1708027881</v>
      </c>
      <c r="P50" s="142" t="s">
        <v>182</v>
      </c>
      <c r="Q50" s="117" t="s">
        <v>183</v>
      </c>
      <c r="R50" s="80"/>
      <c r="S50" s="80"/>
      <c r="T50" s="80"/>
      <c r="U50" s="80"/>
      <c r="V50" s="80"/>
      <c r="W50" s="80"/>
      <c r="X50" s="80"/>
      <c r="Y50" s="80"/>
      <c r="Z50" s="80"/>
    </row>
    <row r="51" spans="1:26" s="154" customFormat="1" ht="150" x14ac:dyDescent="0.25">
      <c r="A51" s="36">
        <f t="shared" ref="A51:A56" si="0">+A50+1</f>
        <v>3</v>
      </c>
      <c r="B51" s="82" t="s">
        <v>176</v>
      </c>
      <c r="C51" s="82" t="s">
        <v>176</v>
      </c>
      <c r="D51" s="83" t="s">
        <v>177</v>
      </c>
      <c r="E51" s="139" t="s">
        <v>184</v>
      </c>
      <c r="F51" s="78" t="s">
        <v>179</v>
      </c>
      <c r="G51" s="78"/>
      <c r="H51" s="85">
        <v>41508</v>
      </c>
      <c r="I51" s="85">
        <v>41942</v>
      </c>
      <c r="J51" s="79" t="s">
        <v>131</v>
      </c>
      <c r="K51" s="140"/>
      <c r="L51" s="140">
        <v>26</v>
      </c>
      <c r="M51" s="70">
        <v>600</v>
      </c>
      <c r="N51" s="70"/>
      <c r="O51" s="141">
        <v>1239827070</v>
      </c>
      <c r="P51" s="142" t="s">
        <v>185</v>
      </c>
      <c r="Q51" s="117" t="s">
        <v>186</v>
      </c>
      <c r="R51" s="153"/>
      <c r="S51" s="153"/>
      <c r="T51" s="153"/>
      <c r="U51" s="153"/>
      <c r="V51" s="153"/>
      <c r="W51" s="153"/>
      <c r="X51" s="153"/>
      <c r="Y51" s="153"/>
      <c r="Z51" s="153"/>
    </row>
    <row r="52" spans="1:26" s="81" customFormat="1" ht="156" x14ac:dyDescent="0.25">
      <c r="A52" s="36">
        <f t="shared" si="0"/>
        <v>4</v>
      </c>
      <c r="B52" s="82" t="s">
        <v>176</v>
      </c>
      <c r="C52" s="82" t="s">
        <v>176</v>
      </c>
      <c r="D52" s="83" t="s">
        <v>177</v>
      </c>
      <c r="E52" s="140" t="s">
        <v>187</v>
      </c>
      <c r="F52" s="78" t="s">
        <v>188</v>
      </c>
      <c r="G52" s="78"/>
      <c r="H52" s="85">
        <v>41093</v>
      </c>
      <c r="I52" s="85">
        <v>41274</v>
      </c>
      <c r="J52" s="79" t="s">
        <v>132</v>
      </c>
      <c r="K52" s="140">
        <v>5</v>
      </c>
      <c r="L52" s="79"/>
      <c r="M52" s="70">
        <v>325</v>
      </c>
      <c r="N52" s="70"/>
      <c r="O52" s="20">
        <v>453254400</v>
      </c>
      <c r="P52" s="20">
        <v>81</v>
      </c>
      <c r="Q52" s="117" t="s">
        <v>189</v>
      </c>
      <c r="R52" s="80"/>
      <c r="S52" s="80"/>
      <c r="T52" s="80"/>
      <c r="U52" s="80"/>
      <c r="V52" s="80"/>
      <c r="W52" s="80"/>
      <c r="X52" s="80"/>
      <c r="Y52" s="80"/>
      <c r="Z52" s="80"/>
    </row>
    <row r="53" spans="1:26" s="81" customFormat="1" ht="228" x14ac:dyDescent="0.25">
      <c r="A53" s="36">
        <f t="shared" si="0"/>
        <v>5</v>
      </c>
      <c r="B53" s="82" t="s">
        <v>176</v>
      </c>
      <c r="C53" s="82" t="s">
        <v>176</v>
      </c>
      <c r="D53" s="83" t="s">
        <v>177</v>
      </c>
      <c r="E53" s="140" t="s">
        <v>190</v>
      </c>
      <c r="F53" s="78" t="s">
        <v>191</v>
      </c>
      <c r="G53" s="78"/>
      <c r="H53" s="85">
        <v>40941</v>
      </c>
      <c r="I53" s="85">
        <v>41090</v>
      </c>
      <c r="J53" s="79" t="s">
        <v>132</v>
      </c>
      <c r="K53" s="140">
        <v>6</v>
      </c>
      <c r="L53" s="79"/>
      <c r="M53" s="70">
        <v>325</v>
      </c>
      <c r="N53" s="70"/>
      <c r="O53" s="20">
        <v>128305410</v>
      </c>
      <c r="P53" s="20">
        <v>80</v>
      </c>
      <c r="Q53" s="117"/>
      <c r="R53" s="80"/>
      <c r="S53" s="80"/>
      <c r="T53" s="80"/>
      <c r="U53" s="80"/>
      <c r="V53" s="80"/>
      <c r="W53" s="80"/>
      <c r="X53" s="80"/>
      <c r="Y53" s="80"/>
      <c r="Z53" s="80"/>
    </row>
    <row r="54" spans="1:26" s="81" customFormat="1" ht="132" x14ac:dyDescent="0.25">
      <c r="A54" s="36">
        <f t="shared" si="0"/>
        <v>6</v>
      </c>
      <c r="B54" s="82" t="s">
        <v>176</v>
      </c>
      <c r="C54" s="82" t="s">
        <v>176</v>
      </c>
      <c r="D54" s="83" t="s">
        <v>177</v>
      </c>
      <c r="E54" s="140" t="s">
        <v>192</v>
      </c>
      <c r="F54" s="78" t="s">
        <v>193</v>
      </c>
      <c r="G54" s="78"/>
      <c r="H54" s="85">
        <v>40560</v>
      </c>
      <c r="I54" s="85">
        <v>40908</v>
      </c>
      <c r="J54" s="79" t="s">
        <v>132</v>
      </c>
      <c r="K54" s="140">
        <v>11</v>
      </c>
      <c r="L54" s="79"/>
      <c r="M54" s="70">
        <v>160</v>
      </c>
      <c r="N54" s="70"/>
      <c r="O54" s="20">
        <v>107488240</v>
      </c>
      <c r="P54" s="20">
        <v>80</v>
      </c>
      <c r="Q54" s="117"/>
      <c r="R54" s="80"/>
      <c r="S54" s="80"/>
      <c r="T54" s="80"/>
      <c r="U54" s="80"/>
      <c r="V54" s="80"/>
      <c r="W54" s="80"/>
      <c r="X54" s="80"/>
      <c r="Y54" s="80"/>
      <c r="Z54" s="80"/>
    </row>
    <row r="55" spans="1:26" s="81" customFormat="1" ht="252" x14ac:dyDescent="0.25">
      <c r="A55" s="36">
        <f t="shared" si="0"/>
        <v>7</v>
      </c>
      <c r="B55" s="82" t="s">
        <v>176</v>
      </c>
      <c r="C55" s="82" t="s">
        <v>176</v>
      </c>
      <c r="D55" s="83" t="s">
        <v>177</v>
      </c>
      <c r="E55" s="140" t="s">
        <v>194</v>
      </c>
      <c r="F55" s="78" t="s">
        <v>195</v>
      </c>
      <c r="G55" s="78"/>
      <c r="H55" s="85">
        <v>40560</v>
      </c>
      <c r="I55" s="85">
        <v>40908</v>
      </c>
      <c r="J55" s="79" t="s">
        <v>132</v>
      </c>
      <c r="K55" s="140">
        <v>11</v>
      </c>
      <c r="L55" s="79"/>
      <c r="M55" s="70">
        <v>165</v>
      </c>
      <c r="N55" s="70"/>
      <c r="O55" s="20">
        <v>158700660</v>
      </c>
      <c r="P55" s="20">
        <v>80</v>
      </c>
      <c r="Q55" s="117"/>
      <c r="R55" s="80"/>
      <c r="S55" s="80"/>
      <c r="T55" s="80"/>
      <c r="U55" s="80"/>
      <c r="V55" s="80"/>
      <c r="W55" s="80"/>
      <c r="X55" s="80"/>
      <c r="Y55" s="80"/>
      <c r="Z55" s="80"/>
    </row>
    <row r="56" spans="1:26" s="81" customFormat="1" ht="180" x14ac:dyDescent="0.25">
      <c r="A56" s="36">
        <f t="shared" si="0"/>
        <v>8</v>
      </c>
      <c r="B56" s="82" t="s">
        <v>176</v>
      </c>
      <c r="C56" s="82" t="s">
        <v>176</v>
      </c>
      <c r="D56" s="83" t="s">
        <v>177</v>
      </c>
      <c r="E56" s="140" t="s">
        <v>196</v>
      </c>
      <c r="F56" s="78" t="s">
        <v>197</v>
      </c>
      <c r="G56" s="78"/>
      <c r="H56" s="85">
        <v>40210</v>
      </c>
      <c r="I56" s="85">
        <v>40543</v>
      </c>
      <c r="J56" s="79" t="s">
        <v>132</v>
      </c>
      <c r="K56" s="140">
        <v>11</v>
      </c>
      <c r="L56" s="79"/>
      <c r="M56" s="70">
        <v>165</v>
      </c>
      <c r="N56" s="70"/>
      <c r="O56" s="20">
        <v>153085260</v>
      </c>
      <c r="P56" s="20">
        <v>79</v>
      </c>
      <c r="Q56" s="117"/>
      <c r="R56" s="80"/>
      <c r="S56" s="80"/>
      <c r="T56" s="80"/>
      <c r="U56" s="80"/>
      <c r="V56" s="80"/>
      <c r="W56" s="80"/>
      <c r="X56" s="80"/>
      <c r="Y56" s="80"/>
      <c r="Z56" s="80"/>
    </row>
    <row r="57" spans="1:26" s="81" customFormat="1" x14ac:dyDescent="0.25">
      <c r="A57" s="36"/>
      <c r="B57" s="37" t="s">
        <v>16</v>
      </c>
      <c r="C57" s="83"/>
      <c r="D57" s="82"/>
      <c r="E57" s="77"/>
      <c r="F57" s="78"/>
      <c r="G57" s="78"/>
      <c r="H57" s="78"/>
      <c r="I57" s="79"/>
      <c r="J57" s="79"/>
      <c r="K57" s="84">
        <f t="shared" ref="K57" si="1">SUM(K49:K56)</f>
        <v>97</v>
      </c>
      <c r="L57" s="84">
        <f t="shared" ref="L57:N57" si="2">SUM(L49:L56)</f>
        <v>26</v>
      </c>
      <c r="M57" s="115">
        <f t="shared" si="2"/>
        <v>2665</v>
      </c>
      <c r="N57" s="84">
        <f t="shared" si="2"/>
        <v>0</v>
      </c>
      <c r="O57" s="20"/>
      <c r="P57" s="20"/>
      <c r="Q57" s="118"/>
    </row>
    <row r="58" spans="1:26" s="21" customFormat="1" x14ac:dyDescent="0.25">
      <c r="E58" s="22"/>
    </row>
    <row r="59" spans="1:26" s="21" customFormat="1" x14ac:dyDescent="0.25">
      <c r="B59" s="245" t="s">
        <v>28</v>
      </c>
      <c r="C59" s="245" t="s">
        <v>27</v>
      </c>
      <c r="D59" s="243" t="s">
        <v>34</v>
      </c>
      <c r="E59" s="243"/>
    </row>
    <row r="60" spans="1:26" s="21" customFormat="1" x14ac:dyDescent="0.25">
      <c r="B60" s="246"/>
      <c r="C60" s="246"/>
      <c r="D60" s="129" t="s">
        <v>23</v>
      </c>
      <c r="E60" s="43" t="s">
        <v>24</v>
      </c>
    </row>
    <row r="61" spans="1:26" s="21" customFormat="1" ht="18.75" x14ac:dyDescent="0.25">
      <c r="B61" s="41" t="s">
        <v>21</v>
      </c>
      <c r="C61" s="42">
        <f>+K57</f>
        <v>97</v>
      </c>
      <c r="D61" s="39" t="s">
        <v>162</v>
      </c>
      <c r="E61" s="40"/>
      <c r="F61" s="23"/>
      <c r="G61" s="23"/>
      <c r="H61" s="23"/>
      <c r="I61" s="23"/>
      <c r="J61" s="23"/>
      <c r="K61" s="23"/>
      <c r="L61" s="23"/>
      <c r="M61" s="23"/>
    </row>
    <row r="62" spans="1:26" s="21" customFormat="1" x14ac:dyDescent="0.25">
      <c r="B62" s="41" t="s">
        <v>25</v>
      </c>
      <c r="C62" s="42">
        <f>+M57</f>
        <v>2665</v>
      </c>
      <c r="D62" s="39" t="s">
        <v>162</v>
      </c>
      <c r="E62" s="40"/>
    </row>
    <row r="63" spans="1:26" s="21" customFormat="1" x14ac:dyDescent="0.25">
      <c r="B63" s="24"/>
      <c r="C63" s="241"/>
      <c r="D63" s="241"/>
      <c r="E63" s="241"/>
      <c r="F63" s="241"/>
      <c r="G63" s="241"/>
      <c r="H63" s="241"/>
      <c r="I63" s="241"/>
      <c r="J63" s="241"/>
      <c r="K63" s="241"/>
      <c r="L63" s="241"/>
      <c r="M63" s="241"/>
      <c r="N63" s="241"/>
    </row>
    <row r="64" spans="1:26" ht="15.75" thickBot="1" x14ac:dyDescent="0.3"/>
    <row r="65" spans="2:17" ht="27" thickBot="1" x14ac:dyDescent="0.3">
      <c r="B65" s="240" t="s">
        <v>100</v>
      </c>
      <c r="C65" s="240"/>
      <c r="D65" s="240"/>
      <c r="E65" s="240"/>
      <c r="F65" s="240"/>
      <c r="G65" s="240"/>
      <c r="H65" s="240"/>
      <c r="I65" s="240"/>
      <c r="J65" s="240"/>
      <c r="K65" s="240"/>
      <c r="L65" s="240"/>
      <c r="M65" s="240"/>
      <c r="N65" s="240"/>
    </row>
    <row r="68" spans="2:17" ht="135" x14ac:dyDescent="0.25">
      <c r="B68" s="88" t="s">
        <v>144</v>
      </c>
      <c r="C68" s="46" t="s">
        <v>2</v>
      </c>
      <c r="D68" s="46" t="s">
        <v>102</v>
      </c>
      <c r="E68" s="46" t="s">
        <v>101</v>
      </c>
      <c r="F68" s="46" t="s">
        <v>103</v>
      </c>
      <c r="G68" s="46" t="s">
        <v>104</v>
      </c>
      <c r="H68" s="46" t="s">
        <v>105</v>
      </c>
      <c r="I68" s="46" t="s">
        <v>106</v>
      </c>
      <c r="J68" s="46" t="s">
        <v>107</v>
      </c>
      <c r="K68" s="46" t="s">
        <v>108</v>
      </c>
      <c r="L68" s="46" t="s">
        <v>109</v>
      </c>
      <c r="M68" s="64" t="s">
        <v>110</v>
      </c>
      <c r="N68" s="64" t="s">
        <v>198</v>
      </c>
      <c r="O68" s="213" t="s">
        <v>3</v>
      </c>
      <c r="P68" s="215"/>
      <c r="Q68" s="46" t="s">
        <v>18</v>
      </c>
    </row>
    <row r="69" spans="2:17" x14ac:dyDescent="0.25">
      <c r="B69" s="2" t="s">
        <v>297</v>
      </c>
      <c r="C69" s="2" t="s">
        <v>298</v>
      </c>
      <c r="D69" s="4" t="s">
        <v>299</v>
      </c>
      <c r="E69" s="4">
        <v>60</v>
      </c>
      <c r="F69" s="3"/>
      <c r="G69" s="3" t="s">
        <v>201</v>
      </c>
      <c r="H69" s="3"/>
      <c r="I69" s="65"/>
      <c r="J69" s="3" t="s">
        <v>131</v>
      </c>
      <c r="K69" s="127" t="s">
        <v>131</v>
      </c>
      <c r="L69" s="127" t="s">
        <v>131</v>
      </c>
      <c r="M69" s="127" t="s">
        <v>131</v>
      </c>
      <c r="N69" s="127" t="s">
        <v>131</v>
      </c>
      <c r="O69" s="236" t="s">
        <v>300</v>
      </c>
      <c r="P69" s="237"/>
      <c r="Q69" s="127" t="s">
        <v>132</v>
      </c>
    </row>
    <row r="70" spans="2:17" x14ac:dyDescent="0.25">
      <c r="B70" s="2" t="s">
        <v>297</v>
      </c>
      <c r="C70" s="2" t="s">
        <v>301</v>
      </c>
      <c r="D70" s="66" t="s">
        <v>302</v>
      </c>
      <c r="E70" s="4">
        <v>90</v>
      </c>
      <c r="F70" s="3"/>
      <c r="G70" s="3"/>
      <c r="H70" s="3" t="s">
        <v>201</v>
      </c>
      <c r="I70" s="65"/>
      <c r="J70" s="3" t="s">
        <v>131</v>
      </c>
      <c r="K70" s="127" t="s">
        <v>131</v>
      </c>
      <c r="L70" s="127" t="s">
        <v>131</v>
      </c>
      <c r="M70" s="127" t="s">
        <v>131</v>
      </c>
      <c r="N70" s="127" t="s">
        <v>132</v>
      </c>
      <c r="O70" s="236" t="s">
        <v>303</v>
      </c>
      <c r="P70" s="237"/>
      <c r="Q70" s="127" t="s">
        <v>132</v>
      </c>
    </row>
    <row r="71" spans="2:17" x14ac:dyDescent="0.25">
      <c r="B71" s="2" t="s">
        <v>297</v>
      </c>
      <c r="C71" s="2" t="s">
        <v>301</v>
      </c>
      <c r="D71" s="4"/>
      <c r="E71" s="4">
        <v>50</v>
      </c>
      <c r="F71" s="3"/>
      <c r="G71" s="3"/>
      <c r="H71" s="3"/>
      <c r="I71" s="3"/>
      <c r="J71" s="65"/>
      <c r="K71" s="89"/>
      <c r="L71" s="89"/>
      <c r="M71" s="89"/>
      <c r="N71" s="89"/>
      <c r="O71" s="236" t="s">
        <v>304</v>
      </c>
      <c r="P71" s="237"/>
      <c r="Q71" s="127" t="s">
        <v>132</v>
      </c>
    </row>
    <row r="72" spans="2:17" x14ac:dyDescent="0.25">
      <c r="B72" s="2" t="s">
        <v>199</v>
      </c>
      <c r="C72" s="2" t="s">
        <v>200</v>
      </c>
      <c r="D72" s="4"/>
      <c r="E72" s="4">
        <v>600</v>
      </c>
      <c r="F72" s="3"/>
      <c r="G72" s="3"/>
      <c r="H72" s="3"/>
      <c r="I72" s="3" t="s">
        <v>201</v>
      </c>
      <c r="J72" s="65"/>
      <c r="K72" s="89"/>
      <c r="L72" s="89"/>
      <c r="M72" s="89"/>
      <c r="N72" s="89"/>
      <c r="O72" s="236" t="s">
        <v>202</v>
      </c>
      <c r="P72" s="237"/>
      <c r="Q72" s="127" t="s">
        <v>132</v>
      </c>
    </row>
    <row r="73" spans="2:17" x14ac:dyDescent="0.25">
      <c r="B73" s="2"/>
      <c r="C73" s="2"/>
      <c r="D73" s="4"/>
      <c r="E73" s="4"/>
      <c r="F73" s="3"/>
      <c r="G73" s="3"/>
      <c r="H73" s="3"/>
      <c r="I73" s="65"/>
      <c r="J73" s="65"/>
      <c r="K73" s="89"/>
      <c r="L73" s="89"/>
      <c r="M73" s="89"/>
      <c r="N73" s="89"/>
      <c r="O73" s="238"/>
      <c r="P73" s="239"/>
      <c r="Q73" s="89"/>
    </row>
    <row r="74" spans="2:17" x14ac:dyDescent="0.25">
      <c r="B74" s="2"/>
      <c r="C74" s="2"/>
      <c r="D74" s="4"/>
      <c r="E74" s="4"/>
      <c r="F74" s="3"/>
      <c r="G74" s="3"/>
      <c r="H74" s="3"/>
      <c r="I74" s="65"/>
      <c r="J74" s="65"/>
      <c r="K74" s="89"/>
      <c r="L74" s="89"/>
      <c r="M74" s="89"/>
      <c r="N74" s="89"/>
      <c r="O74" s="238"/>
      <c r="P74" s="239"/>
      <c r="Q74" s="89"/>
    </row>
    <row r="75" spans="2:17" x14ac:dyDescent="0.25">
      <c r="B75" s="89"/>
      <c r="C75" s="89"/>
      <c r="D75" s="89"/>
      <c r="E75" s="89"/>
      <c r="F75" s="89"/>
      <c r="G75" s="89"/>
      <c r="H75" s="89"/>
      <c r="I75" s="89"/>
      <c r="J75" s="89"/>
      <c r="K75" s="89"/>
      <c r="L75" s="89"/>
      <c r="M75" s="89"/>
      <c r="N75" s="89"/>
      <c r="O75" s="238"/>
      <c r="P75" s="239"/>
      <c r="Q75" s="89"/>
    </row>
    <row r="76" spans="2:17" x14ac:dyDescent="0.25">
      <c r="B76" s="6" t="s">
        <v>1</v>
      </c>
    </row>
    <row r="77" spans="2:17" x14ac:dyDescent="0.25">
      <c r="B77" s="6" t="s">
        <v>37</v>
      </c>
    </row>
    <row r="78" spans="2:17" x14ac:dyDescent="0.25">
      <c r="B78" s="6" t="s">
        <v>60</v>
      </c>
    </row>
    <row r="80" spans="2:17" ht="15.75" thickBot="1" x14ac:dyDescent="0.3"/>
    <row r="81" spans="2:17" ht="27" thickBot="1" x14ac:dyDescent="0.3">
      <c r="B81" s="228" t="s">
        <v>38</v>
      </c>
      <c r="C81" s="229"/>
      <c r="D81" s="229"/>
      <c r="E81" s="229"/>
      <c r="F81" s="229"/>
      <c r="G81" s="229"/>
      <c r="H81" s="229"/>
      <c r="I81" s="229"/>
      <c r="J81" s="229"/>
      <c r="K81" s="229"/>
      <c r="L81" s="229"/>
      <c r="M81" s="229"/>
      <c r="N81" s="230"/>
    </row>
    <row r="86" spans="2:17" ht="90" x14ac:dyDescent="0.25">
      <c r="B86" s="88" t="s">
        <v>0</v>
      </c>
      <c r="C86" s="88" t="s">
        <v>39</v>
      </c>
      <c r="D86" s="88" t="s">
        <v>40</v>
      </c>
      <c r="E86" s="88" t="s">
        <v>111</v>
      </c>
      <c r="F86" s="88" t="s">
        <v>113</v>
      </c>
      <c r="G86" s="88" t="s">
        <v>114</v>
      </c>
      <c r="H86" s="88" t="s">
        <v>115</v>
      </c>
      <c r="I86" s="88" t="s">
        <v>112</v>
      </c>
      <c r="J86" s="213" t="s">
        <v>116</v>
      </c>
      <c r="K86" s="214"/>
      <c r="L86" s="215"/>
      <c r="M86" s="88" t="s">
        <v>117</v>
      </c>
      <c r="N86" s="88" t="s">
        <v>41</v>
      </c>
      <c r="O86" s="88" t="s">
        <v>42</v>
      </c>
      <c r="P86" s="213" t="s">
        <v>3</v>
      </c>
      <c r="Q86" s="215"/>
    </row>
    <row r="87" spans="2:17" ht="75" x14ac:dyDescent="0.25">
      <c r="B87" s="126" t="s">
        <v>305</v>
      </c>
      <c r="C87" s="51" t="s">
        <v>306</v>
      </c>
      <c r="D87" s="126" t="s">
        <v>307</v>
      </c>
      <c r="E87" s="155">
        <v>23248687</v>
      </c>
      <c r="F87" s="126" t="s">
        <v>206</v>
      </c>
      <c r="G87" s="126" t="s">
        <v>207</v>
      </c>
      <c r="H87" s="156">
        <v>41324</v>
      </c>
      <c r="I87" s="4"/>
      <c r="J87" s="126" t="s">
        <v>208</v>
      </c>
      <c r="K87" s="66" t="s">
        <v>308</v>
      </c>
      <c r="L87" s="66" t="s">
        <v>309</v>
      </c>
      <c r="M87" s="127" t="s">
        <v>131</v>
      </c>
      <c r="N87" s="127" t="s">
        <v>132</v>
      </c>
      <c r="O87" s="127" t="s">
        <v>131</v>
      </c>
      <c r="P87" s="236" t="s">
        <v>310</v>
      </c>
      <c r="Q87" s="237"/>
    </row>
    <row r="88" spans="2:17" ht="105" x14ac:dyDescent="0.25">
      <c r="B88" s="126" t="s">
        <v>311</v>
      </c>
      <c r="C88" s="51" t="s">
        <v>312</v>
      </c>
      <c r="D88" s="126" t="s">
        <v>313</v>
      </c>
      <c r="E88" s="155">
        <v>40990036</v>
      </c>
      <c r="F88" s="2" t="s">
        <v>314</v>
      </c>
      <c r="G88" s="126" t="s">
        <v>315</v>
      </c>
      <c r="H88" s="151">
        <v>39937</v>
      </c>
      <c r="I88" s="3">
        <v>119712</v>
      </c>
      <c r="J88" s="126" t="s">
        <v>208</v>
      </c>
      <c r="K88" s="66" t="s">
        <v>316</v>
      </c>
      <c r="L88" s="66" t="s">
        <v>317</v>
      </c>
      <c r="M88" s="127" t="s">
        <v>131</v>
      </c>
      <c r="N88" s="127" t="s">
        <v>131</v>
      </c>
      <c r="O88" s="127" t="s">
        <v>131</v>
      </c>
      <c r="P88" s="238"/>
      <c r="Q88" s="239"/>
    </row>
    <row r="89" spans="2:17" ht="75" x14ac:dyDescent="0.25">
      <c r="B89" s="126" t="s">
        <v>318</v>
      </c>
      <c r="C89" s="51" t="s">
        <v>319</v>
      </c>
      <c r="D89" s="126" t="s">
        <v>307</v>
      </c>
      <c r="E89" s="155">
        <v>23248687</v>
      </c>
      <c r="F89" s="126" t="s">
        <v>206</v>
      </c>
      <c r="G89" s="126" t="s">
        <v>207</v>
      </c>
      <c r="H89" s="156">
        <v>41324</v>
      </c>
      <c r="I89" s="4"/>
      <c r="J89" s="126" t="s">
        <v>208</v>
      </c>
      <c r="K89" s="66" t="s">
        <v>320</v>
      </c>
      <c r="L89" s="66" t="s">
        <v>321</v>
      </c>
      <c r="M89" s="127" t="s">
        <v>131</v>
      </c>
      <c r="N89" s="127" t="s">
        <v>132</v>
      </c>
      <c r="O89" s="127" t="s">
        <v>131</v>
      </c>
      <c r="P89" s="236" t="s">
        <v>310</v>
      </c>
      <c r="Q89" s="237"/>
    </row>
    <row r="90" spans="2:17" ht="45" x14ac:dyDescent="0.25">
      <c r="B90" s="126" t="s">
        <v>217</v>
      </c>
      <c r="C90" s="51" t="s">
        <v>322</v>
      </c>
      <c r="D90" s="126" t="s">
        <v>323</v>
      </c>
      <c r="E90" s="155">
        <v>1120980075</v>
      </c>
      <c r="F90" s="2" t="s">
        <v>324</v>
      </c>
      <c r="G90" s="126" t="s">
        <v>315</v>
      </c>
      <c r="H90" s="151">
        <v>40018</v>
      </c>
      <c r="I90" s="3" t="s">
        <v>325</v>
      </c>
      <c r="J90" s="126" t="s">
        <v>208</v>
      </c>
      <c r="K90" s="66" t="s">
        <v>326</v>
      </c>
      <c r="L90" s="66" t="s">
        <v>324</v>
      </c>
      <c r="M90" s="127" t="s">
        <v>131</v>
      </c>
      <c r="N90" s="127" t="s">
        <v>131</v>
      </c>
      <c r="O90" s="127" t="s">
        <v>131</v>
      </c>
      <c r="P90" s="238"/>
      <c r="Q90" s="239"/>
    </row>
    <row r="92" spans="2:17" ht="15.75" thickBot="1" x14ac:dyDescent="0.3"/>
    <row r="93" spans="2:17" ht="27" thickBot="1" x14ac:dyDescent="0.3">
      <c r="B93" s="228" t="s">
        <v>44</v>
      </c>
      <c r="C93" s="229"/>
      <c r="D93" s="229"/>
      <c r="E93" s="229"/>
      <c r="F93" s="229"/>
      <c r="G93" s="229"/>
      <c r="H93" s="229"/>
      <c r="I93" s="229"/>
      <c r="J93" s="229"/>
      <c r="K93" s="229"/>
      <c r="L93" s="229"/>
      <c r="M93" s="229"/>
      <c r="N93" s="230"/>
    </row>
    <row r="96" spans="2:17" ht="30" x14ac:dyDescent="0.25">
      <c r="B96" s="46" t="s">
        <v>33</v>
      </c>
      <c r="C96" s="46" t="s">
        <v>45</v>
      </c>
      <c r="D96" s="213" t="s">
        <v>3</v>
      </c>
      <c r="E96" s="215"/>
    </row>
    <row r="97" spans="1:26" ht="30" x14ac:dyDescent="0.25">
      <c r="B97" s="47" t="s">
        <v>118</v>
      </c>
      <c r="C97" s="127" t="s">
        <v>131</v>
      </c>
      <c r="D97" s="218" t="s">
        <v>327</v>
      </c>
      <c r="E97" s="218"/>
    </row>
    <row r="100" spans="1:26" ht="26.25" x14ac:dyDescent="0.25">
      <c r="B100" s="231" t="s">
        <v>62</v>
      </c>
      <c r="C100" s="232"/>
      <c r="D100" s="232"/>
      <c r="E100" s="232"/>
      <c r="F100" s="232"/>
      <c r="G100" s="232"/>
      <c r="H100" s="232"/>
      <c r="I100" s="232"/>
      <c r="J100" s="232"/>
      <c r="K100" s="232"/>
      <c r="L100" s="232"/>
      <c r="M100" s="232"/>
      <c r="N100" s="232"/>
      <c r="O100" s="232"/>
      <c r="P100" s="232"/>
    </row>
    <row r="102" spans="1:26" ht="15.75" thickBot="1" x14ac:dyDescent="0.3"/>
    <row r="103" spans="1:26" ht="27" thickBot="1" x14ac:dyDescent="0.3">
      <c r="B103" s="228" t="s">
        <v>52</v>
      </c>
      <c r="C103" s="229"/>
      <c r="D103" s="229"/>
      <c r="E103" s="229"/>
      <c r="F103" s="229"/>
      <c r="G103" s="229"/>
      <c r="H103" s="229"/>
      <c r="I103" s="229"/>
      <c r="J103" s="229"/>
      <c r="K103" s="229"/>
      <c r="L103" s="229"/>
      <c r="M103" s="229"/>
      <c r="N103" s="230"/>
    </row>
    <row r="105" spans="1:26" ht="15.75" thickBot="1" x14ac:dyDescent="0.3">
      <c r="M105" s="44"/>
      <c r="N105" s="44"/>
    </row>
    <row r="106" spans="1:26" s="75" customFormat="1" ht="90" x14ac:dyDescent="0.25">
      <c r="B106" s="86" t="s">
        <v>140</v>
      </c>
      <c r="C106" s="86" t="s">
        <v>141</v>
      </c>
      <c r="D106" s="86" t="s">
        <v>142</v>
      </c>
      <c r="E106" s="86" t="s">
        <v>43</v>
      </c>
      <c r="F106" s="86" t="s">
        <v>22</v>
      </c>
      <c r="G106" s="86" t="s">
        <v>99</v>
      </c>
      <c r="H106" s="86" t="s">
        <v>17</v>
      </c>
      <c r="I106" s="86" t="s">
        <v>10</v>
      </c>
      <c r="J106" s="86" t="s">
        <v>31</v>
      </c>
      <c r="K106" s="86" t="s">
        <v>59</v>
      </c>
      <c r="L106" s="86" t="s">
        <v>20</v>
      </c>
      <c r="M106" s="71" t="s">
        <v>26</v>
      </c>
      <c r="N106" s="86" t="s">
        <v>143</v>
      </c>
      <c r="O106" s="86" t="s">
        <v>36</v>
      </c>
      <c r="P106" s="87" t="s">
        <v>11</v>
      </c>
      <c r="Q106" s="87" t="s">
        <v>19</v>
      </c>
    </row>
    <row r="107" spans="1:26" s="81" customFormat="1" ht="168" x14ac:dyDescent="0.25">
      <c r="A107" s="36">
        <v>1</v>
      </c>
      <c r="B107" s="82" t="s">
        <v>233</v>
      </c>
      <c r="C107" s="82" t="s">
        <v>233</v>
      </c>
      <c r="D107" s="83" t="s">
        <v>234</v>
      </c>
      <c r="E107" s="147" t="s">
        <v>235</v>
      </c>
      <c r="F107" s="78" t="s">
        <v>236</v>
      </c>
      <c r="G107" s="116" t="s">
        <v>237</v>
      </c>
      <c r="H107" s="85">
        <v>39832</v>
      </c>
      <c r="I107" s="85">
        <v>40197</v>
      </c>
      <c r="J107" s="148"/>
      <c r="K107" s="139">
        <v>24</v>
      </c>
      <c r="L107" s="139"/>
      <c r="M107" s="139">
        <v>165</v>
      </c>
      <c r="N107" s="70"/>
      <c r="O107" s="20">
        <v>147074725</v>
      </c>
      <c r="P107" s="20" t="s">
        <v>238</v>
      </c>
      <c r="Q107" s="117" t="s">
        <v>239</v>
      </c>
      <c r="R107" s="80"/>
      <c r="S107" s="80"/>
      <c r="T107" s="80"/>
      <c r="U107" s="80"/>
      <c r="V107" s="80"/>
      <c r="W107" s="80"/>
      <c r="X107" s="80"/>
      <c r="Y107" s="80"/>
      <c r="Z107" s="80"/>
    </row>
    <row r="108" spans="1:26" s="81" customFormat="1" ht="72" x14ac:dyDescent="0.25">
      <c r="A108" s="36">
        <f>+A107+1</f>
        <v>2</v>
      </c>
      <c r="B108" s="82" t="s">
        <v>233</v>
      </c>
      <c r="C108" s="82" t="s">
        <v>233</v>
      </c>
      <c r="D108" s="83" t="s">
        <v>234</v>
      </c>
      <c r="E108" s="147" t="s">
        <v>240</v>
      </c>
      <c r="F108" s="78" t="s">
        <v>241</v>
      </c>
      <c r="G108" s="78" t="s">
        <v>237</v>
      </c>
      <c r="H108" s="85">
        <v>39479</v>
      </c>
      <c r="I108" s="85">
        <v>39812</v>
      </c>
      <c r="J108" s="79"/>
      <c r="K108" s="139">
        <v>11</v>
      </c>
      <c r="L108" s="139"/>
      <c r="M108" s="139">
        <v>41</v>
      </c>
      <c r="N108" s="70"/>
      <c r="O108" s="20">
        <v>54248343</v>
      </c>
      <c r="P108" s="20" t="s">
        <v>242</v>
      </c>
      <c r="Q108" s="117" t="s">
        <v>243</v>
      </c>
      <c r="R108" s="80"/>
      <c r="S108" s="80"/>
      <c r="T108" s="80"/>
      <c r="U108" s="80"/>
      <c r="V108" s="80"/>
      <c r="W108" s="80"/>
      <c r="X108" s="80"/>
      <c r="Y108" s="80"/>
      <c r="Z108" s="80"/>
    </row>
    <row r="109" spans="1:26" s="81" customFormat="1" ht="168" x14ac:dyDescent="0.25">
      <c r="A109" s="36">
        <f t="shared" ref="A109:A113" si="3">+A108+1</f>
        <v>3</v>
      </c>
      <c r="B109" s="82" t="s">
        <v>233</v>
      </c>
      <c r="C109" s="82" t="s">
        <v>233</v>
      </c>
      <c r="D109" s="83" t="s">
        <v>234</v>
      </c>
      <c r="E109" s="147" t="s">
        <v>244</v>
      </c>
      <c r="F109" s="78" t="s">
        <v>245</v>
      </c>
      <c r="G109" s="78" t="s">
        <v>237</v>
      </c>
      <c r="H109" s="85">
        <v>39475</v>
      </c>
      <c r="I109" s="85">
        <v>39813</v>
      </c>
      <c r="J109" s="79"/>
      <c r="K109" s="139">
        <v>11</v>
      </c>
      <c r="L109" s="79"/>
      <c r="M109" s="139">
        <v>165</v>
      </c>
      <c r="N109" s="70"/>
      <c r="O109" s="20">
        <v>124441081</v>
      </c>
      <c r="P109" s="20" t="s">
        <v>242</v>
      </c>
      <c r="Q109" s="117" t="s">
        <v>246</v>
      </c>
      <c r="R109" s="80"/>
      <c r="S109" s="80"/>
      <c r="T109" s="80"/>
      <c r="U109" s="80"/>
      <c r="V109" s="80"/>
      <c r="W109" s="80"/>
      <c r="X109" s="80"/>
      <c r="Y109" s="80"/>
      <c r="Z109" s="80"/>
    </row>
    <row r="110" spans="1:26" s="81" customFormat="1" ht="120" x14ac:dyDescent="0.25">
      <c r="A110" s="36">
        <f t="shared" si="3"/>
        <v>4</v>
      </c>
      <c r="B110" s="82" t="s">
        <v>233</v>
      </c>
      <c r="C110" s="82" t="s">
        <v>233</v>
      </c>
      <c r="D110" s="83" t="s">
        <v>234</v>
      </c>
      <c r="E110" s="147" t="s">
        <v>247</v>
      </c>
      <c r="F110" s="78" t="s">
        <v>248</v>
      </c>
      <c r="G110" s="78" t="s">
        <v>237</v>
      </c>
      <c r="H110" s="85">
        <v>39447</v>
      </c>
      <c r="I110" s="85">
        <v>39484</v>
      </c>
      <c r="J110" s="79"/>
      <c r="K110" s="139">
        <v>1</v>
      </c>
      <c r="L110" s="79"/>
      <c r="M110" s="139">
        <v>165</v>
      </c>
      <c r="N110" s="70"/>
      <c r="O110" s="20">
        <v>101649494</v>
      </c>
      <c r="P110" s="20" t="s">
        <v>242</v>
      </c>
      <c r="Q110" s="117" t="s">
        <v>249</v>
      </c>
      <c r="R110" s="80"/>
      <c r="S110" s="80"/>
      <c r="T110" s="80"/>
      <c r="U110" s="80"/>
      <c r="V110" s="80"/>
      <c r="W110" s="80"/>
      <c r="X110" s="80"/>
      <c r="Y110" s="80"/>
      <c r="Z110" s="80"/>
    </row>
    <row r="111" spans="1:26" s="81" customFormat="1" ht="120" x14ac:dyDescent="0.25">
      <c r="A111" s="36">
        <f t="shared" si="3"/>
        <v>5</v>
      </c>
      <c r="B111" s="82" t="s">
        <v>233</v>
      </c>
      <c r="C111" s="82" t="s">
        <v>233</v>
      </c>
      <c r="D111" s="83" t="s">
        <v>234</v>
      </c>
      <c r="E111" s="77" t="s">
        <v>250</v>
      </c>
      <c r="F111" s="78" t="s">
        <v>251</v>
      </c>
      <c r="G111" s="78" t="s">
        <v>237</v>
      </c>
      <c r="H111" s="85">
        <v>39233</v>
      </c>
      <c r="I111" s="85">
        <v>39336</v>
      </c>
      <c r="J111" s="79"/>
      <c r="K111" s="139">
        <v>3</v>
      </c>
      <c r="L111" s="79"/>
      <c r="M111" s="70"/>
      <c r="N111" s="70"/>
      <c r="O111" s="20">
        <v>7442600</v>
      </c>
      <c r="P111" s="20" t="s">
        <v>252</v>
      </c>
      <c r="Q111" s="117" t="s">
        <v>253</v>
      </c>
      <c r="R111" s="80"/>
      <c r="S111" s="80"/>
      <c r="T111" s="80"/>
      <c r="U111" s="80"/>
      <c r="V111" s="80"/>
      <c r="W111" s="80"/>
      <c r="X111" s="80"/>
      <c r="Y111" s="80"/>
      <c r="Z111" s="80"/>
    </row>
    <row r="112" spans="1:26" s="81" customFormat="1" ht="105" x14ac:dyDescent="0.25">
      <c r="A112" s="36">
        <f t="shared" si="3"/>
        <v>6</v>
      </c>
      <c r="B112" s="82" t="s">
        <v>233</v>
      </c>
      <c r="C112" s="82" t="s">
        <v>233</v>
      </c>
      <c r="D112" s="83" t="s">
        <v>234</v>
      </c>
      <c r="E112" s="147" t="s">
        <v>254</v>
      </c>
      <c r="F112" s="78" t="s">
        <v>255</v>
      </c>
      <c r="G112" s="78" t="s">
        <v>237</v>
      </c>
      <c r="H112" s="85">
        <v>39233</v>
      </c>
      <c r="I112" s="85">
        <v>39260</v>
      </c>
      <c r="J112" s="79"/>
      <c r="K112" s="79"/>
      <c r="L112" s="79"/>
      <c r="M112" s="139">
        <v>41</v>
      </c>
      <c r="N112" s="70"/>
      <c r="O112" s="20">
        <v>17304650</v>
      </c>
      <c r="P112" s="20" t="s">
        <v>256</v>
      </c>
      <c r="Q112" s="117" t="s">
        <v>257</v>
      </c>
      <c r="R112" s="80"/>
      <c r="S112" s="80"/>
      <c r="T112" s="80"/>
      <c r="U112" s="80"/>
      <c r="V112" s="80"/>
      <c r="W112" s="80"/>
      <c r="X112" s="80"/>
      <c r="Y112" s="80"/>
      <c r="Z112" s="80"/>
    </row>
    <row r="113" spans="1:26" s="81" customFormat="1" ht="225" x14ac:dyDescent="0.25">
      <c r="A113" s="36">
        <f t="shared" si="3"/>
        <v>7</v>
      </c>
      <c r="B113" s="82" t="s">
        <v>233</v>
      </c>
      <c r="C113" s="82" t="s">
        <v>233</v>
      </c>
      <c r="D113" s="83" t="s">
        <v>234</v>
      </c>
      <c r="E113" s="147" t="s">
        <v>258</v>
      </c>
      <c r="F113" s="78" t="s">
        <v>259</v>
      </c>
      <c r="G113" s="78" t="s">
        <v>237</v>
      </c>
      <c r="H113" s="85">
        <v>39656</v>
      </c>
      <c r="I113" s="85">
        <v>39812</v>
      </c>
      <c r="J113" s="79"/>
      <c r="K113" s="139"/>
      <c r="L113" s="139">
        <v>5</v>
      </c>
      <c r="M113" s="139">
        <v>880</v>
      </c>
      <c r="N113" s="70"/>
      <c r="O113" s="20"/>
      <c r="P113" s="20" t="s">
        <v>260</v>
      </c>
      <c r="Q113" s="117" t="s">
        <v>261</v>
      </c>
      <c r="R113" s="80"/>
      <c r="S113" s="80"/>
      <c r="T113" s="80"/>
      <c r="U113" s="80"/>
      <c r="V113" s="80"/>
      <c r="W113" s="80"/>
      <c r="X113" s="80"/>
      <c r="Y113" s="80"/>
      <c r="Z113" s="80"/>
    </row>
    <row r="114" spans="1:26" s="81" customFormat="1" ht="225" x14ac:dyDescent="0.25">
      <c r="A114" s="36">
        <v>8</v>
      </c>
      <c r="B114" s="82" t="s">
        <v>233</v>
      </c>
      <c r="C114" s="82" t="s">
        <v>233</v>
      </c>
      <c r="D114" s="83" t="s">
        <v>234</v>
      </c>
      <c r="E114" s="147" t="s">
        <v>262</v>
      </c>
      <c r="F114" s="78" t="s">
        <v>263</v>
      </c>
      <c r="G114" s="78" t="s">
        <v>237</v>
      </c>
      <c r="H114" s="85">
        <v>39656</v>
      </c>
      <c r="I114" s="85">
        <v>39812</v>
      </c>
      <c r="J114" s="79"/>
      <c r="K114" s="79"/>
      <c r="L114" s="139">
        <v>5</v>
      </c>
      <c r="M114" s="139">
        <v>300</v>
      </c>
      <c r="N114" s="70"/>
      <c r="O114" s="20"/>
      <c r="P114" s="20" t="s">
        <v>260</v>
      </c>
      <c r="Q114" s="117" t="s">
        <v>261</v>
      </c>
      <c r="R114" s="80"/>
      <c r="S114" s="80"/>
      <c r="T114" s="80"/>
      <c r="U114" s="80"/>
      <c r="V114" s="80"/>
      <c r="W114" s="80"/>
      <c r="X114" s="80"/>
      <c r="Y114" s="80"/>
      <c r="Z114" s="80"/>
    </row>
    <row r="115" spans="1:26" s="81" customFormat="1" ht="165" x14ac:dyDescent="0.25">
      <c r="A115" s="36">
        <v>9</v>
      </c>
      <c r="B115" s="82" t="s">
        <v>233</v>
      </c>
      <c r="C115" s="82" t="s">
        <v>233</v>
      </c>
      <c r="D115" s="83" t="s">
        <v>264</v>
      </c>
      <c r="E115" s="147" t="s">
        <v>265</v>
      </c>
      <c r="F115" s="78" t="s">
        <v>266</v>
      </c>
      <c r="G115" s="78" t="s">
        <v>237</v>
      </c>
      <c r="H115" s="85">
        <v>39965</v>
      </c>
      <c r="I115" s="85">
        <v>40055</v>
      </c>
      <c r="J115" s="79"/>
      <c r="K115" s="79"/>
      <c r="L115" s="139">
        <v>3</v>
      </c>
      <c r="M115" s="139">
        <v>300</v>
      </c>
      <c r="N115" s="70"/>
      <c r="O115" s="20"/>
      <c r="P115" s="20" t="s">
        <v>267</v>
      </c>
      <c r="Q115" s="117" t="s">
        <v>246</v>
      </c>
      <c r="R115" s="80"/>
      <c r="S115" s="80"/>
      <c r="T115" s="80"/>
      <c r="U115" s="80"/>
      <c r="V115" s="80"/>
      <c r="W115" s="80"/>
      <c r="X115" s="80"/>
      <c r="Y115" s="80"/>
      <c r="Z115" s="80"/>
    </row>
    <row r="116" spans="1:26" s="81" customFormat="1" ht="165" x14ac:dyDescent="0.25">
      <c r="A116" s="36">
        <v>10</v>
      </c>
      <c r="B116" s="82" t="s">
        <v>233</v>
      </c>
      <c r="C116" s="82" t="s">
        <v>233</v>
      </c>
      <c r="D116" s="83" t="s">
        <v>264</v>
      </c>
      <c r="E116" s="147" t="s">
        <v>268</v>
      </c>
      <c r="F116" s="78" t="s">
        <v>269</v>
      </c>
      <c r="G116" s="78" t="s">
        <v>237</v>
      </c>
      <c r="H116" s="85">
        <v>39965</v>
      </c>
      <c r="I116" s="85">
        <v>40055</v>
      </c>
      <c r="J116" s="79"/>
      <c r="K116" s="79"/>
      <c r="L116" s="139">
        <v>3</v>
      </c>
      <c r="M116" s="139">
        <v>880</v>
      </c>
      <c r="N116" s="70"/>
      <c r="O116" s="20"/>
      <c r="P116" s="20" t="s">
        <v>267</v>
      </c>
      <c r="Q116" s="117" t="s">
        <v>246</v>
      </c>
      <c r="R116" s="80"/>
      <c r="S116" s="80"/>
      <c r="T116" s="80"/>
      <c r="U116" s="80"/>
      <c r="V116" s="80"/>
      <c r="W116" s="80"/>
      <c r="X116" s="80"/>
      <c r="Y116" s="80"/>
      <c r="Z116" s="80"/>
    </row>
    <row r="117" spans="1:26" s="81" customFormat="1" ht="165" x14ac:dyDescent="0.25">
      <c r="A117" s="36">
        <v>11</v>
      </c>
      <c r="B117" s="82" t="s">
        <v>233</v>
      </c>
      <c r="C117" s="82" t="s">
        <v>233</v>
      </c>
      <c r="D117" s="83" t="s">
        <v>264</v>
      </c>
      <c r="E117" s="147" t="s">
        <v>270</v>
      </c>
      <c r="F117" s="78" t="s">
        <v>271</v>
      </c>
      <c r="G117" s="78" t="s">
        <v>163</v>
      </c>
      <c r="H117" s="85">
        <v>40238</v>
      </c>
      <c r="I117" s="85">
        <v>40512</v>
      </c>
      <c r="J117" s="79"/>
      <c r="K117" s="79"/>
      <c r="L117" s="139">
        <v>9</v>
      </c>
      <c r="M117" s="139">
        <v>1180</v>
      </c>
      <c r="N117" s="70"/>
      <c r="O117" s="20"/>
      <c r="P117" s="20" t="s">
        <v>267</v>
      </c>
      <c r="Q117" s="117" t="s">
        <v>246</v>
      </c>
      <c r="R117" s="80"/>
      <c r="S117" s="80"/>
      <c r="T117" s="80"/>
      <c r="U117" s="80"/>
      <c r="V117" s="80"/>
      <c r="W117" s="80"/>
      <c r="X117" s="80"/>
      <c r="Y117" s="80"/>
      <c r="Z117" s="80"/>
    </row>
    <row r="118" spans="1:26" s="81" customFormat="1" ht="225" x14ac:dyDescent="0.25">
      <c r="A118" s="36">
        <v>12</v>
      </c>
      <c r="B118" s="82" t="s">
        <v>233</v>
      </c>
      <c r="C118" s="82" t="s">
        <v>233</v>
      </c>
      <c r="D118" s="83" t="s">
        <v>264</v>
      </c>
      <c r="E118" s="147" t="s">
        <v>272</v>
      </c>
      <c r="F118" s="78" t="s">
        <v>273</v>
      </c>
      <c r="G118" s="78" t="s">
        <v>163</v>
      </c>
      <c r="H118" s="85">
        <v>41288</v>
      </c>
      <c r="I118" s="85">
        <v>41453</v>
      </c>
      <c r="J118" s="79"/>
      <c r="K118" s="79"/>
      <c r="L118" s="147" t="s">
        <v>274</v>
      </c>
      <c r="M118" s="139">
        <v>180</v>
      </c>
      <c r="N118" s="84"/>
      <c r="O118" s="20"/>
      <c r="P118" s="20" t="s">
        <v>275</v>
      </c>
      <c r="Q118" s="117" t="s">
        <v>276</v>
      </c>
      <c r="R118" s="80"/>
      <c r="S118" s="80"/>
      <c r="T118" s="80"/>
      <c r="U118" s="80"/>
      <c r="V118" s="80"/>
      <c r="W118" s="80"/>
      <c r="X118" s="80"/>
      <c r="Y118" s="80"/>
      <c r="Z118" s="80"/>
    </row>
    <row r="119" spans="1:26" s="81" customFormat="1" x14ac:dyDescent="0.25">
      <c r="A119" s="36"/>
      <c r="B119" s="82"/>
      <c r="C119" s="83"/>
      <c r="D119" s="82"/>
      <c r="E119" s="77"/>
      <c r="F119" s="78"/>
      <c r="G119" s="78"/>
      <c r="H119" s="78"/>
      <c r="I119" s="79"/>
      <c r="J119" s="79"/>
      <c r="K119" s="84">
        <f t="shared" ref="K119" si="4">SUM(K107:K118)</f>
        <v>50</v>
      </c>
      <c r="L119" s="84">
        <f>SUM(L107:L118)</f>
        <v>25</v>
      </c>
      <c r="M119" s="115">
        <f t="shared" ref="M119:N119" si="5">SUM(M107:M118)</f>
        <v>4297</v>
      </c>
      <c r="N119" s="84">
        <f t="shared" si="5"/>
        <v>0</v>
      </c>
      <c r="O119" s="20"/>
      <c r="P119" s="20"/>
      <c r="Q119" s="118"/>
    </row>
    <row r="120" spans="1:26" x14ac:dyDescent="0.25">
      <c r="B120" s="21"/>
      <c r="C120" s="21"/>
      <c r="D120" s="21"/>
      <c r="E120" s="22"/>
      <c r="F120" s="21"/>
      <c r="G120" s="21"/>
      <c r="H120" s="21"/>
      <c r="I120" s="21"/>
      <c r="J120" s="21"/>
      <c r="K120" s="21"/>
      <c r="L120" s="21"/>
      <c r="M120" s="21"/>
      <c r="N120" s="21"/>
      <c r="O120" s="21"/>
      <c r="P120" s="21"/>
    </row>
    <row r="121" spans="1:26" ht="18.75" x14ac:dyDescent="0.25">
      <c r="B121" s="41" t="s">
        <v>32</v>
      </c>
      <c r="C121" s="50">
        <f>+K119</f>
        <v>50</v>
      </c>
      <c r="H121" s="23"/>
      <c r="I121" s="23"/>
      <c r="J121" s="23"/>
      <c r="K121" s="23"/>
      <c r="L121" s="23"/>
      <c r="M121" s="23"/>
      <c r="N121" s="21"/>
      <c r="O121" s="21"/>
      <c r="P121" s="21"/>
    </row>
    <row r="123" spans="1:26" ht="15.75" thickBot="1" x14ac:dyDescent="0.3"/>
    <row r="124" spans="1:26" ht="30.75" thickBot="1" x14ac:dyDescent="0.3">
      <c r="B124" s="52" t="s">
        <v>47</v>
      </c>
      <c r="C124" s="53" t="s">
        <v>48</v>
      </c>
      <c r="D124" s="52" t="s">
        <v>49</v>
      </c>
      <c r="E124" s="53" t="s">
        <v>53</v>
      </c>
    </row>
    <row r="125" spans="1:26" x14ac:dyDescent="0.25">
      <c r="B125" s="45" t="s">
        <v>119</v>
      </c>
      <c r="C125" s="48">
        <v>20</v>
      </c>
      <c r="D125" s="48">
        <v>0</v>
      </c>
      <c r="E125" s="249">
        <f>+D125+D126+D127</f>
        <v>40</v>
      </c>
    </row>
    <row r="126" spans="1:26" x14ac:dyDescent="0.25">
      <c r="B126" s="45" t="s">
        <v>120</v>
      </c>
      <c r="C126" s="39">
        <v>30</v>
      </c>
      <c r="D126" s="127">
        <v>0</v>
      </c>
      <c r="E126" s="250"/>
    </row>
    <row r="127" spans="1:26" ht="15.75" thickBot="1" x14ac:dyDescent="0.3">
      <c r="B127" s="45" t="s">
        <v>121</v>
      </c>
      <c r="C127" s="49">
        <v>40</v>
      </c>
      <c r="D127" s="49">
        <v>40</v>
      </c>
      <c r="E127" s="251"/>
    </row>
    <row r="129" spans="2:17" ht="15.75" thickBot="1" x14ac:dyDescent="0.3"/>
    <row r="130" spans="2:17" ht="27" thickBot="1" x14ac:dyDescent="0.3">
      <c r="B130" s="228" t="s">
        <v>50</v>
      </c>
      <c r="C130" s="229"/>
      <c r="D130" s="229"/>
      <c r="E130" s="229"/>
      <c r="F130" s="229"/>
      <c r="G130" s="229"/>
      <c r="H130" s="229"/>
      <c r="I130" s="229"/>
      <c r="J130" s="229"/>
      <c r="K130" s="229"/>
      <c r="L130" s="229"/>
      <c r="M130" s="229"/>
      <c r="N130" s="230"/>
    </row>
    <row r="132" spans="2:17" ht="90" x14ac:dyDescent="0.25">
      <c r="B132" s="88" t="s">
        <v>0</v>
      </c>
      <c r="C132" s="88" t="s">
        <v>39</v>
      </c>
      <c r="D132" s="88" t="s">
        <v>40</v>
      </c>
      <c r="E132" s="88" t="s">
        <v>111</v>
      </c>
      <c r="F132" s="88" t="s">
        <v>113</v>
      </c>
      <c r="G132" s="88" t="s">
        <v>114</v>
      </c>
      <c r="H132" s="88" t="s">
        <v>115</v>
      </c>
      <c r="I132" s="88" t="s">
        <v>112</v>
      </c>
      <c r="J132" s="213" t="s">
        <v>116</v>
      </c>
      <c r="K132" s="214"/>
      <c r="L132" s="215"/>
      <c r="M132" s="88" t="s">
        <v>117</v>
      </c>
      <c r="N132" s="88" t="s">
        <v>41</v>
      </c>
      <c r="O132" s="88" t="s">
        <v>42</v>
      </c>
      <c r="P132" s="213" t="s">
        <v>3</v>
      </c>
      <c r="Q132" s="215"/>
    </row>
    <row r="133" spans="2:17" ht="90" x14ac:dyDescent="0.25">
      <c r="B133" s="126" t="s">
        <v>125</v>
      </c>
      <c r="C133" s="149">
        <v>1</v>
      </c>
      <c r="D133" s="2" t="s">
        <v>277</v>
      </c>
      <c r="E133" s="150">
        <v>39150631</v>
      </c>
      <c r="F133" s="66" t="s">
        <v>278</v>
      </c>
      <c r="G133" s="126" t="s">
        <v>279</v>
      </c>
      <c r="H133" s="151">
        <v>30982</v>
      </c>
      <c r="I133" s="4"/>
      <c r="J133" s="126" t="s">
        <v>280</v>
      </c>
      <c r="K133" s="66" t="s">
        <v>281</v>
      </c>
      <c r="L133" s="66" t="s">
        <v>282</v>
      </c>
      <c r="M133" s="127" t="s">
        <v>131</v>
      </c>
      <c r="N133" s="127" t="s">
        <v>132</v>
      </c>
      <c r="O133" s="127" t="s">
        <v>131</v>
      </c>
      <c r="P133" s="216" t="s">
        <v>283</v>
      </c>
      <c r="Q133" s="216"/>
    </row>
    <row r="134" spans="2:17" ht="120" x14ac:dyDescent="0.25">
      <c r="B134" s="126" t="s">
        <v>126</v>
      </c>
      <c r="C134" s="149">
        <v>1</v>
      </c>
      <c r="D134" s="126" t="s">
        <v>328</v>
      </c>
      <c r="E134" s="150">
        <v>32645154</v>
      </c>
      <c r="F134" s="126" t="s">
        <v>285</v>
      </c>
      <c r="G134" s="126" t="s">
        <v>286</v>
      </c>
      <c r="H134" s="151">
        <v>35147</v>
      </c>
      <c r="I134" s="4"/>
      <c r="J134" s="126" t="s">
        <v>208</v>
      </c>
      <c r="K134" s="144" t="s">
        <v>287</v>
      </c>
      <c r="L134" s="66" t="s">
        <v>288</v>
      </c>
      <c r="M134" s="127" t="s">
        <v>131</v>
      </c>
      <c r="N134" s="127" t="s">
        <v>131</v>
      </c>
      <c r="O134" s="127" t="s">
        <v>131</v>
      </c>
      <c r="P134" s="216"/>
      <c r="Q134" s="216"/>
    </row>
    <row r="135" spans="2:17" ht="90" x14ac:dyDescent="0.25">
      <c r="B135" s="126" t="s">
        <v>127</v>
      </c>
      <c r="C135" s="149">
        <v>1</v>
      </c>
      <c r="D135" s="2" t="s">
        <v>289</v>
      </c>
      <c r="E135" s="150">
        <v>1123622828</v>
      </c>
      <c r="F135" s="2" t="s">
        <v>290</v>
      </c>
      <c r="G135" s="126" t="s">
        <v>291</v>
      </c>
      <c r="H135" s="151">
        <v>41117</v>
      </c>
      <c r="I135" s="3"/>
      <c r="J135" s="126" t="s">
        <v>292</v>
      </c>
      <c r="K135" s="144" t="s">
        <v>293</v>
      </c>
      <c r="L135" s="66" t="s">
        <v>294</v>
      </c>
      <c r="M135" s="127" t="s">
        <v>131</v>
      </c>
      <c r="N135" s="127" t="s">
        <v>131</v>
      </c>
      <c r="O135" s="127" t="s">
        <v>131</v>
      </c>
      <c r="P135" s="217" t="s">
        <v>329</v>
      </c>
      <c r="Q135" s="217"/>
    </row>
    <row r="138" spans="2:17" ht="15.75" thickBot="1" x14ac:dyDescent="0.3"/>
    <row r="139" spans="2:17" ht="45" x14ac:dyDescent="0.25">
      <c r="B139" s="91" t="s">
        <v>33</v>
      </c>
      <c r="C139" s="91" t="s">
        <v>47</v>
      </c>
      <c r="D139" s="88" t="s">
        <v>48</v>
      </c>
      <c r="E139" s="91" t="s">
        <v>49</v>
      </c>
      <c r="F139" s="53" t="s">
        <v>54</v>
      </c>
      <c r="G139" s="62"/>
    </row>
    <row r="140" spans="2:17" ht="108" x14ac:dyDescent="0.2">
      <c r="B140" s="207" t="s">
        <v>51</v>
      </c>
      <c r="C140" s="5" t="s">
        <v>122</v>
      </c>
      <c r="D140" s="127">
        <v>25</v>
      </c>
      <c r="E140" s="127">
        <v>0</v>
      </c>
      <c r="F140" s="208">
        <f>+E140+E141+E142</f>
        <v>35</v>
      </c>
      <c r="G140" s="63"/>
    </row>
    <row r="141" spans="2:17" ht="96" x14ac:dyDescent="0.2">
      <c r="B141" s="207"/>
      <c r="C141" s="5" t="s">
        <v>123</v>
      </c>
      <c r="D141" s="51">
        <v>20</v>
      </c>
      <c r="E141" s="127">
        <v>20</v>
      </c>
      <c r="F141" s="209"/>
      <c r="G141" s="63"/>
    </row>
    <row r="142" spans="2:17" ht="60" x14ac:dyDescent="0.2">
      <c r="B142" s="207"/>
      <c r="C142" s="5" t="s">
        <v>124</v>
      </c>
      <c r="D142" s="127">
        <v>15</v>
      </c>
      <c r="E142" s="127">
        <v>15</v>
      </c>
      <c r="F142" s="210"/>
      <c r="G142" s="63"/>
    </row>
    <row r="143" spans="2:17" x14ac:dyDescent="0.25">
      <c r="C143" s="72"/>
    </row>
    <row r="146" spans="2:5" x14ac:dyDescent="0.25">
      <c r="B146" s="90" t="s">
        <v>55</v>
      </c>
    </row>
    <row r="149" spans="2:5" x14ac:dyDescent="0.25">
      <c r="B149" s="92" t="s">
        <v>33</v>
      </c>
      <c r="C149" s="92" t="s">
        <v>56</v>
      </c>
      <c r="D149" s="91" t="s">
        <v>49</v>
      </c>
      <c r="E149" s="91" t="s">
        <v>16</v>
      </c>
    </row>
    <row r="150" spans="2:5" ht="78" customHeight="1" x14ac:dyDescent="0.25">
      <c r="B150" s="73" t="s">
        <v>57</v>
      </c>
      <c r="C150" s="74">
        <v>40</v>
      </c>
      <c r="D150" s="127">
        <f>+E125</f>
        <v>40</v>
      </c>
      <c r="E150" s="211">
        <f>+D150+D151</f>
        <v>75</v>
      </c>
    </row>
    <row r="151" spans="2:5" ht="84.75" customHeight="1" x14ac:dyDescent="0.25">
      <c r="B151" s="73" t="s">
        <v>58</v>
      </c>
      <c r="C151" s="74">
        <v>60</v>
      </c>
      <c r="D151" s="127">
        <f>+F140</f>
        <v>35</v>
      </c>
      <c r="E151" s="212"/>
    </row>
  </sheetData>
  <mergeCells count="47">
    <mergeCell ref="C9:N9"/>
    <mergeCell ref="B2:P2"/>
    <mergeCell ref="B4:P4"/>
    <mergeCell ref="C6:N6"/>
    <mergeCell ref="C7:N7"/>
    <mergeCell ref="C8:N8"/>
    <mergeCell ref="O68:P68"/>
    <mergeCell ref="C10:E10"/>
    <mergeCell ref="B14:C21"/>
    <mergeCell ref="G15:G22"/>
    <mergeCell ref="B22:C22"/>
    <mergeCell ref="E40:E41"/>
    <mergeCell ref="M45:N45"/>
    <mergeCell ref="B59:B60"/>
    <mergeCell ref="C59:C60"/>
    <mergeCell ref="D59:E59"/>
    <mergeCell ref="C63:N63"/>
    <mergeCell ref="B65:N65"/>
    <mergeCell ref="P88:Q88"/>
    <mergeCell ref="O69:P69"/>
    <mergeCell ref="O70:P70"/>
    <mergeCell ref="O71:P71"/>
    <mergeCell ref="O72:P72"/>
    <mergeCell ref="O73:P73"/>
    <mergeCell ref="O74:P74"/>
    <mergeCell ref="O75:P75"/>
    <mergeCell ref="B81:N81"/>
    <mergeCell ref="J86:L86"/>
    <mergeCell ref="P86:Q86"/>
    <mergeCell ref="P87:Q87"/>
    <mergeCell ref="P133:Q133"/>
    <mergeCell ref="P89:Q89"/>
    <mergeCell ref="P90:Q90"/>
    <mergeCell ref="B93:N93"/>
    <mergeCell ref="D96:E96"/>
    <mergeCell ref="D97:E97"/>
    <mergeCell ref="B100:P100"/>
    <mergeCell ref="B103:N103"/>
    <mergeCell ref="E125:E127"/>
    <mergeCell ref="B130:N130"/>
    <mergeCell ref="J132:L132"/>
    <mergeCell ref="P132:Q132"/>
    <mergeCell ref="P134:Q134"/>
    <mergeCell ref="P135:Q135"/>
    <mergeCell ref="B140:B142"/>
    <mergeCell ref="F140:F142"/>
    <mergeCell ref="E150:E151"/>
  </mergeCells>
  <dataValidations count="2">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paperSize="5" scale="51" orientation="landscape" r:id="rId1"/>
  <colBreaks count="1" manualBreakCount="1">
    <brk id="19" max="15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JURIDICA</vt:lpstr>
      <vt:lpstr>FINANCIERA</vt:lpstr>
      <vt:lpstr>TECNICA GRUPO 1</vt:lpstr>
      <vt:lpstr>TECNICA GRUPO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Georgina Nelson Fyne</cp:lastModifiedBy>
  <cp:lastPrinted>2014-12-09T18:19:13Z</cp:lastPrinted>
  <dcterms:created xsi:type="dcterms:W3CDTF">2014-10-22T15:49:24Z</dcterms:created>
  <dcterms:modified xsi:type="dcterms:W3CDTF">2014-12-09T18:19:26Z</dcterms:modified>
</cp:coreProperties>
</file>