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YURANI\Documents\PAAC 2022 APROBADO\PAAC 2022 - AJUSTADO - JUNIO\PPC AJUSTADO SEPTIEMBRE CIGD\"/>
    </mc:Choice>
  </mc:AlternateContent>
  <xr:revisionPtr revIDLastSave="0" documentId="8_{BCDA6526-FAA4-4CA5-B20B-B09785B92EC5}" xr6:coauthVersionLast="47" xr6:coauthVersionMax="47" xr10:uidLastSave="{00000000-0000-0000-0000-000000000000}"/>
  <bookViews>
    <workbookView xWindow="-120" yWindow="-120" windowWidth="20730" windowHeight="11040" tabRatio="581" firstSheet="3" activeTab="5" xr2:uid="{00000000-000D-0000-FFFF-FFFF00000000}"/>
  </bookViews>
  <sheets>
    <sheet name="Ejem diligenciamiento" sheetId="2" r:id="rId1"/>
    <sheet name="Amazonas" sheetId="6" r:id="rId2"/>
    <sheet name="Antioquia" sheetId="7" r:id="rId3"/>
    <sheet name="Arauca" sheetId="43" r:id="rId4"/>
    <sheet name="Atlantico" sheetId="15" r:id="rId5"/>
    <sheet name="Bogotá" sheetId="16" r:id="rId6"/>
    <sheet name="Bolivar" sheetId="42" r:id="rId7"/>
    <sheet name="Boyaca" sheetId="11" r:id="rId8"/>
    <sheet name="Caldas" sheetId="26" r:id="rId9"/>
    <sheet name="Caquetá" sheetId="20" r:id="rId10"/>
    <sheet name="Casanare" sheetId="27" r:id="rId11"/>
    <sheet name="Cauca" sheetId="28" r:id="rId12"/>
    <sheet name="Cesar" sheetId="14" r:id="rId13"/>
    <sheet name="Choco" sheetId="19" r:id="rId14"/>
    <sheet name="Córdoba" sheetId="24" r:id="rId15"/>
    <sheet name="Cundinamarca" sheetId="29" r:id="rId16"/>
    <sheet name="Guanía" sheetId="30" r:id="rId17"/>
    <sheet name="Guaviare" sheetId="31" r:id="rId18"/>
    <sheet name="Huila" sheetId="12" r:id="rId19"/>
    <sheet name="Guajira" sheetId="32" r:id="rId20"/>
    <sheet name="Nariño" sheetId="21" r:id="rId21"/>
    <sheet name="Magdalena" sheetId="33" r:id="rId22"/>
    <sheet name="Meta" sheetId="22" r:id="rId23"/>
    <sheet name="Nte Santander" sheetId="34" r:id="rId24"/>
    <sheet name="Putumayo" sheetId="35" r:id="rId25"/>
    <sheet name="Quindío" sheetId="36" r:id="rId26"/>
    <sheet name="Risaralda" sheetId="17" r:id="rId27"/>
    <sheet name="San Andres" sheetId="10" r:id="rId28"/>
    <sheet name="Santander" sheetId="23" r:id="rId29"/>
    <sheet name="Sucre" sheetId="37" r:id="rId30"/>
    <sheet name="Tolima" sheetId="8" r:id="rId31"/>
    <sheet name="Valle" sheetId="18" r:id="rId32"/>
    <sheet name="Vaupes" sheetId="13" r:id="rId33"/>
    <sheet name="Vichada" sheetId="9" r:id="rId34"/>
    <sheet name="Hoja2" sheetId="44" r:id="rId35"/>
    <sheet name="Hoja1" sheetId="5" state="hidden" r:id="rId36"/>
  </sheets>
  <definedNames>
    <definedName name="_xlnm._FilterDatabase" localSheetId="1" hidden="1">Amazonas!$A$3:$O$3</definedName>
    <definedName name="_xlnm._FilterDatabase" localSheetId="0" hidden="1">'Ejem diligenciamiento'!$A$3:$O$3</definedName>
    <definedName name="_xlnm._FilterDatabase" localSheetId="20" hidden="1">Nariño!$M$7:$O$11</definedName>
    <definedName name="MOMENTO">Hoja1!$E$1:$E$4</definedName>
    <definedName name="nivel">Hoja1!$A$1:$A$7</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6" i="2" l="1"/>
  <c r="K7" i="2"/>
  <c r="AF5" i="2"/>
  <c r="AE5" i="2"/>
  <c r="AC5" i="2"/>
  <c r="EC9" i="36"/>
  <c r="AE7" i="2" l="1"/>
  <c r="AF7" i="2" s="1"/>
  <c r="AF6" i="2"/>
  <c r="AC6" i="2" s="1"/>
  <c r="K9" i="20" l="1"/>
  <c r="BM9" i="24"/>
  <c r="ET6" i="9" l="1"/>
  <c r="FK6" i="9" s="1"/>
  <c r="GB6" i="9" s="1"/>
  <c r="GS6" i="9" s="1"/>
  <c r="HJ6" i="9" s="1"/>
  <c r="ET7" i="9"/>
  <c r="FK7" i="9" s="1"/>
  <c r="GB7" i="9" s="1"/>
  <c r="GS7" i="9" s="1"/>
  <c r="HJ7" i="9" s="1"/>
  <c r="ET6" i="13"/>
  <c r="FK6" i="13" s="1"/>
  <c r="GB6" i="13" s="1"/>
  <c r="GS6" i="13" s="1"/>
  <c r="HJ6" i="13" s="1"/>
  <c r="ET8" i="13"/>
  <c r="FK8" i="13" s="1"/>
  <c r="GB8" i="13" s="1"/>
  <c r="GS8" i="13" s="1"/>
  <c r="HJ8" i="13" s="1"/>
  <c r="ET7" i="18"/>
  <c r="FK7" i="18" s="1"/>
  <c r="GB7" i="18" s="1"/>
  <c r="GS7" i="18" s="1"/>
  <c r="HJ7" i="18" s="1"/>
  <c r="ET8" i="18"/>
  <c r="FK8" i="18" s="1"/>
  <c r="GB8" i="18" s="1"/>
  <c r="GS8" i="18" s="1"/>
  <c r="HJ8" i="18" s="1"/>
  <c r="ET5" i="18"/>
  <c r="FK5" i="18" s="1"/>
  <c r="GB5" i="18" s="1"/>
  <c r="GS5" i="18" s="1"/>
  <c r="HJ5" i="18" s="1"/>
  <c r="FK6" i="8"/>
  <c r="GB6" i="8" s="1"/>
  <c r="GS6" i="8" s="1"/>
  <c r="HJ6" i="8" s="1"/>
  <c r="IA6" i="8" s="1"/>
  <c r="FK7" i="8"/>
  <c r="GB7" i="8" s="1"/>
  <c r="GS7" i="8" s="1"/>
  <c r="HJ7" i="8" s="1"/>
  <c r="IA7" i="8" s="1"/>
  <c r="FK8" i="8"/>
  <c r="GB8" i="8" s="1"/>
  <c r="GS8" i="8" s="1"/>
  <c r="HJ8" i="8" s="1"/>
  <c r="IA8" i="8" s="1"/>
  <c r="ET7" i="37"/>
  <c r="FK7" i="37" s="1"/>
  <c r="GB7" i="37" s="1"/>
  <c r="GS7" i="37" s="1"/>
  <c r="HJ7" i="37" s="1"/>
  <c r="ET8" i="37"/>
  <c r="FK8" i="37" s="1"/>
  <c r="GB8" i="37" s="1"/>
  <c r="GS8" i="37" s="1"/>
  <c r="HJ8" i="37" s="1"/>
  <c r="ET9" i="37"/>
  <c r="FK9" i="37" s="1"/>
  <c r="GB9" i="37" s="1"/>
  <c r="GS9" i="37" s="1"/>
  <c r="HJ9" i="37" s="1"/>
  <c r="ET6" i="23"/>
  <c r="FK6" i="23" s="1"/>
  <c r="GB6" i="23" s="1"/>
  <c r="GS6" i="23" s="1"/>
  <c r="HJ6" i="23" s="1"/>
  <c r="ET7" i="23"/>
  <c r="FK7" i="23" s="1"/>
  <c r="GB7" i="23" s="1"/>
  <c r="GS7" i="23" s="1"/>
  <c r="HJ7" i="23" s="1"/>
  <c r="ET8" i="23"/>
  <c r="FK8" i="23" s="1"/>
  <c r="GB8" i="23" s="1"/>
  <c r="GS8" i="23" s="1"/>
  <c r="HJ8" i="23" s="1"/>
  <c r="ET6" i="17"/>
  <c r="FK6" i="17" s="1"/>
  <c r="GB6" i="17" s="1"/>
  <c r="GS6" i="17" s="1"/>
  <c r="ET7" i="17"/>
  <c r="FK7" i="17" s="1"/>
  <c r="GB7" i="17" s="1"/>
  <c r="GS7" i="17" s="1"/>
  <c r="ET8" i="17"/>
  <c r="FK8" i="17" s="1"/>
  <c r="GB8" i="17" s="1"/>
  <c r="GS8" i="17" s="1"/>
  <c r="CD9" i="36"/>
  <c r="ET6" i="35"/>
  <c r="FK6" i="35" s="1"/>
  <c r="GB6" i="35" s="1"/>
  <c r="GS6" i="35" s="1"/>
  <c r="HJ6" i="35" s="1"/>
  <c r="ET7" i="35"/>
  <c r="FK7" i="35" s="1"/>
  <c r="GB7" i="35" s="1"/>
  <c r="GS7" i="35" s="1"/>
  <c r="HJ7" i="35" s="1"/>
  <c r="ET8" i="35"/>
  <c r="FK8" i="35" s="1"/>
  <c r="GB8" i="35" s="1"/>
  <c r="GS8" i="35" s="1"/>
  <c r="HJ8" i="35" s="1"/>
  <c r="ET9" i="35"/>
  <c r="FK9" i="35" s="1"/>
  <c r="GB9" i="35" s="1"/>
  <c r="GS9" i="35" s="1"/>
  <c r="HJ9" i="35" s="1"/>
  <c r="BM9" i="22"/>
  <c r="BM8" i="33"/>
  <c r="FK6" i="31"/>
  <c r="GB6" i="31" s="1"/>
  <c r="GS6" i="31" s="1"/>
  <c r="HJ6" i="31" s="1"/>
  <c r="FK7" i="31"/>
  <c r="GB7" i="31" s="1"/>
  <c r="GS7" i="31" s="1"/>
  <c r="HJ7" i="31" s="1"/>
  <c r="FK8" i="31"/>
  <c r="GB8" i="31" s="1"/>
  <c r="GS8" i="31" s="1"/>
  <c r="HJ8" i="31" s="1"/>
  <c r="FK9" i="31"/>
  <c r="GB9" i="31" s="1"/>
  <c r="GS9" i="31" s="1"/>
  <c r="HJ9" i="31" s="1"/>
  <c r="ET7" i="30"/>
  <c r="FK7" i="30" s="1"/>
  <c r="GB7" i="30" s="1"/>
  <c r="GS7" i="30" s="1"/>
  <c r="HJ7" i="30" s="1"/>
  <c r="ET8" i="30"/>
  <c r="FK8" i="30" s="1"/>
  <c r="GB8" i="30" s="1"/>
  <c r="GS8" i="30" s="1"/>
  <c r="HJ8" i="30" s="1"/>
  <c r="ET5" i="30"/>
  <c r="FK5" i="30" s="1"/>
  <c r="GB5" i="30" s="1"/>
  <c r="GS5" i="30" s="1"/>
  <c r="HJ5" i="30" s="1"/>
  <c r="ET6" i="19"/>
  <c r="FK6" i="19" s="1"/>
  <c r="GB6" i="19" s="1"/>
  <c r="GS6" i="19" s="1"/>
  <c r="HJ6" i="19" s="1"/>
  <c r="ET7" i="19"/>
  <c r="FK7" i="19" s="1"/>
  <c r="GB7" i="19" s="1"/>
  <c r="GS7" i="19" s="1"/>
  <c r="HJ7" i="19" s="1"/>
  <c r="ET8" i="19"/>
  <c r="FK8" i="19" s="1"/>
  <c r="GB8" i="19" s="1"/>
  <c r="GS8" i="19" s="1"/>
  <c r="HJ8" i="19" s="1"/>
  <c r="ET7" i="24"/>
  <c r="FK7" i="24" s="1"/>
  <c r="GB7" i="24" s="1"/>
  <c r="GS7" i="24" s="1"/>
  <c r="HJ7" i="24" s="1"/>
  <c r="ET8" i="24"/>
  <c r="FK8" i="24" s="1"/>
  <c r="GB8" i="24" s="1"/>
  <c r="GS8" i="24" s="1"/>
  <c r="HJ8" i="24" s="1"/>
  <c r="ET5" i="24"/>
  <c r="FK5" i="24" s="1"/>
  <c r="GB5" i="24" s="1"/>
  <c r="GS5" i="24" s="1"/>
  <c r="HJ5" i="24" s="1"/>
  <c r="ET7" i="14"/>
  <c r="FK7" i="14" s="1"/>
  <c r="GB7" i="14" s="1"/>
  <c r="GS7" i="14" s="1"/>
  <c r="HJ7" i="14" s="1"/>
  <c r="ET8" i="14"/>
  <c r="FK8" i="14" s="1"/>
  <c r="GB8" i="14" s="1"/>
  <c r="GS8" i="14" s="1"/>
  <c r="HJ8" i="14" s="1"/>
  <c r="ET5" i="14"/>
  <c r="FK5" i="14" s="1"/>
  <c r="GB5" i="14" s="1"/>
  <c r="GS5" i="14" s="1"/>
  <c r="HJ5" i="14" s="1"/>
  <c r="GB9" i="27"/>
  <c r="ET6" i="20"/>
  <c r="FK6" i="20" s="1"/>
  <c r="GB6" i="20" s="1"/>
  <c r="GS6" i="20" s="1"/>
  <c r="HJ6" i="20" s="1"/>
  <c r="ET8" i="20"/>
  <c r="FK8" i="20" s="1"/>
  <c r="GB8" i="20" s="1"/>
  <c r="GS8" i="20" s="1"/>
  <c r="HJ8" i="20" s="1"/>
  <c r="ET5" i="20"/>
  <c r="FK5" i="20" s="1"/>
  <c r="GB5" i="20" s="1"/>
  <c r="GS5" i="20" s="1"/>
  <c r="HJ5" i="20" s="1"/>
  <c r="ET6" i="28"/>
  <c r="FK6" i="28" s="1"/>
  <c r="GB6" i="28" s="1"/>
  <c r="GS6" i="28" s="1"/>
  <c r="HJ6" i="28" s="1"/>
  <c r="ET7" i="28"/>
  <c r="FK7" i="28" s="1"/>
  <c r="GB7" i="28" s="1"/>
  <c r="GS7" i="28" s="1"/>
  <c r="HJ7" i="28" s="1"/>
  <c r="ET6" i="26"/>
  <c r="FK6" i="26" s="1"/>
  <c r="GB6" i="26" s="1"/>
  <c r="GS6" i="26" s="1"/>
  <c r="HJ6" i="26" s="1"/>
  <c r="ET7" i="26"/>
  <c r="FK7" i="26" s="1"/>
  <c r="GB7" i="26" s="1"/>
  <c r="GS7" i="26" s="1"/>
  <c r="HJ7" i="26" s="1"/>
  <c r="ET8" i="26"/>
  <c r="FK8" i="26" s="1"/>
  <c r="GB8" i="26" s="1"/>
  <c r="GS8" i="26" s="1"/>
  <c r="HJ8" i="26" s="1"/>
  <c r="ET6" i="42"/>
  <c r="FK6" i="42" s="1"/>
  <c r="GB6" i="42" s="1"/>
  <c r="GS6" i="42" s="1"/>
  <c r="HJ6" i="42" s="1"/>
  <c r="ET7" i="42"/>
  <c r="FK7" i="42" s="1"/>
  <c r="GB7" i="42" s="1"/>
  <c r="GS7" i="42" s="1"/>
  <c r="HJ7" i="42" s="1"/>
  <c r="ET8" i="42"/>
  <c r="FK8" i="42" s="1"/>
  <c r="GB8" i="42" s="1"/>
  <c r="GS8" i="42" s="1"/>
  <c r="HJ8" i="42" s="1"/>
  <c r="EC8" i="11"/>
  <c r="ET8" i="11" s="1"/>
  <c r="FK8" i="11" s="1"/>
  <c r="GB8" i="11" s="1"/>
  <c r="GS8" i="11" s="1"/>
  <c r="HJ8" i="11" s="1"/>
  <c r="ED7" i="16"/>
  <c r="EU7" i="16" s="1"/>
  <c r="FL7" i="16" s="1"/>
  <c r="GC7" i="16" s="1"/>
  <c r="GT7" i="16" s="1"/>
  <c r="HK7" i="16" s="1"/>
  <c r="ED8" i="16"/>
  <c r="EU8" i="16" s="1"/>
  <c r="FL8" i="16" s="1"/>
  <c r="GC8" i="16" s="1"/>
  <c r="GT8" i="16" s="1"/>
  <c r="HK8" i="16" s="1"/>
  <c r="ET8" i="15"/>
  <c r="FK8" i="15" s="1"/>
  <c r="GB8" i="15" s="1"/>
  <c r="GS8" i="15" s="1"/>
  <c r="HJ8" i="15" s="1"/>
  <c r="FB6" i="6"/>
  <c r="FS6" i="6" s="1"/>
  <c r="GJ6" i="6" s="1"/>
  <c r="HA6" i="6" s="1"/>
  <c r="HR6" i="6" s="1"/>
  <c r="FB7" i="6"/>
  <c r="FS7" i="6" s="1"/>
  <c r="GJ7" i="6" s="1"/>
  <c r="HA7" i="6" s="1"/>
  <c r="HR7" i="6" s="1"/>
  <c r="FB8" i="6"/>
  <c r="FS8" i="6" s="1"/>
  <c r="GJ8" i="6" s="1"/>
  <c r="HA8" i="6" s="1"/>
  <c r="HR8" i="6" s="1"/>
  <c r="CD9" i="8"/>
  <c r="BM9" i="7"/>
  <c r="AY9" i="22"/>
  <c r="Q9" i="22"/>
  <c r="AY8" i="33"/>
  <c r="AH8" i="33"/>
  <c r="Q8" i="33"/>
  <c r="AY10" i="31"/>
  <c r="AH10" i="31"/>
  <c r="Q10" i="31"/>
  <c r="AY9" i="26"/>
  <c r="AH9" i="26"/>
  <c r="Q9" i="26"/>
  <c r="EC7" i="11" l="1"/>
  <c r="ED7" i="11" s="1"/>
  <c r="EC8" i="32"/>
  <c r="EC7" i="32"/>
  <c r="ET7" i="32" s="1"/>
  <c r="FK7" i="32" s="1"/>
  <c r="GB7" i="32" s="1"/>
  <c r="GS7" i="32" s="1"/>
  <c r="HJ7" i="32" s="1"/>
  <c r="EC6" i="32"/>
  <c r="ET6" i="32" s="1"/>
  <c r="FK6" i="32" s="1"/>
  <c r="GB6" i="32" s="1"/>
  <c r="GS6" i="32" s="1"/>
  <c r="HJ6" i="32" s="1"/>
  <c r="HK6" i="32" s="1"/>
  <c r="HH6" i="32" s="1"/>
  <c r="ET9" i="21"/>
  <c r="FK9" i="21" s="1"/>
  <c r="GB9" i="21" s="1"/>
  <c r="GS9" i="21" s="1"/>
  <c r="HJ9" i="21" s="1"/>
  <c r="FK7" i="34"/>
  <c r="GB7" i="34" s="1"/>
  <c r="GS7" i="34" s="1"/>
  <c r="HJ7" i="34" s="1"/>
  <c r="HK7" i="34" s="1"/>
  <c r="HH7" i="34" s="1"/>
  <c r="FK6" i="34"/>
  <c r="GB6" i="34" s="1"/>
  <c r="GS6" i="34" s="1"/>
  <c r="HJ6" i="34" s="1"/>
  <c r="HK6" i="34" s="1"/>
  <c r="HH6" i="34" s="1"/>
  <c r="EC7" i="33"/>
  <c r="ET7" i="33" s="1"/>
  <c r="FK7" i="33" s="1"/>
  <c r="GB7" i="33" s="1"/>
  <c r="GS7" i="33" s="1"/>
  <c r="HJ7" i="33" s="1"/>
  <c r="EC6" i="33"/>
  <c r="ET6" i="33" s="1"/>
  <c r="FK6" i="33" s="1"/>
  <c r="GB6" i="33" s="1"/>
  <c r="GS6" i="33" s="1"/>
  <c r="HJ6" i="33" s="1"/>
  <c r="HK6" i="33" s="1"/>
  <c r="HH6" i="33" s="1"/>
  <c r="CD9" i="15"/>
  <c r="HJ9" i="27"/>
  <c r="GS9" i="27"/>
  <c r="CD9" i="19"/>
  <c r="CD10" i="31"/>
  <c r="CD9" i="17"/>
  <c r="ET7" i="13"/>
  <c r="FK7" i="13" s="1"/>
  <c r="GB7" i="13" s="1"/>
  <c r="GS7" i="13" s="1"/>
  <c r="HJ7" i="13" s="1"/>
  <c r="HK7" i="13" s="1"/>
  <c r="HH7" i="13" s="1"/>
  <c r="CD8" i="9"/>
  <c r="CD9" i="24"/>
  <c r="CD9" i="27"/>
  <c r="CU9" i="27"/>
  <c r="DC9" i="6"/>
  <c r="CL9" i="6"/>
  <c r="CD12" i="21"/>
  <c r="CD8" i="28"/>
  <c r="CD9" i="22"/>
  <c r="CD9" i="20"/>
  <c r="CD10" i="37"/>
  <c r="CE9" i="16"/>
  <c r="CD9" i="14"/>
  <c r="CD9" i="32"/>
  <c r="CU9" i="8"/>
  <c r="CD9" i="42"/>
  <c r="CD8" i="33"/>
  <c r="CD9" i="11"/>
  <c r="CD9" i="23"/>
  <c r="CD10" i="35"/>
  <c r="CE10" i="35" s="1"/>
  <c r="CD9" i="18"/>
  <c r="CD9" i="34"/>
  <c r="CE9" i="34" s="1"/>
  <c r="CD9" i="30"/>
  <c r="CD9" i="26"/>
  <c r="CD9" i="12"/>
  <c r="CD9" i="29"/>
  <c r="FJ9" i="43"/>
  <c r="HZ8" i="43"/>
  <c r="IQ8" i="43" s="1"/>
  <c r="JH8" i="43" s="1"/>
  <c r="JY8" i="43" s="1"/>
  <c r="KP8" i="43" s="1"/>
  <c r="KQ8" i="43" s="1"/>
  <c r="KN8" i="43" s="1"/>
  <c r="CD9" i="13"/>
  <c r="FL8" i="8"/>
  <c r="FI8" i="8" s="1"/>
  <c r="FL7" i="8"/>
  <c r="FI7" i="8" s="1"/>
  <c r="FL6" i="8"/>
  <c r="FI6" i="8" s="1"/>
  <c r="GC6" i="8"/>
  <c r="FZ6" i="8" s="1"/>
  <c r="GC7" i="8"/>
  <c r="FZ7" i="8" s="1"/>
  <c r="GC8" i="8"/>
  <c r="FZ8" i="8" s="1"/>
  <c r="GT6" i="8"/>
  <c r="GQ6" i="8" s="1"/>
  <c r="GT7" i="8"/>
  <c r="GQ7" i="8" s="1"/>
  <c r="GT8" i="8"/>
  <c r="GQ8" i="8" s="1"/>
  <c r="BM9" i="34"/>
  <c r="ED8" i="11"/>
  <c r="EA8" i="11" s="1"/>
  <c r="EU8" i="11"/>
  <c r="ER8" i="11" s="1"/>
  <c r="FL8" i="11"/>
  <c r="FI8" i="11" s="1"/>
  <c r="BM10" i="35"/>
  <c r="BM9" i="29"/>
  <c r="AV9" i="29"/>
  <c r="BM9" i="30"/>
  <c r="BM9" i="20"/>
  <c r="BN9" i="20" s="1"/>
  <c r="BM9" i="14"/>
  <c r="BM9" i="13"/>
  <c r="HK7" i="9"/>
  <c r="HH7" i="9" s="1"/>
  <c r="HK6" i="9"/>
  <c r="HH6" i="9" s="1"/>
  <c r="GT7" i="9"/>
  <c r="GQ7" i="9" s="1"/>
  <c r="GT6" i="9"/>
  <c r="GQ6" i="9" s="1"/>
  <c r="GC7" i="9"/>
  <c r="FZ7" i="9" s="1"/>
  <c r="GC6" i="9"/>
  <c r="FZ6" i="9" s="1"/>
  <c r="FL7" i="9"/>
  <c r="FI7" i="9" s="1"/>
  <c r="FL6" i="9"/>
  <c r="FI6" i="9" s="1"/>
  <c r="EU7" i="9"/>
  <c r="ER7" i="9" s="1"/>
  <c r="EU6" i="9"/>
  <c r="ER6" i="9" s="1"/>
  <c r="AV8" i="9"/>
  <c r="K8" i="9"/>
  <c r="BD9" i="6"/>
  <c r="HK9" i="35"/>
  <c r="HH9" i="35" s="1"/>
  <c r="GT9" i="35"/>
  <c r="GQ9" i="35" s="1"/>
  <c r="GC9" i="35"/>
  <c r="FZ9" i="35" s="1"/>
  <c r="FL9" i="35"/>
  <c r="FI9" i="35" s="1"/>
  <c r="EU9" i="35"/>
  <c r="ER9" i="35" s="1"/>
  <c r="HK9" i="37"/>
  <c r="HH9" i="37" s="1"/>
  <c r="HK8" i="37"/>
  <c r="HH8" i="37" s="1"/>
  <c r="HK7" i="37"/>
  <c r="HH7" i="37" s="1"/>
  <c r="GT9" i="37"/>
  <c r="GQ9" i="37" s="1"/>
  <c r="GT8" i="37"/>
  <c r="GQ8" i="37" s="1"/>
  <c r="GT7" i="37"/>
  <c r="GQ7" i="37" s="1"/>
  <c r="GC9" i="37"/>
  <c r="FZ9" i="37" s="1"/>
  <c r="GC8" i="37"/>
  <c r="FZ8" i="37" s="1"/>
  <c r="GC7" i="37"/>
  <c r="FZ7" i="37" s="1"/>
  <c r="FL9" i="37"/>
  <c r="FI9" i="37" s="1"/>
  <c r="FL8" i="37"/>
  <c r="FI8" i="37" s="1"/>
  <c r="FL7" i="37"/>
  <c r="FI7" i="37" s="1"/>
  <c r="EU9" i="37"/>
  <c r="ER9" i="37" s="1"/>
  <c r="EU8" i="37"/>
  <c r="ER8" i="37" s="1"/>
  <c r="EU7" i="37"/>
  <c r="ER7" i="37" s="1"/>
  <c r="AV10" i="37"/>
  <c r="K10" i="37"/>
  <c r="BN10" i="37" s="1"/>
  <c r="HK5" i="36"/>
  <c r="GT5" i="36"/>
  <c r="GC5" i="36"/>
  <c r="FL5" i="36"/>
  <c r="EU5" i="36"/>
  <c r="AV9" i="36"/>
  <c r="K9" i="36"/>
  <c r="HK8" i="35"/>
  <c r="HH8" i="35" s="1"/>
  <c r="HK7" i="35"/>
  <c r="HH7" i="35" s="1"/>
  <c r="HK6" i="35"/>
  <c r="HH6" i="35" s="1"/>
  <c r="GT8" i="35"/>
  <c r="GQ8" i="35" s="1"/>
  <c r="GT7" i="35"/>
  <c r="GQ7" i="35" s="1"/>
  <c r="GT6" i="35"/>
  <c r="GQ6" i="35" s="1"/>
  <c r="GC8" i="35"/>
  <c r="FZ8" i="35" s="1"/>
  <c r="GC7" i="35"/>
  <c r="FZ7" i="35" s="1"/>
  <c r="GC6" i="35"/>
  <c r="FZ6" i="35" s="1"/>
  <c r="FL8" i="35"/>
  <c r="FI8" i="35" s="1"/>
  <c r="FL7" i="35"/>
  <c r="FI7" i="35" s="1"/>
  <c r="FL6" i="35"/>
  <c r="FI6" i="35" s="1"/>
  <c r="EU8" i="35"/>
  <c r="ER8" i="35" s="1"/>
  <c r="EU7" i="35"/>
  <c r="ER7" i="35" s="1"/>
  <c r="EU6" i="35"/>
  <c r="ER6" i="35" s="1"/>
  <c r="AV10" i="35"/>
  <c r="HK8" i="30"/>
  <c r="HH8" i="30" s="1"/>
  <c r="HK7" i="30"/>
  <c r="HH7" i="30" s="1"/>
  <c r="HK5" i="30"/>
  <c r="HH5" i="30" s="1"/>
  <c r="GT8" i="30"/>
  <c r="GQ8" i="30" s="1"/>
  <c r="GT7" i="30"/>
  <c r="GQ7" i="30" s="1"/>
  <c r="GT5" i="30"/>
  <c r="GQ5" i="30" s="1"/>
  <c r="GC8" i="30"/>
  <c r="FZ8" i="30" s="1"/>
  <c r="GC7" i="30"/>
  <c r="FZ7" i="30" s="1"/>
  <c r="GC5" i="30"/>
  <c r="FZ5" i="30" s="1"/>
  <c r="FL8" i="30"/>
  <c r="FI8" i="30" s="1"/>
  <c r="FL7" i="30"/>
  <c r="FI7" i="30" s="1"/>
  <c r="FL5" i="30"/>
  <c r="FI5" i="30" s="1"/>
  <c r="EU8" i="30"/>
  <c r="ER8" i="30" s="1"/>
  <c r="EU7" i="30"/>
  <c r="ER7" i="30" s="1"/>
  <c r="EU5" i="30"/>
  <c r="ER5" i="30" s="1"/>
  <c r="K9" i="30"/>
  <c r="GC6" i="34"/>
  <c r="FZ6" i="34" s="1"/>
  <c r="FL7" i="34"/>
  <c r="FI7" i="34" s="1"/>
  <c r="FL6" i="34"/>
  <c r="FI6" i="34" s="1"/>
  <c r="AV9" i="34"/>
  <c r="HK7" i="33"/>
  <c r="HH7" i="33" s="1"/>
  <c r="GT7" i="33"/>
  <c r="GQ7" i="33" s="1"/>
  <c r="GT6" i="33"/>
  <c r="GQ6" i="33" s="1"/>
  <c r="GC7" i="33"/>
  <c r="FZ7" i="33" s="1"/>
  <c r="FL7" i="33"/>
  <c r="FI7" i="33" s="1"/>
  <c r="FL6" i="33"/>
  <c r="FI6" i="33" s="1"/>
  <c r="EU7" i="33"/>
  <c r="ER7" i="33" s="1"/>
  <c r="EU6" i="33"/>
  <c r="ER6" i="33" s="1"/>
  <c r="ED7" i="33"/>
  <c r="AV8" i="33"/>
  <c r="K8" i="33"/>
  <c r="BN8" i="33" s="1"/>
  <c r="HK7" i="32"/>
  <c r="HH7" i="32" s="1"/>
  <c r="GT7" i="32"/>
  <c r="GQ7" i="32" s="1"/>
  <c r="GC7" i="32"/>
  <c r="FZ7" i="32" s="1"/>
  <c r="FL7" i="32"/>
  <c r="FI7" i="32" s="1"/>
  <c r="EU7" i="32"/>
  <c r="ER7" i="32" s="1"/>
  <c r="ED7" i="32"/>
  <c r="ED6" i="32"/>
  <c r="AV9" i="32"/>
  <c r="K9" i="32"/>
  <c r="HK7" i="28"/>
  <c r="HH7" i="28" s="1"/>
  <c r="HK6" i="28"/>
  <c r="HH6" i="28" s="1"/>
  <c r="GT7" i="28"/>
  <c r="GQ7" i="28" s="1"/>
  <c r="GT6" i="28"/>
  <c r="GQ6" i="28" s="1"/>
  <c r="GC7" i="28"/>
  <c r="FZ7" i="28" s="1"/>
  <c r="GC6" i="28"/>
  <c r="FZ6" i="28" s="1"/>
  <c r="FL7" i="28"/>
  <c r="FI7" i="28" s="1"/>
  <c r="FL6" i="28"/>
  <c r="FI6" i="28" s="1"/>
  <c r="EU7" i="28"/>
  <c r="ER7" i="28" s="1"/>
  <c r="EU6" i="28"/>
  <c r="ER6" i="28" s="1"/>
  <c r="AV8" i="28"/>
  <c r="K8" i="28"/>
  <c r="HK9" i="31"/>
  <c r="HH9" i="31" s="1"/>
  <c r="HK8" i="31"/>
  <c r="HH8" i="31" s="1"/>
  <c r="HK7" i="31"/>
  <c r="HH7" i="31" s="1"/>
  <c r="HK6" i="31"/>
  <c r="HH6" i="31" s="1"/>
  <c r="GT9" i="31"/>
  <c r="GQ9" i="31" s="1"/>
  <c r="GT8" i="31"/>
  <c r="GQ8" i="31" s="1"/>
  <c r="GT7" i="31"/>
  <c r="GQ7" i="31" s="1"/>
  <c r="GT6" i="31"/>
  <c r="GQ6" i="31" s="1"/>
  <c r="GC9" i="31"/>
  <c r="FZ9" i="31" s="1"/>
  <c r="GC8" i="31"/>
  <c r="FZ8" i="31" s="1"/>
  <c r="GC7" i="31"/>
  <c r="FZ7" i="31" s="1"/>
  <c r="GC6" i="31"/>
  <c r="FZ6" i="31" s="1"/>
  <c r="FL9" i="31"/>
  <c r="FI9" i="31" s="1"/>
  <c r="FL8" i="31"/>
  <c r="FI8" i="31" s="1"/>
  <c r="FL7" i="31"/>
  <c r="FI7" i="31" s="1"/>
  <c r="FL6" i="31"/>
  <c r="FI6" i="31" s="1"/>
  <c r="AV10" i="31"/>
  <c r="K10" i="31"/>
  <c r="K9" i="29"/>
  <c r="HK8" i="24"/>
  <c r="HH8" i="24" s="1"/>
  <c r="HK7" i="24"/>
  <c r="HH7" i="24" s="1"/>
  <c r="HK5" i="24"/>
  <c r="HH5" i="24" s="1"/>
  <c r="GT8" i="24"/>
  <c r="GQ8" i="24" s="1"/>
  <c r="GT7" i="24"/>
  <c r="GQ7" i="24" s="1"/>
  <c r="GT5" i="24"/>
  <c r="GQ5" i="24" s="1"/>
  <c r="GC8" i="24"/>
  <c r="FZ8" i="24" s="1"/>
  <c r="GC7" i="24"/>
  <c r="FZ7" i="24" s="1"/>
  <c r="GC5" i="24"/>
  <c r="FZ5" i="24" s="1"/>
  <c r="FL8" i="24"/>
  <c r="FI8" i="24" s="1"/>
  <c r="FL7" i="24"/>
  <c r="FI7" i="24" s="1"/>
  <c r="FL5" i="24"/>
  <c r="FI5" i="24" s="1"/>
  <c r="EU8" i="24"/>
  <c r="ER8" i="24" s="1"/>
  <c r="EU7" i="24"/>
  <c r="ER7" i="24" s="1"/>
  <c r="EU5" i="24"/>
  <c r="ER5" i="24" s="1"/>
  <c r="HK8" i="26"/>
  <c r="HH8" i="26" s="1"/>
  <c r="HK7" i="26"/>
  <c r="HH7" i="26" s="1"/>
  <c r="HK6" i="26"/>
  <c r="HH6" i="26" s="1"/>
  <c r="GT8" i="26"/>
  <c r="GQ8" i="26" s="1"/>
  <c r="GT7" i="26"/>
  <c r="GQ7" i="26" s="1"/>
  <c r="GT6" i="26"/>
  <c r="GQ6" i="26" s="1"/>
  <c r="GC8" i="26"/>
  <c r="FZ8" i="26" s="1"/>
  <c r="GC7" i="26"/>
  <c r="FZ7" i="26" s="1"/>
  <c r="GC6" i="26"/>
  <c r="FZ6" i="26" s="1"/>
  <c r="FL8" i="26"/>
  <c r="FI8" i="26" s="1"/>
  <c r="FL7" i="26"/>
  <c r="FI7" i="26" s="1"/>
  <c r="FL6" i="26"/>
  <c r="FI6" i="26" s="1"/>
  <c r="EU8" i="26"/>
  <c r="ER8" i="26" s="1"/>
  <c r="EU7" i="26"/>
  <c r="ER7" i="26" s="1"/>
  <c r="EU6" i="26"/>
  <c r="ER6" i="26" s="1"/>
  <c r="AV9" i="24"/>
  <c r="K9" i="24"/>
  <c r="BN9" i="24" s="1"/>
  <c r="AV9" i="26"/>
  <c r="K9" i="26"/>
  <c r="AV9" i="27"/>
  <c r="K9" i="27"/>
  <c r="GC9" i="27" s="1"/>
  <c r="HK8" i="23"/>
  <c r="HH8" i="23" s="1"/>
  <c r="HK7" i="23"/>
  <c r="HH7" i="23" s="1"/>
  <c r="HK6" i="23"/>
  <c r="HH6" i="23" s="1"/>
  <c r="GT8" i="23"/>
  <c r="GQ8" i="23" s="1"/>
  <c r="GT7" i="23"/>
  <c r="GQ7" i="23" s="1"/>
  <c r="GT6" i="23"/>
  <c r="GQ6" i="23" s="1"/>
  <c r="GC8" i="23"/>
  <c r="FZ8" i="23" s="1"/>
  <c r="GC7" i="23"/>
  <c r="FZ7" i="23" s="1"/>
  <c r="GC6" i="23"/>
  <c r="FZ6" i="23" s="1"/>
  <c r="FL8" i="23"/>
  <c r="FI8" i="23" s="1"/>
  <c r="FL7" i="23"/>
  <c r="FI7" i="23" s="1"/>
  <c r="FL6" i="23"/>
  <c r="FI6" i="23" s="1"/>
  <c r="EU8" i="23"/>
  <c r="ER8" i="23" s="1"/>
  <c r="EU7" i="23"/>
  <c r="ER7" i="23" s="1"/>
  <c r="EU6" i="23"/>
  <c r="ER6" i="23" s="1"/>
  <c r="AV9" i="23"/>
  <c r="K9" i="23"/>
  <c r="HK9" i="21"/>
  <c r="HH9" i="21" s="1"/>
  <c r="GC9" i="21"/>
  <c r="FZ9" i="21" s="1"/>
  <c r="FL9" i="21"/>
  <c r="FI9" i="21" s="1"/>
  <c r="AV12" i="21"/>
  <c r="K12" i="21"/>
  <c r="AV9" i="22"/>
  <c r="K9" i="22"/>
  <c r="BN9" i="22" s="1"/>
  <c r="HK8" i="19"/>
  <c r="HH8" i="19" s="1"/>
  <c r="HK7" i="19"/>
  <c r="HH7" i="19" s="1"/>
  <c r="HK6" i="19"/>
  <c r="HH6" i="19" s="1"/>
  <c r="GT8" i="19"/>
  <c r="GQ8" i="19" s="1"/>
  <c r="GT7" i="19"/>
  <c r="GQ7" i="19" s="1"/>
  <c r="GT6" i="19"/>
  <c r="GQ6" i="19" s="1"/>
  <c r="GC8" i="19"/>
  <c r="FZ8" i="19" s="1"/>
  <c r="GC7" i="19"/>
  <c r="FZ7" i="19" s="1"/>
  <c r="GC6" i="19"/>
  <c r="FZ6" i="19" s="1"/>
  <c r="FL8" i="19"/>
  <c r="FI8" i="19" s="1"/>
  <c r="FL7" i="19"/>
  <c r="FI7" i="19" s="1"/>
  <c r="FL6" i="19"/>
  <c r="FI6" i="19" s="1"/>
  <c r="EU8" i="19"/>
  <c r="ER8" i="19" s="1"/>
  <c r="EU7" i="19"/>
  <c r="ER7" i="19" s="1"/>
  <c r="EU6" i="19"/>
  <c r="ER6" i="19" s="1"/>
  <c r="AV9" i="19"/>
  <c r="K9" i="19"/>
  <c r="HK8" i="20"/>
  <c r="HH8" i="20" s="1"/>
  <c r="HK6" i="20"/>
  <c r="HH6" i="20" s="1"/>
  <c r="HK5" i="20"/>
  <c r="HH5" i="20" s="1"/>
  <c r="GT8" i="20"/>
  <c r="GQ8" i="20" s="1"/>
  <c r="GT6" i="20"/>
  <c r="GQ6" i="20" s="1"/>
  <c r="GT5" i="20"/>
  <c r="GQ5" i="20" s="1"/>
  <c r="GC8" i="20"/>
  <c r="FZ8" i="20" s="1"/>
  <c r="GC6" i="20"/>
  <c r="FZ6" i="20" s="1"/>
  <c r="GC5" i="20"/>
  <c r="FZ5" i="20" s="1"/>
  <c r="FL8" i="20"/>
  <c r="FI8" i="20" s="1"/>
  <c r="FL6" i="20"/>
  <c r="FI6" i="20" s="1"/>
  <c r="FL5" i="20"/>
  <c r="FI5" i="20" s="1"/>
  <c r="EU5" i="20"/>
  <c r="ER5" i="20" s="1"/>
  <c r="EU8" i="20"/>
  <c r="ER8" i="20" s="1"/>
  <c r="EU6" i="20"/>
  <c r="ER6" i="20" s="1"/>
  <c r="AV9" i="20"/>
  <c r="AV9" i="18"/>
  <c r="HK8" i="18"/>
  <c r="HH8" i="18" s="1"/>
  <c r="HK7" i="18"/>
  <c r="HH7" i="18" s="1"/>
  <c r="HK5" i="18"/>
  <c r="HH5" i="18" s="1"/>
  <c r="GT8" i="18"/>
  <c r="GQ8" i="18" s="1"/>
  <c r="GT7" i="18"/>
  <c r="GQ7" i="18" s="1"/>
  <c r="GT5" i="18"/>
  <c r="GQ5" i="18" s="1"/>
  <c r="GC8" i="18"/>
  <c r="FZ8" i="18" s="1"/>
  <c r="GC7" i="18"/>
  <c r="FZ7" i="18" s="1"/>
  <c r="GC5" i="18"/>
  <c r="FZ5" i="18" s="1"/>
  <c r="FL8" i="18"/>
  <c r="FI8" i="18" s="1"/>
  <c r="FL7" i="18"/>
  <c r="FI7" i="18" s="1"/>
  <c r="FL5" i="18"/>
  <c r="FI5" i="18" s="1"/>
  <c r="EU8" i="18"/>
  <c r="ER8" i="18" s="1"/>
  <c r="EU7" i="18"/>
  <c r="ER7" i="18" s="1"/>
  <c r="EU5" i="18"/>
  <c r="ER5" i="18" s="1"/>
  <c r="K9" i="18"/>
  <c r="BN9" i="18" s="1"/>
  <c r="K9" i="43"/>
  <c r="HK8" i="42"/>
  <c r="HH8" i="42" s="1"/>
  <c r="HK7" i="42"/>
  <c r="HH7" i="42" s="1"/>
  <c r="HK6" i="42"/>
  <c r="HH6" i="42" s="1"/>
  <c r="GT8" i="42"/>
  <c r="GQ8" i="42" s="1"/>
  <c r="GT7" i="42"/>
  <c r="GQ7" i="42" s="1"/>
  <c r="GT6" i="42"/>
  <c r="GQ6" i="42" s="1"/>
  <c r="GC8" i="42"/>
  <c r="FZ8" i="42" s="1"/>
  <c r="GC7" i="42"/>
  <c r="FZ7" i="42" s="1"/>
  <c r="GC6" i="42"/>
  <c r="FZ6" i="42" s="1"/>
  <c r="FL8" i="42"/>
  <c r="FI8" i="42" s="1"/>
  <c r="FL7" i="42"/>
  <c r="FI7" i="42" s="1"/>
  <c r="FL6" i="42"/>
  <c r="FI6" i="42" s="1"/>
  <c r="EU8" i="42"/>
  <c r="ER8" i="42" s="1"/>
  <c r="EU7" i="42"/>
  <c r="ER7" i="42" s="1"/>
  <c r="EU6" i="42"/>
  <c r="ER6" i="42" s="1"/>
  <c r="AV9" i="42"/>
  <c r="K9" i="42"/>
  <c r="AV9" i="17"/>
  <c r="HK8" i="17"/>
  <c r="HH8" i="17" s="1"/>
  <c r="HK7" i="17"/>
  <c r="HH7" i="17" s="1"/>
  <c r="HK6" i="17"/>
  <c r="HH6" i="17" s="1"/>
  <c r="GT8" i="17"/>
  <c r="GQ8" i="17" s="1"/>
  <c r="GT7" i="17"/>
  <c r="GQ7" i="17" s="1"/>
  <c r="GT6" i="17"/>
  <c r="GQ6" i="17" s="1"/>
  <c r="GC8" i="17"/>
  <c r="FZ8" i="17" s="1"/>
  <c r="GC7" i="17"/>
  <c r="FZ7" i="17" s="1"/>
  <c r="GC6" i="17"/>
  <c r="FZ6" i="17" s="1"/>
  <c r="FL8" i="17"/>
  <c r="FI8" i="17" s="1"/>
  <c r="FL7" i="17"/>
  <c r="FI7" i="17" s="1"/>
  <c r="FL6" i="17"/>
  <c r="FI6" i="17" s="1"/>
  <c r="EU8" i="17"/>
  <c r="ER8" i="17" s="1"/>
  <c r="EU7" i="17"/>
  <c r="ER7" i="17" s="1"/>
  <c r="EU6" i="17"/>
  <c r="ER6" i="17" s="1"/>
  <c r="K9" i="17"/>
  <c r="BN9" i="17" s="1"/>
  <c r="AW9" i="16"/>
  <c r="HL8" i="16"/>
  <c r="HI8" i="16" s="1"/>
  <c r="HL7" i="16"/>
  <c r="HI7" i="16" s="1"/>
  <c r="GU8" i="16"/>
  <c r="GR8" i="16" s="1"/>
  <c r="GU7" i="16"/>
  <c r="GR7" i="16" s="1"/>
  <c r="GD8" i="16"/>
  <c r="GA8" i="16" s="1"/>
  <c r="GD7" i="16"/>
  <c r="GA7" i="16" s="1"/>
  <c r="FM8" i="16"/>
  <c r="FJ8" i="16" s="1"/>
  <c r="FM7" i="16"/>
  <c r="FJ7" i="16" s="1"/>
  <c r="EV8" i="16"/>
  <c r="ES8" i="16" s="1"/>
  <c r="EV7" i="16"/>
  <c r="ES7" i="16" s="1"/>
  <c r="EE8" i="16"/>
  <c r="EB8" i="16" s="1"/>
  <c r="EE7" i="16"/>
  <c r="EB7" i="16" s="1"/>
  <c r="K9" i="16"/>
  <c r="HK8" i="15"/>
  <c r="HH8" i="15" s="1"/>
  <c r="GT8" i="15"/>
  <c r="GQ8" i="15" s="1"/>
  <c r="GC8" i="15"/>
  <c r="FZ8" i="15" s="1"/>
  <c r="FL8" i="15"/>
  <c r="FI8" i="15" s="1"/>
  <c r="EU8" i="15"/>
  <c r="ER8" i="15" s="1"/>
  <c r="K9" i="15"/>
  <c r="HK8" i="14"/>
  <c r="HH8" i="14" s="1"/>
  <c r="HK7" i="14"/>
  <c r="HH7" i="14" s="1"/>
  <c r="HK5" i="14"/>
  <c r="HH5" i="14" s="1"/>
  <c r="GT8" i="14"/>
  <c r="GQ8" i="14" s="1"/>
  <c r="GT7" i="14"/>
  <c r="GQ7" i="14" s="1"/>
  <c r="GT5" i="14"/>
  <c r="GQ5" i="14" s="1"/>
  <c r="GC8" i="14"/>
  <c r="FZ8" i="14" s="1"/>
  <c r="GC7" i="14"/>
  <c r="FZ7" i="14" s="1"/>
  <c r="GC5" i="14"/>
  <c r="FZ5" i="14" s="1"/>
  <c r="FL8" i="14"/>
  <c r="FI8" i="14" s="1"/>
  <c r="FL7" i="14"/>
  <c r="FI7" i="14" s="1"/>
  <c r="FL5" i="14"/>
  <c r="FI5" i="14" s="1"/>
  <c r="EU8" i="14"/>
  <c r="ER8" i="14" s="1"/>
  <c r="EU7" i="14"/>
  <c r="ER7" i="14" s="1"/>
  <c r="EU5" i="14"/>
  <c r="ER5" i="14" s="1"/>
  <c r="K9" i="14"/>
  <c r="HK8" i="13"/>
  <c r="HH8" i="13" s="1"/>
  <c r="HK6" i="13"/>
  <c r="HH6" i="13" s="1"/>
  <c r="GT8" i="13"/>
  <c r="GQ8" i="13" s="1"/>
  <c r="GT6" i="13"/>
  <c r="GQ6" i="13" s="1"/>
  <c r="GC8" i="13"/>
  <c r="FZ8" i="13" s="1"/>
  <c r="GC6" i="13"/>
  <c r="FZ6" i="13" s="1"/>
  <c r="FL8" i="13"/>
  <c r="FI8" i="13" s="1"/>
  <c r="FL6" i="13"/>
  <c r="FI6" i="13" s="1"/>
  <c r="EU8" i="13"/>
  <c r="ER8" i="13" s="1"/>
  <c r="EU6" i="13"/>
  <c r="ER6" i="13" s="1"/>
  <c r="K9" i="13"/>
  <c r="AV9" i="12"/>
  <c r="K9" i="12"/>
  <c r="HK8" i="11"/>
  <c r="HH8" i="11" s="1"/>
  <c r="GT8" i="11"/>
  <c r="GQ8" i="11" s="1"/>
  <c r="GC8" i="11"/>
  <c r="FZ8" i="11" s="1"/>
  <c r="K9" i="11"/>
  <c r="AW9" i="10"/>
  <c r="K9" i="10"/>
  <c r="IB8" i="8"/>
  <c r="HY8" i="8" s="1"/>
  <c r="IB7" i="8"/>
  <c r="HY7" i="8" s="1"/>
  <c r="IB6" i="8"/>
  <c r="HY6" i="8" s="1"/>
  <c r="HK8" i="8"/>
  <c r="HH8" i="8" s="1"/>
  <c r="HK7" i="8"/>
  <c r="HH7" i="8" s="1"/>
  <c r="HK6" i="8"/>
  <c r="HH6" i="8" s="1"/>
  <c r="BM9" i="8"/>
  <c r="K9" i="8"/>
  <c r="CE9" i="8" s="1"/>
  <c r="HS8" i="6"/>
  <c r="HP8" i="6"/>
  <c r="HS7" i="6"/>
  <c r="HP7" i="6" s="1"/>
  <c r="HS6" i="6"/>
  <c r="HP6" i="6" s="1"/>
  <c r="HB8" i="6"/>
  <c r="GY8" i="6" s="1"/>
  <c r="HB7" i="6"/>
  <c r="GY7" i="6" s="1"/>
  <c r="HB6" i="6"/>
  <c r="GY6" i="6"/>
  <c r="GK8" i="6"/>
  <c r="GH8" i="6" s="1"/>
  <c r="GK7" i="6"/>
  <c r="GH7" i="6" s="1"/>
  <c r="GK6" i="6"/>
  <c r="GH6" i="6" s="1"/>
  <c r="FT8" i="6"/>
  <c r="FQ8" i="6" s="1"/>
  <c r="FT7" i="6"/>
  <c r="FQ7" i="6" s="1"/>
  <c r="FT6" i="6"/>
  <c r="FQ6" i="6" s="1"/>
  <c r="FC8" i="6"/>
  <c r="EZ8" i="6" s="1"/>
  <c r="FC7" i="6"/>
  <c r="EZ7" i="6" s="1"/>
  <c r="FC6" i="6"/>
  <c r="EZ6" i="6" s="1"/>
  <c r="K9" i="6"/>
  <c r="AV9" i="7"/>
  <c r="HJ9" i="7"/>
  <c r="FK9" i="7"/>
  <c r="ET9" i="7"/>
  <c r="EC9" i="7"/>
  <c r="DL9" i="7"/>
  <c r="CU9" i="7"/>
  <c r="CD9" i="7"/>
  <c r="K9" i="7"/>
  <c r="BN9" i="7" s="1"/>
  <c r="A9" i="21"/>
  <c r="A10" i="21"/>
  <c r="A11" i="21"/>
  <c r="S32" i="6"/>
  <c r="S33" i="6"/>
  <c r="S34" i="6"/>
  <c r="S35" i="6"/>
  <c r="S36" i="6"/>
  <c r="CE8" i="33"/>
  <c r="EU7" i="13" l="1"/>
  <c r="ER7" i="13" s="1"/>
  <c r="GC7" i="13"/>
  <c r="FZ7" i="13" s="1"/>
  <c r="FL7" i="13"/>
  <c r="FI7" i="13" s="1"/>
  <c r="GT7" i="13"/>
  <c r="GQ7" i="13" s="1"/>
  <c r="GT6" i="34"/>
  <c r="GQ6" i="34" s="1"/>
  <c r="GT7" i="34"/>
  <c r="GQ7" i="34" s="1"/>
  <c r="GC7" i="34"/>
  <c r="FZ7" i="34" s="1"/>
  <c r="ED6" i="33"/>
  <c r="GC6" i="33"/>
  <c r="FZ6" i="33" s="1"/>
  <c r="GT9" i="21"/>
  <c r="GQ9" i="21" s="1"/>
  <c r="EU9" i="21"/>
  <c r="ER9" i="21" s="1"/>
  <c r="FL6" i="32"/>
  <c r="FI6" i="32" s="1"/>
  <c r="GT6" i="32"/>
  <c r="GQ6" i="32" s="1"/>
  <c r="EU6" i="32"/>
  <c r="ER6" i="32" s="1"/>
  <c r="GC6" i="32"/>
  <c r="FZ6" i="32" s="1"/>
  <c r="ET8" i="32"/>
  <c r="ED8" i="32"/>
  <c r="JZ8" i="43"/>
  <c r="JW8" i="43" s="1"/>
  <c r="IA8" i="43"/>
  <c r="HX8" i="43" s="1"/>
  <c r="IR8" i="43"/>
  <c r="IO8" i="43" s="1"/>
  <c r="JI8" i="43"/>
  <c r="JF8" i="43" s="1"/>
  <c r="ET7" i="11"/>
  <c r="EA7" i="11"/>
  <c r="CU9" i="36"/>
  <c r="GA9" i="43"/>
  <c r="GB9" i="43" s="1"/>
  <c r="CE9" i="7"/>
  <c r="CV9" i="7"/>
  <c r="DM9" i="7"/>
  <c r="ED9" i="7"/>
  <c r="EU9" i="7"/>
  <c r="FL9" i="7"/>
  <c r="HK9" i="7"/>
  <c r="FK9" i="43"/>
  <c r="CE9" i="29"/>
  <c r="CE9" i="26"/>
  <c r="CE9" i="30"/>
  <c r="CE9" i="18"/>
  <c r="CE9" i="23"/>
  <c r="CE9" i="36"/>
  <c r="CE9" i="11"/>
  <c r="CE9" i="42"/>
  <c r="CV9" i="8"/>
  <c r="CE9" i="32"/>
  <c r="CE9" i="14"/>
  <c r="CF9" i="16"/>
  <c r="CE9" i="20"/>
  <c r="CE9" i="22"/>
  <c r="CE8" i="28"/>
  <c r="CM9" i="6"/>
  <c r="DD9" i="6"/>
  <c r="CV9" i="27"/>
  <c r="CE9" i="27"/>
  <c r="CE9" i="24"/>
  <c r="CE8" i="9"/>
  <c r="CU8" i="9"/>
  <c r="CV8" i="9" s="1"/>
  <c r="CE9" i="17"/>
  <c r="CU9" i="17"/>
  <c r="CV9" i="17" s="1"/>
  <c r="CE10" i="31"/>
  <c r="CU10" i="31"/>
  <c r="CV10" i="31" s="1"/>
  <c r="CE9" i="19"/>
  <c r="CU9" i="19"/>
  <c r="CV9" i="19" s="1"/>
  <c r="GT9" i="27"/>
  <c r="HK9" i="27"/>
  <c r="CE9" i="15"/>
  <c r="CU9" i="15"/>
  <c r="CV9" i="15" s="1"/>
  <c r="CU9" i="24"/>
  <c r="CV9" i="24" s="1"/>
  <c r="DL9" i="27"/>
  <c r="DM9" i="27" s="1"/>
  <c r="DT9" i="6"/>
  <c r="DU9" i="6" s="1"/>
  <c r="CU12" i="21"/>
  <c r="BN12" i="21"/>
  <c r="CV12" i="21"/>
  <c r="CE12" i="21"/>
  <c r="CU8" i="28"/>
  <c r="CV8" i="28" s="1"/>
  <c r="CU9" i="22"/>
  <c r="CV9" i="22" s="1"/>
  <c r="CU9" i="20"/>
  <c r="CV9" i="20" s="1"/>
  <c r="CE10" i="37"/>
  <c r="CU10" i="37"/>
  <c r="CV10" i="37" s="1"/>
  <c r="CV9" i="16"/>
  <c r="CW9" i="16" s="1"/>
  <c r="ED5" i="16"/>
  <c r="DM9" i="16"/>
  <c r="DN9" i="16" s="1"/>
  <c r="CU9" i="14"/>
  <c r="CV9" i="14" s="1"/>
  <c r="CU9" i="32"/>
  <c r="CV9" i="32" s="1"/>
  <c r="DL9" i="8"/>
  <c r="DM9" i="8" s="1"/>
  <c r="CU9" i="42"/>
  <c r="CV9" i="42" s="1"/>
  <c r="CU8" i="33"/>
  <c r="CV8" i="33" s="1"/>
  <c r="CU9" i="11"/>
  <c r="CV9" i="11" s="1"/>
  <c r="CV9" i="36"/>
  <c r="CU9" i="23"/>
  <c r="CV9" i="23" s="1"/>
  <c r="CU10" i="35"/>
  <c r="CV10" i="35" s="1"/>
  <c r="CU9" i="18"/>
  <c r="CV9" i="18" s="1"/>
  <c r="CU9" i="34"/>
  <c r="CV9" i="34" s="1"/>
  <c r="CU9" i="30"/>
  <c r="CV9" i="30" s="1"/>
  <c r="CU9" i="26"/>
  <c r="CV9" i="26" s="1"/>
  <c r="BN9" i="12"/>
  <c r="CE9" i="12"/>
  <c r="CU9" i="12"/>
  <c r="CV9" i="12" s="1"/>
  <c r="CU9" i="29"/>
  <c r="CV9" i="29" s="1"/>
  <c r="GR9" i="43"/>
  <c r="GS9" i="43" s="1"/>
  <c r="CE9" i="13"/>
  <c r="CU9" i="13"/>
  <c r="CV9" i="13" s="1"/>
  <c r="FK8" i="32" l="1"/>
  <c r="EU8" i="32"/>
  <c r="ER8" i="32" s="1"/>
  <c r="FK7" i="11"/>
  <c r="EU7" i="11"/>
  <c r="ER7" i="11" s="1"/>
  <c r="DL9" i="34"/>
  <c r="DM9" i="34" s="1"/>
  <c r="HZ7" i="43"/>
  <c r="HZ6" i="43"/>
  <c r="ET6" i="11"/>
  <c r="ED6" i="11"/>
  <c r="EA6" i="11" s="1"/>
  <c r="ET8" i="29"/>
  <c r="ET7" i="29"/>
  <c r="ET6" i="29"/>
  <c r="ET8" i="36"/>
  <c r="ET7" i="36"/>
  <c r="DL9" i="36"/>
  <c r="ET5" i="13"/>
  <c r="EC9" i="13"/>
  <c r="ED9" i="13" s="1"/>
  <c r="DL9" i="15"/>
  <c r="DM9" i="15" s="1"/>
  <c r="DL9" i="19"/>
  <c r="DM9" i="19" s="1"/>
  <c r="DL10" i="31"/>
  <c r="DM10" i="31" s="1"/>
  <c r="DL9" i="17"/>
  <c r="DM9" i="17" s="1"/>
  <c r="DL8" i="9"/>
  <c r="DM8" i="9" s="1"/>
  <c r="CD9" i="10"/>
  <c r="CE9" i="10" s="1"/>
  <c r="DL9" i="24"/>
  <c r="DM9" i="24" s="1"/>
  <c r="EC9" i="27"/>
  <c r="ED9" i="27" s="1"/>
  <c r="EK9" i="6"/>
  <c r="EL9" i="6" s="1"/>
  <c r="FB5" i="6"/>
  <c r="DL12" i="21"/>
  <c r="DM12" i="21" s="1"/>
  <c r="DL8" i="28"/>
  <c r="DM8" i="28" s="1"/>
  <c r="DL9" i="22"/>
  <c r="DM9" i="22" s="1"/>
  <c r="DL9" i="20"/>
  <c r="DM9" i="20" s="1"/>
  <c r="DL10" i="37"/>
  <c r="DM10" i="37" s="1"/>
  <c r="EU5" i="16"/>
  <c r="EE5" i="16"/>
  <c r="EB5" i="16" s="1"/>
  <c r="ED6" i="16"/>
  <c r="DL9" i="14"/>
  <c r="DM9" i="14" s="1"/>
  <c r="EC5" i="32"/>
  <c r="DL9" i="32"/>
  <c r="DM9" i="32" s="1"/>
  <c r="EC9" i="8"/>
  <c r="ED9" i="8" s="1"/>
  <c r="DL9" i="42"/>
  <c r="DM9" i="42" s="1"/>
  <c r="EC5" i="33"/>
  <c r="DL8" i="33"/>
  <c r="DM8" i="33" s="1"/>
  <c r="EC5" i="11"/>
  <c r="DL9" i="11"/>
  <c r="DM9" i="11" s="1"/>
  <c r="DM9" i="36"/>
  <c r="DL9" i="23"/>
  <c r="DM9" i="23" s="1"/>
  <c r="DL10" i="35"/>
  <c r="DM10" i="35" s="1"/>
  <c r="DL9" i="18"/>
  <c r="DM9" i="18" s="1"/>
  <c r="DL9" i="30"/>
  <c r="DM9" i="30" s="1"/>
  <c r="DL9" i="26"/>
  <c r="DM9" i="26" s="1"/>
  <c r="DL9" i="12"/>
  <c r="DM9" i="12" s="1"/>
  <c r="DL9" i="29"/>
  <c r="DM9" i="29" s="1"/>
  <c r="HZ5" i="43"/>
  <c r="HI9" i="43"/>
  <c r="HJ9" i="43" s="1"/>
  <c r="DL9" i="13"/>
  <c r="DM9" i="13" s="1"/>
  <c r="GB8" i="32" l="1"/>
  <c r="FL8" i="32"/>
  <c r="FI8" i="32" s="1"/>
  <c r="GB7" i="11"/>
  <c r="FL7" i="11"/>
  <c r="FI7" i="11" s="1"/>
  <c r="ET11" i="21"/>
  <c r="FK7" i="36"/>
  <c r="EU7" i="36"/>
  <c r="ER7" i="36" s="1"/>
  <c r="FK8" i="36"/>
  <c r="EU8" i="36"/>
  <c r="ER8" i="36" s="1"/>
  <c r="FK6" i="29"/>
  <c r="EU6" i="29"/>
  <c r="ER6" i="29" s="1"/>
  <c r="FK7" i="29"/>
  <c r="EU7" i="29"/>
  <c r="ER7" i="29" s="1"/>
  <c r="FK8" i="29"/>
  <c r="EU8" i="29"/>
  <c r="ER8" i="29" s="1"/>
  <c r="FK6" i="11"/>
  <c r="EU6" i="11"/>
  <c r="ER6" i="11" s="1"/>
  <c r="IQ6" i="43"/>
  <c r="IA6" i="43"/>
  <c r="HX6" i="43" s="1"/>
  <c r="IQ7" i="43"/>
  <c r="IA7" i="43"/>
  <c r="HX7" i="43" s="1"/>
  <c r="ET6" i="15"/>
  <c r="ET7" i="15"/>
  <c r="ET10" i="21"/>
  <c r="CU9" i="10"/>
  <c r="CV9" i="10" s="1"/>
  <c r="ET5" i="9"/>
  <c r="EC8" i="9"/>
  <c r="ED8" i="9" s="1"/>
  <c r="ET5" i="17"/>
  <c r="EC9" i="17"/>
  <c r="ED9" i="17" s="1"/>
  <c r="ET8" i="22"/>
  <c r="EC10" i="31"/>
  <c r="ED10" i="31" s="1"/>
  <c r="ET5" i="19"/>
  <c r="EC9" i="19"/>
  <c r="ED9" i="19" s="1"/>
  <c r="ET5" i="15"/>
  <c r="EC9" i="15"/>
  <c r="ED9" i="15" s="1"/>
  <c r="FK5" i="13"/>
  <c r="ET9" i="13"/>
  <c r="EU9" i="13" s="1"/>
  <c r="EU5" i="13"/>
  <c r="ER5" i="13" s="1"/>
  <c r="ET6" i="24"/>
  <c r="EC9" i="24"/>
  <c r="ED9" i="24" s="1"/>
  <c r="ET9" i="27"/>
  <c r="EU9" i="27" s="1"/>
  <c r="FS5" i="6"/>
  <c r="FB9" i="6"/>
  <c r="FC9" i="6" s="1"/>
  <c r="FC5" i="6"/>
  <c r="EZ5" i="6" s="1"/>
  <c r="ET8" i="21"/>
  <c r="EC12" i="21"/>
  <c r="ED12" i="21" s="1"/>
  <c r="ET5" i="28"/>
  <c r="EC8" i="28"/>
  <c r="ED8" i="28" s="1"/>
  <c r="ET6" i="22"/>
  <c r="ET7" i="22"/>
  <c r="ET5" i="22"/>
  <c r="EC9" i="22"/>
  <c r="ED9" i="22" s="1"/>
  <c r="ET7" i="20"/>
  <c r="EC9" i="20"/>
  <c r="ED9" i="20" s="1"/>
  <c r="ET6" i="37"/>
  <c r="EC10" i="37"/>
  <c r="ED10" i="37" s="1"/>
  <c r="EU6" i="16"/>
  <c r="EU9" i="16" s="1"/>
  <c r="EV9" i="16" s="1"/>
  <c r="EE6" i="16"/>
  <c r="EB6" i="16" s="1"/>
  <c r="ED9" i="16"/>
  <c r="EE9" i="16" s="1"/>
  <c r="FL5" i="16"/>
  <c r="EV5" i="16"/>
  <c r="ES5" i="16" s="1"/>
  <c r="ET6" i="14"/>
  <c r="EC9" i="14"/>
  <c r="ED9" i="14" s="1"/>
  <c r="ET5" i="32"/>
  <c r="EC9" i="32"/>
  <c r="ED9" i="32" s="1"/>
  <c r="ED5" i="32"/>
  <c r="FK5" i="8"/>
  <c r="ET9" i="8"/>
  <c r="ET5" i="42"/>
  <c r="EC9" i="42"/>
  <c r="ED9" i="42" s="1"/>
  <c r="ET5" i="33"/>
  <c r="EC8" i="33"/>
  <c r="ED8" i="33" s="1"/>
  <c r="ED5" i="33"/>
  <c r="ET5" i="11"/>
  <c r="EC9" i="11"/>
  <c r="ED9" i="11" s="1"/>
  <c r="ED5" i="11"/>
  <c r="EA5" i="11" s="1"/>
  <c r="ET6" i="36"/>
  <c r="ED9" i="36"/>
  <c r="ET5" i="23"/>
  <c r="EC9" i="23"/>
  <c r="ED9" i="23" s="1"/>
  <c r="ET5" i="35"/>
  <c r="EC10" i="35"/>
  <c r="ED10" i="35" s="1"/>
  <c r="ET6" i="18"/>
  <c r="EC9" i="18"/>
  <c r="ED9" i="18" s="1"/>
  <c r="EC9" i="34"/>
  <c r="ED9" i="34" s="1"/>
  <c r="ET6" i="30"/>
  <c r="EC9" i="30"/>
  <c r="ED9" i="30" s="1"/>
  <c r="ET5" i="26"/>
  <c r="EC9" i="26"/>
  <c r="ED9" i="26" s="1"/>
  <c r="EC9" i="12"/>
  <c r="ED9" i="12" s="1"/>
  <c r="ET5" i="29"/>
  <c r="EC9" i="29"/>
  <c r="ED9" i="29" s="1"/>
  <c r="ET5" i="10"/>
  <c r="IQ5" i="43"/>
  <c r="HZ9" i="43"/>
  <c r="IA9" i="43" s="1"/>
  <c r="IA5" i="43"/>
  <c r="HX5" i="43" s="1"/>
  <c r="GS8" i="32" l="1"/>
  <c r="GC8" i="32"/>
  <c r="FZ8" i="32" s="1"/>
  <c r="GS7" i="11"/>
  <c r="GC7" i="11"/>
  <c r="FZ7" i="11" s="1"/>
  <c r="FK7" i="15"/>
  <c r="EU7" i="15"/>
  <c r="ER7" i="15" s="1"/>
  <c r="FK6" i="15"/>
  <c r="EU6" i="15"/>
  <c r="ER6" i="15" s="1"/>
  <c r="JH7" i="43"/>
  <c r="IR7" i="43"/>
  <c r="IO7" i="43" s="1"/>
  <c r="JH6" i="43"/>
  <c r="IR6" i="43"/>
  <c r="IO6" i="43" s="1"/>
  <c r="GB6" i="11"/>
  <c r="FL6" i="11"/>
  <c r="FI6" i="11" s="1"/>
  <c r="GB8" i="29"/>
  <c r="FL8" i="29"/>
  <c r="FI8" i="29" s="1"/>
  <c r="GB7" i="29"/>
  <c r="FL7" i="29"/>
  <c r="FI7" i="29" s="1"/>
  <c r="GB6" i="29"/>
  <c r="FL6" i="29"/>
  <c r="FI6" i="29" s="1"/>
  <c r="FK8" i="34"/>
  <c r="GB8" i="36"/>
  <c r="FL8" i="36"/>
  <c r="FI8" i="36" s="1"/>
  <c r="GB7" i="36"/>
  <c r="FL7" i="36"/>
  <c r="FI7" i="36" s="1"/>
  <c r="FK11" i="21"/>
  <c r="EU11" i="21"/>
  <c r="ER11" i="21" s="1"/>
  <c r="FK10" i="21"/>
  <c r="EU10" i="21"/>
  <c r="ER10" i="21" s="1"/>
  <c r="GB5" i="13"/>
  <c r="FK9" i="13"/>
  <c r="FL9" i="13" s="1"/>
  <c r="FL5" i="13"/>
  <c r="FI5" i="13" s="1"/>
  <c r="FK5" i="15"/>
  <c r="ET9" i="15"/>
  <c r="EU9" i="15" s="1"/>
  <c r="EU5" i="15"/>
  <c r="ER5" i="15" s="1"/>
  <c r="FK5" i="19"/>
  <c r="ET9" i="19"/>
  <c r="EU9" i="19" s="1"/>
  <c r="EU5" i="19"/>
  <c r="ER5" i="19" s="1"/>
  <c r="FK5" i="31"/>
  <c r="ET10" i="31"/>
  <c r="EU10" i="31" s="1"/>
  <c r="FK8" i="22"/>
  <c r="EU8" i="22"/>
  <c r="ER8" i="22" s="1"/>
  <c r="FK5" i="17"/>
  <c r="ET9" i="17"/>
  <c r="EU9" i="17" s="1"/>
  <c r="EU5" i="17"/>
  <c r="ER5" i="17" s="1"/>
  <c r="FK5" i="9"/>
  <c r="ET8" i="9"/>
  <c r="EU8" i="9" s="1"/>
  <c r="EU5" i="9"/>
  <c r="ER5" i="9" s="1"/>
  <c r="DL9" i="10"/>
  <c r="DM9" i="10" s="1"/>
  <c r="FK6" i="24"/>
  <c r="ET9" i="24"/>
  <c r="EU9" i="24" s="1"/>
  <c r="EU6" i="24"/>
  <c r="ER6" i="24" s="1"/>
  <c r="FK9" i="27"/>
  <c r="FL9" i="27" s="1"/>
  <c r="GJ5" i="6"/>
  <c r="FS9" i="6"/>
  <c r="FT9" i="6" s="1"/>
  <c r="FT5" i="6"/>
  <c r="FQ5" i="6" s="1"/>
  <c r="FK8" i="21"/>
  <c r="ET12" i="21"/>
  <c r="EU12" i="21" s="1"/>
  <c r="EU8" i="21"/>
  <c r="ER8" i="21" s="1"/>
  <c r="FK5" i="28"/>
  <c r="ET8" i="28"/>
  <c r="EU8" i="28" s="1"/>
  <c r="EU5" i="28"/>
  <c r="ER5" i="28" s="1"/>
  <c r="FK6" i="22"/>
  <c r="EU6" i="22"/>
  <c r="ER6" i="22" s="1"/>
  <c r="FK7" i="22"/>
  <c r="EU7" i="22"/>
  <c r="ER7" i="22" s="1"/>
  <c r="FK5" i="22"/>
  <c r="EU5" i="22"/>
  <c r="ER5" i="22" s="1"/>
  <c r="ET9" i="22"/>
  <c r="EU9" i="22" s="1"/>
  <c r="FK7" i="20"/>
  <c r="ET9" i="20"/>
  <c r="EU9" i="20" s="1"/>
  <c r="EU7" i="20"/>
  <c r="ER7" i="20" s="1"/>
  <c r="FK6" i="37"/>
  <c r="ET10" i="37"/>
  <c r="EU10" i="37" s="1"/>
  <c r="EU6" i="37"/>
  <c r="ER6" i="37" s="1"/>
  <c r="GC5" i="16"/>
  <c r="FM5" i="16"/>
  <c r="FJ5" i="16" s="1"/>
  <c r="FL6" i="16"/>
  <c r="EV6" i="16"/>
  <c r="ES6" i="16" s="1"/>
  <c r="FK6" i="14"/>
  <c r="ET9" i="14"/>
  <c r="EU9" i="14" s="1"/>
  <c r="EU6" i="14"/>
  <c r="ER6" i="14" s="1"/>
  <c r="FK5" i="32"/>
  <c r="ET9" i="32"/>
  <c r="EU9" i="32" s="1"/>
  <c r="EU5" i="32"/>
  <c r="ER5" i="32" s="1"/>
  <c r="GB5" i="8"/>
  <c r="FK9" i="8"/>
  <c r="FL9" i="8" s="1"/>
  <c r="FL5" i="8"/>
  <c r="FI5" i="8" s="1"/>
  <c r="FK5" i="42"/>
  <c r="ET9" i="42"/>
  <c r="EU9" i="42" s="1"/>
  <c r="EU5" i="42"/>
  <c r="ER5" i="42" s="1"/>
  <c r="FK5" i="33"/>
  <c r="ET8" i="33"/>
  <c r="EU8" i="33" s="1"/>
  <c r="EU5" i="33"/>
  <c r="ER5" i="33" s="1"/>
  <c r="FK5" i="11"/>
  <c r="ET9" i="11"/>
  <c r="EU9" i="11" s="1"/>
  <c r="EU5" i="11"/>
  <c r="ER5" i="11" s="1"/>
  <c r="FK6" i="36"/>
  <c r="ET9" i="36"/>
  <c r="EU9" i="36" s="1"/>
  <c r="EU6" i="36"/>
  <c r="ER6" i="36" s="1"/>
  <c r="FK5" i="23"/>
  <c r="ET9" i="23"/>
  <c r="EU9" i="23" s="1"/>
  <c r="EU5" i="23"/>
  <c r="ER5" i="23" s="1"/>
  <c r="FK5" i="35"/>
  <c r="ET10" i="35"/>
  <c r="EU10" i="35" s="1"/>
  <c r="EU5" i="35"/>
  <c r="ER5" i="35" s="1"/>
  <c r="FK6" i="18"/>
  <c r="ET9" i="18"/>
  <c r="EU9" i="18" s="1"/>
  <c r="EU6" i="18"/>
  <c r="ER6" i="18" s="1"/>
  <c r="FK5" i="34"/>
  <c r="ET9" i="34"/>
  <c r="EU9" i="34" s="1"/>
  <c r="FK6" i="30"/>
  <c r="ET9" i="30"/>
  <c r="EU9" i="30" s="1"/>
  <c r="EU6" i="30"/>
  <c r="ER6" i="30" s="1"/>
  <c r="FK5" i="26"/>
  <c r="ET9" i="26"/>
  <c r="EU9" i="26" s="1"/>
  <c r="EU5" i="26"/>
  <c r="ER5" i="26" s="1"/>
  <c r="ET9" i="12"/>
  <c r="EU9" i="12" s="1"/>
  <c r="FK5" i="29"/>
  <c r="ET9" i="29"/>
  <c r="EU9" i="29" s="1"/>
  <c r="EU5" i="29"/>
  <c r="ER5" i="29" s="1"/>
  <c r="FK5" i="10"/>
  <c r="EU5" i="10"/>
  <c r="JH5" i="43"/>
  <c r="IQ9" i="43"/>
  <c r="IR9" i="43" s="1"/>
  <c r="IR5" i="43"/>
  <c r="IO5" i="43" s="1"/>
  <c r="HJ8" i="32" l="1"/>
  <c r="HK8" i="32" s="1"/>
  <c r="HH8" i="32" s="1"/>
  <c r="GT8" i="32"/>
  <c r="GQ8" i="32" s="1"/>
  <c r="HJ7" i="11"/>
  <c r="HK7" i="11" s="1"/>
  <c r="HH7" i="11" s="1"/>
  <c r="GT7" i="11"/>
  <c r="GQ7" i="11" s="1"/>
  <c r="GB11" i="21"/>
  <c r="FL11" i="21"/>
  <c r="FI11" i="21" s="1"/>
  <c r="GS7" i="36"/>
  <c r="GC7" i="36"/>
  <c r="FZ7" i="36" s="1"/>
  <c r="GS8" i="36"/>
  <c r="GC8" i="36"/>
  <c r="FZ8" i="36" s="1"/>
  <c r="GB8" i="34"/>
  <c r="FL8" i="34"/>
  <c r="FI8" i="34" s="1"/>
  <c r="GS6" i="29"/>
  <c r="GC6" i="29"/>
  <c r="FZ6" i="29" s="1"/>
  <c r="GS7" i="29"/>
  <c r="GC7" i="29"/>
  <c r="FZ7" i="29" s="1"/>
  <c r="GS8" i="29"/>
  <c r="GC8" i="29"/>
  <c r="FZ8" i="29" s="1"/>
  <c r="GS6" i="11"/>
  <c r="GC6" i="11"/>
  <c r="FZ6" i="11" s="1"/>
  <c r="JY6" i="43"/>
  <c r="JI6" i="43"/>
  <c r="JF6" i="43" s="1"/>
  <c r="JY7" i="43"/>
  <c r="JI7" i="43"/>
  <c r="JF7" i="43" s="1"/>
  <c r="GB6" i="15"/>
  <c r="FL6" i="15"/>
  <c r="FI6" i="15" s="1"/>
  <c r="GB7" i="15"/>
  <c r="FL7" i="15"/>
  <c r="FI7" i="15" s="1"/>
  <c r="GB10" i="21"/>
  <c r="FL10" i="21"/>
  <c r="FI10" i="21" s="1"/>
  <c r="ET6" i="10"/>
  <c r="EC9" i="10"/>
  <c r="ED9" i="10" s="1"/>
  <c r="ET7" i="10"/>
  <c r="ET8" i="10"/>
  <c r="GB5" i="9"/>
  <c r="FK8" i="9"/>
  <c r="FL8" i="9" s="1"/>
  <c r="FL5" i="9"/>
  <c r="FI5" i="9" s="1"/>
  <c r="GB5" i="17"/>
  <c r="FK9" i="17"/>
  <c r="FL9" i="17" s="1"/>
  <c r="FL5" i="17"/>
  <c r="FI5" i="17" s="1"/>
  <c r="GB8" i="22"/>
  <c r="FL8" i="22"/>
  <c r="FI8" i="22" s="1"/>
  <c r="GB5" i="31"/>
  <c r="FK10" i="31"/>
  <c r="FL10" i="31" s="1"/>
  <c r="FL5" i="31"/>
  <c r="FI5" i="31" s="1"/>
  <c r="GB5" i="19"/>
  <c r="FK9" i="19"/>
  <c r="FL9" i="19" s="1"/>
  <c r="FL5" i="19"/>
  <c r="FI5" i="19" s="1"/>
  <c r="GB5" i="15"/>
  <c r="FK9" i="15"/>
  <c r="FL9" i="15" s="1"/>
  <c r="FL5" i="15"/>
  <c r="FI5" i="15" s="1"/>
  <c r="GS5" i="13"/>
  <c r="GB9" i="13"/>
  <c r="GC9" i="13" s="1"/>
  <c r="GC5" i="13"/>
  <c r="FZ5" i="13" s="1"/>
  <c r="GB6" i="24"/>
  <c r="FK9" i="24"/>
  <c r="FL9" i="24" s="1"/>
  <c r="FL6" i="24"/>
  <c r="FI6" i="24" s="1"/>
  <c r="HA5" i="6"/>
  <c r="GJ9" i="6"/>
  <c r="GK9" i="6" s="1"/>
  <c r="GK5" i="6"/>
  <c r="GH5" i="6" s="1"/>
  <c r="GB8" i="21"/>
  <c r="FK12" i="21"/>
  <c r="FL12" i="21" s="1"/>
  <c r="FL8" i="21"/>
  <c r="FI8" i="21" s="1"/>
  <c r="GB5" i="28"/>
  <c r="FK8" i="28"/>
  <c r="FL8" i="28" s="1"/>
  <c r="FL5" i="28"/>
  <c r="FI5" i="28" s="1"/>
  <c r="GB6" i="22"/>
  <c r="FL6" i="22"/>
  <c r="FI6" i="22" s="1"/>
  <c r="GB7" i="22"/>
  <c r="FL7" i="22"/>
  <c r="FI7" i="22" s="1"/>
  <c r="GB5" i="22"/>
  <c r="FL5" i="22"/>
  <c r="FI5" i="22" s="1"/>
  <c r="FK9" i="22"/>
  <c r="FL9" i="22" s="1"/>
  <c r="GB7" i="20"/>
  <c r="FK9" i="20"/>
  <c r="FL9" i="20" s="1"/>
  <c r="FL7" i="20"/>
  <c r="FI7" i="20" s="1"/>
  <c r="GB6" i="37"/>
  <c r="FK10" i="37"/>
  <c r="FL10" i="37" s="1"/>
  <c r="FL6" i="37"/>
  <c r="FI6" i="37" s="1"/>
  <c r="GC6" i="16"/>
  <c r="FM6" i="16"/>
  <c r="FJ6" i="16" s="1"/>
  <c r="FL9" i="16"/>
  <c r="FM9" i="16" s="1"/>
  <c r="GT5" i="16"/>
  <c r="GC9" i="16"/>
  <c r="GD9" i="16" s="1"/>
  <c r="GD5" i="16"/>
  <c r="GA5" i="16" s="1"/>
  <c r="GB6" i="14"/>
  <c r="FK9" i="14"/>
  <c r="FL9" i="14" s="1"/>
  <c r="FL6" i="14"/>
  <c r="FI6" i="14" s="1"/>
  <c r="GB5" i="32"/>
  <c r="FK9" i="32"/>
  <c r="FL9" i="32" s="1"/>
  <c r="FL5" i="32"/>
  <c r="FI5" i="32" s="1"/>
  <c r="GS5" i="8"/>
  <c r="GB9" i="8"/>
  <c r="GC9" i="8" s="1"/>
  <c r="GC5" i="8"/>
  <c r="FZ5" i="8" s="1"/>
  <c r="GB5" i="42"/>
  <c r="FK9" i="42"/>
  <c r="FL9" i="42" s="1"/>
  <c r="FL5" i="42"/>
  <c r="FI5" i="42" s="1"/>
  <c r="GB5" i="33"/>
  <c r="FK8" i="33"/>
  <c r="FL8" i="33" s="1"/>
  <c r="FL5" i="33"/>
  <c r="FI5" i="33" s="1"/>
  <c r="GB5" i="11"/>
  <c r="FK9" i="11"/>
  <c r="FL9" i="11" s="1"/>
  <c r="FL5" i="11"/>
  <c r="FI5" i="11" s="1"/>
  <c r="GB6" i="36"/>
  <c r="FK9" i="36"/>
  <c r="FL9" i="36" s="1"/>
  <c r="FL6" i="36"/>
  <c r="FI6" i="36" s="1"/>
  <c r="GB5" i="23"/>
  <c r="FK9" i="23"/>
  <c r="FL9" i="23" s="1"/>
  <c r="FL5" i="23"/>
  <c r="FI5" i="23" s="1"/>
  <c r="GB5" i="35"/>
  <c r="FK10" i="35"/>
  <c r="FL10" i="35" s="1"/>
  <c r="FL5" i="35"/>
  <c r="FI5" i="35" s="1"/>
  <c r="GB6" i="18"/>
  <c r="FK9" i="18"/>
  <c r="FL9" i="18" s="1"/>
  <c r="FL6" i="18"/>
  <c r="FI6" i="18" s="1"/>
  <c r="GB5" i="34"/>
  <c r="FK9" i="34"/>
  <c r="FL9" i="34" s="1"/>
  <c r="FL5" i="34"/>
  <c r="FI5" i="34" s="1"/>
  <c r="GB6" i="30"/>
  <c r="FK9" i="30"/>
  <c r="FL9" i="30" s="1"/>
  <c r="FL6" i="30"/>
  <c r="FI6" i="30" s="1"/>
  <c r="GB5" i="26"/>
  <c r="FK9" i="26"/>
  <c r="FL9" i="26" s="1"/>
  <c r="FL5" i="26"/>
  <c r="FI5" i="26" s="1"/>
  <c r="FK9" i="12"/>
  <c r="FL9" i="12" s="1"/>
  <c r="GB5" i="29"/>
  <c r="FK9" i="29"/>
  <c r="FL9" i="29" s="1"/>
  <c r="FL5" i="29"/>
  <c r="FI5" i="29" s="1"/>
  <c r="GB5" i="10"/>
  <c r="FL5" i="10"/>
  <c r="FI5" i="10" s="1"/>
  <c r="JY5" i="43"/>
  <c r="JH9" i="43"/>
  <c r="JI9" i="43" s="1"/>
  <c r="JI5" i="43"/>
  <c r="JF5" i="43" s="1"/>
  <c r="GS7" i="15" l="1"/>
  <c r="GC7" i="15"/>
  <c r="FZ7" i="15" s="1"/>
  <c r="GS6" i="15"/>
  <c r="GC6" i="15"/>
  <c r="FZ6" i="15" s="1"/>
  <c r="KP7" i="43"/>
  <c r="KQ7" i="43" s="1"/>
  <c r="KN7" i="43" s="1"/>
  <c r="JZ7" i="43"/>
  <c r="JW7" i="43" s="1"/>
  <c r="KP6" i="43"/>
  <c r="KQ6" i="43" s="1"/>
  <c r="KN6" i="43" s="1"/>
  <c r="JZ6" i="43"/>
  <c r="JW6" i="43" s="1"/>
  <c r="HJ6" i="11"/>
  <c r="HK6" i="11" s="1"/>
  <c r="HH6" i="11" s="1"/>
  <c r="GT6" i="11"/>
  <c r="GQ6" i="11" s="1"/>
  <c r="HJ8" i="29"/>
  <c r="HK8" i="29" s="1"/>
  <c r="HH8" i="29" s="1"/>
  <c r="GT8" i="29"/>
  <c r="GQ8" i="29" s="1"/>
  <c r="HJ7" i="29"/>
  <c r="HK7" i="29" s="1"/>
  <c r="HH7" i="29" s="1"/>
  <c r="GT7" i="29"/>
  <c r="GQ7" i="29" s="1"/>
  <c r="HJ6" i="29"/>
  <c r="HK6" i="29" s="1"/>
  <c r="HH6" i="29" s="1"/>
  <c r="GT6" i="29"/>
  <c r="GQ6" i="29" s="1"/>
  <c r="GS8" i="34"/>
  <c r="GC8" i="34"/>
  <c r="FZ8" i="34" s="1"/>
  <c r="HJ8" i="36"/>
  <c r="HK8" i="36" s="1"/>
  <c r="HH8" i="36" s="1"/>
  <c r="GT8" i="36"/>
  <c r="GQ8" i="36" s="1"/>
  <c r="HJ7" i="36"/>
  <c r="HK7" i="36" s="1"/>
  <c r="HH7" i="36" s="1"/>
  <c r="GT7" i="36"/>
  <c r="GQ7" i="36" s="1"/>
  <c r="GS11" i="21"/>
  <c r="GC11" i="21"/>
  <c r="FZ11" i="21" s="1"/>
  <c r="GS10" i="21"/>
  <c r="GC10" i="21"/>
  <c r="FZ10" i="21" s="1"/>
  <c r="HJ5" i="13"/>
  <c r="HK5" i="13" s="1"/>
  <c r="HH5" i="13" s="1"/>
  <c r="GS9" i="13"/>
  <c r="GT9" i="13" s="1"/>
  <c r="GT5" i="13"/>
  <c r="GQ5" i="13" s="1"/>
  <c r="GS5" i="15"/>
  <c r="GB9" i="15"/>
  <c r="GC9" i="15" s="1"/>
  <c r="GC5" i="15"/>
  <c r="FZ5" i="15" s="1"/>
  <c r="GS5" i="19"/>
  <c r="GB9" i="19"/>
  <c r="GC9" i="19" s="1"/>
  <c r="GC5" i="19"/>
  <c r="FZ5" i="19" s="1"/>
  <c r="GS5" i="31"/>
  <c r="GB10" i="31"/>
  <c r="GC10" i="31" s="1"/>
  <c r="GC5" i="31"/>
  <c r="FZ5" i="31" s="1"/>
  <c r="GS8" i="22"/>
  <c r="GC8" i="22"/>
  <c r="FZ8" i="22" s="1"/>
  <c r="GS5" i="17"/>
  <c r="GB9" i="17"/>
  <c r="GC9" i="17" s="1"/>
  <c r="GC5" i="17"/>
  <c r="FZ5" i="17" s="1"/>
  <c r="GS5" i="9"/>
  <c r="GB8" i="9"/>
  <c r="GC8" i="9" s="1"/>
  <c r="GC5" i="9"/>
  <c r="FZ5" i="9" s="1"/>
  <c r="FK8" i="10"/>
  <c r="EU8" i="10"/>
  <c r="FK7" i="10"/>
  <c r="EU7" i="10"/>
  <c r="FK6" i="10"/>
  <c r="EU6" i="10"/>
  <c r="ET9" i="10"/>
  <c r="EU9" i="10" s="1"/>
  <c r="GS6" i="24"/>
  <c r="GB9" i="24"/>
  <c r="GC9" i="24" s="1"/>
  <c r="GC6" i="24"/>
  <c r="FZ6" i="24" s="1"/>
  <c r="HA9" i="6"/>
  <c r="HB9" i="6" s="1"/>
  <c r="HR5" i="6"/>
  <c r="HB5" i="6"/>
  <c r="GY5" i="6" s="1"/>
  <c r="GS8" i="21"/>
  <c r="GB12" i="21"/>
  <c r="GC12" i="21" s="1"/>
  <c r="GC8" i="21"/>
  <c r="FZ8" i="21" s="1"/>
  <c r="GS5" i="28"/>
  <c r="GB8" i="28"/>
  <c r="GC8" i="28" s="1"/>
  <c r="GC5" i="28"/>
  <c r="FZ5" i="28" s="1"/>
  <c r="GS6" i="22"/>
  <c r="GC6" i="22"/>
  <c r="FZ6" i="22" s="1"/>
  <c r="GS7" i="22"/>
  <c r="GC7" i="22"/>
  <c r="FZ7" i="22" s="1"/>
  <c r="GS5" i="22"/>
  <c r="GC5" i="22"/>
  <c r="FZ5" i="22" s="1"/>
  <c r="GB9" i="22"/>
  <c r="GC9" i="22" s="1"/>
  <c r="GS7" i="20"/>
  <c r="GB9" i="20"/>
  <c r="GC9" i="20" s="1"/>
  <c r="GC7" i="20"/>
  <c r="FZ7" i="20" s="1"/>
  <c r="GS6" i="37"/>
  <c r="GB10" i="37"/>
  <c r="GC10" i="37" s="1"/>
  <c r="GC6" i="37"/>
  <c r="FZ6" i="37" s="1"/>
  <c r="HK5" i="16"/>
  <c r="GU5" i="16"/>
  <c r="GR5" i="16" s="1"/>
  <c r="GT6" i="16"/>
  <c r="GD6" i="16"/>
  <c r="GA6" i="16" s="1"/>
  <c r="GS6" i="14"/>
  <c r="GB9" i="14"/>
  <c r="GC9" i="14" s="1"/>
  <c r="GC6" i="14"/>
  <c r="FZ6" i="14" s="1"/>
  <c r="GS5" i="32"/>
  <c r="GB9" i="32"/>
  <c r="GC9" i="32" s="1"/>
  <c r="GC5" i="32"/>
  <c r="FZ5" i="32" s="1"/>
  <c r="HJ5" i="8"/>
  <c r="GS9" i="8"/>
  <c r="GT9" i="8" s="1"/>
  <c r="GT5" i="8"/>
  <c r="GQ5" i="8" s="1"/>
  <c r="GS5" i="42"/>
  <c r="GB9" i="42"/>
  <c r="GC9" i="42" s="1"/>
  <c r="GC5" i="42"/>
  <c r="FZ5" i="42" s="1"/>
  <c r="GS5" i="33"/>
  <c r="GB8" i="33"/>
  <c r="GC8" i="33" s="1"/>
  <c r="GC5" i="33"/>
  <c r="FZ5" i="33" s="1"/>
  <c r="GS5" i="11"/>
  <c r="GB9" i="11"/>
  <c r="GC9" i="11" s="1"/>
  <c r="GC5" i="11"/>
  <c r="FZ5" i="11" s="1"/>
  <c r="GS6" i="36"/>
  <c r="GB9" i="36"/>
  <c r="GC9" i="36" s="1"/>
  <c r="GC6" i="36"/>
  <c r="FZ6" i="36" s="1"/>
  <c r="GS5" i="23"/>
  <c r="GB9" i="23"/>
  <c r="GC9" i="23" s="1"/>
  <c r="GC5" i="23"/>
  <c r="FZ5" i="23" s="1"/>
  <c r="GS5" i="35"/>
  <c r="GB10" i="35"/>
  <c r="GC10" i="35" s="1"/>
  <c r="GC5" i="35"/>
  <c r="FZ5" i="35" s="1"/>
  <c r="GS6" i="18"/>
  <c r="GB9" i="18"/>
  <c r="GC9" i="18" s="1"/>
  <c r="GC6" i="18"/>
  <c r="FZ6" i="18" s="1"/>
  <c r="GS5" i="34"/>
  <c r="GB9" i="34"/>
  <c r="GC9" i="34" s="1"/>
  <c r="GC5" i="34"/>
  <c r="FZ5" i="34" s="1"/>
  <c r="GS6" i="30"/>
  <c r="GB9" i="30"/>
  <c r="GC9" i="30" s="1"/>
  <c r="GC6" i="30"/>
  <c r="FZ6" i="30" s="1"/>
  <c r="GS5" i="26"/>
  <c r="GB9" i="26"/>
  <c r="GC9" i="26" s="1"/>
  <c r="GC5" i="26"/>
  <c r="FZ5" i="26" s="1"/>
  <c r="GB9" i="12"/>
  <c r="GC9" i="12" s="1"/>
  <c r="GS5" i="29"/>
  <c r="GB9" i="29"/>
  <c r="GC9" i="29" s="1"/>
  <c r="GC5" i="29"/>
  <c r="FZ5" i="29" s="1"/>
  <c r="GS5" i="10"/>
  <c r="GC5" i="10"/>
  <c r="FZ5" i="10" s="1"/>
  <c r="KP5" i="43"/>
  <c r="JY9" i="43"/>
  <c r="JZ9" i="43" s="1"/>
  <c r="JZ5" i="43"/>
  <c r="JW5" i="43" s="1"/>
  <c r="HJ11" i="21" l="1"/>
  <c r="HK11" i="21" s="1"/>
  <c r="HH11" i="21" s="1"/>
  <c r="GT11" i="21"/>
  <c r="GQ11" i="21" s="1"/>
  <c r="GT8" i="34"/>
  <c r="GQ8" i="34" s="1"/>
  <c r="HJ8" i="34"/>
  <c r="HK8" i="34" s="1"/>
  <c r="HH8" i="34" s="1"/>
  <c r="HJ6" i="15"/>
  <c r="HK6" i="15" s="1"/>
  <c r="HH6" i="15" s="1"/>
  <c r="GT6" i="15"/>
  <c r="GQ6" i="15" s="1"/>
  <c r="HJ7" i="15"/>
  <c r="HK7" i="15" s="1"/>
  <c r="HH7" i="15" s="1"/>
  <c r="GT7" i="15"/>
  <c r="GQ7" i="15" s="1"/>
  <c r="HJ10" i="21"/>
  <c r="HK10" i="21" s="1"/>
  <c r="HH10" i="21" s="1"/>
  <c r="GT10" i="21"/>
  <c r="GQ10" i="21" s="1"/>
  <c r="GB6" i="10"/>
  <c r="FL6" i="10"/>
  <c r="FI6" i="10" s="1"/>
  <c r="FK9" i="10"/>
  <c r="FL9" i="10" s="1"/>
  <c r="GB7" i="10"/>
  <c r="FL7" i="10"/>
  <c r="FI7" i="10" s="1"/>
  <c r="GB8" i="10"/>
  <c r="FL8" i="10"/>
  <c r="FI8" i="10" s="1"/>
  <c r="HJ5" i="9"/>
  <c r="GS8" i="9"/>
  <c r="GT8" i="9" s="1"/>
  <c r="GT5" i="9"/>
  <c r="GQ5" i="9" s="1"/>
  <c r="HJ5" i="17"/>
  <c r="GS9" i="17"/>
  <c r="GT9" i="17" s="1"/>
  <c r="GT5" i="17"/>
  <c r="GQ5" i="17" s="1"/>
  <c r="HJ8" i="22"/>
  <c r="HK8" i="22" s="1"/>
  <c r="HH8" i="22" s="1"/>
  <c r="GT8" i="22"/>
  <c r="GQ8" i="22" s="1"/>
  <c r="HJ5" i="31"/>
  <c r="GS10" i="31"/>
  <c r="GT10" i="31" s="1"/>
  <c r="GT5" i="31"/>
  <c r="GQ5" i="31" s="1"/>
  <c r="HJ5" i="19"/>
  <c r="GS9" i="19"/>
  <c r="GT9" i="19" s="1"/>
  <c r="GT5" i="19"/>
  <c r="GQ5" i="19" s="1"/>
  <c r="HJ5" i="15"/>
  <c r="GT5" i="15"/>
  <c r="GQ5" i="15" s="1"/>
  <c r="HJ6" i="24"/>
  <c r="GS9" i="24"/>
  <c r="GT9" i="24" s="1"/>
  <c r="GT6" i="24"/>
  <c r="GQ6" i="24" s="1"/>
  <c r="HR9" i="6"/>
  <c r="HS9" i="6" s="1"/>
  <c r="HS5" i="6"/>
  <c r="HP5" i="6" s="1"/>
  <c r="HJ8" i="21"/>
  <c r="GS12" i="21"/>
  <c r="GT12" i="21" s="1"/>
  <c r="GT8" i="21"/>
  <c r="GQ8" i="21" s="1"/>
  <c r="HJ5" i="28"/>
  <c r="GS8" i="28"/>
  <c r="GT8" i="28" s="1"/>
  <c r="GT5" i="28"/>
  <c r="GQ5" i="28" s="1"/>
  <c r="HJ6" i="22"/>
  <c r="HK6" i="22" s="1"/>
  <c r="HH6" i="22" s="1"/>
  <c r="GT6" i="22"/>
  <c r="GQ6" i="22" s="1"/>
  <c r="HJ7" i="22"/>
  <c r="HK7" i="22" s="1"/>
  <c r="HH7" i="22" s="1"/>
  <c r="GT7" i="22"/>
  <c r="GQ7" i="22" s="1"/>
  <c r="HJ5" i="22"/>
  <c r="GT5" i="22"/>
  <c r="GQ5" i="22" s="1"/>
  <c r="GS9" i="22"/>
  <c r="GT9" i="22" s="1"/>
  <c r="HJ7" i="20"/>
  <c r="GS9" i="20"/>
  <c r="GT9" i="20" s="1"/>
  <c r="GT7" i="20"/>
  <c r="GQ7" i="20" s="1"/>
  <c r="HJ6" i="37"/>
  <c r="GS10" i="37"/>
  <c r="GT10" i="37" s="1"/>
  <c r="GT6" i="37"/>
  <c r="GQ6" i="37" s="1"/>
  <c r="HK6" i="16"/>
  <c r="HL6" i="16" s="1"/>
  <c r="HI6" i="16" s="1"/>
  <c r="GU6" i="16"/>
  <c r="GR6" i="16" s="1"/>
  <c r="GT9" i="16"/>
  <c r="GU9" i="16" s="1"/>
  <c r="HL5" i="16"/>
  <c r="HI5" i="16" s="1"/>
  <c r="HJ6" i="14"/>
  <c r="GS9" i="14"/>
  <c r="GT9" i="14" s="1"/>
  <c r="GT6" i="14"/>
  <c r="GQ6" i="14" s="1"/>
  <c r="HJ5" i="32"/>
  <c r="GS9" i="32"/>
  <c r="GT9" i="32" s="1"/>
  <c r="GT5" i="32"/>
  <c r="GQ5" i="32" s="1"/>
  <c r="IA5" i="8"/>
  <c r="HJ9" i="8"/>
  <c r="HK9" i="8" s="1"/>
  <c r="HK5" i="8"/>
  <c r="HH5" i="8" s="1"/>
  <c r="HJ5" i="42"/>
  <c r="GS9" i="42"/>
  <c r="GT9" i="42" s="1"/>
  <c r="GT5" i="42"/>
  <c r="GQ5" i="42" s="1"/>
  <c r="HJ5" i="33"/>
  <c r="GS8" i="33"/>
  <c r="GT8" i="33" s="1"/>
  <c r="GT5" i="33"/>
  <c r="GQ5" i="33" s="1"/>
  <c r="HJ5" i="11"/>
  <c r="GS9" i="11"/>
  <c r="GT9" i="11" s="1"/>
  <c r="GT5" i="11"/>
  <c r="GQ5" i="11" s="1"/>
  <c r="HJ6" i="36"/>
  <c r="GS9" i="36"/>
  <c r="GT9" i="36" s="1"/>
  <c r="GT6" i="36"/>
  <c r="GQ6" i="36" s="1"/>
  <c r="HJ5" i="23"/>
  <c r="GS9" i="23"/>
  <c r="GT9" i="23" s="1"/>
  <c r="GT5" i="23"/>
  <c r="GQ5" i="23" s="1"/>
  <c r="HJ5" i="35"/>
  <c r="GS10" i="35"/>
  <c r="GT10" i="35" s="1"/>
  <c r="GT5" i="35"/>
  <c r="GQ5" i="35" s="1"/>
  <c r="HJ6" i="18"/>
  <c r="GS9" i="18"/>
  <c r="GT9" i="18" s="1"/>
  <c r="GT6" i="18"/>
  <c r="GQ6" i="18" s="1"/>
  <c r="HJ5" i="34"/>
  <c r="GS9" i="34"/>
  <c r="GT9" i="34" s="1"/>
  <c r="GT5" i="34"/>
  <c r="GQ5" i="34" s="1"/>
  <c r="HJ6" i="30"/>
  <c r="GS9" i="30"/>
  <c r="GT9" i="30" s="1"/>
  <c r="GT6" i="30"/>
  <c r="GQ6" i="30" s="1"/>
  <c r="HJ5" i="26"/>
  <c r="GS9" i="26"/>
  <c r="GT9" i="26" s="1"/>
  <c r="GT5" i="26"/>
  <c r="GQ5" i="26" s="1"/>
  <c r="GS9" i="12"/>
  <c r="GT9" i="12" s="1"/>
  <c r="HJ5" i="29"/>
  <c r="GS9" i="29"/>
  <c r="GT9" i="29" s="1"/>
  <c r="GT5" i="29"/>
  <c r="GQ5" i="29" s="1"/>
  <c r="HJ5" i="10"/>
  <c r="GT5" i="10"/>
  <c r="GQ5" i="10" s="1"/>
  <c r="KP9" i="43"/>
  <c r="KQ9" i="43" s="1"/>
  <c r="KQ5" i="43"/>
  <c r="KN5" i="43" s="1"/>
  <c r="HK9" i="16" l="1"/>
  <c r="HL9" i="16" s="1"/>
  <c r="HJ9" i="15"/>
  <c r="HK9" i="15" s="1"/>
  <c r="HK5" i="15"/>
  <c r="HH5" i="15" s="1"/>
  <c r="HJ9" i="19"/>
  <c r="HK9" i="19" s="1"/>
  <c r="HK5" i="19"/>
  <c r="HH5" i="19" s="1"/>
  <c r="HJ10" i="31"/>
  <c r="HK10" i="31" s="1"/>
  <c r="HK5" i="31"/>
  <c r="HH5" i="31" s="1"/>
  <c r="HJ9" i="17"/>
  <c r="HK9" i="17" s="1"/>
  <c r="HK5" i="17"/>
  <c r="HH5" i="17" s="1"/>
  <c r="HJ8" i="9"/>
  <c r="HK8" i="9" s="1"/>
  <c r="HK5" i="9"/>
  <c r="HH5" i="9" s="1"/>
  <c r="GS8" i="10"/>
  <c r="GC8" i="10"/>
  <c r="FZ8" i="10" s="1"/>
  <c r="GS7" i="10"/>
  <c r="GC7" i="10"/>
  <c r="FZ7" i="10" s="1"/>
  <c r="GS6" i="10"/>
  <c r="GC6" i="10"/>
  <c r="FZ6" i="10" s="1"/>
  <c r="GB9" i="10"/>
  <c r="GC9" i="10" s="1"/>
  <c r="HJ9" i="24"/>
  <c r="HK9" i="24" s="1"/>
  <c r="HK6" i="24"/>
  <c r="HH6" i="24" s="1"/>
  <c r="HJ12" i="21"/>
  <c r="HK12" i="21" s="1"/>
  <c r="HK8" i="21"/>
  <c r="HH8" i="21" s="1"/>
  <c r="HJ8" i="28"/>
  <c r="HK8" i="28" s="1"/>
  <c r="HK5" i="28"/>
  <c r="HH5" i="28" s="1"/>
  <c r="HK5" i="22"/>
  <c r="HH5" i="22" s="1"/>
  <c r="HJ9" i="22"/>
  <c r="HK9" i="22" s="1"/>
  <c r="HJ9" i="20"/>
  <c r="HK9" i="20" s="1"/>
  <c r="HK7" i="20"/>
  <c r="HH7" i="20" s="1"/>
  <c r="HJ10" i="37"/>
  <c r="HK10" i="37" s="1"/>
  <c r="HK6" i="37"/>
  <c r="HH6" i="37" s="1"/>
  <c r="HJ9" i="14"/>
  <c r="HK9" i="14" s="1"/>
  <c r="HK6" i="14"/>
  <c r="HH6" i="14" s="1"/>
  <c r="HJ9" i="32"/>
  <c r="HK9" i="32" s="1"/>
  <c r="HK5" i="32"/>
  <c r="HH5" i="32" s="1"/>
  <c r="IA9" i="8"/>
  <c r="IB9" i="8" s="1"/>
  <c r="IB5" i="8"/>
  <c r="HY5" i="8" s="1"/>
  <c r="HJ9" i="42"/>
  <c r="HK9" i="42" s="1"/>
  <c r="HK5" i="42"/>
  <c r="HH5" i="42" s="1"/>
  <c r="HJ8" i="33"/>
  <c r="HK8" i="33" s="1"/>
  <c r="HK5" i="33"/>
  <c r="HH5" i="33" s="1"/>
  <c r="HJ9" i="11"/>
  <c r="HK9" i="11" s="1"/>
  <c r="HK5" i="11"/>
  <c r="HH5" i="11" s="1"/>
  <c r="HJ9" i="36"/>
  <c r="HK9" i="36" s="1"/>
  <c r="HK6" i="36"/>
  <c r="HH6" i="36" s="1"/>
  <c r="HJ9" i="23"/>
  <c r="HK9" i="23" s="1"/>
  <c r="HK5" i="23"/>
  <c r="HH5" i="23" s="1"/>
  <c r="HJ10" i="35"/>
  <c r="HK10" i="35" s="1"/>
  <c r="HK5" i="35"/>
  <c r="HH5" i="35" s="1"/>
  <c r="HJ9" i="18"/>
  <c r="HK9" i="18" s="1"/>
  <c r="HK6" i="18"/>
  <c r="HH6" i="18" s="1"/>
  <c r="HJ9" i="34"/>
  <c r="HK9" i="34" s="1"/>
  <c r="HK5" i="34"/>
  <c r="HH5" i="34" s="1"/>
  <c r="HJ9" i="30"/>
  <c r="HK9" i="30" s="1"/>
  <c r="HK6" i="30"/>
  <c r="HH6" i="30" s="1"/>
  <c r="HJ9" i="26"/>
  <c r="HK9" i="26" s="1"/>
  <c r="HK5" i="26"/>
  <c r="HH5" i="26" s="1"/>
  <c r="HJ9" i="12"/>
  <c r="HK9" i="12" s="1"/>
  <c r="HJ9" i="29"/>
  <c r="HK9" i="29" s="1"/>
  <c r="HK5" i="29"/>
  <c r="HH5" i="29" s="1"/>
  <c r="HK5" i="10"/>
  <c r="HH5" i="10" s="1"/>
  <c r="HJ6" i="10" l="1"/>
  <c r="GT6" i="10"/>
  <c r="GQ6" i="10" s="1"/>
  <c r="GS9" i="10"/>
  <c r="HJ7" i="10"/>
  <c r="HK7" i="10" s="1"/>
  <c r="HH7" i="10" s="1"/>
  <c r="GT7" i="10"/>
  <c r="GQ7" i="10" s="1"/>
  <c r="HJ8" i="10"/>
  <c r="HK8" i="10" s="1"/>
  <c r="HH8" i="10" s="1"/>
  <c r="GT8" i="10"/>
  <c r="GQ8" i="10" s="1"/>
  <c r="HK6" i="10" l="1"/>
  <c r="HH6" i="10" s="1"/>
  <c r="HJ9" i="10"/>
  <c r="HK9" i="10" s="1"/>
  <c r="GS9" i="7" l="1"/>
  <c r="GT9" i="7"/>
  <c r="GC9" i="7"/>
  <c r="GB9" i="7"/>
  <c r="HJ9" i="13"/>
  <c r="HK9" i="13"/>
  <c r="GS9" i="15"/>
  <c r="GT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0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000-000002000000}">
      <text>
        <r>
          <rPr>
            <sz val="10"/>
            <color indexed="8"/>
            <rFont val="Tahoma"/>
            <family val="2"/>
          </rPr>
          <t>Elabore un objetivo en relación con la actividad</t>
        </r>
      </text>
    </comment>
    <comment ref="D2" authorId="0" shapeId="0" xr:uid="{00000000-0006-0000-0000-000003000000}">
      <text>
        <r>
          <rPr>
            <sz val="9"/>
            <color indexed="8"/>
            <rFont val="Tahoma"/>
            <family val="2"/>
          </rPr>
          <t>Todas las actividades de los planes de participaci{on ciudadada estan relacionadas con el objetivo del ejemplo,</t>
        </r>
      </text>
    </comment>
    <comment ref="E2" authorId="0" shapeId="0" xr:uid="{00000000-0006-0000-0000-000004000000}">
      <text>
        <r>
          <rPr>
            <sz val="10"/>
            <color indexed="8"/>
            <rFont val="Tahoma"/>
            <family val="2"/>
          </rPr>
          <t>Indique el nivel de Incidencia al que corresponde: Lista desplegable</t>
        </r>
      </text>
    </comment>
    <comment ref="F2" authorId="0" shapeId="0" xr:uid="{00000000-0006-0000-00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0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000-000007000000}">
      <text>
        <r>
          <rPr>
            <sz val="10"/>
            <color indexed="8"/>
            <rFont val="Tahoma"/>
            <family val="2"/>
          </rPr>
          <t>Indique el nivel de alcance de la actividad: Nacional; Regional; Zonal</t>
        </r>
      </text>
    </comment>
    <comment ref="I2" authorId="0" shapeId="0" xr:uid="{00000000-0006-0000-0000-000008000000}">
      <text>
        <r>
          <rPr>
            <sz val="10"/>
            <color indexed="8"/>
            <rFont val="Tahoma"/>
            <family val="2"/>
          </rPr>
          <t>Indique la Dirección a la que corresponde el cumplimiento de la meta</t>
        </r>
      </text>
    </comment>
    <comment ref="J2" authorId="0" shapeId="0" xr:uid="{00000000-0006-0000-0000-000009000000}">
      <text>
        <r>
          <rPr>
            <sz val="10"/>
            <color indexed="8"/>
            <rFont val="Tahoma"/>
            <family val="2"/>
          </rPr>
          <t>Relacione el programa al que esta asociado la actividad</t>
        </r>
      </text>
    </comment>
    <comment ref="K2" authorId="0" shapeId="0" xr:uid="{00000000-0006-0000-00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000-00000B000000}">
      <text>
        <r>
          <rPr>
            <sz val="10"/>
            <color indexed="8"/>
            <rFont val="Tahoma"/>
            <family val="2"/>
          </rPr>
          <t xml:space="preserve">Criterio sobre el cual se va a  hacer el seguimiento y los avances en el cumplimiento de la meta </t>
        </r>
      </text>
    </comment>
    <comment ref="P2" authorId="0" shapeId="0" xr:uid="{00000000-0006-0000-0000-00000C000000}">
      <text>
        <r>
          <rPr>
            <sz val="10"/>
            <color indexed="8"/>
            <rFont val="Tahoma"/>
            <family val="2"/>
          </rPr>
          <t>Mencione los avances que se tuvieron en el mes, si no hubo avance coloque cero</t>
        </r>
      </text>
    </comment>
    <comment ref="O3" authorId="0" shapeId="0" xr:uid="{00000000-0006-0000-0000-00000D000000}">
      <text>
        <r>
          <rPr>
            <sz val="10"/>
            <color indexed="8"/>
            <rFont val="Tahoma"/>
            <family val="2"/>
          </rPr>
          <t>Presencial; virtual; telefonico; otras.</t>
        </r>
      </text>
    </comment>
    <comment ref="Q3" authorId="0" shapeId="0" xr:uid="{00000000-0006-0000-0000-00000E000000}">
      <text>
        <r>
          <rPr>
            <sz val="10"/>
            <color indexed="8"/>
            <rFont val="Tahoma"/>
            <family val="2"/>
          </rPr>
          <t>Número de actividades realizadas durtante el periodo</t>
        </r>
      </text>
    </comment>
    <comment ref="R3" authorId="0" shapeId="0" xr:uid="{00000000-0006-0000-0000-00000F000000}">
      <text>
        <r>
          <rPr>
            <sz val="10"/>
            <color indexed="8"/>
            <rFont val="Tahoma"/>
            <family val="2"/>
          </rPr>
          <t>Si realizo actividades haga una breve descripción de estas.</t>
        </r>
      </text>
    </comment>
    <comment ref="S3" authorId="0" shapeId="0" xr:uid="{00000000-0006-0000-0000-000010000000}">
      <text>
        <r>
          <rPr>
            <sz val="10"/>
            <color indexed="8"/>
            <rFont val="Calibri"/>
            <family val="2"/>
          </rPr>
          <t xml:space="preserve">P. ej: Usuarios de los programas, Madres cabeza de hogar, victimas
</t>
        </r>
      </text>
    </comment>
    <comment ref="W3" authorId="0" shapeId="0" xr:uid="{00000000-0006-0000-0000-000011000000}">
      <text>
        <r>
          <rPr>
            <sz val="10"/>
            <color indexed="8"/>
            <rFont val="Tahoma"/>
            <family val="2"/>
          </rPr>
          <t>P.ej: Actas, listados de assitencia, capturas de pantalla.</t>
        </r>
      </text>
    </comment>
    <comment ref="O4" authorId="1" shapeId="0" xr:uid="{00000000-0006-0000-0000-000012000000}">
      <text>
        <r>
          <rPr>
            <b/>
            <sz val="9"/>
            <color indexed="81"/>
            <rFont val="Tahoma"/>
            <family val="2"/>
          </rPr>
          <t>Kelly Johanna Gomez Zapata:</t>
        </r>
        <r>
          <rPr>
            <sz val="9"/>
            <color indexed="81"/>
            <rFont val="Tahoma"/>
            <family val="2"/>
          </rPr>
          <t xml:space="preserve">
Presencial
Virtual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1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100-000002000000}">
      <text>
        <r>
          <rPr>
            <sz val="10"/>
            <color indexed="8"/>
            <rFont val="Tahoma"/>
            <family val="2"/>
          </rPr>
          <t>Elabore un objetivo en relación con la actividad</t>
        </r>
      </text>
    </comment>
    <comment ref="D2" authorId="0" shapeId="0" xr:uid="{00000000-0006-0000-1100-000003000000}">
      <text>
        <r>
          <rPr>
            <sz val="9"/>
            <color indexed="8"/>
            <rFont val="Tahoma"/>
            <family val="2"/>
          </rPr>
          <t>Todas las actividades de los planes de participaci{on ciudadada estan relacionadas con el objetivo del ejemplo,</t>
        </r>
      </text>
    </comment>
    <comment ref="E2" authorId="0" shapeId="0" xr:uid="{00000000-0006-0000-1100-000004000000}">
      <text>
        <r>
          <rPr>
            <sz val="10"/>
            <color indexed="8"/>
            <rFont val="Tahoma"/>
            <family val="2"/>
          </rPr>
          <t>Indique el nivel de Incidencia al que corresponde: Lista desplegable</t>
        </r>
      </text>
    </comment>
    <comment ref="F2" authorId="0" shapeId="0" xr:uid="{00000000-0006-0000-11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1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100-000007000000}">
      <text>
        <r>
          <rPr>
            <sz val="10"/>
            <color indexed="8"/>
            <rFont val="Tahoma"/>
            <family val="2"/>
          </rPr>
          <t>Indique el nivel de alcance de la actividad: Nacional; Regional; Zonal</t>
        </r>
      </text>
    </comment>
    <comment ref="I2" authorId="0" shapeId="0" xr:uid="{00000000-0006-0000-1100-000008000000}">
      <text>
        <r>
          <rPr>
            <sz val="10"/>
            <color indexed="8"/>
            <rFont val="Tahoma"/>
            <family val="2"/>
          </rPr>
          <t>Indique la Dirección a la que corresponde el cumplimiento de la meta</t>
        </r>
      </text>
    </comment>
    <comment ref="J2" authorId="0" shapeId="0" xr:uid="{00000000-0006-0000-1100-000009000000}">
      <text>
        <r>
          <rPr>
            <sz val="10"/>
            <color indexed="8"/>
            <rFont val="Tahoma"/>
            <family val="2"/>
          </rPr>
          <t>Relacione el programa al que esta asociado la actividad</t>
        </r>
      </text>
    </comment>
    <comment ref="K2" authorId="0" shapeId="0" xr:uid="{00000000-0006-0000-11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100-00000B000000}">
      <text>
        <r>
          <rPr>
            <sz val="10"/>
            <color indexed="8"/>
            <rFont val="Tahoma"/>
            <family val="2"/>
          </rPr>
          <t xml:space="preserve">Criterio sobre el cual se va a  hacer el seguimiento y los avances en el cumplimiento de la meta </t>
        </r>
      </text>
    </comment>
    <comment ref="GU2" authorId="0" shapeId="0" xr:uid="{00000000-0006-0000-1100-00000C000000}">
      <text>
        <r>
          <rPr>
            <sz val="10"/>
            <color indexed="8"/>
            <rFont val="Tahoma"/>
            <family val="2"/>
          </rPr>
          <t>Mencione los avances que se tuvieron en el mes, si no hubo avance coloque cero</t>
        </r>
      </text>
    </comment>
    <comment ref="O3" authorId="0" shapeId="0" xr:uid="{00000000-0006-0000-1100-00000D000000}">
      <text>
        <r>
          <rPr>
            <sz val="10"/>
            <color indexed="8"/>
            <rFont val="Tahoma"/>
            <family val="2"/>
          </rPr>
          <t>Presencial; virtual; telefonico; otras.</t>
        </r>
      </text>
    </comment>
    <comment ref="GV3" authorId="0" shapeId="0" xr:uid="{00000000-0006-0000-1100-00000E000000}">
      <text>
        <r>
          <rPr>
            <sz val="10"/>
            <color indexed="8"/>
            <rFont val="Tahoma"/>
            <family val="2"/>
          </rPr>
          <t>Número de actividades realizadas durtante el periodo</t>
        </r>
      </text>
    </comment>
    <comment ref="GW3" authorId="0" shapeId="0" xr:uid="{00000000-0006-0000-1100-00000F000000}">
      <text>
        <r>
          <rPr>
            <sz val="10"/>
            <color indexed="8"/>
            <rFont val="Tahoma"/>
            <family val="2"/>
          </rPr>
          <t>Si realizo actividades haga una breve descripción de estas.</t>
        </r>
      </text>
    </comment>
    <comment ref="GX3" authorId="0" shapeId="0" xr:uid="{00000000-0006-0000-1100-000010000000}">
      <text>
        <r>
          <rPr>
            <sz val="10"/>
            <color indexed="8"/>
            <rFont val="Calibri"/>
            <family val="2"/>
          </rPr>
          <t xml:space="preserve">P. ej: Usuarios de los programas, Madres cabeza de hogar, victimas
</t>
        </r>
      </text>
    </comment>
    <comment ref="HB3" authorId="0" shapeId="0" xr:uid="{00000000-0006-0000-1100-000011000000}">
      <text>
        <r>
          <rPr>
            <sz val="10"/>
            <color indexed="8"/>
            <rFont val="Tahoma"/>
            <family val="2"/>
          </rPr>
          <t>P.ej: Actas, listados de assitencia, capturas de pantalla.</t>
        </r>
      </text>
    </comment>
    <comment ref="O4" authorId="1" shapeId="0" xr:uid="{00000000-0006-0000-1100-000012000000}">
      <text>
        <r>
          <rPr>
            <b/>
            <sz val="9"/>
            <color indexed="81"/>
            <rFont val="Tahoma"/>
            <family val="2"/>
          </rPr>
          <t>Kelly Johanna Gomez Zapata:</t>
        </r>
        <r>
          <rPr>
            <sz val="9"/>
            <color indexed="81"/>
            <rFont val="Tahoma"/>
            <family val="2"/>
          </rPr>
          <t xml:space="preserve">
Presencial
Virtual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7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700-000002000000}">
      <text>
        <r>
          <rPr>
            <sz val="10"/>
            <color indexed="8"/>
            <rFont val="Tahoma"/>
            <family val="2"/>
          </rPr>
          <t>Elabore un objetivo en relación con la actividad</t>
        </r>
      </text>
    </comment>
    <comment ref="D2" authorId="0" shapeId="0" xr:uid="{00000000-0006-0000-1700-000003000000}">
      <text>
        <r>
          <rPr>
            <sz val="9"/>
            <color indexed="8"/>
            <rFont val="Tahoma"/>
            <family val="2"/>
          </rPr>
          <t>Todas las actividades de los planes de participaci{on ciudadada estan relacionadas con el objetivo del ejemplo,</t>
        </r>
      </text>
    </comment>
    <comment ref="E2" authorId="0" shapeId="0" xr:uid="{00000000-0006-0000-1700-000004000000}">
      <text>
        <r>
          <rPr>
            <sz val="10"/>
            <color indexed="8"/>
            <rFont val="Tahoma"/>
            <family val="2"/>
          </rPr>
          <t>Indique el nivel de Incidencia al que corresponde: Lista desplegable</t>
        </r>
      </text>
    </comment>
    <comment ref="F2" authorId="0" shapeId="0" xr:uid="{00000000-0006-0000-17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7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700-000007000000}">
      <text>
        <r>
          <rPr>
            <sz val="10"/>
            <color indexed="8"/>
            <rFont val="Tahoma"/>
            <family val="2"/>
          </rPr>
          <t>Indique el nivel de alcance de la actividad: Nacional; Regional; Zonal</t>
        </r>
      </text>
    </comment>
    <comment ref="I2" authorId="0" shapeId="0" xr:uid="{00000000-0006-0000-1700-000008000000}">
      <text>
        <r>
          <rPr>
            <sz val="10"/>
            <color indexed="8"/>
            <rFont val="Tahoma"/>
            <family val="2"/>
          </rPr>
          <t>Indique la Dirección a la que corresponde el cumplimiento de la meta</t>
        </r>
      </text>
    </comment>
    <comment ref="J2" authorId="0" shapeId="0" xr:uid="{00000000-0006-0000-1700-000009000000}">
      <text>
        <r>
          <rPr>
            <sz val="10"/>
            <color indexed="8"/>
            <rFont val="Tahoma"/>
            <family val="2"/>
          </rPr>
          <t>Relacione el programa al que esta asociado la actividad</t>
        </r>
      </text>
    </comment>
    <comment ref="K2" authorId="0" shapeId="0" xr:uid="{00000000-0006-0000-17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700-00000B000000}">
      <text>
        <r>
          <rPr>
            <sz val="10"/>
            <color indexed="8"/>
            <rFont val="Tahoma"/>
            <family val="2"/>
          </rPr>
          <t xml:space="preserve">Criterio sobre el cual se va a  hacer el seguimiento y los avances en el cumplimiento de la meta </t>
        </r>
      </text>
    </comment>
    <comment ref="GU2" authorId="0" shapeId="0" xr:uid="{00000000-0006-0000-1700-00000C000000}">
      <text>
        <r>
          <rPr>
            <sz val="10"/>
            <color indexed="8"/>
            <rFont val="Tahoma"/>
            <family val="2"/>
          </rPr>
          <t>Mencione los avances que se tuvieron en el mes, si no hubo avance coloque cero</t>
        </r>
      </text>
    </comment>
    <comment ref="O3" authorId="0" shapeId="0" xr:uid="{00000000-0006-0000-1700-00000D000000}">
      <text>
        <r>
          <rPr>
            <sz val="10"/>
            <color indexed="8"/>
            <rFont val="Tahoma"/>
            <family val="2"/>
          </rPr>
          <t>Presencial; virtual; telefonico; otras.</t>
        </r>
      </text>
    </comment>
    <comment ref="GV3" authorId="0" shapeId="0" xr:uid="{00000000-0006-0000-1700-00000E000000}">
      <text>
        <r>
          <rPr>
            <sz val="10"/>
            <color indexed="8"/>
            <rFont val="Tahoma"/>
            <family val="2"/>
          </rPr>
          <t>Número de actividades realizadas durtante el periodo</t>
        </r>
      </text>
    </comment>
    <comment ref="GW3" authorId="0" shapeId="0" xr:uid="{00000000-0006-0000-1700-00000F000000}">
      <text>
        <r>
          <rPr>
            <sz val="10"/>
            <color indexed="8"/>
            <rFont val="Tahoma"/>
            <family val="2"/>
          </rPr>
          <t>Si realizo actividades haga una breve descripción de estas.</t>
        </r>
      </text>
    </comment>
    <comment ref="GX3" authorId="0" shapeId="0" xr:uid="{00000000-0006-0000-1700-000010000000}">
      <text>
        <r>
          <rPr>
            <sz val="10"/>
            <color indexed="8"/>
            <rFont val="Calibri"/>
            <family val="2"/>
          </rPr>
          <t xml:space="preserve">P. ej: Usuarios de los programas, Madres cabeza de hogar, victimas
</t>
        </r>
      </text>
    </comment>
    <comment ref="HB3" authorId="0" shapeId="0" xr:uid="{00000000-0006-0000-1700-000011000000}">
      <text>
        <r>
          <rPr>
            <sz val="10"/>
            <color indexed="8"/>
            <rFont val="Tahoma"/>
            <family val="2"/>
          </rPr>
          <t>P.ej: Actas, listados de assitencia, capturas de pantalla.</t>
        </r>
      </text>
    </comment>
    <comment ref="O4" authorId="1" shapeId="0" xr:uid="{00000000-0006-0000-1700-000012000000}">
      <text>
        <r>
          <rPr>
            <b/>
            <sz val="9"/>
            <color indexed="81"/>
            <rFont val="Tahoma"/>
            <family val="2"/>
          </rPr>
          <t>Kelly Johanna Gomez Zapata:</t>
        </r>
        <r>
          <rPr>
            <sz val="9"/>
            <color indexed="81"/>
            <rFont val="Tahoma"/>
            <family val="2"/>
          </rPr>
          <t xml:space="preserve">
Presencial
Virtual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8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800-000002000000}">
      <text>
        <r>
          <rPr>
            <sz val="10"/>
            <color indexed="8"/>
            <rFont val="Tahoma"/>
            <family val="2"/>
          </rPr>
          <t>Elabore un objetivo en relación con la actividad</t>
        </r>
      </text>
    </comment>
    <comment ref="D2" authorId="0" shapeId="0" xr:uid="{00000000-0006-0000-1800-000003000000}">
      <text>
        <r>
          <rPr>
            <sz val="9"/>
            <color indexed="8"/>
            <rFont val="Tahoma"/>
            <family val="2"/>
          </rPr>
          <t>Todas las actividades de los planes de participaci{on ciudadada estan relacionadas con el objetivo del ejemplo,</t>
        </r>
      </text>
    </comment>
    <comment ref="E2" authorId="0" shapeId="0" xr:uid="{00000000-0006-0000-1800-000004000000}">
      <text>
        <r>
          <rPr>
            <sz val="10"/>
            <color indexed="8"/>
            <rFont val="Tahoma"/>
            <family val="2"/>
          </rPr>
          <t>Indique el nivel de Incidencia al que corresponde: Lista desplegable</t>
        </r>
      </text>
    </comment>
    <comment ref="F2" authorId="0" shapeId="0" xr:uid="{00000000-0006-0000-18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8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800-000007000000}">
      <text>
        <r>
          <rPr>
            <sz val="10"/>
            <color indexed="8"/>
            <rFont val="Tahoma"/>
            <family val="2"/>
          </rPr>
          <t>Indique el nivel de alcance de la actividad: Nacional; Regional; Zonal</t>
        </r>
      </text>
    </comment>
    <comment ref="I2" authorId="0" shapeId="0" xr:uid="{00000000-0006-0000-1800-000008000000}">
      <text>
        <r>
          <rPr>
            <sz val="10"/>
            <color indexed="8"/>
            <rFont val="Tahoma"/>
            <family val="2"/>
          </rPr>
          <t>Indique la Dirección a la que corresponde el cumplimiento de la meta</t>
        </r>
      </text>
    </comment>
    <comment ref="J2" authorId="0" shapeId="0" xr:uid="{00000000-0006-0000-1800-000009000000}">
      <text>
        <r>
          <rPr>
            <sz val="10"/>
            <color indexed="8"/>
            <rFont val="Tahoma"/>
            <family val="2"/>
          </rPr>
          <t>Relacione el programa al que esta asociado la actividad</t>
        </r>
      </text>
    </comment>
    <comment ref="K2" authorId="0" shapeId="0" xr:uid="{00000000-0006-0000-18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800-00000B000000}">
      <text>
        <r>
          <rPr>
            <sz val="10"/>
            <color indexed="8"/>
            <rFont val="Tahoma"/>
            <family val="2"/>
          </rPr>
          <t xml:space="preserve">Criterio sobre el cual se va a  hacer el seguimiento y los avances en el cumplimiento de la meta </t>
        </r>
      </text>
    </comment>
    <comment ref="GU2" authorId="0" shapeId="0" xr:uid="{00000000-0006-0000-1800-00000C000000}">
      <text>
        <r>
          <rPr>
            <sz val="10"/>
            <color indexed="8"/>
            <rFont val="Tahoma"/>
            <family val="2"/>
          </rPr>
          <t>Mencione los avances que se tuvieron en el mes, si no hubo avance coloque cero</t>
        </r>
      </text>
    </comment>
    <comment ref="O3" authorId="0" shapeId="0" xr:uid="{00000000-0006-0000-1800-00000D000000}">
      <text>
        <r>
          <rPr>
            <sz val="10"/>
            <color indexed="8"/>
            <rFont val="Tahoma"/>
            <family val="2"/>
          </rPr>
          <t>Presencial; virtual; telefonico; otras.</t>
        </r>
      </text>
    </comment>
    <comment ref="GV3" authorId="0" shapeId="0" xr:uid="{00000000-0006-0000-1800-00000E000000}">
      <text>
        <r>
          <rPr>
            <sz val="10"/>
            <color indexed="8"/>
            <rFont val="Tahoma"/>
            <family val="2"/>
          </rPr>
          <t>Número de actividades realizadas durtante el periodo</t>
        </r>
      </text>
    </comment>
    <comment ref="GW3" authorId="0" shapeId="0" xr:uid="{00000000-0006-0000-1800-00000F000000}">
      <text>
        <r>
          <rPr>
            <sz val="10"/>
            <color indexed="8"/>
            <rFont val="Tahoma"/>
            <family val="2"/>
          </rPr>
          <t>Si realizo actividades haga una breve descripción de estas.</t>
        </r>
      </text>
    </comment>
    <comment ref="GX3" authorId="0" shapeId="0" xr:uid="{00000000-0006-0000-1800-000010000000}">
      <text>
        <r>
          <rPr>
            <sz val="10"/>
            <color indexed="8"/>
            <rFont val="Calibri"/>
            <family val="2"/>
          </rPr>
          <t xml:space="preserve">P. ej: Usuarios de los programas, Madres cabeza de hogar, victimas
</t>
        </r>
      </text>
    </comment>
    <comment ref="HB3" authorId="0" shapeId="0" xr:uid="{00000000-0006-0000-1800-000011000000}">
      <text>
        <r>
          <rPr>
            <sz val="10"/>
            <color indexed="8"/>
            <rFont val="Tahoma"/>
            <family val="2"/>
          </rPr>
          <t>P.ej: Actas, listados de assitencia, capturas de pantalla.</t>
        </r>
      </text>
    </comment>
    <comment ref="O4" authorId="1" shapeId="0" xr:uid="{00000000-0006-0000-1800-000012000000}">
      <text>
        <r>
          <rPr>
            <b/>
            <sz val="9"/>
            <color indexed="81"/>
            <rFont val="Tahoma"/>
            <family val="2"/>
          </rPr>
          <t>Kelly Johanna Gomez Zapata:</t>
        </r>
        <r>
          <rPr>
            <sz val="9"/>
            <color indexed="81"/>
            <rFont val="Tahoma"/>
            <family val="2"/>
          </rPr>
          <t xml:space="preserve">
Presencial
Virtual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9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900-000002000000}">
      <text>
        <r>
          <rPr>
            <sz val="10"/>
            <color indexed="8"/>
            <rFont val="Tahoma"/>
            <family val="2"/>
          </rPr>
          <t>Elabore un objetivo en relación con la actividad</t>
        </r>
      </text>
    </comment>
    <comment ref="D2" authorId="0" shapeId="0" xr:uid="{00000000-0006-0000-0900-000003000000}">
      <text>
        <r>
          <rPr>
            <sz val="9"/>
            <color indexed="8"/>
            <rFont val="Tahoma"/>
            <family val="2"/>
          </rPr>
          <t>Todas las actividades de los planes de participaci{on ciudadada estan relacionadas con el objetivo del ejemplo,</t>
        </r>
      </text>
    </comment>
    <comment ref="E2" authorId="0" shapeId="0" xr:uid="{00000000-0006-0000-0900-000004000000}">
      <text>
        <r>
          <rPr>
            <sz val="10"/>
            <color indexed="8"/>
            <rFont val="Tahoma"/>
            <family val="2"/>
          </rPr>
          <t>Indique el nivel de Incidencia al que corresponde: Lista desplegable</t>
        </r>
      </text>
    </comment>
    <comment ref="F2" authorId="0" shapeId="0" xr:uid="{00000000-0006-0000-09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9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900-000007000000}">
      <text>
        <r>
          <rPr>
            <sz val="10"/>
            <color indexed="8"/>
            <rFont val="Tahoma"/>
            <family val="2"/>
          </rPr>
          <t>Indique el nivel de alcance de la actividad: Nacional; Regional; Zonal</t>
        </r>
      </text>
    </comment>
    <comment ref="I2" authorId="0" shapeId="0" xr:uid="{00000000-0006-0000-0900-000008000000}">
      <text>
        <r>
          <rPr>
            <sz val="10"/>
            <color indexed="8"/>
            <rFont val="Tahoma"/>
            <family val="2"/>
          </rPr>
          <t>Indique la Dirección a la que corresponde el cumplimiento de la meta</t>
        </r>
      </text>
    </comment>
    <comment ref="J2" authorId="0" shapeId="0" xr:uid="{00000000-0006-0000-0900-000009000000}">
      <text>
        <r>
          <rPr>
            <sz val="10"/>
            <color indexed="8"/>
            <rFont val="Tahoma"/>
            <family val="2"/>
          </rPr>
          <t>Relacione el programa al que esta asociado la actividad</t>
        </r>
      </text>
    </comment>
    <comment ref="K2" authorId="0" shapeId="0" xr:uid="{00000000-0006-0000-09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900-00000B000000}">
      <text>
        <r>
          <rPr>
            <sz val="10"/>
            <color indexed="8"/>
            <rFont val="Tahoma"/>
            <family val="2"/>
          </rPr>
          <t xml:space="preserve">Criterio sobre el cual se va a  hacer el seguimiento y los avances en el cumplimiento de la meta </t>
        </r>
      </text>
    </comment>
    <comment ref="GU2" authorId="0" shapeId="0" xr:uid="{00000000-0006-0000-0900-00000C000000}">
      <text>
        <r>
          <rPr>
            <sz val="10"/>
            <color indexed="8"/>
            <rFont val="Tahoma"/>
            <family val="2"/>
          </rPr>
          <t>Mencione los avances que se tuvieron en el mes, si no hubo avance coloque cero</t>
        </r>
      </text>
    </comment>
    <comment ref="O3" authorId="0" shapeId="0" xr:uid="{00000000-0006-0000-0900-00000D000000}">
      <text>
        <r>
          <rPr>
            <sz val="10"/>
            <color indexed="8"/>
            <rFont val="Tahoma"/>
            <family val="2"/>
          </rPr>
          <t>Presencial; virtual; telefonico; otras.</t>
        </r>
      </text>
    </comment>
    <comment ref="GV3" authorId="0" shapeId="0" xr:uid="{00000000-0006-0000-0900-00000E000000}">
      <text>
        <r>
          <rPr>
            <sz val="10"/>
            <color indexed="8"/>
            <rFont val="Tahoma"/>
            <family val="2"/>
          </rPr>
          <t>Número de actividades realizadas durtante el periodo</t>
        </r>
      </text>
    </comment>
    <comment ref="GW3" authorId="0" shapeId="0" xr:uid="{00000000-0006-0000-0900-00000F000000}">
      <text>
        <r>
          <rPr>
            <sz val="10"/>
            <color indexed="8"/>
            <rFont val="Tahoma"/>
            <family val="2"/>
          </rPr>
          <t>Si realizo actividades haga una breve descripción de estas.</t>
        </r>
      </text>
    </comment>
    <comment ref="GX3" authorId="0" shapeId="0" xr:uid="{00000000-0006-0000-0900-000010000000}">
      <text>
        <r>
          <rPr>
            <sz val="10"/>
            <color indexed="8"/>
            <rFont val="Calibri"/>
            <family val="2"/>
          </rPr>
          <t xml:space="preserve">P. ej: Usuarios de los programas, Madres cabeza de hogar, victimas
</t>
        </r>
      </text>
    </comment>
    <comment ref="HB3" authorId="0" shapeId="0" xr:uid="{00000000-0006-0000-0900-000011000000}">
      <text>
        <r>
          <rPr>
            <sz val="10"/>
            <color indexed="8"/>
            <rFont val="Tahoma"/>
            <family val="2"/>
          </rPr>
          <t>P.ej: Actas, listados de assitencia, capturas de pantalla.</t>
        </r>
      </text>
    </comment>
    <comment ref="O4" authorId="1" shapeId="0" xr:uid="{00000000-0006-0000-0900-000012000000}">
      <text>
        <r>
          <rPr>
            <b/>
            <sz val="9"/>
            <color indexed="81"/>
            <rFont val="Tahoma"/>
            <family val="2"/>
          </rPr>
          <t>Kelly Johanna Gomez Zapata:</t>
        </r>
        <r>
          <rPr>
            <sz val="9"/>
            <color indexed="81"/>
            <rFont val="Tahoma"/>
            <family val="2"/>
          </rPr>
          <t xml:space="preserve">
Presencial
Virtual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0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000-000002000000}">
      <text>
        <r>
          <rPr>
            <sz val="10"/>
            <color indexed="8"/>
            <rFont val="Tahoma"/>
            <family val="2"/>
          </rPr>
          <t>Elabore un objetivo en relación con la actividad</t>
        </r>
      </text>
    </comment>
    <comment ref="D2" authorId="0" shapeId="0" xr:uid="{00000000-0006-0000-1000-000003000000}">
      <text>
        <r>
          <rPr>
            <sz val="9"/>
            <color indexed="8"/>
            <rFont val="Tahoma"/>
            <family val="2"/>
          </rPr>
          <t>Todas las actividades de los planes de participaci{on ciudadada estan relacionadas con el objetivo del ejemplo,</t>
        </r>
      </text>
    </comment>
    <comment ref="E2" authorId="0" shapeId="0" xr:uid="{00000000-0006-0000-1000-000004000000}">
      <text>
        <r>
          <rPr>
            <sz val="10"/>
            <color indexed="8"/>
            <rFont val="Tahoma"/>
            <family val="2"/>
          </rPr>
          <t>Indique el nivel de Incidencia al que corresponde: Lista desplegable</t>
        </r>
      </text>
    </comment>
    <comment ref="F2" authorId="0" shapeId="0" xr:uid="{00000000-0006-0000-10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0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000-000007000000}">
      <text>
        <r>
          <rPr>
            <sz val="10"/>
            <color indexed="8"/>
            <rFont val="Tahoma"/>
            <family val="2"/>
          </rPr>
          <t>Indique el nivel de alcance de la actividad: Nacional; Regional; Zonal</t>
        </r>
      </text>
    </comment>
    <comment ref="I2" authorId="0" shapeId="0" xr:uid="{00000000-0006-0000-1000-000008000000}">
      <text>
        <r>
          <rPr>
            <sz val="10"/>
            <color indexed="8"/>
            <rFont val="Tahoma"/>
            <family val="2"/>
          </rPr>
          <t>Indique la Dirección a la que corresponde el cumplimiento de la meta</t>
        </r>
      </text>
    </comment>
    <comment ref="J2" authorId="0" shapeId="0" xr:uid="{00000000-0006-0000-1000-000009000000}">
      <text>
        <r>
          <rPr>
            <sz val="10"/>
            <color indexed="8"/>
            <rFont val="Tahoma"/>
            <family val="2"/>
          </rPr>
          <t>Relacione el programa al que esta asociado la actividad</t>
        </r>
      </text>
    </comment>
    <comment ref="K2" authorId="0" shapeId="0" xr:uid="{00000000-0006-0000-10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000-00000B000000}">
      <text>
        <r>
          <rPr>
            <sz val="10"/>
            <color indexed="8"/>
            <rFont val="Tahoma"/>
            <family val="2"/>
          </rPr>
          <t xml:space="preserve">Criterio sobre el cual se va a  hacer el seguimiento y los avances en el cumplimiento de la meta </t>
        </r>
      </text>
    </comment>
    <comment ref="GU2" authorId="0" shapeId="0" xr:uid="{00000000-0006-0000-1000-00000C000000}">
      <text>
        <r>
          <rPr>
            <sz val="10"/>
            <color indexed="8"/>
            <rFont val="Tahoma"/>
            <family val="2"/>
          </rPr>
          <t>Mencione los avances que se tuvieron en el mes, si no hubo avance coloque cero</t>
        </r>
      </text>
    </comment>
    <comment ref="O3" authorId="0" shapeId="0" xr:uid="{00000000-0006-0000-1000-00000D000000}">
      <text>
        <r>
          <rPr>
            <sz val="10"/>
            <color indexed="8"/>
            <rFont val="Tahoma"/>
            <family val="2"/>
          </rPr>
          <t>Presencial; virtual; telefonico; otras.</t>
        </r>
      </text>
    </comment>
    <comment ref="GV3" authorId="0" shapeId="0" xr:uid="{00000000-0006-0000-1000-00000E000000}">
      <text>
        <r>
          <rPr>
            <sz val="10"/>
            <color indexed="8"/>
            <rFont val="Tahoma"/>
            <family val="2"/>
          </rPr>
          <t>Número de actividades realizadas durtante el periodo</t>
        </r>
      </text>
    </comment>
    <comment ref="GW3" authorId="0" shapeId="0" xr:uid="{00000000-0006-0000-1000-00000F000000}">
      <text>
        <r>
          <rPr>
            <sz val="10"/>
            <color indexed="8"/>
            <rFont val="Tahoma"/>
            <family val="2"/>
          </rPr>
          <t>Si realizo actividades haga una breve descripción de estas.</t>
        </r>
      </text>
    </comment>
    <comment ref="GX3" authorId="0" shapeId="0" xr:uid="{00000000-0006-0000-1000-000010000000}">
      <text>
        <r>
          <rPr>
            <sz val="10"/>
            <color indexed="8"/>
            <rFont val="Calibri"/>
            <family val="2"/>
          </rPr>
          <t xml:space="preserve">P. ej: Usuarios de los programas, Madres cabeza de hogar, victimas
</t>
        </r>
      </text>
    </comment>
    <comment ref="HB3" authorId="0" shapeId="0" xr:uid="{00000000-0006-0000-1000-000011000000}">
      <text>
        <r>
          <rPr>
            <sz val="10"/>
            <color indexed="8"/>
            <rFont val="Tahoma"/>
            <family val="2"/>
          </rPr>
          <t>P.ej: Actas, listados de assitencia, capturas de pantalla.</t>
        </r>
      </text>
    </comment>
    <comment ref="O4" authorId="1" shapeId="0" xr:uid="{00000000-0006-0000-1000-000012000000}">
      <text>
        <r>
          <rPr>
            <b/>
            <sz val="9"/>
            <color indexed="81"/>
            <rFont val="Tahoma"/>
            <family val="2"/>
          </rPr>
          <t>Kelly Johanna Gomez Zapata:</t>
        </r>
        <r>
          <rPr>
            <sz val="9"/>
            <color indexed="81"/>
            <rFont val="Tahoma"/>
            <family val="2"/>
          </rPr>
          <t xml:space="preserve">
Presencial
Virtual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5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500-000002000000}">
      <text>
        <r>
          <rPr>
            <sz val="10"/>
            <color indexed="8"/>
            <rFont val="Tahoma"/>
            <family val="2"/>
          </rPr>
          <t>Elabore un objetivo en relación con la actividad</t>
        </r>
      </text>
    </comment>
    <comment ref="D2" authorId="0" shapeId="0" xr:uid="{00000000-0006-0000-1500-000003000000}">
      <text>
        <r>
          <rPr>
            <sz val="9"/>
            <color indexed="8"/>
            <rFont val="Tahoma"/>
            <family val="2"/>
          </rPr>
          <t>Todas las actividades de los planes de participaci{on ciudadada estan relacionadas con el objetivo del ejemplo</t>
        </r>
      </text>
    </comment>
    <comment ref="E2" authorId="0" shapeId="0" xr:uid="{00000000-0006-0000-1500-000004000000}">
      <text>
        <r>
          <rPr>
            <sz val="10"/>
            <color indexed="8"/>
            <rFont val="Tahoma"/>
            <family val="2"/>
          </rPr>
          <t>Indique el nivel de Incidencia al que corresponde: Lista desplegable</t>
        </r>
      </text>
    </comment>
    <comment ref="F2" authorId="0" shapeId="0" xr:uid="{00000000-0006-0000-15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5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500-000007000000}">
      <text>
        <r>
          <rPr>
            <sz val="10"/>
            <color indexed="8"/>
            <rFont val="Tahoma"/>
            <family val="2"/>
          </rPr>
          <t>Indique el nivel de alcance de la actividad: Nacional; Regional; Zonal</t>
        </r>
      </text>
    </comment>
    <comment ref="I2" authorId="0" shapeId="0" xr:uid="{00000000-0006-0000-1500-000008000000}">
      <text>
        <r>
          <rPr>
            <sz val="10"/>
            <color indexed="8"/>
            <rFont val="Tahoma"/>
            <family val="2"/>
          </rPr>
          <t>Indique la Dirección a la que corresponde el cumplimiento de la meta</t>
        </r>
      </text>
    </comment>
    <comment ref="J2" authorId="0" shapeId="0" xr:uid="{00000000-0006-0000-1500-000009000000}">
      <text>
        <r>
          <rPr>
            <sz val="10"/>
            <color indexed="8"/>
            <rFont val="Tahoma"/>
            <family val="2"/>
          </rPr>
          <t>Relacione el programa al que esta asociado la actividad</t>
        </r>
      </text>
    </comment>
    <comment ref="K2" authorId="0" shapeId="0" xr:uid="{00000000-0006-0000-15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500-00000B000000}">
      <text>
        <r>
          <rPr>
            <sz val="10"/>
            <color indexed="8"/>
            <rFont val="Tahoma"/>
            <family val="2"/>
          </rPr>
          <t xml:space="preserve">Criterio sobre el cual se va a  hacer el seguimiento y los avances en el cumplimiento de la meta </t>
        </r>
      </text>
    </comment>
    <comment ref="GU2" authorId="0" shapeId="0" xr:uid="{00000000-0006-0000-1500-00000C000000}">
      <text>
        <r>
          <rPr>
            <sz val="10"/>
            <color indexed="8"/>
            <rFont val="Tahoma"/>
            <family val="2"/>
          </rPr>
          <t>Mencione los avances que se tuvieron en el mes, si no hubo avance coloque cero</t>
        </r>
      </text>
    </comment>
    <comment ref="O3" authorId="0" shapeId="0" xr:uid="{00000000-0006-0000-1500-00000D000000}">
      <text>
        <r>
          <rPr>
            <sz val="10"/>
            <color indexed="8"/>
            <rFont val="Tahoma"/>
            <family val="2"/>
          </rPr>
          <t>Presencial; virtual; telefonico; otras.</t>
        </r>
      </text>
    </comment>
    <comment ref="GV3" authorId="0" shapeId="0" xr:uid="{00000000-0006-0000-1500-00000E000000}">
      <text>
        <r>
          <rPr>
            <sz val="10"/>
            <color indexed="8"/>
            <rFont val="Tahoma"/>
            <family val="2"/>
          </rPr>
          <t>Número de actividades realizadas durtante el periodo</t>
        </r>
      </text>
    </comment>
    <comment ref="GW3" authorId="0" shapeId="0" xr:uid="{00000000-0006-0000-1500-00000F000000}">
      <text>
        <r>
          <rPr>
            <sz val="10"/>
            <color indexed="8"/>
            <rFont val="Tahoma"/>
            <family val="2"/>
          </rPr>
          <t>Si realizo actividades haga una breve descripción de estas.</t>
        </r>
      </text>
    </comment>
    <comment ref="GX3" authorId="0" shapeId="0" xr:uid="{00000000-0006-0000-1500-000010000000}">
      <text>
        <r>
          <rPr>
            <sz val="10"/>
            <color indexed="8"/>
            <rFont val="Calibri"/>
            <family val="2"/>
          </rPr>
          <t xml:space="preserve">P. ej: Usuarios de los programas, Madres cabeza de hogar, victimas
</t>
        </r>
      </text>
    </comment>
    <comment ref="HB3" authorId="0" shapeId="0" xr:uid="{00000000-0006-0000-1500-000011000000}">
      <text>
        <r>
          <rPr>
            <sz val="10"/>
            <color indexed="8"/>
            <rFont val="Tahoma"/>
            <family val="2"/>
          </rPr>
          <t>P.ej: Actas, listados de assitencia, capturas de pantalla.</t>
        </r>
      </text>
    </comment>
    <comment ref="O4" authorId="1" shapeId="0" xr:uid="{00000000-0006-0000-1500-000012000000}">
      <text>
        <r>
          <rPr>
            <b/>
            <sz val="9"/>
            <color indexed="81"/>
            <rFont val="Tahoma"/>
            <family val="2"/>
          </rPr>
          <t>Kelly Johanna Gomez Zapata:</t>
        </r>
        <r>
          <rPr>
            <sz val="9"/>
            <color indexed="81"/>
            <rFont val="Tahoma"/>
            <family val="2"/>
          </rPr>
          <t xml:space="preserve">
Presencial
Virtual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9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900-000002000000}">
      <text>
        <r>
          <rPr>
            <sz val="10"/>
            <color indexed="8"/>
            <rFont val="Tahoma"/>
            <family val="2"/>
          </rPr>
          <t>Elabore un objetivo en relación con la actividad</t>
        </r>
      </text>
    </comment>
    <comment ref="D2" authorId="0" shapeId="0" xr:uid="{00000000-0006-0000-1900-000003000000}">
      <text>
        <r>
          <rPr>
            <sz val="9"/>
            <color indexed="8"/>
            <rFont val="Tahoma"/>
            <family val="2"/>
          </rPr>
          <t>Todas las actividades de los planes de participación{ón ciudadanía estan relacionadas con el objetivo del ejemplo,</t>
        </r>
      </text>
    </comment>
    <comment ref="E2" authorId="0" shapeId="0" xr:uid="{00000000-0006-0000-1900-000004000000}">
      <text>
        <r>
          <rPr>
            <sz val="10"/>
            <color indexed="8"/>
            <rFont val="Tahoma"/>
            <family val="2"/>
          </rPr>
          <t>Indique el nivel de Incidencia al que corresponde: Lista desplegable</t>
        </r>
      </text>
    </comment>
    <comment ref="F2" authorId="0" shapeId="0" xr:uid="{00000000-0006-0000-19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900-000006000000}">
      <text>
        <r>
          <rPr>
            <sz val="10"/>
            <color indexed="8"/>
            <rFont val="Tahoma"/>
            <family val="2"/>
          </rPr>
          <t>Indique el grupo de valor objetivo al que están dirigidas las actividades</t>
        </r>
        <r>
          <rPr>
            <b/>
            <sz val="10"/>
            <color indexed="8"/>
            <rFont val="Tahoma"/>
            <family val="2"/>
          </rPr>
          <t xml:space="preserve"> </t>
        </r>
      </text>
    </comment>
    <comment ref="H2" authorId="0" shapeId="0" xr:uid="{00000000-0006-0000-1900-000007000000}">
      <text>
        <r>
          <rPr>
            <sz val="10"/>
            <color indexed="8"/>
            <rFont val="Tahoma"/>
            <family val="2"/>
          </rPr>
          <t>Indique el nivel de alcance de la actividad: Nacional; Regional; Zonal</t>
        </r>
      </text>
    </comment>
    <comment ref="I2" authorId="0" shapeId="0" xr:uid="{00000000-0006-0000-1900-000008000000}">
      <text>
        <r>
          <rPr>
            <sz val="10"/>
            <color indexed="8"/>
            <rFont val="Tahoma"/>
            <family val="2"/>
          </rPr>
          <t>Indique la Dirección a la que corresponde el cumplimiento de la meta</t>
        </r>
      </text>
    </comment>
    <comment ref="J2" authorId="0" shapeId="0" xr:uid="{00000000-0006-0000-1900-000009000000}">
      <text>
        <r>
          <rPr>
            <sz val="10"/>
            <color indexed="8"/>
            <rFont val="Tahoma"/>
            <family val="2"/>
          </rPr>
          <t>Relacione el programa al que esta asociado la actividad</t>
        </r>
      </text>
    </comment>
    <comment ref="K2" authorId="0" shapeId="0" xr:uid="{00000000-0006-0000-19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900-00000B000000}">
      <text>
        <r>
          <rPr>
            <sz val="10"/>
            <color indexed="8"/>
            <rFont val="Tahoma"/>
            <family val="2"/>
          </rPr>
          <t xml:space="preserve">Criterio sobre el cual se va a  hacer el seguimiento y los avances en el cumplimiento de la meta </t>
        </r>
      </text>
    </comment>
    <comment ref="GU2" authorId="0" shapeId="0" xr:uid="{00000000-0006-0000-1900-00000C000000}">
      <text>
        <r>
          <rPr>
            <sz val="10"/>
            <color indexed="8"/>
            <rFont val="Tahoma"/>
            <family val="2"/>
          </rPr>
          <t>Mencione los avances que se tuvieron en el mes, si no hubo avance coloque cero</t>
        </r>
      </text>
    </comment>
    <comment ref="O3" authorId="0" shapeId="0" xr:uid="{00000000-0006-0000-1900-00000D000000}">
      <text>
        <r>
          <rPr>
            <sz val="10"/>
            <color indexed="8"/>
            <rFont val="Tahoma"/>
            <family val="2"/>
          </rPr>
          <t>Presencial; virtual; telefónico; otras.</t>
        </r>
      </text>
    </comment>
    <comment ref="GV3" authorId="0" shapeId="0" xr:uid="{00000000-0006-0000-1900-00000E000000}">
      <text>
        <r>
          <rPr>
            <sz val="10"/>
            <color indexed="8"/>
            <rFont val="Tahoma"/>
            <family val="2"/>
          </rPr>
          <t>Número de actividades realizadas durtante el periodo</t>
        </r>
      </text>
    </comment>
    <comment ref="GW3" authorId="0" shapeId="0" xr:uid="{00000000-0006-0000-1900-00000F000000}">
      <text>
        <r>
          <rPr>
            <sz val="10"/>
            <color indexed="8"/>
            <rFont val="Tahoma"/>
            <family val="2"/>
          </rPr>
          <t>Si realizo actividades haga una breve descripción de estas.</t>
        </r>
      </text>
    </comment>
    <comment ref="GX3" authorId="0" shapeId="0" xr:uid="{00000000-0006-0000-1900-000010000000}">
      <text>
        <r>
          <rPr>
            <sz val="10"/>
            <color indexed="8"/>
            <rFont val="Calibri"/>
            <family val="2"/>
          </rPr>
          <t xml:space="preserve">P. ej: Usuarios de los programas, Madres cabeza de hogar, victimas
</t>
        </r>
      </text>
    </comment>
    <comment ref="HB3" authorId="0" shapeId="0" xr:uid="{00000000-0006-0000-1900-000011000000}">
      <text>
        <r>
          <rPr>
            <sz val="10"/>
            <color indexed="8"/>
            <rFont val="Tahoma"/>
            <family val="2"/>
          </rPr>
          <t>P.ej: Actas, listados de assitencia, capturas de pantalla.</t>
        </r>
      </text>
    </comment>
    <comment ref="O4" authorId="1" shapeId="0" xr:uid="{00000000-0006-0000-1900-000012000000}">
      <text>
        <r>
          <rPr>
            <b/>
            <sz val="9"/>
            <color indexed="81"/>
            <rFont val="Tahoma"/>
            <family val="2"/>
          </rPr>
          <t>Kelly Johanna Gomez Zapata:</t>
        </r>
        <r>
          <rPr>
            <sz val="9"/>
            <color indexed="81"/>
            <rFont val="Tahoma"/>
            <family val="2"/>
          </rPr>
          <t xml:space="preserve">
Presencial
Virtual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A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A00-000002000000}">
      <text>
        <r>
          <rPr>
            <sz val="10"/>
            <color indexed="8"/>
            <rFont val="Tahoma"/>
            <family val="2"/>
          </rPr>
          <t>Elabore un objetivo en relación con la actividad</t>
        </r>
      </text>
    </comment>
    <comment ref="D2" authorId="0" shapeId="0" xr:uid="{00000000-0006-0000-1A00-000003000000}">
      <text>
        <r>
          <rPr>
            <sz val="9"/>
            <color indexed="8"/>
            <rFont val="Tahoma"/>
            <family val="2"/>
          </rPr>
          <t>Todas las actividades de los planes de participaci{on ciudadada estan relacionadas con el objetivo del ejemplo,</t>
        </r>
      </text>
    </comment>
    <comment ref="E2" authorId="0" shapeId="0" xr:uid="{00000000-0006-0000-1A00-000004000000}">
      <text>
        <r>
          <rPr>
            <sz val="10"/>
            <color indexed="8"/>
            <rFont val="Tahoma"/>
            <family val="2"/>
          </rPr>
          <t>Indique el nivel de Incidencia al que corresponde: Lista desplegable</t>
        </r>
      </text>
    </comment>
    <comment ref="F2" authorId="0" shapeId="0" xr:uid="{00000000-0006-0000-1A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A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A00-000007000000}">
      <text>
        <r>
          <rPr>
            <sz val="10"/>
            <color indexed="8"/>
            <rFont val="Tahoma"/>
            <family val="2"/>
          </rPr>
          <t>Indique el nivel de alcance de la actividad: Nacional; Regional; Zonal</t>
        </r>
      </text>
    </comment>
    <comment ref="I2" authorId="0" shapeId="0" xr:uid="{00000000-0006-0000-1A00-000008000000}">
      <text>
        <r>
          <rPr>
            <sz val="10"/>
            <color indexed="8"/>
            <rFont val="Tahoma"/>
            <family val="2"/>
          </rPr>
          <t>Indique la Dirección a la que corresponde el cumplimiento de la meta</t>
        </r>
      </text>
    </comment>
    <comment ref="J2" authorId="0" shapeId="0" xr:uid="{00000000-0006-0000-1A00-000009000000}">
      <text>
        <r>
          <rPr>
            <sz val="10"/>
            <color indexed="8"/>
            <rFont val="Tahoma"/>
            <family val="2"/>
          </rPr>
          <t>Relacione el programa al que esta asociado la actividad</t>
        </r>
      </text>
    </comment>
    <comment ref="K2" authorId="0" shapeId="0" xr:uid="{00000000-0006-0000-1A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A00-00000B000000}">
      <text>
        <r>
          <rPr>
            <sz val="10"/>
            <color indexed="8"/>
            <rFont val="Tahoma"/>
            <family val="2"/>
          </rPr>
          <t xml:space="preserve">Criterio sobre el cual se va a  hacer el seguimiento y los avances en el cumplimiento de la meta </t>
        </r>
      </text>
    </comment>
    <comment ref="GU2" authorId="0" shapeId="0" xr:uid="{00000000-0006-0000-1A00-00000C000000}">
      <text>
        <r>
          <rPr>
            <sz val="10"/>
            <color indexed="8"/>
            <rFont val="Tahoma"/>
            <family val="2"/>
          </rPr>
          <t>Mencione los avances que se tuvieron en el mes, si no hubo avance coloque cero</t>
        </r>
      </text>
    </comment>
    <comment ref="O3" authorId="0" shapeId="0" xr:uid="{00000000-0006-0000-1A00-00000D000000}">
      <text>
        <r>
          <rPr>
            <sz val="10"/>
            <color indexed="8"/>
            <rFont val="Tahoma"/>
            <family val="2"/>
          </rPr>
          <t>Presencial; virtual; telefonico; otras.</t>
        </r>
      </text>
    </comment>
    <comment ref="GV3" authorId="0" shapeId="0" xr:uid="{00000000-0006-0000-1A00-00000E000000}">
      <text>
        <r>
          <rPr>
            <sz val="10"/>
            <color indexed="8"/>
            <rFont val="Tahoma"/>
            <family val="2"/>
          </rPr>
          <t>Número de actividades realizadas durtante el periodo</t>
        </r>
      </text>
    </comment>
    <comment ref="GW3" authorId="0" shapeId="0" xr:uid="{00000000-0006-0000-1A00-00000F000000}">
      <text>
        <r>
          <rPr>
            <sz val="10"/>
            <color indexed="8"/>
            <rFont val="Tahoma"/>
            <family val="2"/>
          </rPr>
          <t>Si realizo actividades haga una breve descripción de estas.</t>
        </r>
      </text>
    </comment>
    <comment ref="GX3" authorId="0" shapeId="0" xr:uid="{00000000-0006-0000-1A00-000010000000}">
      <text>
        <r>
          <rPr>
            <sz val="10"/>
            <color indexed="8"/>
            <rFont val="Calibri"/>
            <family val="2"/>
          </rPr>
          <t xml:space="preserve">P. ej: Usuarios de los programas, Madres cabeza de hogar, victimas
</t>
        </r>
      </text>
    </comment>
    <comment ref="HB3" authorId="0" shapeId="0" xr:uid="{00000000-0006-0000-1A00-000011000000}">
      <text>
        <r>
          <rPr>
            <sz val="10"/>
            <color indexed="8"/>
            <rFont val="Tahoma"/>
            <family val="2"/>
          </rPr>
          <t>P.ej: Actas, listados de assitencia, capturas de pantalla.</t>
        </r>
      </text>
    </comment>
    <comment ref="O4" authorId="1" shapeId="0" xr:uid="{00000000-0006-0000-1A00-000012000000}">
      <text>
        <r>
          <rPr>
            <b/>
            <sz val="9"/>
            <color indexed="81"/>
            <rFont val="Tahoma"/>
            <family val="2"/>
          </rPr>
          <t>Kelly Johanna Gomez Zapata:</t>
        </r>
        <r>
          <rPr>
            <sz val="9"/>
            <color indexed="81"/>
            <rFont val="Tahoma"/>
            <family val="2"/>
          </rPr>
          <t xml:space="preserve">
Presencial
Virtual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B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B00-000002000000}">
      <text>
        <r>
          <rPr>
            <sz val="10"/>
            <color indexed="8"/>
            <rFont val="Tahoma"/>
            <family val="2"/>
          </rPr>
          <t>Elabore un objetivo en relación con la actividad</t>
        </r>
      </text>
    </comment>
    <comment ref="D2" authorId="0" shapeId="0" xr:uid="{00000000-0006-0000-1B00-000003000000}">
      <text>
        <r>
          <rPr>
            <sz val="9"/>
            <color indexed="8"/>
            <rFont val="Tahoma"/>
            <family val="2"/>
          </rPr>
          <t>Todas las actividades de los planes de participaci{on ciudadada estan relacionadas con el objetivo del ejemplo,</t>
        </r>
      </text>
    </comment>
    <comment ref="E2" authorId="0" shapeId="0" xr:uid="{00000000-0006-0000-1B00-000004000000}">
      <text>
        <r>
          <rPr>
            <sz val="10"/>
            <color indexed="8"/>
            <rFont val="Tahoma"/>
            <family val="2"/>
          </rPr>
          <t>Indique el nivel de Incidencia al que corresponde: Lista desplegable</t>
        </r>
      </text>
    </comment>
    <comment ref="F2" authorId="0" shapeId="0" xr:uid="{00000000-0006-0000-1B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B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B00-000007000000}">
      <text>
        <r>
          <rPr>
            <sz val="10"/>
            <color indexed="8"/>
            <rFont val="Tahoma"/>
            <family val="2"/>
          </rPr>
          <t>Indique el nivel de alcance de la actividad: Nacional; Regional; Zonal</t>
        </r>
      </text>
    </comment>
    <comment ref="I2" authorId="0" shapeId="0" xr:uid="{00000000-0006-0000-1B00-000008000000}">
      <text>
        <r>
          <rPr>
            <sz val="10"/>
            <color indexed="8"/>
            <rFont val="Tahoma"/>
            <family val="2"/>
          </rPr>
          <t>Indique la Dirección a la que corresponde el cumplimiento de la meta</t>
        </r>
      </text>
    </comment>
    <comment ref="J2" authorId="0" shapeId="0" xr:uid="{00000000-0006-0000-1B00-000009000000}">
      <text>
        <r>
          <rPr>
            <sz val="10"/>
            <color indexed="8"/>
            <rFont val="Tahoma"/>
            <family val="2"/>
          </rPr>
          <t>Relacione el programa al que esta asociado la actividad</t>
        </r>
      </text>
    </comment>
    <comment ref="K2" authorId="0" shapeId="0" xr:uid="{00000000-0006-0000-1B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B00-00000B000000}">
      <text>
        <r>
          <rPr>
            <sz val="10"/>
            <color indexed="8"/>
            <rFont val="Tahoma"/>
            <family val="2"/>
          </rPr>
          <t xml:space="preserve">Criterio sobre el cual se va a  hacer el seguimiento y los avances en el cumplimiento de la meta </t>
        </r>
      </text>
    </comment>
    <comment ref="GU2" authorId="0" shapeId="0" xr:uid="{00000000-0006-0000-1B00-00000C000000}">
      <text>
        <r>
          <rPr>
            <sz val="10"/>
            <color indexed="8"/>
            <rFont val="Tahoma"/>
            <family val="2"/>
          </rPr>
          <t>Mencione los avances que se tuvieron en el mes, si no hubo avance coloque cero</t>
        </r>
      </text>
    </comment>
    <comment ref="O3" authorId="0" shapeId="0" xr:uid="{00000000-0006-0000-1B00-00000D000000}">
      <text>
        <r>
          <rPr>
            <sz val="10"/>
            <color indexed="8"/>
            <rFont val="Tahoma"/>
            <family val="2"/>
          </rPr>
          <t>Presencial; virtual; telefonico; otras.</t>
        </r>
      </text>
    </comment>
    <comment ref="GV3" authorId="0" shapeId="0" xr:uid="{00000000-0006-0000-1B00-00000E000000}">
      <text>
        <r>
          <rPr>
            <sz val="10"/>
            <color indexed="8"/>
            <rFont val="Tahoma"/>
            <family val="2"/>
          </rPr>
          <t>Número de actividades realizadas durtante el periodo</t>
        </r>
      </text>
    </comment>
    <comment ref="GW3" authorId="0" shapeId="0" xr:uid="{00000000-0006-0000-1B00-00000F000000}">
      <text>
        <r>
          <rPr>
            <sz val="10"/>
            <color indexed="8"/>
            <rFont val="Tahoma"/>
            <family val="2"/>
          </rPr>
          <t>Si realizo actividades haga una breve descripción de estas.</t>
        </r>
      </text>
    </comment>
    <comment ref="GX3" authorId="0" shapeId="0" xr:uid="{00000000-0006-0000-1B00-000010000000}">
      <text>
        <r>
          <rPr>
            <sz val="10"/>
            <color indexed="8"/>
            <rFont val="Calibri"/>
            <family val="2"/>
          </rPr>
          <t xml:space="preserve">P. ej: Usuarios de los programas, Madres cabeza de hogar, victimas
</t>
        </r>
      </text>
    </comment>
    <comment ref="HB3" authorId="0" shapeId="0" xr:uid="{00000000-0006-0000-1B00-000011000000}">
      <text>
        <r>
          <rPr>
            <sz val="10"/>
            <color indexed="8"/>
            <rFont val="Tahoma"/>
            <family val="2"/>
          </rPr>
          <t>P.ej: Actas, listados de assitencia, capturas de pantalla.</t>
        </r>
      </text>
    </comment>
    <comment ref="O4" authorId="1" shapeId="0" xr:uid="{00000000-0006-0000-1B00-000012000000}">
      <text>
        <r>
          <rPr>
            <b/>
            <sz val="9"/>
            <color indexed="81"/>
            <rFont val="Tahoma"/>
            <family val="2"/>
          </rPr>
          <t>Kelly Johanna Gomez Zapata:</t>
        </r>
        <r>
          <rPr>
            <sz val="9"/>
            <color indexed="81"/>
            <rFont val="Tahoma"/>
            <family val="2"/>
          </rPr>
          <t xml:space="preserve">
Presencial
Virtual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7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700-000002000000}">
      <text>
        <r>
          <rPr>
            <sz val="10"/>
            <color indexed="8"/>
            <rFont val="Tahoma"/>
            <family val="2"/>
          </rPr>
          <t>Elabore un objetivo en relación con la actividad</t>
        </r>
      </text>
    </comment>
    <comment ref="D2" authorId="0" shapeId="0" xr:uid="{00000000-0006-0000-0700-000003000000}">
      <text>
        <r>
          <rPr>
            <sz val="9"/>
            <color indexed="8"/>
            <rFont val="Tahoma"/>
            <family val="2"/>
          </rPr>
          <t>Todas las actividades de los planes de participaci{on ciudadada estan relacionadas con el objetivo del ejemplo,</t>
        </r>
      </text>
    </comment>
    <comment ref="E2" authorId="0" shapeId="0" xr:uid="{00000000-0006-0000-0700-000004000000}">
      <text>
        <r>
          <rPr>
            <sz val="10"/>
            <color indexed="8"/>
            <rFont val="Tahoma"/>
            <family val="2"/>
          </rPr>
          <t>Indique el nivel de Incidencia al que corresponde: Lista desplegable</t>
        </r>
      </text>
    </comment>
    <comment ref="F2" authorId="0" shapeId="0" xr:uid="{00000000-0006-0000-07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7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700-000007000000}">
      <text>
        <r>
          <rPr>
            <sz val="10"/>
            <color indexed="8"/>
            <rFont val="Tahoma"/>
            <family val="2"/>
          </rPr>
          <t>Indique el nivel de alcance de la actividad: Nacional; Regional; Zonal</t>
        </r>
      </text>
    </comment>
    <comment ref="I2" authorId="0" shapeId="0" xr:uid="{00000000-0006-0000-0700-000008000000}">
      <text>
        <r>
          <rPr>
            <sz val="10"/>
            <color indexed="8"/>
            <rFont val="Tahoma"/>
            <family val="2"/>
          </rPr>
          <t>Indique la Dirección a la que corresponde el cumplimiento de la meta</t>
        </r>
      </text>
    </comment>
    <comment ref="J2" authorId="0" shapeId="0" xr:uid="{00000000-0006-0000-0700-000009000000}">
      <text>
        <r>
          <rPr>
            <sz val="10"/>
            <color indexed="8"/>
            <rFont val="Tahoma"/>
            <family val="2"/>
          </rPr>
          <t>Relacione el programa al que esta asociado la actividad</t>
        </r>
      </text>
    </comment>
    <comment ref="K2" authorId="0" shapeId="0" xr:uid="{00000000-0006-0000-07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700-00000B000000}">
      <text>
        <r>
          <rPr>
            <sz val="10"/>
            <color indexed="8"/>
            <rFont val="Tahoma"/>
            <family val="2"/>
          </rPr>
          <t xml:space="preserve">Criterio sobre el cual se va a  hacer el seguimiento y los avances en el cumplimiento de la meta </t>
        </r>
      </text>
    </comment>
    <comment ref="GU2" authorId="0" shapeId="0" xr:uid="{00000000-0006-0000-0700-00000C000000}">
      <text>
        <r>
          <rPr>
            <sz val="10"/>
            <color indexed="8"/>
            <rFont val="Tahoma"/>
            <family val="2"/>
          </rPr>
          <t>Mencione los avances que se tuvieron en el mes, si no hubo avance coloque cero</t>
        </r>
      </text>
    </comment>
    <comment ref="O3" authorId="0" shapeId="0" xr:uid="{00000000-0006-0000-0700-00000D000000}">
      <text>
        <r>
          <rPr>
            <sz val="10"/>
            <color indexed="8"/>
            <rFont val="Tahoma"/>
            <family val="2"/>
          </rPr>
          <t>Presencial; virtual; telefonico; otras.</t>
        </r>
      </text>
    </comment>
    <comment ref="GV3" authorId="0" shapeId="0" xr:uid="{00000000-0006-0000-0700-00000E000000}">
      <text>
        <r>
          <rPr>
            <sz val="10"/>
            <color indexed="8"/>
            <rFont val="Tahoma"/>
            <family val="2"/>
          </rPr>
          <t>Número de actividades realizadas durtante el periodo</t>
        </r>
      </text>
    </comment>
    <comment ref="GW3" authorId="0" shapeId="0" xr:uid="{00000000-0006-0000-0700-00000F000000}">
      <text>
        <r>
          <rPr>
            <sz val="10"/>
            <color indexed="8"/>
            <rFont val="Tahoma"/>
            <family val="2"/>
          </rPr>
          <t>Si realizo actividades haga una breve descripción de estas.</t>
        </r>
      </text>
    </comment>
    <comment ref="GX3" authorId="0" shapeId="0" xr:uid="{00000000-0006-0000-0700-000010000000}">
      <text>
        <r>
          <rPr>
            <sz val="10"/>
            <color indexed="8"/>
            <rFont val="Calibri"/>
            <family val="2"/>
          </rPr>
          <t xml:space="preserve">P. ej: Usuarios de los programas, Madres cabeza de hogar, victimas
</t>
        </r>
      </text>
    </comment>
    <comment ref="HB3" authorId="0" shapeId="0" xr:uid="{00000000-0006-0000-0700-000011000000}">
      <text>
        <r>
          <rPr>
            <sz val="10"/>
            <color indexed="8"/>
            <rFont val="Tahoma"/>
            <family val="2"/>
          </rPr>
          <t>P.ej: Actas, listados de assitencia, capturas de pantalla.</t>
        </r>
      </text>
    </comment>
    <comment ref="O4" authorId="1" shapeId="0" xr:uid="{00000000-0006-0000-0700-000012000000}">
      <text>
        <r>
          <rPr>
            <b/>
            <sz val="9"/>
            <color indexed="81"/>
            <rFont val="Tahoma"/>
            <family val="2"/>
          </rPr>
          <t>Kelly Johanna Gomez Zapata:</t>
        </r>
        <r>
          <rPr>
            <sz val="9"/>
            <color indexed="81"/>
            <rFont val="Tahoma"/>
            <family val="2"/>
          </rPr>
          <t xml:space="preserve">
Presencial
Virtual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2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200-000002000000}">
      <text>
        <r>
          <rPr>
            <sz val="10"/>
            <color indexed="8"/>
            <rFont val="Tahoma"/>
            <family val="2"/>
          </rPr>
          <t>Elabore un objetivo en relación con la actividad</t>
        </r>
      </text>
    </comment>
    <comment ref="D2" authorId="0" shapeId="0" xr:uid="{00000000-0006-0000-0200-000003000000}">
      <text>
        <r>
          <rPr>
            <sz val="9"/>
            <color indexed="8"/>
            <rFont val="Tahoma"/>
            <family val="2"/>
          </rPr>
          <t>Todas las actividades de los planes de participaci{on ciudadada estan relacionadas con el objetivo del ejemplo,</t>
        </r>
      </text>
    </comment>
    <comment ref="E2" authorId="0" shapeId="0" xr:uid="{00000000-0006-0000-0200-000004000000}">
      <text>
        <r>
          <rPr>
            <sz val="10"/>
            <color indexed="8"/>
            <rFont val="Tahoma"/>
            <family val="2"/>
          </rPr>
          <t>Indique el nivel de Incidencia al que corresponde: Lista desplegable</t>
        </r>
      </text>
    </comment>
    <comment ref="F2" authorId="0" shapeId="0" xr:uid="{00000000-0006-0000-02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2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200-000007000000}">
      <text>
        <r>
          <rPr>
            <sz val="10"/>
            <color indexed="8"/>
            <rFont val="Tahoma"/>
            <family val="2"/>
          </rPr>
          <t>Indique el nivel de alcance de la actividad: Nacional; Regional; Zonal</t>
        </r>
      </text>
    </comment>
    <comment ref="I2" authorId="0" shapeId="0" xr:uid="{00000000-0006-0000-0200-000008000000}">
      <text>
        <r>
          <rPr>
            <sz val="10"/>
            <color indexed="8"/>
            <rFont val="Tahoma"/>
            <family val="2"/>
          </rPr>
          <t>Indique la Dirección a la que corresponde el cumplimiento de la meta</t>
        </r>
      </text>
    </comment>
    <comment ref="J2" authorId="0" shapeId="0" xr:uid="{00000000-0006-0000-0200-000009000000}">
      <text>
        <r>
          <rPr>
            <sz val="10"/>
            <color indexed="8"/>
            <rFont val="Tahoma"/>
            <family val="2"/>
          </rPr>
          <t>Relacione el programa al que esta asociado la actividad</t>
        </r>
      </text>
    </comment>
    <comment ref="K2" authorId="0" shapeId="0" xr:uid="{00000000-0006-0000-02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200-00000B000000}">
      <text>
        <r>
          <rPr>
            <sz val="10"/>
            <color indexed="8"/>
            <rFont val="Tahoma"/>
            <family val="2"/>
          </rPr>
          <t xml:space="preserve">Criterio sobre el cual se va a  hacer el seguimiento y los avances en el cumplimiento de la meta </t>
        </r>
      </text>
    </comment>
    <comment ref="P2" authorId="0" shapeId="0" xr:uid="{00000000-0006-0000-0200-00000C000000}">
      <text>
        <r>
          <rPr>
            <sz val="10"/>
            <color indexed="8"/>
            <rFont val="Tahoma"/>
            <family val="2"/>
          </rPr>
          <t>Mencione los avances que se tuvieron en el mes, si no hubo avance coloque cero</t>
        </r>
      </text>
    </comment>
    <comment ref="O3" authorId="0" shapeId="0" xr:uid="{00000000-0006-0000-0200-00000D000000}">
      <text>
        <r>
          <rPr>
            <sz val="10"/>
            <color indexed="8"/>
            <rFont val="Tahoma"/>
            <family val="2"/>
          </rPr>
          <t>Presencial; virtual; telefonico; otras.</t>
        </r>
      </text>
    </comment>
    <comment ref="Q3" authorId="0" shapeId="0" xr:uid="{00000000-0006-0000-0200-00000E000000}">
      <text>
        <r>
          <rPr>
            <sz val="10"/>
            <color indexed="8"/>
            <rFont val="Tahoma"/>
            <family val="2"/>
          </rPr>
          <t>Número de actividades realizadas durtante el periodo</t>
        </r>
      </text>
    </comment>
    <comment ref="R3" authorId="0" shapeId="0" xr:uid="{00000000-0006-0000-0200-00000F000000}">
      <text>
        <r>
          <rPr>
            <sz val="10"/>
            <color indexed="8"/>
            <rFont val="Tahoma"/>
            <family val="2"/>
          </rPr>
          <t>Si realizo actividades haga una breve descripción de estas.</t>
        </r>
      </text>
    </comment>
    <comment ref="S3" authorId="0" shapeId="0" xr:uid="{00000000-0006-0000-0200-000010000000}">
      <text>
        <r>
          <rPr>
            <sz val="10"/>
            <color indexed="8"/>
            <rFont val="Calibri"/>
            <family val="2"/>
          </rPr>
          <t xml:space="preserve">P. ej: Usuarios de los programas, Madres cabeza de hogar, victimas
</t>
        </r>
      </text>
    </comment>
    <comment ref="W3" authorId="0" shapeId="0" xr:uid="{00000000-0006-0000-0200-000011000000}">
      <text>
        <r>
          <rPr>
            <sz val="10"/>
            <color indexed="8"/>
            <rFont val="Tahoma"/>
            <family val="2"/>
          </rPr>
          <t>P.ej: Actas, listados de assitencia, capturas de pantalla.</t>
        </r>
      </text>
    </comment>
    <comment ref="O4" authorId="1" shapeId="0" xr:uid="{00000000-0006-0000-0200-000012000000}">
      <text>
        <r>
          <rPr>
            <b/>
            <sz val="9"/>
            <color indexed="81"/>
            <rFont val="Tahoma"/>
            <family val="2"/>
          </rPr>
          <t>Kelly Johanna Gomez Zapata:</t>
        </r>
        <r>
          <rPr>
            <sz val="9"/>
            <color indexed="81"/>
            <rFont val="Tahoma"/>
            <family val="2"/>
          </rPr>
          <t xml:space="preserve">
Presencial
Virtual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C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C00-000002000000}">
      <text>
        <r>
          <rPr>
            <sz val="10"/>
            <color indexed="8"/>
            <rFont val="Tahoma"/>
            <family val="2"/>
          </rPr>
          <t>Elabore un objetivo en relación con la actividad</t>
        </r>
      </text>
    </comment>
    <comment ref="D2" authorId="0" shapeId="0" xr:uid="{00000000-0006-0000-1C00-000003000000}">
      <text>
        <r>
          <rPr>
            <sz val="9"/>
            <color indexed="8"/>
            <rFont val="Tahoma"/>
            <family val="2"/>
          </rPr>
          <t>Todas las actividades de los planes de participaci{on ciudadada estan relacionadas con el objetivo del ejemplo,</t>
        </r>
      </text>
    </comment>
    <comment ref="E2" authorId="0" shapeId="0" xr:uid="{00000000-0006-0000-1C00-000004000000}">
      <text>
        <r>
          <rPr>
            <sz val="10"/>
            <color indexed="8"/>
            <rFont val="Tahoma"/>
            <family val="2"/>
          </rPr>
          <t>Indique el nivel de Incidencia al que corresponde: Lista desplegable</t>
        </r>
      </text>
    </comment>
    <comment ref="F2" authorId="0" shapeId="0" xr:uid="{00000000-0006-0000-1C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C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C00-000007000000}">
      <text>
        <r>
          <rPr>
            <sz val="10"/>
            <color indexed="8"/>
            <rFont val="Tahoma"/>
            <family val="2"/>
          </rPr>
          <t>Indique el nivel de alcance de la actividad: Nacional; Regional; Zonal</t>
        </r>
      </text>
    </comment>
    <comment ref="I2" authorId="0" shapeId="0" xr:uid="{00000000-0006-0000-1C00-000008000000}">
      <text>
        <r>
          <rPr>
            <sz val="10"/>
            <color indexed="8"/>
            <rFont val="Tahoma"/>
            <family val="2"/>
          </rPr>
          <t>Indique la Dirección a la que corresponde el cumplimiento de la meta</t>
        </r>
      </text>
    </comment>
    <comment ref="J2" authorId="0" shapeId="0" xr:uid="{00000000-0006-0000-1C00-000009000000}">
      <text>
        <r>
          <rPr>
            <sz val="10"/>
            <color indexed="8"/>
            <rFont val="Tahoma"/>
            <family val="2"/>
          </rPr>
          <t>Relacione el programa al que esta asociado la actividad</t>
        </r>
      </text>
    </comment>
    <comment ref="K2" authorId="0" shapeId="0" xr:uid="{00000000-0006-0000-1C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C00-00000B000000}">
      <text>
        <r>
          <rPr>
            <sz val="10"/>
            <color indexed="8"/>
            <rFont val="Tahoma"/>
            <family val="2"/>
          </rPr>
          <t xml:space="preserve">Criterio sobre el cual se va a  hacer el seguimiento y los avances en el cumplimiento de la meta </t>
        </r>
      </text>
    </comment>
    <comment ref="GU2" authorId="0" shapeId="0" xr:uid="{00000000-0006-0000-1C00-00000C000000}">
      <text>
        <r>
          <rPr>
            <sz val="10"/>
            <color indexed="8"/>
            <rFont val="Tahoma"/>
            <family val="2"/>
          </rPr>
          <t>Mencione los avances que se tuvieron en el mes, si no hubo avance coloque cero</t>
        </r>
      </text>
    </comment>
    <comment ref="O3" authorId="0" shapeId="0" xr:uid="{00000000-0006-0000-1C00-00000D000000}">
      <text>
        <r>
          <rPr>
            <sz val="10"/>
            <color indexed="8"/>
            <rFont val="Tahoma"/>
            <family val="2"/>
          </rPr>
          <t>Presencial; virtual; telefonico; otras.</t>
        </r>
      </text>
    </comment>
    <comment ref="GV3" authorId="0" shapeId="0" xr:uid="{00000000-0006-0000-1C00-00000E000000}">
      <text>
        <r>
          <rPr>
            <sz val="10"/>
            <color indexed="8"/>
            <rFont val="Tahoma"/>
            <family val="2"/>
          </rPr>
          <t>Número de actividades realizadas durtante el periodo</t>
        </r>
      </text>
    </comment>
    <comment ref="GW3" authorId="0" shapeId="0" xr:uid="{00000000-0006-0000-1C00-00000F000000}">
      <text>
        <r>
          <rPr>
            <sz val="10"/>
            <color indexed="8"/>
            <rFont val="Tahoma"/>
            <family val="2"/>
          </rPr>
          <t>Si realizo actividades haga una breve descripción de estas.</t>
        </r>
      </text>
    </comment>
    <comment ref="GX3" authorId="0" shapeId="0" xr:uid="{00000000-0006-0000-1C00-000010000000}">
      <text>
        <r>
          <rPr>
            <sz val="10"/>
            <color indexed="8"/>
            <rFont val="Calibri"/>
            <family val="2"/>
          </rPr>
          <t xml:space="preserve">P. ej: Usuarios de los programas, Madres cabeza de hogar, victimas
</t>
        </r>
      </text>
    </comment>
    <comment ref="HB3" authorId="0" shapeId="0" xr:uid="{00000000-0006-0000-1C00-000011000000}">
      <text>
        <r>
          <rPr>
            <sz val="10"/>
            <color indexed="8"/>
            <rFont val="Tahoma"/>
            <family val="2"/>
          </rPr>
          <t>P.ej: Actas, listados de assitencia, capturas de pantalla.</t>
        </r>
      </text>
    </comment>
    <comment ref="O4" authorId="1" shapeId="0" xr:uid="{00000000-0006-0000-1C00-000012000000}">
      <text>
        <r>
          <rPr>
            <b/>
            <sz val="9"/>
            <color indexed="81"/>
            <rFont val="Tahoma"/>
            <family val="2"/>
          </rPr>
          <t>Kelly Johanna Gomez Zapata:</t>
        </r>
        <r>
          <rPr>
            <sz val="9"/>
            <color indexed="81"/>
            <rFont val="Tahoma"/>
            <family val="2"/>
          </rPr>
          <t xml:space="preserve">
Presencial
Virtual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5" authorId="0" shapeId="0" xr:uid="{00000000-0006-0000-1300-000001000000}">
      <text>
        <r>
          <rPr>
            <sz val="10"/>
            <color indexed="8"/>
            <rFont val="Tahoma"/>
            <family val="2"/>
          </rPr>
          <t>Nombre de la actividad: Que sea comprensible y clara</t>
        </r>
        <r>
          <rPr>
            <b/>
            <sz val="10"/>
            <color indexed="8"/>
            <rFont val="Tahoma"/>
            <family val="2"/>
          </rPr>
          <t xml:space="preserve">  </t>
        </r>
      </text>
    </comment>
    <comment ref="C5" authorId="0" shapeId="0" xr:uid="{00000000-0006-0000-1300-000002000000}">
      <text>
        <r>
          <rPr>
            <sz val="10"/>
            <color indexed="8"/>
            <rFont val="Tahoma"/>
            <family val="2"/>
          </rPr>
          <t>Elabore un objetivo en relación con la actividad</t>
        </r>
      </text>
    </comment>
    <comment ref="D5" authorId="0" shapeId="0" xr:uid="{00000000-0006-0000-1300-000003000000}">
      <text>
        <r>
          <rPr>
            <sz val="9"/>
            <color indexed="8"/>
            <rFont val="Tahoma"/>
            <family val="2"/>
          </rPr>
          <t>Todas las actividades de los planes de participaci{on ciudadada estan relacionadas con el objetivo del ejemplo,</t>
        </r>
      </text>
    </comment>
    <comment ref="E5" authorId="0" shapeId="0" xr:uid="{00000000-0006-0000-1300-000004000000}">
      <text>
        <r>
          <rPr>
            <sz val="10"/>
            <color indexed="8"/>
            <rFont val="Tahoma"/>
            <family val="2"/>
          </rPr>
          <t>Indique el nivel de Incidencia al que corresponde: Lista desplegable</t>
        </r>
      </text>
    </comment>
    <comment ref="F5" authorId="0" shapeId="0" xr:uid="{00000000-0006-0000-1300-000005000000}">
      <text>
        <r>
          <rPr>
            <sz val="10"/>
            <color indexed="8"/>
            <rFont val="Tahoma"/>
            <family val="2"/>
          </rPr>
          <t>Indique a que momento del ciclo de gestión pertenece: Lista desplegable</t>
        </r>
        <r>
          <rPr>
            <b/>
            <sz val="10"/>
            <color indexed="8"/>
            <rFont val="Tahoma"/>
            <family val="2"/>
          </rPr>
          <t xml:space="preserve"> </t>
        </r>
      </text>
    </comment>
    <comment ref="G5" authorId="0" shapeId="0" xr:uid="{00000000-0006-0000-1300-000006000000}">
      <text>
        <r>
          <rPr>
            <sz val="10"/>
            <color indexed="8"/>
            <rFont val="Tahoma"/>
            <family val="2"/>
          </rPr>
          <t>Indique el grupo de valor objetivo al que están dirijidas las actividades</t>
        </r>
        <r>
          <rPr>
            <b/>
            <sz val="10"/>
            <color indexed="8"/>
            <rFont val="Tahoma"/>
            <family val="2"/>
          </rPr>
          <t xml:space="preserve"> </t>
        </r>
      </text>
    </comment>
    <comment ref="H5" authorId="0" shapeId="0" xr:uid="{00000000-0006-0000-1300-000007000000}">
      <text>
        <r>
          <rPr>
            <sz val="10"/>
            <color indexed="8"/>
            <rFont val="Tahoma"/>
            <family val="2"/>
          </rPr>
          <t>Indique el nivel de alcance de la actividad: Nacional; Regional; Zonal</t>
        </r>
      </text>
    </comment>
    <comment ref="I5" authorId="0" shapeId="0" xr:uid="{00000000-0006-0000-1300-000008000000}">
      <text>
        <r>
          <rPr>
            <sz val="10"/>
            <color indexed="8"/>
            <rFont val="Tahoma"/>
            <family val="2"/>
          </rPr>
          <t>Indique la Dirección a la que corresponde el cumplimiento de la meta</t>
        </r>
      </text>
    </comment>
    <comment ref="J5" authorId="0" shapeId="0" xr:uid="{00000000-0006-0000-1300-000009000000}">
      <text>
        <r>
          <rPr>
            <sz val="10"/>
            <color indexed="8"/>
            <rFont val="Tahoma"/>
            <family val="2"/>
          </rPr>
          <t>Relacione el programa al que esta asociado la actividad</t>
        </r>
      </text>
    </comment>
    <comment ref="K5" authorId="0" shapeId="0" xr:uid="{00000000-0006-0000-13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5" authorId="0" shapeId="0" xr:uid="{00000000-0006-0000-1300-00000B000000}">
      <text>
        <r>
          <rPr>
            <sz val="10"/>
            <color indexed="8"/>
            <rFont val="Tahoma"/>
            <family val="2"/>
          </rPr>
          <t xml:space="preserve">Criterio sobre el cual se va a  hacer el seguimiento y los avances en el cumplimiento de la meta </t>
        </r>
      </text>
    </comment>
    <comment ref="O6" authorId="0" shapeId="0" xr:uid="{00000000-0006-0000-1300-00000C000000}">
      <text>
        <r>
          <rPr>
            <sz val="10"/>
            <color indexed="8"/>
            <rFont val="Tahoma"/>
            <family val="2"/>
          </rPr>
          <t>Presencial; virtual; telefonico; otras.</t>
        </r>
      </text>
    </comment>
    <comment ref="O7" authorId="1" shapeId="0" xr:uid="{00000000-0006-0000-1300-00000D000000}">
      <text>
        <r>
          <rPr>
            <b/>
            <sz val="9"/>
            <color indexed="81"/>
            <rFont val="Tahoma"/>
            <family val="2"/>
          </rPr>
          <t>Kelly Johanna Gomez Zapata:</t>
        </r>
        <r>
          <rPr>
            <sz val="9"/>
            <color indexed="81"/>
            <rFont val="Tahoma"/>
            <family val="2"/>
          </rPr>
          <t xml:space="preserve">
Presencial
Virtual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D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D00-000002000000}">
      <text>
        <r>
          <rPr>
            <sz val="10"/>
            <color indexed="8"/>
            <rFont val="Tahoma"/>
            <family val="2"/>
          </rPr>
          <t>Elabore un objetivo en relación con la actividad</t>
        </r>
      </text>
    </comment>
    <comment ref="D2" authorId="0" shapeId="0" xr:uid="{00000000-0006-0000-1D00-000003000000}">
      <text>
        <r>
          <rPr>
            <sz val="9"/>
            <color indexed="8"/>
            <rFont val="Tahoma"/>
            <family val="2"/>
          </rPr>
          <t>Todas las actividades de los planes de participaci{on ciudadada estan relacionadas con el objetivo del ejemplo,</t>
        </r>
      </text>
    </comment>
    <comment ref="E2" authorId="0" shapeId="0" xr:uid="{00000000-0006-0000-1D00-000004000000}">
      <text>
        <r>
          <rPr>
            <sz val="10"/>
            <color indexed="8"/>
            <rFont val="Tahoma"/>
            <family val="2"/>
          </rPr>
          <t>Indique el nivel de Incidencia al que corresponde: Lista desplegable</t>
        </r>
      </text>
    </comment>
    <comment ref="F2" authorId="0" shapeId="0" xr:uid="{00000000-0006-0000-1D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D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D00-000007000000}">
      <text>
        <r>
          <rPr>
            <sz val="10"/>
            <color indexed="8"/>
            <rFont val="Tahoma"/>
            <family val="2"/>
          </rPr>
          <t>Indique el nivel de alcance de la actividad: Nacional; Regional; Zonal</t>
        </r>
      </text>
    </comment>
    <comment ref="I2" authorId="0" shapeId="0" xr:uid="{00000000-0006-0000-1D00-000008000000}">
      <text>
        <r>
          <rPr>
            <sz val="10"/>
            <color indexed="8"/>
            <rFont val="Tahoma"/>
            <family val="2"/>
          </rPr>
          <t>Indique la Dirección a la que corresponde el cumplimiento de la meta</t>
        </r>
      </text>
    </comment>
    <comment ref="J2" authorId="0" shapeId="0" xr:uid="{00000000-0006-0000-1D00-000009000000}">
      <text>
        <r>
          <rPr>
            <sz val="10"/>
            <color indexed="8"/>
            <rFont val="Tahoma"/>
            <family val="2"/>
          </rPr>
          <t>Relacione el programa al que esta asociado la actividad</t>
        </r>
      </text>
    </comment>
    <comment ref="K2" authorId="0" shapeId="0" xr:uid="{00000000-0006-0000-1D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D00-00000B000000}">
      <text>
        <r>
          <rPr>
            <sz val="10"/>
            <color indexed="8"/>
            <rFont val="Tahoma"/>
            <family val="2"/>
          </rPr>
          <t xml:space="preserve">Criterio sobre el cual se va a  hacer el seguimiento y los avances en el cumplimiento de la meta </t>
        </r>
      </text>
    </comment>
    <comment ref="GU2" authorId="0" shapeId="0" xr:uid="{00000000-0006-0000-1D00-00000C000000}">
      <text>
        <r>
          <rPr>
            <sz val="10"/>
            <color indexed="8"/>
            <rFont val="Tahoma"/>
            <family val="2"/>
          </rPr>
          <t>Mencione los avances que se tuvieron en el mes, si no hubo avance coloque cero</t>
        </r>
      </text>
    </comment>
    <comment ref="O3" authorId="0" shapeId="0" xr:uid="{00000000-0006-0000-1D00-00000D000000}">
      <text>
        <r>
          <rPr>
            <sz val="10"/>
            <color indexed="8"/>
            <rFont val="Tahoma"/>
            <family val="2"/>
          </rPr>
          <t>Presencial; virtual; telefonico; otras.</t>
        </r>
      </text>
    </comment>
    <comment ref="GV3" authorId="0" shapeId="0" xr:uid="{00000000-0006-0000-1D00-00000E000000}">
      <text>
        <r>
          <rPr>
            <sz val="10"/>
            <color indexed="8"/>
            <rFont val="Tahoma"/>
            <family val="2"/>
          </rPr>
          <t>Número de actividades realizadas durtante el periodo</t>
        </r>
      </text>
    </comment>
    <comment ref="GW3" authorId="0" shapeId="0" xr:uid="{00000000-0006-0000-1D00-00000F000000}">
      <text>
        <r>
          <rPr>
            <sz val="10"/>
            <color indexed="8"/>
            <rFont val="Tahoma"/>
            <family val="2"/>
          </rPr>
          <t>Si realizo actividades haga una breve descripción de estas.</t>
        </r>
      </text>
    </comment>
    <comment ref="GX3" authorId="0" shapeId="0" xr:uid="{00000000-0006-0000-1D00-000010000000}">
      <text>
        <r>
          <rPr>
            <sz val="10"/>
            <color indexed="8"/>
            <rFont val="Calibri"/>
            <family val="2"/>
          </rPr>
          <t xml:space="preserve">P. ej: Usuarios de los programas, Madres cabeza de hogar, victimas
</t>
        </r>
      </text>
    </comment>
    <comment ref="HB3" authorId="0" shapeId="0" xr:uid="{00000000-0006-0000-1D00-000011000000}">
      <text>
        <r>
          <rPr>
            <sz val="10"/>
            <color indexed="8"/>
            <rFont val="Tahoma"/>
            <family val="2"/>
          </rPr>
          <t>P.ej: Actas, listados de assitencia, capturas de pantalla.</t>
        </r>
      </text>
    </comment>
    <comment ref="O4" authorId="1" shapeId="0" xr:uid="{00000000-0006-0000-1D00-000012000000}">
      <text>
        <r>
          <rPr>
            <b/>
            <sz val="9"/>
            <color indexed="81"/>
            <rFont val="Tahoma"/>
            <family val="2"/>
          </rPr>
          <t>Kelly Johanna Gomez Zapata:</t>
        </r>
        <r>
          <rPr>
            <sz val="9"/>
            <color indexed="81"/>
            <rFont val="Tahoma"/>
            <family val="2"/>
          </rPr>
          <t xml:space="preserve">
Presencial
Virtual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2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200-000002000000}">
      <text>
        <r>
          <rPr>
            <sz val="10"/>
            <color indexed="8"/>
            <rFont val="Tahoma"/>
            <family val="2"/>
          </rPr>
          <t>Elabore un objetivo en relación con la actividad</t>
        </r>
      </text>
    </comment>
    <comment ref="D2" authorId="0" shapeId="0" xr:uid="{00000000-0006-0000-1200-000003000000}">
      <text>
        <r>
          <rPr>
            <sz val="9"/>
            <color indexed="8"/>
            <rFont val="Tahoma"/>
            <family val="2"/>
          </rPr>
          <t>Todas las actividades de los planes de participaci{on ciudadada estan relacionadas con el objetivo del ejemplo,</t>
        </r>
      </text>
    </comment>
    <comment ref="E2" authorId="0" shapeId="0" xr:uid="{00000000-0006-0000-1200-000004000000}">
      <text>
        <r>
          <rPr>
            <sz val="10"/>
            <color indexed="8"/>
            <rFont val="Tahoma"/>
            <family val="2"/>
          </rPr>
          <t>Indique el nivel de Incidencia al que corresponde: Lista desplegable</t>
        </r>
      </text>
    </comment>
    <comment ref="F2" authorId="0" shapeId="0" xr:uid="{00000000-0006-0000-12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2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200-000007000000}">
      <text>
        <r>
          <rPr>
            <sz val="10"/>
            <color indexed="8"/>
            <rFont val="Tahoma"/>
            <family val="2"/>
          </rPr>
          <t>Indique el nivel de alcance de la actividad: Nacional; Regional; Zonal</t>
        </r>
      </text>
    </comment>
    <comment ref="I2" authorId="0" shapeId="0" xr:uid="{00000000-0006-0000-1200-000008000000}">
      <text>
        <r>
          <rPr>
            <sz val="10"/>
            <color indexed="8"/>
            <rFont val="Tahoma"/>
            <family val="2"/>
          </rPr>
          <t>Indique la Dirección a la que corresponde el cumplimiento de la meta</t>
        </r>
      </text>
    </comment>
    <comment ref="J2" authorId="0" shapeId="0" xr:uid="{00000000-0006-0000-1200-000009000000}">
      <text>
        <r>
          <rPr>
            <sz val="10"/>
            <color indexed="8"/>
            <rFont val="Tahoma"/>
            <family val="2"/>
          </rPr>
          <t>Relacione el programa al que esta asociado la actividad</t>
        </r>
      </text>
    </comment>
    <comment ref="K2" authorId="0" shapeId="0" xr:uid="{00000000-0006-0000-12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200-00000B000000}">
      <text>
        <r>
          <rPr>
            <sz val="10"/>
            <color indexed="8"/>
            <rFont val="Tahoma"/>
            <family val="2"/>
          </rPr>
          <t xml:space="preserve">Criterio sobre el cual se va a  hacer el seguimiento y los avances en el cumplimiento de la meta </t>
        </r>
      </text>
    </comment>
    <comment ref="GU2" authorId="0" shapeId="0" xr:uid="{00000000-0006-0000-1200-00000C000000}">
      <text>
        <r>
          <rPr>
            <sz val="10"/>
            <color indexed="8"/>
            <rFont val="Tahoma"/>
            <family val="2"/>
          </rPr>
          <t>Mencione los avances que se tuvieron en el mes, si no hubo avance coloque cero</t>
        </r>
      </text>
    </comment>
    <comment ref="O3" authorId="0" shapeId="0" xr:uid="{00000000-0006-0000-1200-00000D000000}">
      <text>
        <r>
          <rPr>
            <sz val="10"/>
            <color indexed="8"/>
            <rFont val="Tahoma"/>
            <family val="2"/>
          </rPr>
          <t>Presencial; virtual; telefonico; otras.</t>
        </r>
      </text>
    </comment>
    <comment ref="GV3" authorId="0" shapeId="0" xr:uid="{00000000-0006-0000-1200-00000E000000}">
      <text>
        <r>
          <rPr>
            <sz val="10"/>
            <color indexed="8"/>
            <rFont val="Tahoma"/>
            <family val="2"/>
          </rPr>
          <t>Número de actividades realizadas durtante el periodo</t>
        </r>
      </text>
    </comment>
    <comment ref="GW3" authorId="0" shapeId="0" xr:uid="{00000000-0006-0000-1200-00000F000000}">
      <text>
        <r>
          <rPr>
            <sz val="10"/>
            <color indexed="8"/>
            <rFont val="Tahoma"/>
            <family val="2"/>
          </rPr>
          <t>Si realizo actividades haga una breve descripción de estas.</t>
        </r>
      </text>
    </comment>
    <comment ref="GX3" authorId="0" shapeId="0" xr:uid="{00000000-0006-0000-1200-000010000000}">
      <text>
        <r>
          <rPr>
            <sz val="10"/>
            <color indexed="8"/>
            <rFont val="Calibri"/>
            <family val="2"/>
          </rPr>
          <t xml:space="preserve">P. ej: Usuarios de los programas, Madres cabeza de hogar, victimas
</t>
        </r>
      </text>
    </comment>
    <comment ref="HB3" authorId="0" shapeId="0" xr:uid="{00000000-0006-0000-1200-000011000000}">
      <text>
        <r>
          <rPr>
            <sz val="10"/>
            <color indexed="8"/>
            <rFont val="Tahoma"/>
            <family val="2"/>
          </rPr>
          <t>P.ej: Actas, listados de assitencia, capturas de pantalla.</t>
        </r>
      </text>
    </comment>
    <comment ref="O4" authorId="1" shapeId="0" xr:uid="{00000000-0006-0000-1200-000012000000}">
      <text>
        <r>
          <rPr>
            <b/>
            <sz val="9"/>
            <color indexed="81"/>
            <rFont val="Tahoma"/>
            <family val="2"/>
          </rPr>
          <t>Kelly Johanna Gomez Zapata:</t>
        </r>
        <r>
          <rPr>
            <sz val="9"/>
            <color indexed="81"/>
            <rFont val="Tahoma"/>
            <family val="2"/>
          </rPr>
          <t xml:space="preserve">
Presencial
Virtual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E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E00-000002000000}">
      <text>
        <r>
          <rPr>
            <sz val="10"/>
            <color indexed="8"/>
            <rFont val="Tahoma"/>
            <family val="2"/>
          </rPr>
          <t>Elabore un objetivo en relación con la actividad</t>
        </r>
      </text>
    </comment>
    <comment ref="D2" authorId="0" shapeId="0" xr:uid="{00000000-0006-0000-1E00-000003000000}">
      <text>
        <r>
          <rPr>
            <sz val="9"/>
            <color indexed="8"/>
            <rFont val="Tahoma"/>
            <family val="2"/>
          </rPr>
          <t>Todas las actividades de los planes de participaci{on ciudadada estan relacionadas con el objetivo del ejemplo,</t>
        </r>
      </text>
    </comment>
    <comment ref="E2" authorId="0" shapeId="0" xr:uid="{00000000-0006-0000-1E00-000004000000}">
      <text>
        <r>
          <rPr>
            <sz val="10"/>
            <color indexed="8"/>
            <rFont val="Tahoma"/>
            <family val="2"/>
          </rPr>
          <t>Indique el nivel de Incidencia al que corresponde: Lista desplegable</t>
        </r>
      </text>
    </comment>
    <comment ref="F2" authorId="0" shapeId="0" xr:uid="{00000000-0006-0000-1E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E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E00-000007000000}">
      <text>
        <r>
          <rPr>
            <sz val="10"/>
            <color indexed="8"/>
            <rFont val="Tahoma"/>
            <family val="2"/>
          </rPr>
          <t>Indique el nivel de alcance de la actividad: Nacional; Regional; Zonal</t>
        </r>
      </text>
    </comment>
    <comment ref="I2" authorId="0" shapeId="0" xr:uid="{00000000-0006-0000-1E00-000008000000}">
      <text>
        <r>
          <rPr>
            <sz val="10"/>
            <color indexed="8"/>
            <rFont val="Tahoma"/>
            <family val="2"/>
          </rPr>
          <t>Indique la Dirección a la que corresponde el cumplimiento de la meta</t>
        </r>
      </text>
    </comment>
    <comment ref="J2" authorId="0" shapeId="0" xr:uid="{00000000-0006-0000-1E00-000009000000}">
      <text>
        <r>
          <rPr>
            <sz val="10"/>
            <color indexed="8"/>
            <rFont val="Tahoma"/>
            <family val="2"/>
          </rPr>
          <t>Relacione el programa al que esta asociado la actividad</t>
        </r>
      </text>
    </comment>
    <comment ref="K2" authorId="0" shapeId="0" xr:uid="{00000000-0006-0000-1E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E00-00000B000000}">
      <text>
        <r>
          <rPr>
            <sz val="10"/>
            <color indexed="8"/>
            <rFont val="Tahoma"/>
            <family val="2"/>
          </rPr>
          <t xml:space="preserve">Criterio sobre el cual se va a  hacer el seguimiento y los avances en el cumplimiento de la meta </t>
        </r>
      </text>
    </comment>
    <comment ref="GU2" authorId="0" shapeId="0" xr:uid="{00000000-0006-0000-1E00-00000D000000}">
      <text>
        <r>
          <rPr>
            <sz val="10"/>
            <color indexed="8"/>
            <rFont val="Tahoma"/>
            <family val="2"/>
          </rPr>
          <t>Mencione los avances que se tuvieron en el mes, si no hubo avance coloque cero</t>
        </r>
      </text>
    </comment>
    <comment ref="O3" authorId="0" shapeId="0" xr:uid="{00000000-0006-0000-1E00-00000E000000}">
      <text>
        <r>
          <rPr>
            <sz val="10"/>
            <color indexed="8"/>
            <rFont val="Tahoma"/>
            <family val="2"/>
          </rPr>
          <t>Presencial; virtual; telefonico; otras.</t>
        </r>
      </text>
    </comment>
    <comment ref="GV3" authorId="0" shapeId="0" xr:uid="{00000000-0006-0000-1E00-000013000000}">
      <text>
        <r>
          <rPr>
            <sz val="10"/>
            <color indexed="8"/>
            <rFont val="Tahoma"/>
            <family val="2"/>
          </rPr>
          <t>Número de actividades realizadas durtante el periodo</t>
        </r>
      </text>
    </comment>
    <comment ref="GW3" authorId="0" shapeId="0" xr:uid="{00000000-0006-0000-1E00-000014000000}">
      <text>
        <r>
          <rPr>
            <sz val="10"/>
            <color indexed="8"/>
            <rFont val="Tahoma"/>
            <family val="2"/>
          </rPr>
          <t>Si realizo actividades haga una breve descripción de estas.</t>
        </r>
      </text>
    </comment>
    <comment ref="GX3" authorId="0" shapeId="0" xr:uid="{00000000-0006-0000-1E00-000015000000}">
      <text>
        <r>
          <rPr>
            <sz val="10"/>
            <color indexed="8"/>
            <rFont val="Calibri"/>
            <family val="2"/>
          </rPr>
          <t xml:space="preserve">P. ej: Usuarios de los programas, Madres cabeza de hogar, victimas
</t>
        </r>
      </text>
    </comment>
    <comment ref="HB3" authorId="0" shapeId="0" xr:uid="{00000000-0006-0000-1E00-000016000000}">
      <text>
        <r>
          <rPr>
            <sz val="10"/>
            <color indexed="8"/>
            <rFont val="Tahoma"/>
            <family val="2"/>
          </rPr>
          <t>P.ej: Actas, listados de assitencia, capturas de pantalla.</t>
        </r>
      </text>
    </comment>
    <comment ref="O4" authorId="1" shapeId="0" xr:uid="{00000000-0006-0000-1E00-000017000000}">
      <text>
        <r>
          <rPr>
            <b/>
            <sz val="9"/>
            <color indexed="81"/>
            <rFont val="Tahoma"/>
            <family val="2"/>
          </rPr>
          <t>Kelly Johanna Gomez Zapata:</t>
        </r>
        <r>
          <rPr>
            <sz val="9"/>
            <color indexed="81"/>
            <rFont val="Tahoma"/>
            <family val="2"/>
          </rPr>
          <t xml:space="preserve">
Presencial
Virtual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F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F00-000002000000}">
      <text>
        <r>
          <rPr>
            <sz val="10"/>
            <color indexed="8"/>
            <rFont val="Tahoma"/>
            <family val="2"/>
          </rPr>
          <t>Elabore un objetivo en relación con la actividad</t>
        </r>
      </text>
    </comment>
    <comment ref="D2" authorId="0" shapeId="0" xr:uid="{00000000-0006-0000-1F00-000003000000}">
      <text>
        <r>
          <rPr>
            <sz val="9"/>
            <color indexed="8"/>
            <rFont val="Tahoma"/>
            <family val="2"/>
          </rPr>
          <t>Todas las actividades de los planes de participaci{on ciudadada estan relacionadas con el objetivo del ejemplo,</t>
        </r>
      </text>
    </comment>
    <comment ref="E2" authorId="0" shapeId="0" xr:uid="{00000000-0006-0000-1F00-000004000000}">
      <text>
        <r>
          <rPr>
            <sz val="10"/>
            <color indexed="8"/>
            <rFont val="Tahoma"/>
            <family val="2"/>
          </rPr>
          <t>Indique el nivel de Incidencia al que corresponde: Lista desplegable</t>
        </r>
      </text>
    </comment>
    <comment ref="F2" authorId="0" shapeId="0" xr:uid="{00000000-0006-0000-1F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F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F00-000007000000}">
      <text>
        <r>
          <rPr>
            <sz val="10"/>
            <color indexed="8"/>
            <rFont val="Tahoma"/>
            <family val="2"/>
          </rPr>
          <t>Indique el nivel de alcance de la actividad: Nacional; Regional; Zonal</t>
        </r>
      </text>
    </comment>
    <comment ref="I2" authorId="0" shapeId="0" xr:uid="{00000000-0006-0000-1F00-000008000000}">
      <text>
        <r>
          <rPr>
            <sz val="10"/>
            <color indexed="8"/>
            <rFont val="Tahoma"/>
            <family val="2"/>
          </rPr>
          <t>Indique la Dirección a la que corresponde el cumplimiento de la meta</t>
        </r>
      </text>
    </comment>
    <comment ref="J2" authorId="0" shapeId="0" xr:uid="{00000000-0006-0000-1F00-000009000000}">
      <text>
        <r>
          <rPr>
            <sz val="10"/>
            <color indexed="8"/>
            <rFont val="Tahoma"/>
            <family val="2"/>
          </rPr>
          <t>Relacione el programa al que esta asociado la actividad</t>
        </r>
      </text>
    </comment>
    <comment ref="K2" authorId="0" shapeId="0" xr:uid="{00000000-0006-0000-1F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F00-00000B000000}">
      <text>
        <r>
          <rPr>
            <sz val="10"/>
            <color indexed="8"/>
            <rFont val="Tahoma"/>
            <family val="2"/>
          </rPr>
          <t xml:space="preserve">Criterio sobre el cual se va a  hacer el seguimiento y los avances en el cumplimiento de la meta </t>
        </r>
      </text>
    </comment>
    <comment ref="GU2" authorId="0" shapeId="0" xr:uid="{00000000-0006-0000-1F00-00000C000000}">
      <text>
        <r>
          <rPr>
            <sz val="10"/>
            <color indexed="8"/>
            <rFont val="Tahoma"/>
            <family val="2"/>
          </rPr>
          <t>Mencione los avances que se tuvieron en el mes, si no hubo avance coloque cero</t>
        </r>
      </text>
    </comment>
    <comment ref="O3" authorId="0" shapeId="0" xr:uid="{00000000-0006-0000-1F00-00000D000000}">
      <text>
        <r>
          <rPr>
            <sz val="10"/>
            <color indexed="8"/>
            <rFont val="Tahoma"/>
            <family val="2"/>
          </rPr>
          <t>Presencial; virtual; telefonico; otras.</t>
        </r>
      </text>
    </comment>
    <comment ref="GV3" authorId="0" shapeId="0" xr:uid="{00000000-0006-0000-1F00-00000E000000}">
      <text>
        <r>
          <rPr>
            <sz val="10"/>
            <color indexed="8"/>
            <rFont val="Tahoma"/>
            <family val="2"/>
          </rPr>
          <t>Número de actividades realizadas durtante el periodo</t>
        </r>
      </text>
    </comment>
    <comment ref="GW3" authorId="0" shapeId="0" xr:uid="{00000000-0006-0000-1F00-00000F000000}">
      <text>
        <r>
          <rPr>
            <sz val="10"/>
            <color indexed="8"/>
            <rFont val="Tahoma"/>
            <family val="2"/>
          </rPr>
          <t>Si realizo actividades haga una breve descripción de estas.</t>
        </r>
      </text>
    </comment>
    <comment ref="GX3" authorId="0" shapeId="0" xr:uid="{00000000-0006-0000-1F00-000010000000}">
      <text>
        <r>
          <rPr>
            <sz val="10"/>
            <color indexed="8"/>
            <rFont val="Calibri"/>
            <family val="2"/>
          </rPr>
          <t xml:space="preserve">P. ej: Usuarios de los programas, Madres cabeza de hogar, victimas
</t>
        </r>
      </text>
    </comment>
    <comment ref="HB3" authorId="0" shapeId="0" xr:uid="{00000000-0006-0000-1F00-000011000000}">
      <text>
        <r>
          <rPr>
            <sz val="10"/>
            <color indexed="8"/>
            <rFont val="Tahoma"/>
            <family val="2"/>
          </rPr>
          <t>P.ej: Actas, listados de assitencia, capturas de pantalla.</t>
        </r>
      </text>
    </comment>
    <comment ref="O4" authorId="1" shapeId="0" xr:uid="{00000000-0006-0000-1F00-000012000000}">
      <text>
        <r>
          <rPr>
            <b/>
            <sz val="9"/>
            <color indexed="81"/>
            <rFont val="Tahoma"/>
            <family val="2"/>
          </rPr>
          <t>Kelly Johanna Gomez Zapata:</t>
        </r>
        <r>
          <rPr>
            <sz val="9"/>
            <color indexed="81"/>
            <rFont val="Tahoma"/>
            <family val="2"/>
          </rPr>
          <t xml:space="preserve">
Presencial
Virtual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20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2000-000002000000}">
      <text>
        <r>
          <rPr>
            <sz val="10"/>
            <color indexed="8"/>
            <rFont val="Tahoma"/>
            <family val="2"/>
          </rPr>
          <t>Elabore un objetivo en relación con la actividad</t>
        </r>
      </text>
    </comment>
    <comment ref="D2" authorId="0" shapeId="0" xr:uid="{00000000-0006-0000-2000-000003000000}">
      <text>
        <r>
          <rPr>
            <sz val="9"/>
            <color indexed="8"/>
            <rFont val="Tahoma"/>
            <family val="2"/>
          </rPr>
          <t>Todas las actividades de los planes de participaci{on ciudadada estan relacionadas con el objetivo del ejemplo,</t>
        </r>
      </text>
    </comment>
    <comment ref="E2" authorId="0" shapeId="0" xr:uid="{00000000-0006-0000-2000-000004000000}">
      <text>
        <r>
          <rPr>
            <sz val="10"/>
            <color indexed="8"/>
            <rFont val="Tahoma"/>
            <family val="2"/>
          </rPr>
          <t>Indique el nivel de Incidencia al que corresponde: Lista desplegable</t>
        </r>
      </text>
    </comment>
    <comment ref="F2" authorId="0" shapeId="0" xr:uid="{00000000-0006-0000-20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20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2000-000007000000}">
      <text>
        <r>
          <rPr>
            <sz val="10"/>
            <color indexed="8"/>
            <rFont val="Tahoma"/>
            <family val="2"/>
          </rPr>
          <t>Indique el nivel de alcance de la actividad: Nacional; Regional; Zonal</t>
        </r>
      </text>
    </comment>
    <comment ref="I2" authorId="0" shapeId="0" xr:uid="{00000000-0006-0000-2000-000008000000}">
      <text>
        <r>
          <rPr>
            <sz val="10"/>
            <color indexed="8"/>
            <rFont val="Tahoma"/>
            <family val="2"/>
          </rPr>
          <t>Indique la Dirección a la que corresponde el cumplimiento de la meta</t>
        </r>
      </text>
    </comment>
    <comment ref="J2" authorId="0" shapeId="0" xr:uid="{00000000-0006-0000-2000-000009000000}">
      <text>
        <r>
          <rPr>
            <sz val="10"/>
            <color indexed="8"/>
            <rFont val="Tahoma"/>
            <family val="2"/>
          </rPr>
          <t>Relacione el programa al que esta asociado la actividad</t>
        </r>
      </text>
    </comment>
    <comment ref="K2" authorId="0" shapeId="0" xr:uid="{00000000-0006-0000-20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2000-00000B000000}">
      <text>
        <r>
          <rPr>
            <sz val="10"/>
            <color indexed="8"/>
            <rFont val="Tahoma"/>
            <family val="2"/>
          </rPr>
          <t xml:space="preserve">Criterio sobre el cual se va a  hacer el seguimiento y los avances en el cumplimiento de la meta </t>
        </r>
      </text>
    </comment>
    <comment ref="GU2" authorId="0" shapeId="0" xr:uid="{00000000-0006-0000-2000-00000C000000}">
      <text>
        <r>
          <rPr>
            <sz val="10"/>
            <color indexed="8"/>
            <rFont val="Tahoma"/>
            <family val="2"/>
          </rPr>
          <t>Mencione los avances que se tuvieron en el mes, si no hubo avance coloque cero</t>
        </r>
      </text>
    </comment>
    <comment ref="O3" authorId="0" shapeId="0" xr:uid="{00000000-0006-0000-2000-00000D000000}">
      <text>
        <r>
          <rPr>
            <sz val="10"/>
            <color indexed="8"/>
            <rFont val="Tahoma"/>
            <family val="2"/>
          </rPr>
          <t>Presencial; virtual; telefonico; otras.</t>
        </r>
      </text>
    </comment>
    <comment ref="GV3" authorId="0" shapeId="0" xr:uid="{00000000-0006-0000-2000-00000E000000}">
      <text>
        <r>
          <rPr>
            <sz val="10"/>
            <color indexed="8"/>
            <rFont val="Tahoma"/>
            <family val="2"/>
          </rPr>
          <t>Número de actividades realizadas durtante el periodo</t>
        </r>
      </text>
    </comment>
    <comment ref="GW3" authorId="0" shapeId="0" xr:uid="{00000000-0006-0000-2000-00000F000000}">
      <text>
        <r>
          <rPr>
            <sz val="10"/>
            <color indexed="8"/>
            <rFont val="Tahoma"/>
            <family val="2"/>
          </rPr>
          <t>Si realizo actividades haga una breve descripción de estas.</t>
        </r>
      </text>
    </comment>
    <comment ref="GX3" authorId="0" shapeId="0" xr:uid="{00000000-0006-0000-2000-000010000000}">
      <text>
        <r>
          <rPr>
            <sz val="10"/>
            <color indexed="8"/>
            <rFont val="Calibri"/>
            <family val="2"/>
          </rPr>
          <t xml:space="preserve">P. ej: Usuarios de los programas, Madres cabeza de hogar, victimas
</t>
        </r>
      </text>
    </comment>
    <comment ref="HB3" authorId="0" shapeId="0" xr:uid="{00000000-0006-0000-2000-000011000000}">
      <text>
        <r>
          <rPr>
            <sz val="10"/>
            <color indexed="8"/>
            <rFont val="Tahoma"/>
            <family val="2"/>
          </rPr>
          <t>P.ej: Actas, listados de assitencia, capturas de pantalla.</t>
        </r>
      </text>
    </comment>
    <comment ref="O4" authorId="1" shapeId="0" xr:uid="{00000000-0006-0000-2000-000012000000}">
      <text>
        <r>
          <rPr>
            <b/>
            <sz val="9"/>
            <color indexed="81"/>
            <rFont val="Tahoma"/>
            <family val="2"/>
          </rPr>
          <t>Kelly Johanna Gomez Zapata:</t>
        </r>
        <r>
          <rPr>
            <sz val="9"/>
            <color indexed="81"/>
            <rFont val="Tahoma"/>
            <family val="2"/>
          </rPr>
          <t xml:space="preserve">
Presencial
Virtual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Piedad del Consuelo Villegas Arcany</author>
  </authors>
  <commentList>
    <comment ref="B2" authorId="0" shapeId="0" xr:uid="{00000000-0006-0000-0C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C00-000002000000}">
      <text>
        <r>
          <rPr>
            <sz val="10"/>
            <color indexed="8"/>
            <rFont val="Tahoma"/>
            <family val="2"/>
          </rPr>
          <t>Elabore un objetivo en relación con la actividad</t>
        </r>
      </text>
    </comment>
    <comment ref="D2" authorId="0" shapeId="0" xr:uid="{00000000-0006-0000-0C00-000003000000}">
      <text>
        <r>
          <rPr>
            <sz val="9"/>
            <color indexed="8"/>
            <rFont val="Tahoma"/>
            <family val="2"/>
          </rPr>
          <t>Todas las actividades de los planes de participaci{on ciudadada estan relacionadas con el objetivo del ejemplo,</t>
        </r>
      </text>
    </comment>
    <comment ref="E2" authorId="0" shapeId="0" xr:uid="{00000000-0006-0000-0C00-000004000000}">
      <text>
        <r>
          <rPr>
            <sz val="10"/>
            <color indexed="8"/>
            <rFont val="Tahoma"/>
            <family val="2"/>
          </rPr>
          <t>Indique el nivel de Incidencia al que corresponde: Lista desplegable</t>
        </r>
      </text>
    </comment>
    <comment ref="F2" authorId="0" shapeId="0" xr:uid="{00000000-0006-0000-0C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C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C00-000007000000}">
      <text>
        <r>
          <rPr>
            <sz val="10"/>
            <color indexed="8"/>
            <rFont val="Tahoma"/>
            <family val="2"/>
          </rPr>
          <t>Indique el nivel de alcance de la actividad: Nacional; Regional; Zonal</t>
        </r>
      </text>
    </comment>
    <comment ref="I2" authorId="0" shapeId="0" xr:uid="{00000000-0006-0000-0C00-000008000000}">
      <text>
        <r>
          <rPr>
            <sz val="10"/>
            <color indexed="8"/>
            <rFont val="Tahoma"/>
            <family val="2"/>
          </rPr>
          <t>Indique la Dirección a la que corresponde el cumplimiento de la meta</t>
        </r>
      </text>
    </comment>
    <comment ref="J2" authorId="0" shapeId="0" xr:uid="{00000000-0006-0000-0C00-000009000000}">
      <text>
        <r>
          <rPr>
            <sz val="10"/>
            <color indexed="8"/>
            <rFont val="Tahoma"/>
            <family val="2"/>
          </rPr>
          <t>Relacione el programa al que esta asociado la actividad</t>
        </r>
      </text>
    </comment>
    <comment ref="K2" authorId="0" shapeId="0" xr:uid="{00000000-0006-0000-0C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C00-00000B000000}">
      <text>
        <r>
          <rPr>
            <sz val="10"/>
            <color indexed="8"/>
            <rFont val="Tahoma"/>
            <family val="2"/>
          </rPr>
          <t xml:space="preserve">Criterio sobre el cual se va a  hacer el seguimiento y los avances en el cumplimiento de la meta </t>
        </r>
      </text>
    </comment>
    <comment ref="GU2" authorId="0" shapeId="0" xr:uid="{00000000-0006-0000-0C00-00000C000000}">
      <text>
        <r>
          <rPr>
            <sz val="10"/>
            <color indexed="8"/>
            <rFont val="Tahoma"/>
            <family val="2"/>
          </rPr>
          <t>Mencione los avances que se tuvieron en el mes, si no hubo avance coloque cero</t>
        </r>
      </text>
    </comment>
    <comment ref="O3" authorId="0" shapeId="0" xr:uid="{00000000-0006-0000-0C00-00000D000000}">
      <text>
        <r>
          <rPr>
            <sz val="10"/>
            <color indexed="8"/>
            <rFont val="Tahoma"/>
            <family val="2"/>
          </rPr>
          <t>Presencial; virtual; telefonico; otras.</t>
        </r>
      </text>
    </comment>
    <comment ref="GV3" authorId="0" shapeId="0" xr:uid="{00000000-0006-0000-0C00-00000E000000}">
      <text>
        <r>
          <rPr>
            <sz val="10"/>
            <color indexed="8"/>
            <rFont val="Tahoma"/>
            <family val="2"/>
          </rPr>
          <t>Número de actividades realizadas durtante el periodo</t>
        </r>
      </text>
    </comment>
    <comment ref="GW3" authorId="0" shapeId="0" xr:uid="{00000000-0006-0000-0C00-00000F000000}">
      <text>
        <r>
          <rPr>
            <sz val="10"/>
            <color indexed="8"/>
            <rFont val="Tahoma"/>
            <family val="2"/>
          </rPr>
          <t>Si realizo actividades haga una breve descripción de estas.</t>
        </r>
      </text>
    </comment>
    <comment ref="GX3" authorId="0" shapeId="0" xr:uid="{00000000-0006-0000-0C00-000010000000}">
      <text>
        <r>
          <rPr>
            <sz val="10"/>
            <color indexed="8"/>
            <rFont val="Calibri"/>
            <family val="2"/>
          </rPr>
          <t xml:space="preserve">P. ej: Usuarios de los programas, Madres cabeza de hogar, victimas
</t>
        </r>
      </text>
    </comment>
    <comment ref="HB3" authorId="0" shapeId="0" xr:uid="{00000000-0006-0000-0C00-000011000000}">
      <text>
        <r>
          <rPr>
            <sz val="10"/>
            <color indexed="8"/>
            <rFont val="Tahoma"/>
            <family val="2"/>
          </rPr>
          <t>P.ej: Actas, listados de assitencia, capturas de pantalla.</t>
        </r>
      </text>
    </comment>
    <comment ref="O4" authorId="1" shapeId="0" xr:uid="{00000000-0006-0000-0C00-000012000000}">
      <text>
        <r>
          <rPr>
            <b/>
            <sz val="9"/>
            <color indexed="81"/>
            <rFont val="Tahoma"/>
            <family val="2"/>
          </rPr>
          <t>Kelly Johanna Gomez Zapata:</t>
        </r>
        <r>
          <rPr>
            <sz val="9"/>
            <color indexed="81"/>
            <rFont val="Tahoma"/>
            <family val="2"/>
          </rPr>
          <t xml:space="preserve">
Presencial
Virtual </t>
        </r>
      </text>
    </comment>
    <comment ref="AX8" authorId="2" shapeId="0" xr:uid="{482836FF-26B9-458E-887F-A1310D1B0012}">
      <text>
        <r>
          <rPr>
            <sz val="11"/>
            <color theme="1"/>
            <rFont val="Calibri"/>
            <family val="2"/>
            <scheme val="minor"/>
          </rPr>
          <t xml:space="preserve">Piedad del Consuelo Villegas Arcany: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5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500-000002000000}">
      <text>
        <r>
          <rPr>
            <sz val="10"/>
            <color indexed="8"/>
            <rFont val="Tahoma"/>
            <family val="2"/>
          </rPr>
          <t>Elabore un objetivo en relación con la actividad</t>
        </r>
      </text>
    </comment>
    <comment ref="D2" authorId="0" shapeId="0" xr:uid="{00000000-0006-0000-0500-000003000000}">
      <text>
        <r>
          <rPr>
            <sz val="9"/>
            <color indexed="8"/>
            <rFont val="Tahoma"/>
            <family val="2"/>
          </rPr>
          <t>Todas las actividades de los planes de participaci{on ciudadada estan relacionadas con el objetivo del ejemplo,</t>
        </r>
      </text>
    </comment>
    <comment ref="E2" authorId="0" shapeId="0" xr:uid="{00000000-0006-0000-0500-000004000000}">
      <text>
        <r>
          <rPr>
            <sz val="10"/>
            <color indexed="8"/>
            <rFont val="Tahoma"/>
            <family val="2"/>
          </rPr>
          <t>Indique el nivel de Incidencia al que corresponde: Lista desplegable</t>
        </r>
      </text>
    </comment>
    <comment ref="F2" authorId="0" shapeId="0" xr:uid="{00000000-0006-0000-05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5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500-000007000000}">
      <text>
        <r>
          <rPr>
            <sz val="10"/>
            <color indexed="8"/>
            <rFont val="Tahoma"/>
            <family val="2"/>
          </rPr>
          <t>Indique el nivel de alcance de la actividad: Nacional; Regional; Zonal</t>
        </r>
      </text>
    </comment>
    <comment ref="I2" authorId="0" shapeId="0" xr:uid="{00000000-0006-0000-0500-000008000000}">
      <text>
        <r>
          <rPr>
            <sz val="10"/>
            <color indexed="8"/>
            <rFont val="Tahoma"/>
            <family val="2"/>
          </rPr>
          <t>Indique la Dirección a la que corresponde el cumplimiento de la meta</t>
        </r>
      </text>
    </comment>
    <comment ref="J2" authorId="0" shapeId="0" xr:uid="{00000000-0006-0000-0500-000009000000}">
      <text>
        <r>
          <rPr>
            <sz val="10"/>
            <color indexed="8"/>
            <rFont val="Tahoma"/>
            <family val="2"/>
          </rPr>
          <t>Relacione el programa al que esta asociado la actividad</t>
        </r>
      </text>
    </comment>
    <comment ref="K2" authorId="0" shapeId="0" xr:uid="{00000000-0006-0000-05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500-00000B000000}">
      <text>
        <r>
          <rPr>
            <sz val="10"/>
            <color indexed="8"/>
            <rFont val="Tahoma"/>
            <family val="2"/>
          </rPr>
          <t xml:space="preserve">Criterio sobre el cual se va a  hacer el seguimiento y los avances en el cumplimiento de la meta </t>
        </r>
      </text>
    </comment>
    <comment ref="GU2" authorId="0" shapeId="0" xr:uid="{00000000-0006-0000-0500-00000C000000}">
      <text>
        <r>
          <rPr>
            <sz val="10"/>
            <color indexed="8"/>
            <rFont val="Tahoma"/>
            <family val="2"/>
          </rPr>
          <t>Mencione los avances que se tuvieron en el mes, si no hubo avance coloque cero</t>
        </r>
      </text>
    </comment>
    <comment ref="O3" authorId="0" shapeId="0" xr:uid="{00000000-0006-0000-0500-00000D000000}">
      <text>
        <r>
          <rPr>
            <sz val="10"/>
            <color indexed="8"/>
            <rFont val="Tahoma"/>
            <family val="2"/>
          </rPr>
          <t>Presencial; virtual; telefonico; otras.</t>
        </r>
      </text>
    </comment>
    <comment ref="GV3" authorId="0" shapeId="0" xr:uid="{00000000-0006-0000-0500-00000E000000}">
      <text>
        <r>
          <rPr>
            <sz val="10"/>
            <color indexed="8"/>
            <rFont val="Tahoma"/>
            <family val="2"/>
          </rPr>
          <t>Número de actividades realizadas durtante el periodo</t>
        </r>
      </text>
    </comment>
    <comment ref="GW3" authorId="0" shapeId="0" xr:uid="{00000000-0006-0000-0500-00000F000000}">
      <text>
        <r>
          <rPr>
            <sz val="10"/>
            <color indexed="8"/>
            <rFont val="Tahoma"/>
            <family val="2"/>
          </rPr>
          <t>Si realizo actividades haga una breve descripción de estas.</t>
        </r>
      </text>
    </comment>
    <comment ref="GX3" authorId="0" shapeId="0" xr:uid="{00000000-0006-0000-0500-000010000000}">
      <text>
        <r>
          <rPr>
            <sz val="10"/>
            <color indexed="8"/>
            <rFont val="Calibri"/>
            <family val="2"/>
          </rPr>
          <t xml:space="preserve">P. ej: Usuarios de los programas, Madres cabeza de hogar, victimas
</t>
        </r>
      </text>
    </comment>
    <comment ref="HB3" authorId="0" shapeId="0" xr:uid="{00000000-0006-0000-0500-000011000000}">
      <text>
        <r>
          <rPr>
            <sz val="10"/>
            <color indexed="8"/>
            <rFont val="Tahoma"/>
            <family val="2"/>
          </rPr>
          <t>P.ej: Actas, listados de assitencia, capturas de pantalla.</t>
        </r>
      </text>
    </comment>
    <comment ref="O4" authorId="1" shapeId="0" xr:uid="{00000000-0006-0000-0500-000012000000}">
      <text>
        <r>
          <rPr>
            <b/>
            <sz val="9"/>
            <color indexed="81"/>
            <rFont val="Tahoma"/>
            <family val="2"/>
          </rPr>
          <t>Kelly Johanna Gomez Zapata:</t>
        </r>
        <r>
          <rPr>
            <sz val="9"/>
            <color indexed="81"/>
            <rFont val="Tahoma"/>
            <family val="2"/>
          </rPr>
          <t xml:space="preserve">
Presencial
Virtual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4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400-000002000000}">
      <text>
        <r>
          <rPr>
            <sz val="10"/>
            <color indexed="8"/>
            <rFont val="Tahoma"/>
            <family val="2"/>
          </rPr>
          <t>Elabore un objetivo en relación con la actividad</t>
        </r>
      </text>
    </comment>
    <comment ref="D2" authorId="0" shapeId="0" xr:uid="{00000000-0006-0000-1400-000003000000}">
      <text>
        <r>
          <rPr>
            <sz val="9"/>
            <color indexed="8"/>
            <rFont val="Tahoma"/>
            <family val="2"/>
          </rPr>
          <t>Todas las actividades de los planes de participaci{on ciudadada estan relacionadas con el objetivo del ejemplo,</t>
        </r>
      </text>
    </comment>
    <comment ref="E2" authorId="0" shapeId="0" xr:uid="{00000000-0006-0000-1400-000004000000}">
      <text>
        <r>
          <rPr>
            <sz val="10"/>
            <color indexed="8"/>
            <rFont val="Tahoma"/>
            <family val="2"/>
          </rPr>
          <t>Indique el nivel de Incidencia al que corresponde: Lista desplegable</t>
        </r>
      </text>
    </comment>
    <comment ref="F2" authorId="0" shapeId="0" xr:uid="{00000000-0006-0000-14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4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1400-000007000000}">
      <text>
        <r>
          <rPr>
            <sz val="10"/>
            <color indexed="8"/>
            <rFont val="Tahoma"/>
            <family val="2"/>
          </rPr>
          <t>Indique el nivel de alcance de la actividad: Nacional; Regional; Zonal</t>
        </r>
      </text>
    </comment>
    <comment ref="I2" authorId="0" shapeId="0" xr:uid="{00000000-0006-0000-1400-000008000000}">
      <text>
        <r>
          <rPr>
            <sz val="10"/>
            <color indexed="8"/>
            <rFont val="Tahoma"/>
            <family val="2"/>
          </rPr>
          <t>Indique la Dirección a la que corresponde el cumplimiento de la meta</t>
        </r>
      </text>
    </comment>
    <comment ref="J2" authorId="0" shapeId="0" xr:uid="{00000000-0006-0000-1400-000009000000}">
      <text>
        <r>
          <rPr>
            <sz val="10"/>
            <color indexed="8"/>
            <rFont val="Tahoma"/>
            <family val="2"/>
          </rPr>
          <t>Relacione el programa al que esta asociado la actividad</t>
        </r>
      </text>
    </comment>
    <comment ref="K2" authorId="0" shapeId="0" xr:uid="{00000000-0006-0000-14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400-00000B000000}">
      <text>
        <r>
          <rPr>
            <sz val="10"/>
            <color indexed="8"/>
            <rFont val="Tahoma"/>
            <family val="2"/>
          </rPr>
          <t xml:space="preserve">Criterio sobre el cual se va a  hacer el seguimiento y los avances en el cumplimiento de la meta </t>
        </r>
      </text>
    </comment>
    <comment ref="GU2" authorId="0" shapeId="0" xr:uid="{00000000-0006-0000-1400-00000C000000}">
      <text>
        <r>
          <rPr>
            <sz val="10"/>
            <color indexed="8"/>
            <rFont val="Tahoma"/>
            <family val="2"/>
          </rPr>
          <t>Mencione los avances que se tuvieron en el mes, si no hubo avance coloque cero</t>
        </r>
      </text>
    </comment>
    <comment ref="O3" authorId="0" shapeId="0" xr:uid="{00000000-0006-0000-1400-00000D000000}">
      <text>
        <r>
          <rPr>
            <sz val="10"/>
            <color indexed="8"/>
            <rFont val="Tahoma"/>
            <family val="2"/>
          </rPr>
          <t>Presencial; virtual; telefonico; otras.</t>
        </r>
      </text>
    </comment>
    <comment ref="GV3" authorId="0" shapeId="0" xr:uid="{00000000-0006-0000-1400-00000E000000}">
      <text>
        <r>
          <rPr>
            <sz val="10"/>
            <color indexed="8"/>
            <rFont val="Tahoma"/>
            <family val="2"/>
          </rPr>
          <t>Número de actividades realizadas durtante el periodo</t>
        </r>
      </text>
    </comment>
    <comment ref="GW3" authorId="0" shapeId="0" xr:uid="{00000000-0006-0000-1400-00000F000000}">
      <text>
        <r>
          <rPr>
            <sz val="10"/>
            <color indexed="8"/>
            <rFont val="Tahoma"/>
            <family val="2"/>
          </rPr>
          <t>Si realizo actividades haga una breve descripción de estas.</t>
        </r>
      </text>
    </comment>
    <comment ref="GX3" authorId="0" shapeId="0" xr:uid="{00000000-0006-0000-1400-000010000000}">
      <text>
        <r>
          <rPr>
            <sz val="10"/>
            <color indexed="8"/>
            <rFont val="Calibri"/>
            <family val="2"/>
          </rPr>
          <t xml:space="preserve">P. ej: Usuarios de los programas, Madres cabeza de hogar, victimas
</t>
        </r>
      </text>
    </comment>
    <comment ref="HB3" authorId="0" shapeId="0" xr:uid="{00000000-0006-0000-1400-000011000000}">
      <text>
        <r>
          <rPr>
            <sz val="10"/>
            <color indexed="8"/>
            <rFont val="Tahoma"/>
            <family val="2"/>
          </rPr>
          <t>P.ej: Actas, listados de assitencia, capturas de pantalla.</t>
        </r>
      </text>
    </comment>
    <comment ref="O4" authorId="1" shapeId="0" xr:uid="{00000000-0006-0000-1400-000012000000}">
      <text>
        <r>
          <rPr>
            <b/>
            <sz val="9"/>
            <color indexed="81"/>
            <rFont val="Tahoma"/>
            <family val="2"/>
          </rPr>
          <t>Kelly Johanna Gomez Zapata:</t>
        </r>
        <r>
          <rPr>
            <sz val="9"/>
            <color indexed="81"/>
            <rFont val="Tahoma"/>
            <family val="2"/>
          </rPr>
          <t xml:space="preserve">
Presencial
Virtual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Yohana Cristina Hernandez Sanchez</author>
  </authors>
  <commentList>
    <comment ref="B2" authorId="0" shapeId="0" xr:uid="{00000000-0006-0000-01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100-000002000000}">
      <text>
        <r>
          <rPr>
            <sz val="10"/>
            <color indexed="8"/>
            <rFont val="Tahoma"/>
            <family val="2"/>
          </rPr>
          <t>Elabore un objetivo en relación con la actividad</t>
        </r>
      </text>
    </comment>
    <comment ref="D2" authorId="0" shapeId="0" xr:uid="{00000000-0006-0000-0100-000003000000}">
      <text>
        <r>
          <rPr>
            <sz val="9"/>
            <color indexed="8"/>
            <rFont val="Tahoma"/>
            <family val="2"/>
          </rPr>
          <t>Todas las actividades de los planes de participaci{on ciudadada estan relacionadas con el objetivo del ejemplo,</t>
        </r>
      </text>
    </comment>
    <comment ref="E2" authorId="0" shapeId="0" xr:uid="{00000000-0006-0000-0100-000004000000}">
      <text>
        <r>
          <rPr>
            <sz val="10"/>
            <color indexed="8"/>
            <rFont val="Tahoma"/>
            <family val="2"/>
          </rPr>
          <t>Indique el nivel de Incidencia al que corresponde: Lista desplegable</t>
        </r>
      </text>
    </comment>
    <comment ref="F2" authorId="0" shapeId="0" xr:uid="{00000000-0006-0000-01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1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100-000007000000}">
      <text>
        <r>
          <rPr>
            <sz val="10"/>
            <color indexed="8"/>
            <rFont val="Tahoma"/>
            <family val="2"/>
          </rPr>
          <t>Indique el nivel de alcance de la actividad: Nacional; Regional; Zonal</t>
        </r>
      </text>
    </comment>
    <comment ref="I2" authorId="0" shapeId="0" xr:uid="{00000000-0006-0000-0100-000008000000}">
      <text>
        <r>
          <rPr>
            <sz val="10"/>
            <color indexed="8"/>
            <rFont val="Tahoma"/>
            <family val="2"/>
          </rPr>
          <t>Indique la Dirección a la que corresponde el cumplimiento de la meta</t>
        </r>
      </text>
    </comment>
    <comment ref="J2" authorId="0" shapeId="0" xr:uid="{00000000-0006-0000-0100-000009000000}">
      <text>
        <r>
          <rPr>
            <sz val="10"/>
            <color indexed="8"/>
            <rFont val="Tahoma"/>
            <family val="2"/>
          </rPr>
          <t>Relacione el programa al que esta asociado la actividad</t>
        </r>
      </text>
    </comment>
    <comment ref="K2" authorId="0" shapeId="0" xr:uid="{00000000-0006-0000-01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100-00000B000000}">
      <text>
        <r>
          <rPr>
            <sz val="10"/>
            <color indexed="8"/>
            <rFont val="Tahoma"/>
            <family val="2"/>
          </rPr>
          <t xml:space="preserve">Criterio sobre el cual se va a  hacer el seguimiento y los avances en el cumplimiento de la meta </t>
        </r>
      </text>
    </comment>
    <comment ref="O3" authorId="0" shapeId="0" xr:uid="{00000000-0006-0000-0100-00000C000000}">
      <text>
        <r>
          <rPr>
            <sz val="10"/>
            <color indexed="8"/>
            <rFont val="Tahoma"/>
            <family val="2"/>
          </rPr>
          <t>Presencial; virtual; telefonico; otras.</t>
        </r>
      </text>
    </comment>
    <comment ref="O4" authorId="1" shapeId="0" xr:uid="{00000000-0006-0000-0100-00000D000000}">
      <text>
        <r>
          <rPr>
            <b/>
            <sz val="9"/>
            <color indexed="81"/>
            <rFont val="Tahoma"/>
            <family val="2"/>
          </rPr>
          <t>Kelly Johanna Gomez Zapata:</t>
        </r>
        <r>
          <rPr>
            <sz val="9"/>
            <color indexed="81"/>
            <rFont val="Tahoma"/>
            <family val="2"/>
          </rPr>
          <t xml:space="preserve">
Presencial
Virtual </t>
        </r>
      </text>
    </comment>
    <comment ref="L7" authorId="2" shapeId="0" xr:uid="{00000000-0006-0000-0100-00000E000000}">
      <text>
        <r>
          <rPr>
            <b/>
            <sz val="9"/>
            <color indexed="81"/>
            <rFont val="Tahoma"/>
            <family val="2"/>
          </rPr>
          <t>Yohana Cristina Hernandez Sanchez:</t>
        </r>
        <r>
          <rPr>
            <sz val="9"/>
            <color indexed="81"/>
            <rFont val="Tahoma"/>
            <family val="2"/>
          </rPr>
          <t xml:space="preserve">
7 encuentros en cada semestre y los otros 7 CZ restantes en el II semestre.</t>
        </r>
      </text>
    </comment>
    <comment ref="L8" authorId="2" shapeId="0" xr:uid="{00000000-0006-0000-0100-00000F000000}">
      <text>
        <r>
          <rPr>
            <b/>
            <sz val="9"/>
            <color indexed="81"/>
            <rFont val="Tahoma"/>
            <family val="2"/>
          </rPr>
          <t>Yohana Cristina Hernandez Sanchez:</t>
        </r>
        <r>
          <rPr>
            <sz val="9"/>
            <color indexed="81"/>
            <rFont val="Tahoma"/>
            <family val="2"/>
          </rPr>
          <t xml:space="preserve">
Son los mismos de la actividad 2.</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3" authorId="0" shapeId="0" xr:uid="{00000000-0006-0000-2100-000001000000}">
      <text>
        <r>
          <rPr>
            <sz val="10"/>
            <color indexed="8"/>
            <rFont val="Tahoma"/>
            <family val="2"/>
          </rPr>
          <t>Nombre de la actividad: Que sea comprensible y clara</t>
        </r>
        <r>
          <rPr>
            <b/>
            <sz val="10"/>
            <color indexed="8"/>
            <rFont val="Tahoma"/>
            <family val="2"/>
          </rPr>
          <t xml:space="preserve">  </t>
        </r>
      </text>
    </comment>
    <comment ref="C3" authorId="0" shapeId="0" xr:uid="{00000000-0006-0000-2100-000002000000}">
      <text>
        <r>
          <rPr>
            <sz val="10"/>
            <color indexed="8"/>
            <rFont val="Tahoma"/>
            <family val="2"/>
          </rPr>
          <t>Elabore un objetivo en relación con la actividad</t>
        </r>
      </text>
    </comment>
    <comment ref="D3" authorId="0" shapeId="0" xr:uid="{00000000-0006-0000-2100-000003000000}">
      <text>
        <r>
          <rPr>
            <sz val="9"/>
            <color indexed="8"/>
            <rFont val="Tahoma"/>
            <family val="2"/>
          </rPr>
          <t>Todas las actividades de los planes de participaci{on ciudadada estan relacionadas con el objetivo del ejemplo,</t>
        </r>
      </text>
    </comment>
    <comment ref="E3" authorId="0" shapeId="0" xr:uid="{00000000-0006-0000-2100-000004000000}">
      <text>
        <r>
          <rPr>
            <sz val="10"/>
            <color indexed="8"/>
            <rFont val="Tahoma"/>
            <family val="2"/>
          </rPr>
          <t>Indique el nivel de Incidencia al que corresponde: Lista desplegable</t>
        </r>
      </text>
    </comment>
    <comment ref="F3" authorId="0" shapeId="0" xr:uid="{00000000-0006-0000-2100-000005000000}">
      <text>
        <r>
          <rPr>
            <sz val="10"/>
            <color indexed="8"/>
            <rFont val="Tahoma"/>
            <family val="2"/>
          </rPr>
          <t>Indique a que momento del ciclo de gestión pertenece: Lista desplegable</t>
        </r>
        <r>
          <rPr>
            <b/>
            <sz val="10"/>
            <color indexed="8"/>
            <rFont val="Tahoma"/>
            <family val="2"/>
          </rPr>
          <t xml:space="preserve"> </t>
        </r>
      </text>
    </comment>
    <comment ref="G3" authorId="0" shapeId="0" xr:uid="{00000000-0006-0000-2100-000006000000}">
      <text>
        <r>
          <rPr>
            <sz val="10"/>
            <color indexed="8"/>
            <rFont val="Tahoma"/>
            <family val="2"/>
          </rPr>
          <t>Indique el grupo de valor objetivo al que están dirijidas las actividades</t>
        </r>
        <r>
          <rPr>
            <b/>
            <sz val="10"/>
            <color indexed="8"/>
            <rFont val="Tahoma"/>
            <family val="2"/>
          </rPr>
          <t xml:space="preserve"> </t>
        </r>
      </text>
    </comment>
    <comment ref="H3" authorId="0" shapeId="0" xr:uid="{00000000-0006-0000-2100-000007000000}">
      <text>
        <r>
          <rPr>
            <sz val="10"/>
            <color indexed="8"/>
            <rFont val="Tahoma"/>
            <family val="2"/>
          </rPr>
          <t>Indique el nivel de alcance de la actividad: Nacional; Regional; Zonal</t>
        </r>
      </text>
    </comment>
    <comment ref="I3" authorId="0" shapeId="0" xr:uid="{00000000-0006-0000-2100-000008000000}">
      <text>
        <r>
          <rPr>
            <sz val="10"/>
            <color indexed="8"/>
            <rFont val="Tahoma"/>
            <family val="2"/>
          </rPr>
          <t>Indique la Dirección a la que corresponde el cumplimiento de la meta</t>
        </r>
      </text>
    </comment>
    <comment ref="J3" authorId="0" shapeId="0" xr:uid="{00000000-0006-0000-2100-000009000000}">
      <text>
        <r>
          <rPr>
            <sz val="10"/>
            <color indexed="8"/>
            <rFont val="Tahoma"/>
            <family val="2"/>
          </rPr>
          <t>Relacione el programa al que esta asociado la actividad</t>
        </r>
      </text>
    </comment>
    <comment ref="K3" authorId="0" shapeId="0" xr:uid="{00000000-0006-0000-21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3" authorId="0" shapeId="0" xr:uid="{00000000-0006-0000-2100-00000B000000}">
      <text>
        <r>
          <rPr>
            <sz val="10"/>
            <color indexed="8"/>
            <rFont val="Tahoma"/>
            <family val="2"/>
          </rPr>
          <t xml:space="preserve">Criterio sobre el cual se va a  hacer el seguimiento y los avances en el cumplimiento de la meta </t>
        </r>
      </text>
    </comment>
    <comment ref="GU3" authorId="0" shapeId="0" xr:uid="{00000000-0006-0000-2100-00000D000000}">
      <text>
        <r>
          <rPr>
            <sz val="10"/>
            <color indexed="8"/>
            <rFont val="Tahoma"/>
            <family val="2"/>
          </rPr>
          <t>Mencione los avances que se tuvieron en el mes, si no hubo avance coloque cero</t>
        </r>
      </text>
    </comment>
    <comment ref="O4" authorId="0" shapeId="0" xr:uid="{00000000-0006-0000-2100-00000E000000}">
      <text>
        <r>
          <rPr>
            <sz val="10"/>
            <color indexed="8"/>
            <rFont val="Tahoma"/>
            <family val="2"/>
          </rPr>
          <t>Presencial; virtual; telefonico; otras.</t>
        </r>
      </text>
    </comment>
    <comment ref="GV4" authorId="0" shapeId="0" xr:uid="{00000000-0006-0000-2100-000013000000}">
      <text>
        <r>
          <rPr>
            <sz val="10"/>
            <color indexed="8"/>
            <rFont val="Tahoma"/>
            <family val="2"/>
          </rPr>
          <t>Número de actividades realizadas durtante el periodo</t>
        </r>
      </text>
    </comment>
    <comment ref="GW4" authorId="0" shapeId="0" xr:uid="{00000000-0006-0000-2100-000014000000}">
      <text>
        <r>
          <rPr>
            <sz val="10"/>
            <color indexed="8"/>
            <rFont val="Tahoma"/>
            <family val="2"/>
          </rPr>
          <t>Si realizo actividades haga una breve descripción de estas.</t>
        </r>
      </text>
    </comment>
    <comment ref="GX4" authorId="0" shapeId="0" xr:uid="{00000000-0006-0000-2100-000015000000}">
      <text>
        <r>
          <rPr>
            <sz val="10"/>
            <color indexed="8"/>
            <rFont val="Calibri"/>
            <family val="2"/>
          </rPr>
          <t xml:space="preserve">P. ej: Usuarios de los programas, Madres cabeza de hogar, victimas
</t>
        </r>
      </text>
    </comment>
    <comment ref="HB4" authorId="0" shapeId="0" xr:uid="{00000000-0006-0000-2100-000016000000}">
      <text>
        <r>
          <rPr>
            <sz val="10"/>
            <color indexed="8"/>
            <rFont val="Tahoma"/>
            <family val="2"/>
          </rPr>
          <t>P.ej: Actas, listados de assitencia, capturas de pantalla.</t>
        </r>
      </text>
    </comment>
    <comment ref="O5" authorId="1" shapeId="0" xr:uid="{00000000-0006-0000-2100-000017000000}">
      <text>
        <r>
          <rPr>
            <b/>
            <sz val="9"/>
            <color indexed="81"/>
            <rFont val="Tahoma"/>
            <family val="2"/>
          </rPr>
          <t>Kelly Johanna Gomez Zapata:</t>
        </r>
        <r>
          <rPr>
            <sz val="9"/>
            <color indexed="81"/>
            <rFont val="Tahoma"/>
            <family val="2"/>
          </rPr>
          <t xml:space="preserve">
Presencial
Virtual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3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300-000002000000}">
      <text>
        <r>
          <rPr>
            <sz val="10"/>
            <color indexed="8"/>
            <rFont val="Tahoma"/>
            <family val="2"/>
          </rPr>
          <t>Elabore un objetivo en relación con la actividad</t>
        </r>
      </text>
    </comment>
    <comment ref="D2" authorId="0" shapeId="0" xr:uid="{00000000-0006-0000-0300-000003000000}">
      <text>
        <r>
          <rPr>
            <sz val="9"/>
            <color indexed="8"/>
            <rFont val="Tahoma"/>
            <family val="2"/>
          </rPr>
          <t>Todas las actividades de los planes de participaci{on ciudadada estan relacionadas con el objetivo del ejemplo,</t>
        </r>
      </text>
    </comment>
    <comment ref="E2" authorId="0" shapeId="0" xr:uid="{00000000-0006-0000-0300-000004000000}">
      <text>
        <r>
          <rPr>
            <sz val="10"/>
            <color indexed="8"/>
            <rFont val="Tahoma"/>
            <family val="2"/>
          </rPr>
          <t>Indique el nivel de Incidencia al que corresponde: Lista desplegable</t>
        </r>
      </text>
    </comment>
    <comment ref="F2" authorId="0" shapeId="0" xr:uid="{00000000-0006-0000-03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3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300-000007000000}">
      <text>
        <r>
          <rPr>
            <sz val="10"/>
            <color indexed="8"/>
            <rFont val="Tahoma"/>
            <family val="2"/>
          </rPr>
          <t>Indique el nivel de alcance de la actividad: Nacional; Regional; Zonal</t>
        </r>
      </text>
    </comment>
    <comment ref="I2" authorId="0" shapeId="0" xr:uid="{00000000-0006-0000-0300-000008000000}">
      <text>
        <r>
          <rPr>
            <sz val="10"/>
            <color indexed="8"/>
            <rFont val="Tahoma"/>
            <family val="2"/>
          </rPr>
          <t>Indique la Dirección a la que corresponde el cumplimiento de la meta</t>
        </r>
      </text>
    </comment>
    <comment ref="J2" authorId="0" shapeId="0" xr:uid="{00000000-0006-0000-0300-000009000000}">
      <text>
        <r>
          <rPr>
            <sz val="10"/>
            <color indexed="8"/>
            <rFont val="Tahoma"/>
            <family val="2"/>
          </rPr>
          <t>Relacione el programa al que esta asociado la actividad</t>
        </r>
      </text>
    </comment>
    <comment ref="K2" authorId="0" shapeId="0" xr:uid="{00000000-0006-0000-03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300-00000B000000}">
      <text>
        <r>
          <rPr>
            <sz val="10"/>
            <color indexed="8"/>
            <rFont val="Tahoma"/>
            <family val="2"/>
          </rPr>
          <t xml:space="preserve">Criterio sobre el cual se va a  hacer el seguimiento y los avances en el cumplimiento de la meta </t>
        </r>
      </text>
    </comment>
    <comment ref="EE2" authorId="0" shapeId="0" xr:uid="{00000000-0006-0000-0300-00000C000000}">
      <text>
        <r>
          <rPr>
            <sz val="10"/>
            <color indexed="8"/>
            <rFont val="Tahoma"/>
            <family val="2"/>
          </rPr>
          <t>Mencione los avances que se tuvieron en el mes, si no hubo avance coloque cero</t>
        </r>
      </text>
    </comment>
    <comment ref="HL2" authorId="0" shapeId="0" xr:uid="{00000000-0006-0000-0300-00000D000000}">
      <text>
        <r>
          <rPr>
            <sz val="10"/>
            <color indexed="8"/>
            <rFont val="Tahoma"/>
            <family val="2"/>
          </rPr>
          <t>Mencione los avances que se tuvieron en el mes, si no hubo avance coloque cero</t>
        </r>
      </text>
    </comment>
    <comment ref="O3" authorId="0" shapeId="0" xr:uid="{00000000-0006-0000-0300-00000E000000}">
      <text>
        <r>
          <rPr>
            <sz val="10"/>
            <color indexed="8"/>
            <rFont val="Tahoma"/>
            <family val="2"/>
          </rPr>
          <t>Presencial; virtual; telefonico; otras.</t>
        </r>
      </text>
    </comment>
    <comment ref="EF3" authorId="0" shapeId="0" xr:uid="{00000000-0006-0000-0300-00000F000000}">
      <text>
        <r>
          <rPr>
            <sz val="10"/>
            <color indexed="8"/>
            <rFont val="Tahoma"/>
            <family val="2"/>
          </rPr>
          <t>Número de actividades realizadas durtante el periodo</t>
        </r>
      </text>
    </comment>
    <comment ref="EG3" authorId="0" shapeId="0" xr:uid="{00000000-0006-0000-0300-000010000000}">
      <text>
        <r>
          <rPr>
            <sz val="10"/>
            <color indexed="8"/>
            <rFont val="Tahoma"/>
            <family val="2"/>
          </rPr>
          <t>Si realizo actividades haga una breve descripción de estas.</t>
        </r>
      </text>
    </comment>
    <comment ref="EH3" authorId="0" shapeId="0" xr:uid="{00000000-0006-0000-0300-000011000000}">
      <text>
        <r>
          <rPr>
            <sz val="10"/>
            <color indexed="8"/>
            <rFont val="Calibri"/>
            <family val="2"/>
          </rPr>
          <t xml:space="preserve">P. ej: Usuarios de los programas, Madres cabeza de hogar, victimas
</t>
        </r>
      </text>
    </comment>
    <comment ref="EL3" authorId="0" shapeId="0" xr:uid="{00000000-0006-0000-0300-000012000000}">
      <text>
        <r>
          <rPr>
            <sz val="10"/>
            <color indexed="8"/>
            <rFont val="Tahoma"/>
            <family val="2"/>
          </rPr>
          <t>P.ej: Actas, listados de assitencia, capturas de pantalla.</t>
        </r>
      </text>
    </comment>
    <comment ref="HM3" authorId="0" shapeId="0" xr:uid="{00000000-0006-0000-0300-000013000000}">
      <text>
        <r>
          <rPr>
            <sz val="10"/>
            <color indexed="8"/>
            <rFont val="Tahoma"/>
            <family val="2"/>
          </rPr>
          <t>Número de actividades realizadas durtante el periodo</t>
        </r>
      </text>
    </comment>
    <comment ref="HN3" authorId="0" shapeId="0" xr:uid="{00000000-0006-0000-0300-000014000000}">
      <text>
        <r>
          <rPr>
            <sz val="10"/>
            <color indexed="8"/>
            <rFont val="Tahoma"/>
            <family val="2"/>
          </rPr>
          <t>Si realizo actividades haga una breve descripción de estas.</t>
        </r>
      </text>
    </comment>
    <comment ref="HO3" authorId="0" shapeId="0" xr:uid="{00000000-0006-0000-0300-000015000000}">
      <text>
        <r>
          <rPr>
            <sz val="10"/>
            <color indexed="8"/>
            <rFont val="Calibri"/>
            <family val="2"/>
          </rPr>
          <t xml:space="preserve">P. ej: Usuarios de los programas, Madres cabeza de hogar, victimas
</t>
        </r>
      </text>
    </comment>
    <comment ref="HS3" authorId="0" shapeId="0" xr:uid="{00000000-0006-0000-0300-000016000000}">
      <text>
        <r>
          <rPr>
            <sz val="10"/>
            <color indexed="8"/>
            <rFont val="Tahoma"/>
            <family val="2"/>
          </rPr>
          <t>P.ej: Actas, listados de assitencia, capturas de pantalla.</t>
        </r>
      </text>
    </comment>
    <comment ref="O4" authorId="1" shapeId="0" xr:uid="{00000000-0006-0000-0300-000017000000}">
      <text>
        <r>
          <rPr>
            <b/>
            <sz val="9"/>
            <color indexed="81"/>
            <rFont val="Tahoma"/>
            <family val="2"/>
          </rPr>
          <t>Kelly Johanna Gomez Zapata:</t>
        </r>
        <r>
          <rPr>
            <sz val="9"/>
            <color indexed="81"/>
            <rFont val="Tahoma"/>
            <family val="2"/>
          </rPr>
          <t xml:space="preserve">
Presencial
Virtual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E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E00-000002000000}">
      <text>
        <r>
          <rPr>
            <sz val="10"/>
            <color indexed="8"/>
            <rFont val="Tahoma"/>
            <family val="2"/>
          </rPr>
          <t>Elabore un objetivo en relación con la actividad</t>
        </r>
      </text>
    </comment>
    <comment ref="D2" authorId="0" shapeId="0" xr:uid="{00000000-0006-0000-0E00-000003000000}">
      <text>
        <r>
          <rPr>
            <sz val="9"/>
            <color indexed="8"/>
            <rFont val="Tahoma"/>
            <family val="2"/>
          </rPr>
          <t>Todas las actividades de los planes de participaci{on ciudadada estan relacionadas con el objetivo del ejemplo,</t>
        </r>
      </text>
    </comment>
    <comment ref="E2" authorId="0" shapeId="0" xr:uid="{00000000-0006-0000-0E00-000004000000}">
      <text>
        <r>
          <rPr>
            <sz val="10"/>
            <color indexed="8"/>
            <rFont val="Tahoma"/>
            <family val="2"/>
          </rPr>
          <t>Indique el nivel de Incidencia al que corresponde: Lista desplegable</t>
        </r>
      </text>
    </comment>
    <comment ref="F2" authorId="0" shapeId="0" xr:uid="{00000000-0006-0000-0E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E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E00-000007000000}">
      <text>
        <r>
          <rPr>
            <sz val="10"/>
            <color indexed="8"/>
            <rFont val="Tahoma"/>
            <family val="2"/>
          </rPr>
          <t>Indique el nivel de alcance de la actividad: Nacional; Regional; Zonal</t>
        </r>
      </text>
    </comment>
    <comment ref="I2" authorId="0" shapeId="0" xr:uid="{00000000-0006-0000-0E00-000008000000}">
      <text>
        <r>
          <rPr>
            <sz val="10"/>
            <color indexed="8"/>
            <rFont val="Tahoma"/>
            <family val="2"/>
          </rPr>
          <t>Indique la Dirección a la que corresponde el cumplimiento de la meta</t>
        </r>
      </text>
    </comment>
    <comment ref="J2" authorId="0" shapeId="0" xr:uid="{00000000-0006-0000-0E00-000009000000}">
      <text>
        <r>
          <rPr>
            <sz val="10"/>
            <color indexed="8"/>
            <rFont val="Tahoma"/>
            <family val="2"/>
          </rPr>
          <t>Relacione el programa al que esta asociado la actividad</t>
        </r>
      </text>
    </comment>
    <comment ref="K2" authorId="0" shapeId="0" xr:uid="{00000000-0006-0000-0E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E00-00000B000000}">
      <text>
        <r>
          <rPr>
            <sz val="10"/>
            <color indexed="8"/>
            <rFont val="Tahoma"/>
            <family val="2"/>
          </rPr>
          <t xml:space="preserve">Criterio sobre el cual se va a  hacer el seguimiento y los avances en el cumplimiento de la meta </t>
        </r>
      </text>
    </comment>
    <comment ref="GU2" authorId="0" shapeId="0" xr:uid="{00000000-0006-0000-0E00-00000C000000}">
      <text>
        <r>
          <rPr>
            <sz val="10"/>
            <color indexed="8"/>
            <rFont val="Tahoma"/>
            <family val="2"/>
          </rPr>
          <t>Mencione los avances que se tuvieron en el mes, si no hubo avance coloque cero</t>
        </r>
      </text>
    </comment>
    <comment ref="O3" authorId="0" shapeId="0" xr:uid="{00000000-0006-0000-0E00-00000D000000}">
      <text>
        <r>
          <rPr>
            <sz val="10"/>
            <color indexed="8"/>
            <rFont val="Tahoma"/>
            <family val="2"/>
          </rPr>
          <t>Presencial; virtual; telefonico; otras.</t>
        </r>
      </text>
    </comment>
    <comment ref="GV3" authorId="0" shapeId="0" xr:uid="{00000000-0006-0000-0E00-00000E000000}">
      <text>
        <r>
          <rPr>
            <sz val="10"/>
            <color indexed="8"/>
            <rFont val="Tahoma"/>
            <family val="2"/>
          </rPr>
          <t>Número de actividades realizadas durtante el periodo</t>
        </r>
      </text>
    </comment>
    <comment ref="GW3" authorId="0" shapeId="0" xr:uid="{00000000-0006-0000-0E00-00000F000000}">
      <text>
        <r>
          <rPr>
            <sz val="10"/>
            <color indexed="8"/>
            <rFont val="Tahoma"/>
            <family val="2"/>
          </rPr>
          <t>Si realizo actividades haga una breve descripción de estas.</t>
        </r>
      </text>
    </comment>
    <comment ref="GX3" authorId="0" shapeId="0" xr:uid="{00000000-0006-0000-0E00-000010000000}">
      <text>
        <r>
          <rPr>
            <sz val="10"/>
            <color indexed="8"/>
            <rFont val="Calibri"/>
            <family val="2"/>
          </rPr>
          <t xml:space="preserve">P. ej: Usuarios de los programas, Madres cabeza de hogar, victimas
</t>
        </r>
      </text>
    </comment>
    <comment ref="HB3" authorId="0" shapeId="0" xr:uid="{00000000-0006-0000-0E00-000011000000}">
      <text>
        <r>
          <rPr>
            <sz val="10"/>
            <color indexed="8"/>
            <rFont val="Tahoma"/>
            <family val="2"/>
          </rPr>
          <t>P.ej: Actas, listados de assitencia, capturas de pantalla.</t>
        </r>
      </text>
    </comment>
    <comment ref="O4" authorId="1" shapeId="0" xr:uid="{00000000-0006-0000-0E00-000012000000}">
      <text>
        <r>
          <rPr>
            <b/>
            <sz val="9"/>
            <color indexed="81"/>
            <rFont val="Tahoma"/>
            <family val="2"/>
          </rPr>
          <t>Kelly Johanna Gomez Zapata:</t>
        </r>
        <r>
          <rPr>
            <sz val="9"/>
            <color indexed="81"/>
            <rFont val="Tahoma"/>
            <family val="2"/>
          </rPr>
          <t xml:space="preserve">
Presencial
Virtual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8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800-000002000000}">
      <text>
        <r>
          <rPr>
            <sz val="10"/>
            <color indexed="8"/>
            <rFont val="Tahoma"/>
            <family val="2"/>
          </rPr>
          <t>Elabore un objetivo en relación con la actividad</t>
        </r>
      </text>
    </comment>
    <comment ref="D2" authorId="0" shapeId="0" xr:uid="{00000000-0006-0000-0800-000003000000}">
      <text>
        <r>
          <rPr>
            <sz val="9"/>
            <color indexed="8"/>
            <rFont val="Tahoma"/>
            <family val="2"/>
          </rPr>
          <t>Todas las actividades de los planes de participaci{on ciudadada estan relacionadas con el objetivo del ejemplo,</t>
        </r>
      </text>
    </comment>
    <comment ref="E2" authorId="0" shapeId="0" xr:uid="{00000000-0006-0000-0800-000004000000}">
      <text>
        <r>
          <rPr>
            <sz val="10"/>
            <color indexed="8"/>
            <rFont val="Tahoma"/>
            <family val="2"/>
          </rPr>
          <t>Indique el nivel de Incidencia al que corresponde: Lista desplegable</t>
        </r>
      </text>
    </comment>
    <comment ref="F2" authorId="0" shapeId="0" xr:uid="{00000000-0006-0000-08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8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800-000007000000}">
      <text>
        <r>
          <rPr>
            <sz val="10"/>
            <color indexed="8"/>
            <rFont val="Tahoma"/>
            <family val="2"/>
          </rPr>
          <t>Indique el nivel de alcance de la actividad: Nacional; Regional; Zonal</t>
        </r>
      </text>
    </comment>
    <comment ref="I2" authorId="0" shapeId="0" xr:uid="{00000000-0006-0000-0800-000008000000}">
      <text>
        <r>
          <rPr>
            <sz val="10"/>
            <color indexed="8"/>
            <rFont val="Tahoma"/>
            <family val="2"/>
          </rPr>
          <t>Indique la Dirección a la que corresponde el cumplimiento de la meta</t>
        </r>
      </text>
    </comment>
    <comment ref="J2" authorId="0" shapeId="0" xr:uid="{00000000-0006-0000-0800-000009000000}">
      <text>
        <r>
          <rPr>
            <sz val="10"/>
            <color indexed="8"/>
            <rFont val="Tahoma"/>
            <family val="2"/>
          </rPr>
          <t>Relacione el programa al que esta asociado la actividad</t>
        </r>
      </text>
    </comment>
    <comment ref="K2" authorId="0" shapeId="0" xr:uid="{00000000-0006-0000-08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800-00000B000000}">
      <text>
        <r>
          <rPr>
            <sz val="10"/>
            <color indexed="8"/>
            <rFont val="Tahoma"/>
            <family val="2"/>
          </rPr>
          <t xml:space="preserve">Criterio sobre el cual se va a  hacer el seguimiento y los avances en el cumplimiento de la meta </t>
        </r>
      </text>
    </comment>
    <comment ref="GU2" authorId="0" shapeId="0" xr:uid="{00000000-0006-0000-0800-00000D000000}">
      <text>
        <r>
          <rPr>
            <sz val="10"/>
            <color indexed="8"/>
            <rFont val="Tahoma"/>
            <family val="2"/>
          </rPr>
          <t>Mencione los avances que se tuvieron en el mes, si no hubo avance coloque cero</t>
        </r>
      </text>
    </comment>
    <comment ref="O3" authorId="0" shapeId="0" xr:uid="{00000000-0006-0000-0800-00000E000000}">
      <text>
        <r>
          <rPr>
            <sz val="10"/>
            <color indexed="8"/>
            <rFont val="Tahoma"/>
            <family val="2"/>
          </rPr>
          <t>Presencial; virtual; telefonico; otras.</t>
        </r>
      </text>
    </comment>
    <comment ref="GV3" authorId="0" shapeId="0" xr:uid="{00000000-0006-0000-0800-000013000000}">
      <text>
        <r>
          <rPr>
            <sz val="10"/>
            <color indexed="8"/>
            <rFont val="Tahoma"/>
            <family val="2"/>
          </rPr>
          <t>Número de actividades realizadas durtante el periodo</t>
        </r>
      </text>
    </comment>
    <comment ref="GW3" authorId="0" shapeId="0" xr:uid="{00000000-0006-0000-0800-000014000000}">
      <text>
        <r>
          <rPr>
            <sz val="10"/>
            <color indexed="8"/>
            <rFont val="Tahoma"/>
            <family val="2"/>
          </rPr>
          <t>Si realizo actividades haga una breve descripción de estas.</t>
        </r>
      </text>
    </comment>
    <comment ref="GX3" authorId="0" shapeId="0" xr:uid="{00000000-0006-0000-0800-000015000000}">
      <text>
        <r>
          <rPr>
            <sz val="10"/>
            <color indexed="8"/>
            <rFont val="Calibri"/>
            <family val="2"/>
          </rPr>
          <t xml:space="preserve">P. ej: Usuarios de los programas, Madres cabeza de hogar, victimas
</t>
        </r>
      </text>
    </comment>
    <comment ref="HB3" authorId="0" shapeId="0" xr:uid="{00000000-0006-0000-0800-000016000000}">
      <text>
        <r>
          <rPr>
            <sz val="10"/>
            <color indexed="8"/>
            <rFont val="Tahoma"/>
            <family val="2"/>
          </rPr>
          <t>P.ej: Actas, listados de assitencia, capturas de pantalla.</t>
        </r>
      </text>
    </comment>
    <comment ref="O4" authorId="1" shapeId="0" xr:uid="{00000000-0006-0000-0800-000017000000}">
      <text>
        <r>
          <rPr>
            <b/>
            <sz val="9"/>
            <color indexed="81"/>
            <rFont val="Tahoma"/>
            <family val="2"/>
          </rPr>
          <t>Kelly Johanna Gomez Zapata:</t>
        </r>
        <r>
          <rPr>
            <sz val="9"/>
            <color indexed="81"/>
            <rFont val="Tahoma"/>
            <family val="2"/>
          </rPr>
          <t xml:space="preserve">
Presencial
Virtual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4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400-000002000000}">
      <text>
        <r>
          <rPr>
            <sz val="10"/>
            <color indexed="8"/>
            <rFont val="Tahoma"/>
            <family val="2"/>
          </rPr>
          <t>Elabore un objetivo en relación con la actividad</t>
        </r>
      </text>
    </comment>
    <comment ref="D2" authorId="0" shapeId="0" xr:uid="{00000000-0006-0000-0400-000003000000}">
      <text>
        <r>
          <rPr>
            <sz val="9"/>
            <color indexed="8"/>
            <rFont val="Tahoma"/>
            <family val="2"/>
          </rPr>
          <t>Todas las actividades de los planes de participaci{on ciudadada estan relacionadas con el objetivo del ejemplo,</t>
        </r>
      </text>
    </comment>
    <comment ref="E2" authorId="0" shapeId="0" xr:uid="{00000000-0006-0000-0400-000004000000}">
      <text>
        <r>
          <rPr>
            <sz val="10"/>
            <color indexed="8"/>
            <rFont val="Tahoma"/>
            <family val="2"/>
          </rPr>
          <t>Indique el nivel de Incidencia al que corresponde: Lista desplegable</t>
        </r>
      </text>
    </comment>
    <comment ref="F2" authorId="0" shapeId="0" xr:uid="{00000000-0006-0000-04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4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400-000007000000}">
      <text>
        <r>
          <rPr>
            <sz val="10"/>
            <color indexed="8"/>
            <rFont val="Tahoma"/>
            <family val="2"/>
          </rPr>
          <t>Indique el nivel de alcance de la actividad: Nacional; Regional; Zonal</t>
        </r>
      </text>
    </comment>
    <comment ref="I2" authorId="0" shapeId="0" xr:uid="{00000000-0006-0000-0400-000008000000}">
      <text>
        <r>
          <rPr>
            <sz val="10"/>
            <color indexed="8"/>
            <rFont val="Tahoma"/>
            <family val="2"/>
          </rPr>
          <t>Indique la Dirección a la que corresponde el cumplimiento de la meta</t>
        </r>
      </text>
    </comment>
    <comment ref="J2" authorId="0" shapeId="0" xr:uid="{00000000-0006-0000-0400-000009000000}">
      <text>
        <r>
          <rPr>
            <sz val="10"/>
            <color indexed="8"/>
            <rFont val="Tahoma"/>
            <family val="2"/>
          </rPr>
          <t>Relacione el programa al que esta asociado la actividad</t>
        </r>
      </text>
    </comment>
    <comment ref="K2" authorId="0" shapeId="0" xr:uid="{00000000-0006-0000-04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400-00000B000000}">
      <text>
        <r>
          <rPr>
            <sz val="10"/>
            <color indexed="8"/>
            <rFont val="Tahoma"/>
            <family val="2"/>
          </rPr>
          <t xml:space="preserve">Criterio sobre el cual se va a  hacer el seguimiento y los avances en el cumplimiento de la meta </t>
        </r>
      </text>
    </comment>
    <comment ref="P2" authorId="0" shapeId="0" xr:uid="{00000000-0006-0000-0400-00000C000000}">
      <text>
        <r>
          <rPr>
            <sz val="10"/>
            <color indexed="8"/>
            <rFont val="Tahoma"/>
            <family val="2"/>
          </rPr>
          <t>Mencione los avances que se tuvieron en el mes, si no hubo avance coloque cero</t>
        </r>
      </text>
    </comment>
    <comment ref="GU2" authorId="0" shapeId="0" xr:uid="{00000000-0006-0000-0400-00000D000000}">
      <text>
        <r>
          <rPr>
            <sz val="10"/>
            <color indexed="8"/>
            <rFont val="Tahoma"/>
            <family val="2"/>
          </rPr>
          <t>Mencione los avances que se tuvieron en el mes, si no hubo avance coloque cero</t>
        </r>
      </text>
    </comment>
    <comment ref="O3" authorId="0" shapeId="0" xr:uid="{00000000-0006-0000-0400-00000E000000}">
      <text>
        <r>
          <rPr>
            <sz val="10"/>
            <color indexed="8"/>
            <rFont val="Tahoma"/>
            <family val="2"/>
          </rPr>
          <t>Presencial; virtual; telefonico; otras.</t>
        </r>
      </text>
    </comment>
    <comment ref="Q3" authorId="0" shapeId="0" xr:uid="{00000000-0006-0000-0400-00000F000000}">
      <text>
        <r>
          <rPr>
            <sz val="10"/>
            <color indexed="8"/>
            <rFont val="Tahoma"/>
            <family val="2"/>
          </rPr>
          <t>Número de actividades realizadas durtante el periodo</t>
        </r>
      </text>
    </comment>
    <comment ref="R3" authorId="0" shapeId="0" xr:uid="{00000000-0006-0000-0400-000010000000}">
      <text>
        <r>
          <rPr>
            <sz val="10"/>
            <color indexed="8"/>
            <rFont val="Tahoma"/>
            <family val="2"/>
          </rPr>
          <t>Si realizo actividades haga una breve descripción de estas.</t>
        </r>
      </text>
    </comment>
    <comment ref="S3" authorId="0" shapeId="0" xr:uid="{00000000-0006-0000-0400-000011000000}">
      <text>
        <r>
          <rPr>
            <sz val="10"/>
            <color indexed="8"/>
            <rFont val="Calibri"/>
            <family val="2"/>
          </rPr>
          <t xml:space="preserve">P. ej: Usuarios de los programas, Madres cabeza de hogar, victimas
</t>
        </r>
      </text>
    </comment>
    <comment ref="W3" authorId="0" shapeId="0" xr:uid="{00000000-0006-0000-0400-000012000000}">
      <text>
        <r>
          <rPr>
            <sz val="10"/>
            <color indexed="8"/>
            <rFont val="Tahoma"/>
            <family val="2"/>
          </rPr>
          <t>P.ej: Actas, listados de assitencia, capturas de pantalla.</t>
        </r>
      </text>
    </comment>
    <comment ref="GV3" authorId="0" shapeId="0" xr:uid="{00000000-0006-0000-0400-000013000000}">
      <text>
        <r>
          <rPr>
            <sz val="10"/>
            <color indexed="8"/>
            <rFont val="Tahoma"/>
            <family val="2"/>
          </rPr>
          <t>Número de actividades realizadas durtante el periodo</t>
        </r>
      </text>
    </comment>
    <comment ref="GW3" authorId="0" shapeId="0" xr:uid="{00000000-0006-0000-0400-000014000000}">
      <text>
        <r>
          <rPr>
            <sz val="10"/>
            <color indexed="8"/>
            <rFont val="Tahoma"/>
            <family val="2"/>
          </rPr>
          <t>Si realizo actividades haga una breve descripción de estas.</t>
        </r>
      </text>
    </comment>
    <comment ref="GX3" authorId="0" shapeId="0" xr:uid="{00000000-0006-0000-0400-000015000000}">
      <text>
        <r>
          <rPr>
            <sz val="10"/>
            <color indexed="8"/>
            <rFont val="Calibri"/>
            <family val="2"/>
          </rPr>
          <t xml:space="preserve">P. ej: Usuarios de los programas, Madres cabeza de hogar, victimas
</t>
        </r>
      </text>
    </comment>
    <comment ref="HB3" authorId="0" shapeId="0" xr:uid="{00000000-0006-0000-0400-000016000000}">
      <text>
        <r>
          <rPr>
            <sz val="10"/>
            <color indexed="8"/>
            <rFont val="Tahoma"/>
            <family val="2"/>
          </rPr>
          <t>P.ej: Actas, listados de assitencia, capturas de pantalla.</t>
        </r>
      </text>
    </comment>
    <comment ref="O4" authorId="1" shapeId="0" xr:uid="{00000000-0006-0000-0400-000017000000}">
      <text>
        <r>
          <rPr>
            <b/>
            <sz val="9"/>
            <color indexed="81"/>
            <rFont val="Tahoma"/>
            <family val="2"/>
          </rPr>
          <t>Kelly Johanna Gomez Zapata:</t>
        </r>
        <r>
          <rPr>
            <sz val="9"/>
            <color indexed="81"/>
            <rFont val="Tahoma"/>
            <family val="2"/>
          </rPr>
          <t xml:space="preserve">
Presencial
Virtual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F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F00-000002000000}">
      <text>
        <r>
          <rPr>
            <sz val="10"/>
            <color indexed="8"/>
            <rFont val="Tahoma"/>
            <family val="2"/>
          </rPr>
          <t>Elabore un objetivo en relación con la actividad</t>
        </r>
      </text>
    </comment>
    <comment ref="D2" authorId="0" shapeId="0" xr:uid="{00000000-0006-0000-0F00-000003000000}">
      <text>
        <r>
          <rPr>
            <sz val="9"/>
            <color indexed="8"/>
            <rFont val="Tahoma"/>
            <family val="2"/>
          </rPr>
          <t>Todas las actividades de los planes de participaci{on ciudadada estan relacionadas con el objetivo del ejemplo,</t>
        </r>
      </text>
    </comment>
    <comment ref="E2" authorId="0" shapeId="0" xr:uid="{00000000-0006-0000-0F00-000004000000}">
      <text>
        <r>
          <rPr>
            <sz val="10"/>
            <color indexed="8"/>
            <rFont val="Tahoma"/>
            <family val="2"/>
          </rPr>
          <t>Indique el nivel de Incidencia al que corresponde: Lista desplegable</t>
        </r>
      </text>
    </comment>
    <comment ref="F2" authorId="0" shapeId="0" xr:uid="{00000000-0006-0000-0F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F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F00-000007000000}">
      <text>
        <r>
          <rPr>
            <sz val="10"/>
            <color indexed="8"/>
            <rFont val="Tahoma"/>
            <family val="2"/>
          </rPr>
          <t>Indique el nivel de alcance de la actividad: Nacional; Regional; Zonal</t>
        </r>
      </text>
    </comment>
    <comment ref="I2" authorId="0" shapeId="0" xr:uid="{00000000-0006-0000-0F00-000008000000}">
      <text>
        <r>
          <rPr>
            <sz val="10"/>
            <color indexed="8"/>
            <rFont val="Tahoma"/>
            <family val="2"/>
          </rPr>
          <t>Indique la Dirección a la que corresponde el cumplimiento de la meta</t>
        </r>
      </text>
    </comment>
    <comment ref="J2" authorId="0" shapeId="0" xr:uid="{00000000-0006-0000-0F00-000009000000}">
      <text>
        <r>
          <rPr>
            <sz val="10"/>
            <color indexed="8"/>
            <rFont val="Tahoma"/>
            <family val="2"/>
          </rPr>
          <t>Relacione el programa al que esta asociado la actividad</t>
        </r>
      </text>
    </comment>
    <comment ref="K2" authorId="0" shapeId="0" xr:uid="{00000000-0006-0000-0F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F00-00000B000000}">
      <text>
        <r>
          <rPr>
            <sz val="10"/>
            <color indexed="8"/>
            <rFont val="Tahoma"/>
            <family val="2"/>
          </rPr>
          <t xml:space="preserve">Criterio sobre el cual se va a  hacer el seguimiento y los avances en el cumplimiento de la meta </t>
        </r>
      </text>
    </comment>
    <comment ref="IS2" authorId="0" shapeId="0" xr:uid="{00000000-0006-0000-0F00-00000C000000}">
      <text>
        <r>
          <rPr>
            <sz val="10"/>
            <color indexed="8"/>
            <rFont val="Tahoma"/>
            <family val="2"/>
          </rPr>
          <t>Mencione los avances que se tuvieron en el mes, si no hubo avance coloque cero</t>
        </r>
      </text>
    </comment>
    <comment ref="KA2" authorId="0" shapeId="0" xr:uid="{00000000-0006-0000-0F00-00000D000000}">
      <text>
        <r>
          <rPr>
            <sz val="10"/>
            <color indexed="8"/>
            <rFont val="Tahoma"/>
            <family val="2"/>
          </rPr>
          <t>Mencione los avances que se tuvieron en el mes, si no hubo avance coloque cero</t>
        </r>
      </text>
    </comment>
    <comment ref="O3" authorId="0" shapeId="0" xr:uid="{00000000-0006-0000-0F00-00000E000000}">
      <text>
        <r>
          <rPr>
            <sz val="10"/>
            <color indexed="8"/>
            <rFont val="Tahoma"/>
            <family val="2"/>
          </rPr>
          <t>Presencial; virtual; telefonico; otras.</t>
        </r>
      </text>
    </comment>
    <comment ref="IT3" authorId="0" shapeId="0" xr:uid="{00000000-0006-0000-0F00-00000F000000}">
      <text>
        <r>
          <rPr>
            <sz val="10"/>
            <color indexed="8"/>
            <rFont val="Tahoma"/>
            <family val="2"/>
          </rPr>
          <t>Número de actividades realizadas durtante el periodo</t>
        </r>
      </text>
    </comment>
    <comment ref="IU3" authorId="0" shapeId="0" xr:uid="{00000000-0006-0000-0F00-000010000000}">
      <text>
        <r>
          <rPr>
            <sz val="10"/>
            <color indexed="8"/>
            <rFont val="Tahoma"/>
            <family val="2"/>
          </rPr>
          <t>Si realizo actividades haga una breve descripción de estas.</t>
        </r>
      </text>
    </comment>
    <comment ref="IV3" authorId="0" shapeId="0" xr:uid="{00000000-0006-0000-0F00-000011000000}">
      <text>
        <r>
          <rPr>
            <sz val="10"/>
            <color indexed="8"/>
            <rFont val="Calibri"/>
            <family val="2"/>
          </rPr>
          <t xml:space="preserve">P. ej: Usuarios de los programas, Madres cabeza de hogar, victimas
</t>
        </r>
      </text>
    </comment>
    <comment ref="IZ3" authorId="0" shapeId="0" xr:uid="{00000000-0006-0000-0F00-000012000000}">
      <text>
        <r>
          <rPr>
            <sz val="10"/>
            <color indexed="8"/>
            <rFont val="Tahoma"/>
            <family val="2"/>
          </rPr>
          <t>P.ej: Actas, listados de assitencia, capturas de pantalla.</t>
        </r>
      </text>
    </comment>
    <comment ref="KB3" authorId="0" shapeId="0" xr:uid="{00000000-0006-0000-0F00-000013000000}">
      <text>
        <r>
          <rPr>
            <sz val="10"/>
            <color indexed="8"/>
            <rFont val="Tahoma"/>
            <family val="2"/>
          </rPr>
          <t>Número de actividades realizadas durtante el periodo</t>
        </r>
      </text>
    </comment>
    <comment ref="KC3" authorId="0" shapeId="0" xr:uid="{00000000-0006-0000-0F00-000014000000}">
      <text>
        <r>
          <rPr>
            <sz val="10"/>
            <color indexed="8"/>
            <rFont val="Tahoma"/>
            <family val="2"/>
          </rPr>
          <t>Si realizo actividades haga una breve descripción de estas.</t>
        </r>
      </text>
    </comment>
    <comment ref="KD3" authorId="0" shapeId="0" xr:uid="{00000000-0006-0000-0F00-000015000000}">
      <text>
        <r>
          <rPr>
            <sz val="10"/>
            <color indexed="8"/>
            <rFont val="Calibri"/>
            <family val="2"/>
          </rPr>
          <t xml:space="preserve">P. ej: Usuarios de los programas, Madres cabeza de hogar, victimas
</t>
        </r>
      </text>
    </comment>
    <comment ref="KH3" authorId="0" shapeId="0" xr:uid="{00000000-0006-0000-0F00-000016000000}">
      <text>
        <r>
          <rPr>
            <sz val="10"/>
            <color indexed="8"/>
            <rFont val="Tahoma"/>
            <family val="2"/>
          </rPr>
          <t>P.ej: Actas, listados de assitencia, capturas de pantalla.</t>
        </r>
      </text>
    </comment>
    <comment ref="O4" authorId="1" shapeId="0" xr:uid="{00000000-0006-0000-0F00-000017000000}">
      <text>
        <r>
          <rPr>
            <b/>
            <sz val="9"/>
            <color indexed="81"/>
            <rFont val="Tahoma"/>
            <family val="2"/>
          </rPr>
          <t>Kelly Johanna Gomez Zapata:</t>
        </r>
        <r>
          <rPr>
            <sz val="9"/>
            <color indexed="81"/>
            <rFont val="Tahoma"/>
            <family val="2"/>
          </rPr>
          <t xml:space="preserve">
Presencial
Virtual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A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A00-000002000000}">
      <text>
        <r>
          <rPr>
            <sz val="10"/>
            <color indexed="8"/>
            <rFont val="Tahoma"/>
            <family val="2"/>
          </rPr>
          <t>Elabore un objetivo en relación con la actividad</t>
        </r>
      </text>
    </comment>
    <comment ref="D2" authorId="0" shapeId="0" xr:uid="{00000000-0006-0000-0A00-000003000000}">
      <text>
        <r>
          <rPr>
            <sz val="9"/>
            <color indexed="8"/>
            <rFont val="Tahoma"/>
            <family val="2"/>
          </rPr>
          <t>Todas las actividades de los planes de participaci{on ciudadada estan relacionadas con el objetivo del ejemplo,</t>
        </r>
      </text>
    </comment>
    <comment ref="E2" authorId="0" shapeId="0" xr:uid="{00000000-0006-0000-0A00-000004000000}">
      <text>
        <r>
          <rPr>
            <sz val="10"/>
            <color indexed="8"/>
            <rFont val="Tahoma"/>
            <family val="2"/>
          </rPr>
          <t>Indique el nivel de Incidencia al que corresponde: Lista desplegable</t>
        </r>
      </text>
    </comment>
    <comment ref="F2" authorId="0" shapeId="0" xr:uid="{00000000-0006-0000-0A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A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A00-000007000000}">
      <text>
        <r>
          <rPr>
            <sz val="10"/>
            <color indexed="8"/>
            <rFont val="Tahoma"/>
            <family val="2"/>
          </rPr>
          <t>Indique el nivel de alcance de la actividad: Nacional; Regional; Zonal</t>
        </r>
      </text>
    </comment>
    <comment ref="I2" authorId="0" shapeId="0" xr:uid="{00000000-0006-0000-0A00-000008000000}">
      <text>
        <r>
          <rPr>
            <sz val="10"/>
            <color indexed="8"/>
            <rFont val="Tahoma"/>
            <family val="2"/>
          </rPr>
          <t>Indique la Dirección a la que corresponde el cumplimiento de la meta</t>
        </r>
      </text>
    </comment>
    <comment ref="J2" authorId="0" shapeId="0" xr:uid="{00000000-0006-0000-0A00-000009000000}">
      <text>
        <r>
          <rPr>
            <sz val="10"/>
            <color indexed="8"/>
            <rFont val="Tahoma"/>
            <family val="2"/>
          </rPr>
          <t>Relacione el programa al que esta asociado la actividad</t>
        </r>
      </text>
    </comment>
    <comment ref="K2" authorId="0" shapeId="0" xr:uid="{00000000-0006-0000-0A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A00-00000B000000}">
      <text>
        <r>
          <rPr>
            <sz val="10"/>
            <color indexed="8"/>
            <rFont val="Tahoma"/>
            <family val="2"/>
          </rPr>
          <t xml:space="preserve">Criterio sobre el cual se va a  hacer el seguimiento y los avances en el cumplimiento de la meta </t>
        </r>
      </text>
    </comment>
    <comment ref="GU2" authorId="0" shapeId="0" xr:uid="{00000000-0006-0000-0A00-00000C000000}">
      <text>
        <r>
          <rPr>
            <sz val="10"/>
            <color indexed="8"/>
            <rFont val="Tahoma"/>
            <family val="2"/>
          </rPr>
          <t>Mencione los avances que se tuvieron en el mes, si no hubo avance coloque cero</t>
        </r>
      </text>
    </comment>
    <comment ref="O3" authorId="0" shapeId="0" xr:uid="{00000000-0006-0000-0A00-00000D000000}">
      <text>
        <r>
          <rPr>
            <sz val="10"/>
            <color indexed="8"/>
            <rFont val="Tahoma"/>
            <family val="2"/>
          </rPr>
          <t>Presencial; virtual; telefonico; otras.</t>
        </r>
      </text>
    </comment>
    <comment ref="GV3" authorId="0" shapeId="0" xr:uid="{00000000-0006-0000-0A00-00000E000000}">
      <text>
        <r>
          <rPr>
            <sz val="10"/>
            <color indexed="8"/>
            <rFont val="Tahoma"/>
            <family val="2"/>
          </rPr>
          <t>Número de actividades realizadas durtante el periodo</t>
        </r>
      </text>
    </comment>
    <comment ref="GW3" authorId="0" shapeId="0" xr:uid="{00000000-0006-0000-0A00-00000F000000}">
      <text>
        <r>
          <rPr>
            <sz val="10"/>
            <color indexed="8"/>
            <rFont val="Tahoma"/>
            <family val="2"/>
          </rPr>
          <t>Si realizo actividades haga una breve descripción de estas.</t>
        </r>
      </text>
    </comment>
    <comment ref="GX3" authorId="0" shapeId="0" xr:uid="{00000000-0006-0000-0A00-000010000000}">
      <text>
        <r>
          <rPr>
            <sz val="10"/>
            <color indexed="8"/>
            <rFont val="Calibri"/>
            <family val="2"/>
          </rPr>
          <t xml:space="preserve">P. ej: Usuarios de los programas, Madres cabeza de hogar, victimas
</t>
        </r>
      </text>
    </comment>
    <comment ref="HB3" authorId="0" shapeId="0" xr:uid="{00000000-0006-0000-0A00-000011000000}">
      <text>
        <r>
          <rPr>
            <sz val="10"/>
            <color indexed="8"/>
            <rFont val="Tahoma"/>
            <family val="2"/>
          </rPr>
          <t>P.ej: Actas, listados de assitencia, capturas de pantalla.</t>
        </r>
      </text>
    </comment>
    <comment ref="O4" authorId="1" shapeId="0" xr:uid="{00000000-0006-0000-0A00-000012000000}">
      <text>
        <r>
          <rPr>
            <b/>
            <sz val="9"/>
            <color indexed="81"/>
            <rFont val="Tahoma"/>
            <family val="2"/>
          </rPr>
          <t>Kelly Johanna Gomez Zapata:</t>
        </r>
        <r>
          <rPr>
            <sz val="9"/>
            <color indexed="81"/>
            <rFont val="Tahoma"/>
            <family val="2"/>
          </rPr>
          <t xml:space="preserve">
Presencial
Virtual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B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B00-000002000000}">
      <text>
        <r>
          <rPr>
            <sz val="10"/>
            <color indexed="8"/>
            <rFont val="Tahoma"/>
            <family val="2"/>
          </rPr>
          <t>Elabore un objetivo en relación con la actividad</t>
        </r>
      </text>
    </comment>
    <comment ref="D2" authorId="0" shapeId="0" xr:uid="{00000000-0006-0000-0B00-000003000000}">
      <text>
        <r>
          <rPr>
            <sz val="9"/>
            <color indexed="8"/>
            <rFont val="Tahoma"/>
            <family val="2"/>
          </rPr>
          <t>Todas las actividades de los planes de participaci{on ciudadada estan relacionadas con el objetivo del ejemplo</t>
        </r>
      </text>
    </comment>
    <comment ref="E2" authorId="0" shapeId="0" xr:uid="{00000000-0006-0000-0B00-000004000000}">
      <text>
        <r>
          <rPr>
            <sz val="10"/>
            <color indexed="8"/>
            <rFont val="Tahoma"/>
            <family val="2"/>
          </rPr>
          <t>Indique el nivel de Incidencia al que corresponde: Lista desplegable</t>
        </r>
      </text>
    </comment>
    <comment ref="F2" authorId="0" shapeId="0" xr:uid="{00000000-0006-0000-0B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B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B00-000007000000}">
      <text>
        <r>
          <rPr>
            <sz val="10"/>
            <color indexed="8"/>
            <rFont val="Tahoma"/>
            <family val="2"/>
          </rPr>
          <t>Indique el nivel de alcance de la actividad: Nacional; Regional; Zonal</t>
        </r>
      </text>
    </comment>
    <comment ref="I2" authorId="0" shapeId="0" xr:uid="{00000000-0006-0000-0B00-000008000000}">
      <text>
        <r>
          <rPr>
            <sz val="10"/>
            <color indexed="8"/>
            <rFont val="Tahoma"/>
            <family val="2"/>
          </rPr>
          <t>Indique la Dirección a la que corresponde el cumplimiento de la meta</t>
        </r>
      </text>
    </comment>
    <comment ref="J2" authorId="0" shapeId="0" xr:uid="{00000000-0006-0000-0B00-000009000000}">
      <text>
        <r>
          <rPr>
            <sz val="10"/>
            <color indexed="8"/>
            <rFont val="Tahoma"/>
            <family val="2"/>
          </rPr>
          <t>Relacione el programa al que esta asociado la actividad</t>
        </r>
      </text>
    </comment>
    <comment ref="K2" authorId="0" shapeId="0" xr:uid="{00000000-0006-0000-0B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B00-00000B000000}">
      <text>
        <r>
          <rPr>
            <sz val="10"/>
            <color indexed="8"/>
            <rFont val="Tahoma"/>
            <family val="2"/>
          </rPr>
          <t xml:space="preserve">Criterio sobre el cual se va a  hacer el seguimiento y los avances en el cumplimiento de la meta </t>
        </r>
      </text>
    </comment>
    <comment ref="GV2" authorId="0" shapeId="0" xr:uid="{00000000-0006-0000-0B00-00000C000000}">
      <text>
        <r>
          <rPr>
            <sz val="10"/>
            <color indexed="8"/>
            <rFont val="Tahoma"/>
            <family val="2"/>
          </rPr>
          <t>Mencione los avances que se tuvieron en el mes, si no hubo avance coloque cero</t>
        </r>
      </text>
    </comment>
    <comment ref="P3" authorId="0" shapeId="0" xr:uid="{00000000-0006-0000-0B00-00000D000000}">
      <text>
        <r>
          <rPr>
            <sz val="10"/>
            <color indexed="8"/>
            <rFont val="Tahoma"/>
            <family val="2"/>
          </rPr>
          <t>Presencial; virtual; telefonico; otras.</t>
        </r>
      </text>
    </comment>
    <comment ref="GW3" authorId="0" shapeId="0" xr:uid="{00000000-0006-0000-0B00-00000E000000}">
      <text>
        <r>
          <rPr>
            <sz val="10"/>
            <color indexed="8"/>
            <rFont val="Tahoma"/>
            <family val="2"/>
          </rPr>
          <t>Número de actividades realizadas durtante el periodo</t>
        </r>
      </text>
    </comment>
    <comment ref="GX3" authorId="0" shapeId="0" xr:uid="{00000000-0006-0000-0B00-00000F000000}">
      <text>
        <r>
          <rPr>
            <sz val="10"/>
            <color indexed="8"/>
            <rFont val="Tahoma"/>
            <family val="2"/>
          </rPr>
          <t>Si realizo actividades haga una breve descripción de estas.</t>
        </r>
      </text>
    </comment>
    <comment ref="GY3" authorId="0" shapeId="0" xr:uid="{00000000-0006-0000-0B00-000010000000}">
      <text>
        <r>
          <rPr>
            <sz val="10"/>
            <color indexed="8"/>
            <rFont val="Calibri"/>
            <family val="2"/>
          </rPr>
          <t xml:space="preserve">P. ej: Usuarios de los programas, Madres cabeza de hogar, victimas
</t>
        </r>
      </text>
    </comment>
    <comment ref="HC3" authorId="0" shapeId="0" xr:uid="{00000000-0006-0000-0B00-000011000000}">
      <text>
        <r>
          <rPr>
            <sz val="10"/>
            <color indexed="8"/>
            <rFont val="Tahoma"/>
            <family val="2"/>
          </rPr>
          <t>P.ej: Actas, listados de assitencia, capturas de pantalla.</t>
        </r>
      </text>
    </comment>
    <comment ref="P4" authorId="1" shapeId="0" xr:uid="{00000000-0006-0000-0B00-000012000000}">
      <text>
        <r>
          <rPr>
            <b/>
            <sz val="9"/>
            <color indexed="81"/>
            <rFont val="Tahoma"/>
            <family val="2"/>
          </rPr>
          <t>Kelly Johanna Gomez Zapata:</t>
        </r>
        <r>
          <rPr>
            <sz val="9"/>
            <color indexed="81"/>
            <rFont val="Tahoma"/>
            <family val="2"/>
          </rPr>
          <t xml:space="preserve">
Presencial
Virtual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D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D00-000002000000}">
      <text>
        <r>
          <rPr>
            <sz val="10"/>
            <color indexed="8"/>
            <rFont val="Tahoma"/>
            <family val="2"/>
          </rPr>
          <t>Elabore un objetivo en relación con la actividad</t>
        </r>
      </text>
    </comment>
    <comment ref="D2" authorId="0" shapeId="0" xr:uid="{00000000-0006-0000-0D00-000003000000}">
      <text>
        <r>
          <rPr>
            <sz val="9"/>
            <color indexed="8"/>
            <rFont val="Tahoma"/>
            <family val="2"/>
          </rPr>
          <t>Todas las actividades de los planes de participaci{on ciudadada estan relacionadas con el objetivo del ejemplo,</t>
        </r>
      </text>
    </comment>
    <comment ref="E2" authorId="0" shapeId="0" xr:uid="{00000000-0006-0000-0D00-000004000000}">
      <text>
        <r>
          <rPr>
            <sz val="10"/>
            <color indexed="8"/>
            <rFont val="Tahoma"/>
            <family val="2"/>
          </rPr>
          <t>Indique el nivel de Incidencia al que corresponde: Lista desplegable</t>
        </r>
      </text>
    </comment>
    <comment ref="F2" authorId="0" shapeId="0" xr:uid="{00000000-0006-0000-0D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D00-000006000000}">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00000000-0006-0000-0D00-000007000000}">
      <text>
        <r>
          <rPr>
            <sz val="10"/>
            <color indexed="8"/>
            <rFont val="Tahoma"/>
            <family val="2"/>
          </rPr>
          <t>Indique el nivel de alcance de la actividad: Nacional; Regional; Zonal</t>
        </r>
      </text>
    </comment>
    <comment ref="I2" authorId="0" shapeId="0" xr:uid="{00000000-0006-0000-0D00-000008000000}">
      <text>
        <r>
          <rPr>
            <sz val="10"/>
            <color indexed="8"/>
            <rFont val="Tahoma"/>
            <family val="2"/>
          </rPr>
          <t>Indique la Dirección a la que corresponde el cumplimiento de la meta</t>
        </r>
      </text>
    </comment>
    <comment ref="J2" authorId="0" shapeId="0" xr:uid="{00000000-0006-0000-0D00-000009000000}">
      <text>
        <r>
          <rPr>
            <sz val="10"/>
            <color indexed="8"/>
            <rFont val="Tahoma"/>
            <family val="2"/>
          </rPr>
          <t>Relacione el programa al que esta asociado la actividad</t>
        </r>
      </text>
    </comment>
    <comment ref="K2" authorId="0" shapeId="0" xr:uid="{00000000-0006-0000-0D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D00-00000B000000}">
      <text>
        <r>
          <rPr>
            <sz val="10"/>
            <color indexed="8"/>
            <rFont val="Tahoma"/>
            <family val="2"/>
          </rPr>
          <t xml:space="preserve">Criterio sobre el cual se va a  hacer el seguimiento y los avances en el cumplimiento de la meta </t>
        </r>
      </text>
    </comment>
    <comment ref="GU2" authorId="0" shapeId="0" xr:uid="{00000000-0006-0000-0D00-00000C000000}">
      <text>
        <r>
          <rPr>
            <sz val="10"/>
            <color indexed="8"/>
            <rFont val="Tahoma"/>
            <family val="2"/>
          </rPr>
          <t>Mencione los avances que se tuvieron en el mes, si no hubo avance coloque cero</t>
        </r>
      </text>
    </comment>
    <comment ref="O3" authorId="0" shapeId="0" xr:uid="{00000000-0006-0000-0D00-00000D000000}">
      <text>
        <r>
          <rPr>
            <sz val="10"/>
            <color indexed="8"/>
            <rFont val="Tahoma"/>
            <family val="2"/>
          </rPr>
          <t>Presencial; virtual; telefonico; otras.</t>
        </r>
      </text>
    </comment>
    <comment ref="GV3" authorId="0" shapeId="0" xr:uid="{00000000-0006-0000-0D00-00000E000000}">
      <text>
        <r>
          <rPr>
            <sz val="10"/>
            <color indexed="8"/>
            <rFont val="Tahoma"/>
            <family val="2"/>
          </rPr>
          <t>Número de actividades realizadas durtante el periodo</t>
        </r>
      </text>
    </comment>
    <comment ref="GW3" authorId="0" shapeId="0" xr:uid="{00000000-0006-0000-0D00-00000F000000}">
      <text>
        <r>
          <rPr>
            <sz val="10"/>
            <color indexed="8"/>
            <rFont val="Tahoma"/>
            <family val="2"/>
          </rPr>
          <t>Si realizo actividades haga una breve descripción de estas.</t>
        </r>
      </text>
    </comment>
    <comment ref="GX3" authorId="0" shapeId="0" xr:uid="{00000000-0006-0000-0D00-000010000000}">
      <text>
        <r>
          <rPr>
            <sz val="10"/>
            <color indexed="8"/>
            <rFont val="Calibri"/>
            <family val="2"/>
          </rPr>
          <t xml:space="preserve">P. ej: Usuarios de los programas, Madres cabeza de hogar, victimas
</t>
        </r>
      </text>
    </comment>
    <comment ref="HB3" authorId="0" shapeId="0" xr:uid="{00000000-0006-0000-0D00-000011000000}">
      <text>
        <r>
          <rPr>
            <sz val="10"/>
            <color indexed="8"/>
            <rFont val="Tahoma"/>
            <family val="2"/>
          </rPr>
          <t>P.ej: Actas, listados de assitencia, capturas de pantalla.</t>
        </r>
      </text>
    </comment>
    <comment ref="O4" authorId="1" shapeId="0" xr:uid="{00000000-0006-0000-0D00-000012000000}">
      <text>
        <r>
          <rPr>
            <b/>
            <sz val="9"/>
            <color indexed="81"/>
            <rFont val="Tahoma"/>
            <family val="2"/>
          </rPr>
          <t>Kelly Johanna Gomez Zapata:</t>
        </r>
        <r>
          <rPr>
            <sz val="9"/>
            <color indexed="81"/>
            <rFont val="Tahoma"/>
            <family val="2"/>
          </rPr>
          <t xml:space="preserve">
Presencial
Virtual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06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0600-000002000000}">
      <text>
        <r>
          <rPr>
            <sz val="10"/>
            <color indexed="8"/>
            <rFont val="Tahoma"/>
            <family val="2"/>
          </rPr>
          <t>Elabore un objetivo en relación con la actividad</t>
        </r>
      </text>
    </comment>
    <comment ref="D2" authorId="0" shapeId="0" xr:uid="{00000000-0006-0000-0600-000003000000}">
      <text>
        <r>
          <rPr>
            <sz val="9"/>
            <color indexed="8"/>
            <rFont val="Tahoma"/>
            <family val="2"/>
          </rPr>
          <t>Todas las actividades de los planes de participación{en ciudadana están relacionadas con el objetivo del ejemplo,</t>
        </r>
      </text>
    </comment>
    <comment ref="E2" authorId="0" shapeId="0" xr:uid="{00000000-0006-0000-0600-000004000000}">
      <text>
        <r>
          <rPr>
            <sz val="10"/>
            <color indexed="8"/>
            <rFont val="Tahoma"/>
            <family val="2"/>
          </rPr>
          <t>Indique el nivel de Incidencia al que corresponde: Lista desplegable</t>
        </r>
      </text>
    </comment>
    <comment ref="F2" authorId="0" shapeId="0" xr:uid="{00000000-0006-0000-06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0600-000006000000}">
      <text>
        <r>
          <rPr>
            <sz val="10"/>
            <color indexed="8"/>
            <rFont val="Tahoma"/>
            <family val="2"/>
          </rPr>
          <t>Indique el grupo de valor objetivo al que están dirigidas las actividades</t>
        </r>
        <r>
          <rPr>
            <b/>
            <sz val="10"/>
            <color indexed="8"/>
            <rFont val="Tahoma"/>
            <family val="2"/>
          </rPr>
          <t xml:space="preserve"> </t>
        </r>
      </text>
    </comment>
    <comment ref="H2" authorId="0" shapeId="0" xr:uid="{00000000-0006-0000-0600-000007000000}">
      <text>
        <r>
          <rPr>
            <sz val="10"/>
            <color indexed="8"/>
            <rFont val="Tahoma"/>
            <family val="2"/>
          </rPr>
          <t>Indique el nivel de alcance de la actividad: Nacional; Regional; Zonal</t>
        </r>
      </text>
    </comment>
    <comment ref="I2" authorId="0" shapeId="0" xr:uid="{00000000-0006-0000-0600-000008000000}">
      <text>
        <r>
          <rPr>
            <sz val="10"/>
            <color indexed="8"/>
            <rFont val="Tahoma"/>
            <family val="2"/>
          </rPr>
          <t>Indique la Dirección a la que corresponde el cumplimiento de la meta</t>
        </r>
      </text>
    </comment>
    <comment ref="J2" authorId="0" shapeId="0" xr:uid="{00000000-0006-0000-0600-000009000000}">
      <text>
        <r>
          <rPr>
            <sz val="10"/>
            <color indexed="8"/>
            <rFont val="Tahoma"/>
            <family val="2"/>
          </rPr>
          <t>Relacione el programa al que esta asociado la actividad</t>
        </r>
      </text>
    </comment>
    <comment ref="K2" authorId="0" shapeId="0" xr:uid="{00000000-0006-0000-06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0600-00000B000000}">
      <text>
        <r>
          <rPr>
            <sz val="10"/>
            <color indexed="8"/>
            <rFont val="Tahoma"/>
            <family val="2"/>
          </rPr>
          <t xml:space="preserve">Criterio sobre el cual se va a  hacer el seguimiento y los avances en el cumplimiento de la meta </t>
        </r>
      </text>
    </comment>
    <comment ref="GU2" authorId="0" shapeId="0" xr:uid="{00000000-0006-0000-0600-00000C000000}">
      <text>
        <r>
          <rPr>
            <sz val="10"/>
            <color indexed="8"/>
            <rFont val="Tahoma"/>
            <family val="2"/>
          </rPr>
          <t>Mencione los avances que se tuvieron en el mes, si no hubo avance coloque cero</t>
        </r>
      </text>
    </comment>
    <comment ref="O3" authorId="0" shapeId="0" xr:uid="{00000000-0006-0000-0600-00000D000000}">
      <text>
        <r>
          <rPr>
            <sz val="10"/>
            <color indexed="8"/>
            <rFont val="Tahoma"/>
            <family val="2"/>
          </rPr>
          <t>Presencial; virtual; telefónico; otras.</t>
        </r>
      </text>
    </comment>
    <comment ref="GV3" authorId="0" shapeId="0" xr:uid="{00000000-0006-0000-0600-00000E000000}">
      <text>
        <r>
          <rPr>
            <sz val="10"/>
            <color indexed="8"/>
            <rFont val="Tahoma"/>
            <family val="2"/>
          </rPr>
          <t>Número de actividades realizadas durtante el periodo</t>
        </r>
      </text>
    </comment>
    <comment ref="GW3" authorId="0" shapeId="0" xr:uid="{00000000-0006-0000-0600-00000F000000}">
      <text>
        <r>
          <rPr>
            <sz val="10"/>
            <color indexed="8"/>
            <rFont val="Tahoma"/>
            <family val="2"/>
          </rPr>
          <t>Si realizo actividades haga una breve descripción de estas.</t>
        </r>
      </text>
    </comment>
    <comment ref="GX3" authorId="0" shapeId="0" xr:uid="{00000000-0006-0000-0600-000010000000}">
      <text>
        <r>
          <rPr>
            <sz val="10"/>
            <color indexed="8"/>
            <rFont val="Calibri"/>
            <family val="2"/>
          </rPr>
          <t xml:space="preserve">P. ej: Usuarios de los programas, Madres cabeza de hogar, victimas
</t>
        </r>
      </text>
    </comment>
    <comment ref="HB3" authorId="0" shapeId="0" xr:uid="{00000000-0006-0000-0600-000011000000}">
      <text>
        <r>
          <rPr>
            <sz val="10"/>
            <color indexed="8"/>
            <rFont val="Tahoma"/>
            <family val="2"/>
          </rPr>
          <t>P.ej: Actas, listados de assitencia, capturas de pantalla.</t>
        </r>
      </text>
    </comment>
    <comment ref="O4" authorId="1" shapeId="0" xr:uid="{00000000-0006-0000-0600-000012000000}">
      <text>
        <r>
          <rPr>
            <b/>
            <sz val="9"/>
            <color indexed="81"/>
            <rFont val="Tahoma"/>
            <family val="2"/>
          </rPr>
          <t>Kelly Johanna Gomez Zapata:</t>
        </r>
        <r>
          <rPr>
            <sz val="9"/>
            <color indexed="81"/>
            <rFont val="Tahoma"/>
            <family val="2"/>
          </rPr>
          <t xml:space="preserve">
Presencial
Virtual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0000000-0006-0000-1600-000001000000}">
      <text>
        <r>
          <rPr>
            <sz val="10"/>
            <color indexed="8"/>
            <rFont val="Tahoma"/>
            <family val="2"/>
          </rPr>
          <t>Nombre de la actividad: Que sea comprensible y clara</t>
        </r>
        <r>
          <rPr>
            <b/>
            <sz val="10"/>
            <color indexed="8"/>
            <rFont val="Tahoma"/>
            <family val="2"/>
          </rPr>
          <t xml:space="preserve">  </t>
        </r>
      </text>
    </comment>
    <comment ref="C2" authorId="0" shapeId="0" xr:uid="{00000000-0006-0000-1600-000002000000}">
      <text>
        <r>
          <rPr>
            <sz val="10"/>
            <color indexed="8"/>
            <rFont val="Tahoma"/>
            <family val="2"/>
          </rPr>
          <t>Elabore un objetivo en relación con la actividad</t>
        </r>
      </text>
    </comment>
    <comment ref="D2" authorId="0" shapeId="0" xr:uid="{00000000-0006-0000-1600-000003000000}">
      <text>
        <r>
          <rPr>
            <sz val="9"/>
            <color indexed="8"/>
            <rFont val="Tahoma"/>
            <family val="2"/>
          </rPr>
          <t>Todas las actividades de los planes de participación{on ciudadada están relacionadas con el objetivo del ejemplo</t>
        </r>
      </text>
    </comment>
    <comment ref="E2" authorId="0" shapeId="0" xr:uid="{00000000-0006-0000-1600-000004000000}">
      <text>
        <r>
          <rPr>
            <sz val="10"/>
            <color indexed="8"/>
            <rFont val="Tahoma"/>
            <family val="2"/>
          </rPr>
          <t>Indique el nivel de Incidencia al que corresponde: Lista desplegable</t>
        </r>
      </text>
    </comment>
    <comment ref="F2" authorId="0" shapeId="0" xr:uid="{00000000-0006-0000-1600-00000500000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0000000-0006-0000-1600-000006000000}">
      <text>
        <r>
          <rPr>
            <sz val="10"/>
            <color indexed="8"/>
            <rFont val="Tahoma"/>
            <family val="2"/>
          </rPr>
          <t>Indique el grupo de valor objetivo al que están dirigidas las actividades</t>
        </r>
        <r>
          <rPr>
            <b/>
            <sz val="10"/>
            <color indexed="8"/>
            <rFont val="Tahoma"/>
            <family val="2"/>
          </rPr>
          <t xml:space="preserve"> </t>
        </r>
      </text>
    </comment>
    <comment ref="H2" authorId="0" shapeId="0" xr:uid="{00000000-0006-0000-1600-000007000000}">
      <text>
        <r>
          <rPr>
            <sz val="10"/>
            <color indexed="8"/>
            <rFont val="Tahoma"/>
            <family val="2"/>
          </rPr>
          <t>Indique el nivel de alcance de la actividad: Nacional; Regional; Zonal</t>
        </r>
      </text>
    </comment>
    <comment ref="I2" authorId="0" shapeId="0" xr:uid="{00000000-0006-0000-1600-000008000000}">
      <text>
        <r>
          <rPr>
            <sz val="10"/>
            <color indexed="8"/>
            <rFont val="Tahoma"/>
            <family val="2"/>
          </rPr>
          <t>Indique la Dirección a la que corresponde el cumplimiento de la meta</t>
        </r>
      </text>
    </comment>
    <comment ref="J2" authorId="0" shapeId="0" xr:uid="{00000000-0006-0000-1600-000009000000}">
      <text>
        <r>
          <rPr>
            <sz val="10"/>
            <color indexed="8"/>
            <rFont val="Tahoma"/>
            <family val="2"/>
          </rPr>
          <t>Relacione el programa al que esta asociado la actividad</t>
        </r>
      </text>
    </comment>
    <comment ref="K2" authorId="0" shapeId="0" xr:uid="{00000000-0006-0000-1600-00000A00000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0000000-0006-0000-1600-00000B000000}">
      <text>
        <r>
          <rPr>
            <sz val="10"/>
            <color indexed="8"/>
            <rFont val="Tahoma"/>
            <family val="2"/>
          </rPr>
          <t xml:space="preserve">Criterio sobre el cual se va a  hacer el seguimiento y los avances en el cumplimiento de la meta </t>
        </r>
      </text>
    </comment>
    <comment ref="GU2" authorId="0" shapeId="0" xr:uid="{00000000-0006-0000-1600-00000C000000}">
      <text>
        <r>
          <rPr>
            <sz val="10"/>
            <color indexed="8"/>
            <rFont val="Tahoma"/>
            <family val="2"/>
          </rPr>
          <t>Mencione los avances que se tuvieron en el mes, si no hubo avance coloque cero</t>
        </r>
      </text>
    </comment>
    <comment ref="O3" authorId="0" shapeId="0" xr:uid="{00000000-0006-0000-1600-00000D000000}">
      <text>
        <r>
          <rPr>
            <sz val="10"/>
            <color indexed="8"/>
            <rFont val="Tahoma"/>
            <family val="2"/>
          </rPr>
          <t>Presencial; virtual; telefónico; otras.</t>
        </r>
      </text>
    </comment>
    <comment ref="GV3" authorId="0" shapeId="0" xr:uid="{00000000-0006-0000-1600-00000E000000}">
      <text>
        <r>
          <rPr>
            <sz val="10"/>
            <color indexed="8"/>
            <rFont val="Tahoma"/>
            <family val="2"/>
          </rPr>
          <t>Número de actividades realizadas durtante el periodo</t>
        </r>
      </text>
    </comment>
    <comment ref="GW3" authorId="0" shapeId="0" xr:uid="{00000000-0006-0000-1600-00000F000000}">
      <text>
        <r>
          <rPr>
            <sz val="10"/>
            <color indexed="8"/>
            <rFont val="Tahoma"/>
            <family val="2"/>
          </rPr>
          <t>Si realizo actividades haga una breve descripción de estas.</t>
        </r>
      </text>
    </comment>
    <comment ref="GX3" authorId="0" shapeId="0" xr:uid="{00000000-0006-0000-1600-000010000000}">
      <text>
        <r>
          <rPr>
            <sz val="10"/>
            <color indexed="8"/>
            <rFont val="Calibri"/>
            <family val="2"/>
          </rPr>
          <t xml:space="preserve">P. ej: Usuarios de los programas, Madres cabeza de hogar, victimas
</t>
        </r>
      </text>
    </comment>
    <comment ref="HB3" authorId="0" shapeId="0" xr:uid="{00000000-0006-0000-1600-000011000000}">
      <text>
        <r>
          <rPr>
            <sz val="10"/>
            <color indexed="8"/>
            <rFont val="Tahoma"/>
            <family val="2"/>
          </rPr>
          <t>P.ej: Actas, listados de assitencia, capturas de pantalla.</t>
        </r>
      </text>
    </comment>
    <comment ref="O4" authorId="1" shapeId="0" xr:uid="{00000000-0006-0000-1600-000012000000}">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<sst xmlns="http://schemas.openxmlformats.org/spreadsheetml/2006/main" count="11119" uniqueCount="773">
  <si>
    <t>MATRIZ DE PLANEACIÓN DEL PLAN DE PARTICIPACIÓN CIUDADANA REGIONAL - PPC 2022</t>
  </si>
  <si>
    <t xml:space="preserve">Mensual </t>
  </si>
  <si>
    <t xml:space="preserve">OBSERVACIONES MONITOREO DYSA PERIODO: </t>
  </si>
  <si>
    <t xml:space="preserve">CALCULO AVANCE PPC </t>
  </si>
  <si>
    <t xml:space="preserve">No. </t>
  </si>
  <si>
    <t xml:space="preserve">NOMBRE DE LA ACTIVIDAD </t>
  </si>
  <si>
    <t xml:space="preserve">OBJETIVO DE LA ACTIVIDAD </t>
  </si>
  <si>
    <t>OBJETIVO ESTRATÉGICO RELACIONADO</t>
  </si>
  <si>
    <t xml:space="preserve">Nivel de incidencia  </t>
  </si>
  <si>
    <t xml:space="preserve">MOMENTO DEL CICLO DE GESTIÓN  </t>
  </si>
  <si>
    <t>GRUPO DE VALOR OBJETIVO</t>
  </si>
  <si>
    <t>ALCANCE</t>
  </si>
  <si>
    <t>DEPENDENCIA RESPONSABLE</t>
  </si>
  <si>
    <t>PROGRAMA</t>
  </si>
  <si>
    <t>META</t>
  </si>
  <si>
    <t>UNIDAD DE MEDIDA</t>
  </si>
  <si>
    <t>Reporte de gestión</t>
  </si>
  <si>
    <t>Reporte de avance en el cumplimiento de la meta</t>
  </si>
  <si>
    <t>Fecha de inicio</t>
  </si>
  <si>
    <t>Fecha de finalización</t>
  </si>
  <si>
    <t>Modalidad</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</si>
  <si>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</si>
  <si>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</si>
  <si>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</si>
  <si>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</si>
  <si>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</si>
  <si>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</si>
  <si>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</si>
  <si>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</si>
  <si>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</si>
  <si>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</si>
  <si>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</si>
  <si>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</si>
  <si>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</si>
  <si>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</si>
  <si>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FECHA INICIO</t>
  </si>
  <si>
    <t xml:space="preserve">FECHA FINALIZACIÓN </t>
  </si>
  <si>
    <t>ESPACIO</t>
  </si>
  <si>
    <t xml:space="preserve">Número </t>
  </si>
  <si>
    <t>Este es un ejemplo
"Uso y apropiación de herramientas tecnológicas que coadyuden a la participación ciudadana."</t>
  </si>
  <si>
    <t>"Realizar transferencias de conocimiento en herramientas tecnológicas que promuevan las actividades para la participación ciudadana."</t>
  </si>
  <si>
    <t>"Promover de manera efectiva la conformación de grupos de control social y/o veedurías ciudadanas. "</t>
  </si>
  <si>
    <t>Ejecución o Implementación Participativa</t>
  </si>
  <si>
    <t xml:space="preserve">Ejecución/implementación participativa y evaluación y control ciudadano </t>
  </si>
  <si>
    <t>Colaboradores ICBF</t>
  </si>
  <si>
    <t>Nacional</t>
  </si>
  <si>
    <t>"Direccción de Información y Tecnología"</t>
  </si>
  <si>
    <t>N/A</t>
  </si>
  <si>
    <t>"Transferencias de conocimiento realizadas"</t>
  </si>
  <si>
    <t>Mes/2022</t>
  </si>
  <si>
    <t>Presencial y/o virtual</t>
  </si>
  <si>
    <t>Se realizaron las dos (2) sesiones de transferencia de conocimiento en las siguientes fechas:
Sesión 1: XX de XX de 202X
Sesión 2: XXde XX de 202X</t>
  </si>
  <si>
    <t>Se finalizó la actividad programada con resultado ÓPTIMO.</t>
  </si>
  <si>
    <t>Funcionarios y contratistas de la entidad</t>
  </si>
  <si>
    <t>Sesión 1: 
218 participantes
Sesión 2: 
169 participantes</t>
  </si>
  <si>
    <t>Garantizar una conexión estable a internet durante las sesiones de transferencia de conocimiento.</t>
  </si>
  <si>
    <t>NA</t>
  </si>
  <si>
    <t>Presentaciones de las sesiones, listas de asistencia, formatos de estructuración del evento diligenciados y encuestas tabuladas.</t>
  </si>
  <si>
    <t>Lo reportado por la regional es gestión para dar continuidad al PPC 2022</t>
  </si>
  <si>
    <t>Cumplida</t>
  </si>
  <si>
    <t xml:space="preserve"> </t>
  </si>
  <si>
    <r>
      <rPr>
        <sz val="12"/>
        <color indexed="10"/>
        <rFont val="Calibri"/>
        <family val="2"/>
      </rPr>
      <t>Este es un ejemplo</t>
    </r>
    <r>
      <rPr>
        <sz val="12"/>
        <color indexed="8"/>
        <rFont val="Calibri"/>
        <family val="2"/>
      </rPr>
      <t xml:space="preserve">
"Publicación de acciones de Participación Ciudadana en la gestión institucional."</t>
    </r>
  </si>
  <si>
    <t>"Contribuir con el posicionamiento de la Cultura de la Participación Ciudadana, publicando acciones  de Participación del ICBF, en la divulgación de la información de interés para la ciudadanía, como piezas gráficas, transmisiones en vivo, etc. "</t>
  </si>
  <si>
    <t xml:space="preserve">Control, evalución y ejecución participativa </t>
  </si>
  <si>
    <t>Evaluación y control ciudadano</t>
  </si>
  <si>
    <t>Ciudadanía en general</t>
  </si>
  <si>
    <t>Regional</t>
  </si>
  <si>
    <t>"Oficina Asesora de Comunicaciones"</t>
  </si>
  <si>
    <t>"Publicaciones realizadas en Redes sociales o Página Web o Boletin interno  o correo masivo"</t>
  </si>
  <si>
    <t>No se requirió para el el periodo de XXXXXX</t>
  </si>
  <si>
    <t>No iniciada</t>
  </si>
  <si>
    <t>Zonal</t>
  </si>
  <si>
    <t>En avance</t>
  </si>
  <si>
    <t>En gestión</t>
  </si>
  <si>
    <t>Incumplimiento</t>
  </si>
  <si>
    <t xml:space="preserve">NIVEL DE INCIDENCIA </t>
  </si>
  <si>
    <t>Consulta (capacitación para)</t>
  </si>
  <si>
    <r>
      <rPr>
        <b/>
        <sz val="12"/>
        <rFont val="Calibri"/>
        <family val="2"/>
      </rPr>
      <t>MOMENTO DEL CICLO DE GESTIÓN</t>
    </r>
    <r>
      <rPr>
        <b/>
        <sz val="12"/>
        <color indexed="9"/>
        <rFont val="Calibri"/>
        <family val="2"/>
      </rPr>
      <t xml:space="preserve">  </t>
    </r>
  </si>
  <si>
    <t xml:space="preserve">Participación en la información </t>
  </si>
  <si>
    <t>Identificación de necesidades ó diagnóstico</t>
  </si>
  <si>
    <t>Formulación participativa</t>
  </si>
  <si>
    <t>Control y evaluación</t>
  </si>
  <si>
    <t>Consulta</t>
  </si>
  <si>
    <t xml:space="preserve">ENERO </t>
  </si>
  <si>
    <t>FEBRERO</t>
  </si>
  <si>
    <t>MARZO</t>
  </si>
  <si>
    <t>ABRIL</t>
  </si>
  <si>
    <t>MAYO</t>
  </si>
  <si>
    <t>JUNIO</t>
  </si>
  <si>
    <t>JULIO</t>
  </si>
  <si>
    <t>AGOSTO</t>
  </si>
  <si>
    <t>SEPTIEMBRE</t>
  </si>
  <si>
    <t>OCTUBRE</t>
  </si>
  <si>
    <t>NOVIEMBRE</t>
  </si>
  <si>
    <t>DICIEMBRE</t>
  </si>
  <si>
    <t xml:space="preserve"> Socialización del plan de participación ciudadana </t>
  </si>
  <si>
    <t>Convocar a la comunidad con la finalidad de socializar las instancias de incidencia, los espacios de control social de las áreas misionales de ICBF, y así mismo dar a conocer el grupo conformado por la regional Amazonas, encargado de promover la participación ciudadana.</t>
  </si>
  <si>
    <t>Ciudadania en general, veedurias, representantes de control social de ICBF,Representantes mesas de participaicon de niños y niñas, representantes de las instancias del SNBF, Representantes de platoformas y comisiones juveniles.</t>
  </si>
  <si>
    <t>REGIONAL</t>
  </si>
  <si>
    <t>DIRECCIONES MISIONALES Y REFERENTE SNBF</t>
  </si>
  <si>
    <t>OFERTA MISIONAL PARA LA VIGENCIA 2022</t>
  </si>
  <si>
    <t>número de encuentros</t>
  </si>
  <si>
    <t>febrero</t>
  </si>
  <si>
    <t>Presencial y telefónico</t>
  </si>
  <si>
    <t xml:space="preserve">mesa de solicitudes </t>
  </si>
  <si>
    <t xml:space="preserve">Dar a conocer los canales de comunicación para la recepción de solicitudes, necesidades, observaciones y sugerencias por parte de la ciudadanía respecto a los servicios de atención y gestión institucional. </t>
  </si>
  <si>
    <t xml:space="preserve">Promover de manera efectiva la conformación de grupos de control social y/o veedurías ciudadanas. </t>
  </si>
  <si>
    <t xml:space="preserve"> DIRECCIONES MISIONALES REFERENTE SNBF</t>
  </si>
  <si>
    <t xml:space="preserve">Solicitudes o reportes recibidas por parte de la población </t>
  </si>
  <si>
    <t>Febrero</t>
  </si>
  <si>
    <t xml:space="preserve">Seguimiento y control de acuerdos </t>
  </si>
  <si>
    <t xml:space="preserve">Realizar seguimiento a los acuerdos suscritos entre el ICBF y la ciudadanía. </t>
  </si>
  <si>
    <t>TODAS LAS DIRECCIONES MISIONALES REFERENTE SNBF</t>
  </si>
  <si>
    <t>OFERTA DISPONIBLE PARA LA VIGENCIA 2022</t>
  </si>
  <si>
    <t>Trámite o solución por parte del ICBF de cada una de las solicitudes recibidas por parte de la población.</t>
  </si>
  <si>
    <t xml:space="preserve">Mesa de Retroalimentación </t>
  </si>
  <si>
    <t>Retroalimentar los acuerdos allegados en el proceso de participación ciudadana para garantizar la calidad de los servicios ofrecidos por el ICBF.</t>
  </si>
  <si>
    <t xml:space="preserve">Respuesta a las solicitudes de los participantes a la mesa y encuesta de percepción. </t>
  </si>
  <si>
    <t>MATRIZ DE PLANEACIÓN DEL PLAN DE PARTICIPACIÓN CIUDADANA REGIONAL ANTIOQUIA - PPC 2022</t>
  </si>
  <si>
    <t>Construcción, seguimiento y monitoreo al Plan de acción de participación ciudadana.</t>
  </si>
  <si>
    <t>Desarrollar la estrategia de participación de la ciudadanía que incida en la gestión institucional y el funcionamiento de algunos programas que desarrolla el ICBF en Antioquia, teniendo en cuenta el Modelo de Enfoque Diferencial de Derechos, así como las particularidades propias de los territorios y poblaciones en la oferta y funcionamiento del Instituto.</t>
  </si>
  <si>
    <t>Potenciar el derecho a la participación de la ciudadanía a través de la ejecución de la estrategia.</t>
  </si>
  <si>
    <t>Servidores y Colaboradores de la Regional y CZ, previamente seleccionados.</t>
  </si>
  <si>
    <t>Regional y Zonal</t>
  </si>
  <si>
    <t>Equipo de participación Regional.</t>
  </si>
  <si>
    <t>Trasversales</t>
  </si>
  <si>
    <t>4 Encuentros trimestrales del equipo base de la Regional</t>
  </si>
  <si>
    <t>10 primeros dias de marzo</t>
  </si>
  <si>
    <t>10 primeros dias de diciembre</t>
  </si>
  <si>
    <t>gsgsgf</t>
  </si>
  <si>
    <t xml:space="preserve">Encuentros subregionales, para el seguimiento y fortalecimiento de la participación ciudadana. </t>
  </si>
  <si>
    <t>Acercar nuestra entidad a la población por quien prestamos el servicio público de bienestar familiar con actividades de sensibilización, Divulgación de logros, Aportes en la construcción del acuerdo institucional para la ciudadanía y Potenciar espacios de diálogos.</t>
  </si>
  <si>
    <t>Identificar y analizar las problemáticas, logros, avances y propuestas ciudadanas para el goce efectivo de derechos y la mejora de la gestión institucional</t>
  </si>
  <si>
    <t>Grupos de Control Social, NNA integrantes de Mesas de participación de los CZ y departamento, integrantes de las Mesas de Infancia, Adolescencia y Fortalecimiento Familiar, JAC municipales, familias, personerías municipales, Red de apoyo de la Contraloría,consejeros municipales de juventud y veedores ciudadanos.</t>
  </si>
  <si>
    <t>Equipo de participación Regional y Equipos zonales.</t>
  </si>
  <si>
    <t>Misionales y estratégicos</t>
  </si>
  <si>
    <t>6 encuentros subregionales en el I semestre y 6 encuentros subregionales en el II semestre</t>
  </si>
  <si>
    <t>Finales de Febrero</t>
  </si>
  <si>
    <t>Finales de Octubre</t>
  </si>
  <si>
    <t>Virtual CZ y Presencial Area Metropolitana</t>
  </si>
  <si>
    <t>Capacitar y sensibilizar a la ciudadanía que reciben la oferta de servicios de prevención, promoción y protección en 6 encuentros por centros zonales.</t>
  </si>
  <si>
    <t>Realizar una fase de formación, trasferencia de conocimiento de prestadores de servicios y empoderamiento de las ciudadanías infantiles y adultos corresponsables en el desarrollo integral de los grupos poblacionales que llega nuestra oferta. Así como recoger las diferentes observaciones que surjan. Estos elementos servirán para que en las Mesas públicas ya existentes y dinamizadas por cada centro zonal puedan generar una devolución a los ciudadanos.</t>
  </si>
  <si>
    <t>Realizar propuestas que tengan relación con los derechos de los niños, niñas, adolescentes, jóvenes, familias y comunidades y Difundir y promocionar las acciones del ICBF con las comunidades.</t>
  </si>
  <si>
    <t>Padres, madres y representantes legales de los niños y niñas beneficiarios de los CDI seleccionados.</t>
  </si>
  <si>
    <t xml:space="preserve"> Zonal</t>
  </si>
  <si>
    <t>Equipo de participación Regional en articulación con los CZ según encuentro subregional.</t>
  </si>
  <si>
    <t>Primera Infancia- CDI</t>
  </si>
  <si>
    <t>1 encuentro por CZ distribuidos por cada semestre. En total 14.</t>
  </si>
  <si>
    <t>Mixta</t>
  </si>
  <si>
    <t xml:space="preserve">Ejercicio de autovaloración de las diferentes modalidades de atención que se ejecutan en los territorios para recibir por parte de la ciudadanía sugerencias de cambios y subsanaciones. </t>
  </si>
  <si>
    <t>Facilitar en los encuentros de los CZ donde se desarrolla el Programa Sacúdete desde un diálogo intergeneracional e intersectorial para el mejoramiento de nuestros servicios en territorio y lo que surja en ese momento de los encuentros pueda ser considerado por quienes hacen seguimiento en la Sede Nacional para los ajustes a modalidades y den cuenta de las devoluciones que hace la comunidad en territorio.</t>
  </si>
  <si>
    <t>Mejorar la atención y la gestión institucional, en garantía de la participación ciudadana incidente y la transparencia y Generar diversos escenarios de participación que dinamicen la construcción de propuestas ciudadanas para el mejoramiento de la entidad.</t>
  </si>
  <si>
    <t>Comités  de Control social de la modalidad Sacúdete, EAS y beneficiaros.</t>
  </si>
  <si>
    <t>Zonal y Regional</t>
  </si>
  <si>
    <t>Equipo de participación Regional y los equipos zonales.</t>
  </si>
  <si>
    <t>Programa Sacúdete</t>
  </si>
  <si>
    <t>ENERO - FEBRERO</t>
  </si>
  <si>
    <t xml:space="preserve">Implementación estrategia de Participación Ciudadana del ICBF </t>
  </si>
  <si>
    <t>Identificar y analizar las problemáticas, logros, avances y propuestas ciudadanas para el goce efectivo de derechos y la mejora de la gestión institucional.</t>
  </si>
  <si>
    <t>Fortalecer una cultura organizacional basada en el servicio, la comunicación efectiva, la innovación, el control, la mejora continua y el desarrollo del talento humano.</t>
  </si>
  <si>
    <t>Representantes de la ciudadadía (Líderes de instancias de operación, de participación,desarrollo técnico; representantes grupos de control social, oferentes).</t>
  </si>
  <si>
    <t>Municipio de Arauca</t>
  </si>
  <si>
    <t>Dirección - Asesor Regional
ó
Dirección Regional de Servicios y Atención</t>
  </si>
  <si>
    <t>Número de reuniones realizadas</t>
  </si>
  <si>
    <t xml:space="preserve">Brindar asistencia técnica en Gestión de Quejas, Reclamos y Sugerencias (QRS) de la Ciudadanía, sobre la gestión de la Entidad. </t>
  </si>
  <si>
    <t>Garantizar respuestas eficaces y oportunas a cada una de las quejas, reclamos y sugerencias presentadas por la ciudadanía.</t>
  </si>
  <si>
    <t>Ciudadanía (Operadores de las modalidades de atención de los servicios públicos ofertados por la Sede Regional Arauca).</t>
  </si>
  <si>
    <t>Regional (Todos los Centros Zonales con sus áreas de influencia)</t>
  </si>
  <si>
    <t>Dirección Regional de Servicios y Atención</t>
  </si>
  <si>
    <t>Número de capacitaciones realizadas</t>
  </si>
  <si>
    <t>Diciembre 15 (control permanente durante toda la vigencia)</t>
  </si>
  <si>
    <t>Capacitación acerca de la Estrategia de Participación ciudadana y el Control Social</t>
  </si>
  <si>
    <t xml:space="preserve">Capacitar acerca de la estrategia de Participación ciudadana y Control Social a la ciudadanía, con especial atención en beneficiarios y enlaces de control social en las regiones. </t>
  </si>
  <si>
    <t>Enlaces de Control social, beneficiarios y grupos de control social de los servicios de primera infancia.</t>
  </si>
  <si>
    <t>Regional (Todos los municipios áreas de influencia)</t>
  </si>
  <si>
    <t xml:space="preserve">Grupo de Asistencia Técnica, Planeación y Sistemas - Primera Infancia </t>
  </si>
  <si>
    <t>Primera Infancia</t>
  </si>
  <si>
    <t>Creación y generación de espacio para la integración con la ciudadanía para el mejoramiento de la prestación de servicios, la gestión institucional y el desarrollo de política pública.</t>
  </si>
  <si>
    <t>Uso y apropiación de herramientas tecnológicas que promuevan la correcta participación ciudadana</t>
  </si>
  <si>
    <t>Divulgar los conocimiento teorico y practicos sobre las  herramientas tecnologicas que promuevan las actividades para la partipación ciudadana a los colaboradres del icbf regional Atlantico.</t>
  </si>
  <si>
    <t xml:space="preserve">Promover de manera efectiva la conformación de grupos de control social/y veedurias ciudadanas </t>
  </si>
  <si>
    <t xml:space="preserve">colaboradores ICBF </t>
  </si>
  <si>
    <t xml:space="preserve">Regional </t>
  </si>
  <si>
    <t>Grupo asistencia Técnica Rosa Ruiz- Arturo Ladron de Guevara Kenia Freyle</t>
  </si>
  <si>
    <t xml:space="preserve">Primera Infancia </t>
  </si>
  <si>
    <t>N° de actividades realizada</t>
  </si>
  <si>
    <t xml:space="preserve">MARZO </t>
  </si>
  <si>
    <t xml:space="preserve">Noviembre </t>
  </si>
  <si>
    <t>Promocion y publicacion  de las actividades, referentes a la participación ciudadana en la gestión interinstitucional.</t>
  </si>
  <si>
    <t>Contribuir con la promocion  de la participacion ciudadana publicando acciones de participacion del ICBF en los diferentes canales de comunicación interinstitucional.</t>
  </si>
  <si>
    <t xml:space="preserve">ciudanania en general </t>
  </si>
  <si>
    <t xml:space="preserve">oficina asesora de comunicaciones </t>
  </si>
  <si>
    <t xml:space="preserve">Infancia, Adolescencia </t>
  </si>
  <si>
    <t xml:space="preserve">N°  de publicaciones realizadas en redes sociales o paginas web, boletin interno o cooreos masivos </t>
  </si>
  <si>
    <t xml:space="preserve">Abril </t>
  </si>
  <si>
    <t>Realizar  reunión para recoger todas las observaciones, necesidades y solicitudes de la ciudadanía respecto a la oferta de servicios y la gestión institucional.</t>
  </si>
  <si>
    <t>Socializar el equipo de la regional encargado de promoverá la participación ciudadana y pactar cronograma de encuentros para la vigencia 2022. 
Realizar mesa de trabajo con el fin de conocer las observaciones, necesidades y solicitudes de la ciudadanía respecto a la oferta de servicios y gestión institucional.</t>
  </si>
  <si>
    <t>Implementar acciones que atiendan los principios del estatuto anticorrupción y garantizar el derecho a la participación comunitaria que permita presentarnos ante la ciudadanía del Atlántico como una entidad transparente en el ejercicio de su misión y visión institucional.</t>
  </si>
  <si>
    <t xml:space="preserve">Direccion Regional </t>
  </si>
  <si>
    <t xml:space="preserve">Primera Infancia, infancia, Adolescencia y familia  </t>
  </si>
  <si>
    <t xml:space="preserve">Marzo </t>
  </si>
  <si>
    <t xml:space="preserve">junio </t>
  </si>
  <si>
    <t>Dar a conocer los avances realizados en el cumplimiento de las obligaciones por el ICBF Atlántico en el marco de los convenios suscritos</t>
  </si>
  <si>
    <t>Retroalimentar y hacer seguimiento a los acuerdos y compromisos pactados en el primer en cuentro suscritos por el ICBF</t>
  </si>
  <si>
    <t>identificar las problematicas, logros avances y propuestas que existentes en la regional, en materia de las acciones propuestas para el efectivo fortalecimeinto de participación ciudadana</t>
  </si>
  <si>
    <t xml:space="preserve">Julio </t>
  </si>
  <si>
    <t>MATRIZ DE PLANEACIÓN DEL PLAN DE PARTICIPACIÓN CIUDADANA - PPC 2022</t>
  </si>
  <si>
    <t>Periodicidad</t>
  </si>
  <si>
    <t>Reuniones Colectivas: Consolidación Observacones, necesidades y acuerdos con la ciudadanía</t>
  </si>
  <si>
    <t>Facilitar la participación  de la ciudadanía respecto a la oferta de servicios y gestión institucional</t>
  </si>
  <si>
    <t>Promover la participación ciudadana en la gestión institucional</t>
  </si>
  <si>
    <t>Representantes de las instancias de participación en las modalidades de atención de Primera Infancia.</t>
  </si>
  <si>
    <t xml:space="preserve">Equipo de participación </t>
  </si>
  <si>
    <t>Acuerdo institucional con la ciudadanía.</t>
  </si>
  <si>
    <t>1 semestral</t>
  </si>
  <si>
    <t>Publicación de acciones de Participación Ciudadana en la gestión institucional.</t>
  </si>
  <si>
    <t xml:space="preserve">Contribuir con el posicionamiento de la Cultura de la Participación Ciudadana, publicando acciones  de Participación del ICBF, en la divulgación de la información de interés para la ciudadanía, como piezas gráficas, transmisiones en vivo, etc. </t>
  </si>
  <si>
    <t xml:space="preserve">Oficina  de Comunicaciones </t>
  </si>
  <si>
    <t xml:space="preserve">Publicaciones realizadas en Redes sociales o Página Web o Boletin interno  o correo masivo  </t>
  </si>
  <si>
    <t>Rendición Publica de Cuentas
Mesas Públicas</t>
  </si>
  <si>
    <t>Promover la implementación y fortalecimiento de la Política “Transparencia y Acceso a la Información Pública y Lucha contra la Corrupción"</t>
  </si>
  <si>
    <t>Fortalecer la Supervisión, Vigilancia y Control</t>
  </si>
  <si>
    <t>Ciudadanía: Actores interesados en la Gestión Institucional ICBF en los programas seleccionados por ellos</t>
  </si>
  <si>
    <t>Regional 
Centro Zonales.</t>
  </si>
  <si>
    <t>Grupo Planeación y Sistemas
Coodinadores Centros Zonales</t>
  </si>
  <si>
    <t>Acta</t>
  </si>
  <si>
    <t>1 Anual</t>
  </si>
  <si>
    <t xml:space="preserve">Reuniones de Seguimiento </t>
  </si>
  <si>
    <t>Implementar y realizar seguimiento y fortalecimiento  de la Política “Transparencia y Acceso a la Información Pública y Lucha contra la Corrupción"</t>
  </si>
  <si>
    <t>Identificar actividades que permitan el mejoramiento del plan anticorrupción</t>
  </si>
  <si>
    <t>Equipo de participación  Regional.</t>
  </si>
  <si>
    <t>MATRIZ DE PLANEACIÓN DEL PLAN DE PARTICIPACIÓN CIUDADANA REGIONAL BOLIVAR  - PPC 2022</t>
  </si>
  <si>
    <t xml:space="preserve">Mapeo de Instancias y comités de control social </t>
  </si>
  <si>
    <t xml:space="preserve"> Determinar línea base: identificación de grupos de interés, actores, y necesidades.   </t>
  </si>
  <si>
    <t xml:space="preserve">Usuarios ICBF </t>
  </si>
  <si>
    <t xml:space="preserve">SNBF y áreas misionales </t>
  </si>
  <si>
    <t xml:space="preserve">Instrumento de mapeo diligenciado </t>
  </si>
  <si>
    <t xml:space="preserve">Virtual </t>
  </si>
  <si>
    <t>Socializacion del plan de participacion ciudadana</t>
  </si>
  <si>
    <t xml:space="preserve">Realizar una reunión departamental con las veedurías y grupos de control social conformados, para presentar la oferta institucional del ICBF en el marco del servicio público de bienestar familiar, los canales de atención y las estrategias para fortalecer la prestación del servicio desde un ejercicio de control social. </t>
  </si>
  <si>
    <t xml:space="preserve">SNBF </t>
  </si>
  <si>
    <t xml:space="preserve">Actas y listados de asistencia remitidos </t>
  </si>
  <si>
    <t xml:space="preserve">Presencial </t>
  </si>
  <si>
    <t xml:space="preserve">Voces escuchadas , voces que deciden </t>
  </si>
  <si>
    <t>Garantizar el derecho a la participación de los niños, niñas y adolescentes integrantes de la mesa departamental, a través de un ejercicio que permita la socialización del servicio público y la presentación de propuestas en el marco del control social.</t>
  </si>
  <si>
    <t>Dirección Regional</t>
  </si>
  <si>
    <t>relatoria de cada ejercicio de participación/propuestas de los niños,niñas y adolescentes.</t>
  </si>
  <si>
    <t xml:space="preserve">presencial  </t>
  </si>
  <si>
    <t xml:space="preserve">Reunion de verificacion y avance </t>
  </si>
  <si>
    <t>Segunda reunión: Avances y logros frente acciones implementadas</t>
  </si>
  <si>
    <t xml:space="preserve">Seguimiento y Evaluación </t>
  </si>
  <si>
    <t>BOYACÁ MATRIZ DE PLANEACIÓN DEL PLAN DE PARTICIPACIÓN CIUDADANA REGIONAL - PPC 2022</t>
  </si>
  <si>
    <t> </t>
  </si>
  <si>
    <t>Identificar los comités de control social de cada una de las áreas misionales</t>
  </si>
  <si>
    <t>Identificación de necesidades o diagnóstico</t>
  </si>
  <si>
    <t>Comités de control social, veedurías ciudadanas e instancias de participación.</t>
  </si>
  <si>
    <t xml:space="preserve">Enlaces de control social de áreas las misionales </t>
  </si>
  <si>
    <t xml:space="preserve">Fortalecimiento de capacidades de los comités de Control Social </t>
  </si>
  <si>
    <t xml:space="preserve">Realizar fortalecimiento de las capacidades de los integrantes de los comités de control social de cada una de las áreas misionales con el fin de mejorar la participación ciudadana </t>
  </si>
  <si>
    <t>Enlaces de control social de áreas las misionales</t>
  </si>
  <si>
    <t xml:space="preserve"> Capacitaciones  </t>
  </si>
  <si>
    <t>"Consultando Ando" (espacio uno)</t>
  </si>
  <si>
    <t>Indagar, recoger y conocer todas las observaciones, necesidades y solicitudes de la ciudadanía y  las instancias y espacios de participación ciudadana respecto a la oferta de servicios y la gestión institucional.</t>
  </si>
  <si>
    <t xml:space="preserve">Padres, madres, cuidadores, niñas, niños y adolescentes usuarios de las modalidades misionales prestadas en el ICBF regional Boyacá </t>
  </si>
  <si>
    <t xml:space="preserve">Equipo de participación regional  y áreas misionales </t>
  </si>
  <si>
    <t xml:space="preserve">Reunión </t>
  </si>
  <si>
    <t xml:space="preserve">Avanzando Ando (espacio dos) </t>
  </si>
  <si>
    <t xml:space="preserve">Evaluar, presentar los avances, retroalimentar   los resultados de las acciones tomadas respecto de lo manifestado por la ciudadanía y los grupos de control social en la reunión del primer semestre. </t>
  </si>
  <si>
    <t xml:space="preserve">Comités de control social, veedurías ciudadanas e instancias de participación, padres, madres, cuidadores, niñas, niños y adolescentes usuarios de las modalidades misionales prestadas en el ICBF regional Boyacá </t>
  </si>
  <si>
    <t xml:space="preserve">Equipo de participación regional y áreas misionales  </t>
  </si>
  <si>
    <t xml:space="preserve"> Reunión </t>
  </si>
  <si>
    <t>MATRIZ DE PLANEACIÓN DEL PLAN DE PARTICIPACIÓN CIUDADANA CALDAS - PPC 2022</t>
  </si>
  <si>
    <t xml:space="preserve">Socialización del Plan de Participación Ciudadana del ICBF Regional Caldas, recolección de necesidades  y concertación de cronograma de encuentro con los grupos de valor. </t>
  </si>
  <si>
    <t xml:space="preserve">Dar a conocer a los grupos de valor el plan de acción de participación ciudadana y el equipo a cargo en la Regional Caldas del ICBF, encargado de promover la participación ciudadana, con el objeto de escuchar y acoger sus necesidades y propuestas respecto a la oferta de servicios del ICBF en la Regional Caldas; asimismo, pactar el cronograma de encuentros para el seguimiento a los compromisos establecidos. </t>
  </si>
  <si>
    <t>Ciudadanía en general
Mesa de Participación de Niños, Niñas y Adolescentes. 
Consejos juveniles</t>
  </si>
  <si>
    <t xml:space="preserve">Equipo conformado  </t>
  </si>
  <si>
    <t xml:space="preserve">Encuentro realizado </t>
  </si>
  <si>
    <t>Seguimiento  y retroalimentación a los compromisos establecidos en la Socialización del Plan de Participación Ciudadana del ICBF Regional Caldas.</t>
  </si>
  <si>
    <t xml:space="preserve">Realizar seguimiento y retroalimentación a los compromisos y acuerdos del primer encuentro con los grupos de valor, dando cumplimiento al cronograma establecido. </t>
  </si>
  <si>
    <t>Equipo conformado</t>
  </si>
  <si>
    <t xml:space="preserve">Retroalimentación realizada </t>
  </si>
  <si>
    <t>Identificar los comités de control Social de los servicios misionales de Protección y de Promoción y Prevención</t>
  </si>
  <si>
    <t>Efectuar el mapeo de los comité conformados para el control social de los servicios misionales de Protección y de Promoción y Prevención</t>
  </si>
  <si>
    <t>Comités de control Social de los servicios misionales de Protección y de Promoción y Prevención</t>
  </si>
  <si>
    <t>Coordinadores de Centros Zonales</t>
  </si>
  <si>
    <t xml:space="preserve">Documento de mapeo diligenciado </t>
  </si>
  <si>
    <t>Promoción de la participación ciudadana en los comités de control social identificados en la Regional Caldas</t>
  </si>
  <si>
    <t xml:space="preserve">Promover la participación ciudadana en los comité de control social identificados </t>
  </si>
  <si>
    <t>Referentes de control social de Centros Zonales</t>
  </si>
  <si>
    <t>Encuentro realizado con los comité de control social por cada centro zonal</t>
  </si>
  <si>
    <t>1) Dar a conocer el equipo conformado en la regional Caquetá que promoverá la participación ciudadana en el departamento y realizar capacitación al equipo en los procesos transversales y misionales del ICBF.</t>
  </si>
  <si>
    <t>"articular con las Entidades encargadas de fortalecer las veedurias ciudadanas para dar a conocer la vinculacion del ICBF en estos procesos de particpacion social. ""Realizar reuniones con la sociaedad civil para fortalecer mecanismos de participacion y veedurias dar linea e incentivar su creacion y composicion en cada municipio."</t>
  </si>
  <si>
    <t>"posicionamiento del ICBF regional caqueta como ente garante de la Participación Ciudadana. ""Crear de manera efectiva la conformación de grupos de control social y/o veedurías ciudadanas. "</t>
  </si>
  <si>
    <t>"Direccción Regional"</t>
  </si>
  <si>
    <t>2) Realizar cronograma de encuentros para la vigencia 2022 y recoger las observaciones, necesidades y solicitudes de la ciudadanía respecto a la oferta de servicios y gestión institucional, fortaleciendo los conocimientos y crear veedurías ciudadanas legalmente constituidas en los municipios del departamento del Caquetá.</t>
  </si>
  <si>
    <t>"Realizar reuniones con la sociedad civil para fortalecer mecanismos de participacion y veedurias dar linea e incentivar su creacion y composicion en cada municipio."</t>
  </si>
  <si>
    <t>"Crear de manera efectiva la conformación de grupos de control social y/o veedurías ciudadanas. "</t>
  </si>
  <si>
    <t>Colaboradores ICBF Ciudadanía en general</t>
  </si>
  <si>
    <t>Departamental</t>
  </si>
  <si>
    <t>3) Gestionar la inclusión del ICBF en la red institucional de apoyo a las veedurías ciudadanas y articular el apoyo que se requiera.</t>
  </si>
  <si>
    <t>Articular con las entidades que conforman la red institucional de veedurias ciudadanas y unir fuerzas para fortalecer la institucionalidad.</t>
  </si>
  <si>
    <t xml:space="preserve">Hacer parte activa de la Red Institucional del Departamento, en veedurias cuidadanas. </t>
  </si>
  <si>
    <t>Direccion Regional</t>
  </si>
  <si>
    <t>4) Conocer las instancias en las cuales tienen incidencia el ICBF y se promueve la protección integral de los niñas, niños, adolescentes y jóvenes los comités de control social de cada proceso misional.</t>
  </si>
  <si>
    <t>Reconocer y articular los procesos misionales de control social del Instituto para fortalecer la proteccion integral de los NNA desde esta instancia.</t>
  </si>
  <si>
    <t>posicionamiento del ICBF regional caqueta como ente garante de la Participación Ciudadana</t>
  </si>
  <si>
    <t>MATRIZ DE PLANEACIÓN DEL PLAN DE PARTICIPACIÓN CIUDADANA REGIONAL CASANARE - PPC 2022</t>
  </si>
  <si>
    <t xml:space="preserve">Nivel de Incidencia  </t>
  </si>
  <si>
    <t>Acuerdo de Gestión Institucional con la Ciudadanía</t>
  </si>
  <si>
    <t>Establecer un diálogo con la ciudadanía que permita el mejoramiento de la atención y el funcionamiento del ICBF en el marco de la participación ciudadana.</t>
  </si>
  <si>
    <t>Asegurar una gestión institucional orientada a resultados a nivel nacional y local apoyada en el uso de las tecnologías de la información.</t>
  </si>
  <si>
    <t>Formulación Participativa</t>
  </si>
  <si>
    <t>Ejecución/Implementación Participativa y Evaluación y Control Ciudadano</t>
  </si>
  <si>
    <t>* Líderes Comunitarios
* Aliados estratégicos
* Talento Humano</t>
  </si>
  <si>
    <t>* Dirección Regional
* Grupo de Asistencia Técnica
* Sistema Nacional de Bienestar Familiar</t>
  </si>
  <si>
    <t>* Generaciones Sacúdete
* Generaciones Explora
* Modalidad Mi Familia
* Sistema Nacional de Bienestar Familiar</t>
  </si>
  <si>
    <t>Número de mesas de trabajo desarrolladas que permita el mejoramiento de la atención y el funcionamiento del ICBF en el marco de la participación ciudadana.</t>
  </si>
  <si>
    <t>Febrero de 2022</t>
  </si>
  <si>
    <t>15 Diciembre de 2022</t>
  </si>
  <si>
    <t>Acompañamiento y Asistencia Técnica para la Conformación y Puesta en Marcha de las Mesas de Participación de Niños, Niñas y Adolescentes en los Territorios</t>
  </si>
  <si>
    <t>Brindar a las Entidades Territoriales formación, asistencia y herramientas para la conformación y puesta en marcha de las Mesas de Participación de Niños, Niñas y Adolescentes.</t>
  </si>
  <si>
    <t>* Grupos de Trabajo de Entidades Territoriales
* Niños, Niñas y Adolescentes</t>
  </si>
  <si>
    <t>* Grupo de Asistencia Técnica
* Sistema Nacional de Bienestar Familiar</t>
  </si>
  <si>
    <t>* Generaciones Sacúdete
* Generaciones Explora
* Modalidad Mi Familia</t>
  </si>
  <si>
    <t>Número de ejercicios de asistencia técnica y acompañamiento en los procesos de conformación y puesta en marcha de las Mesas de Participación de Niños, Niñas y Adolescentes.</t>
  </si>
  <si>
    <t>Foro de Participación de Niños, Niñas y Adolescentes</t>
  </si>
  <si>
    <t>Generar un escenario de participación que dinamice la construcción de propuestas ciudadanas, para el mejoramiento de la entidad y de esta manera visibilizar la incidencia de los niños, niñas y adolescentes en la construcción del territorio.</t>
  </si>
  <si>
    <t>Liderar la gestión del conocimiento en políticas de niñez y familias, consolidando al ICBF como referente en América Latina.</t>
  </si>
  <si>
    <t>Participación en la Información</t>
  </si>
  <si>
    <t>* Grupos de Trabajo de Entidades Territoriales.
* Niños, Niñas y Adolescentes.
* Líderes Comunitarios.
* Aliados Estratégicos.
* Talento Humano.
* Niños, Niñas y Adolescentes.
* Lideres de Plataformas de Participación.
* Instituciones Educativas.</t>
  </si>
  <si>
    <t>* Generaciones Sacúdete
* Generaciones Explora</t>
  </si>
  <si>
    <t>Número de Encuentros de Formación Realizados (Foro).</t>
  </si>
  <si>
    <t>Por un Control Social Eficiente, Eficaz, Transparente y de Calidad</t>
  </si>
  <si>
    <t>Fortalecer los Comités Control Social de las modalidades de atención de Primera Infancia, Familias y Comunidades (Territorios Étnicos), Adolescencia y Juventud (Comités Territoriales Actívate).</t>
  </si>
  <si>
    <t>Control y Evaluación</t>
  </si>
  <si>
    <t>Evaluación y Control Ciudadano</t>
  </si>
  <si>
    <t>* Usuarios Beneficiarios de Modalidades de Atención
* Talento Humano de Aliados Estratégicos</t>
  </si>
  <si>
    <t xml:space="preserve">* Dirección Regional
* Grupo de Asistencia Técnica
* Profesional de Comunicaciones </t>
  </si>
  <si>
    <t>* Territorios Étnicos con Bienestar
* Generaciones Sacúdete
* Modalidades de Atención de la Primera Infancia</t>
  </si>
  <si>
    <t>Número de ejercicios de asistencia técnica y acompañamiento a los espacios de Control Social.</t>
  </si>
  <si>
    <t>MATRIZ DE PLANEACIÓN DEL PLAN DE PARTICIPACIÓN CIUDADANA REGIONAL CAUCA - PPC 2022</t>
  </si>
  <si>
    <t>Convocar a los comités de control social de programas de primera infancia, para acompañar y fortalecer el ejercicio de participación ciudadana.</t>
  </si>
  <si>
    <t>"Fortalecer el ejercicio de la participacion ciudadana"</t>
  </si>
  <si>
    <t>Comites de control</t>
  </si>
  <si>
    <t>Grupo de Asistencia Tecnica</t>
  </si>
  <si>
    <t>Talleres de dialogo participativo</t>
  </si>
  <si>
    <t>Convocar un grupo representativo de mesas temáticas de primera infancia, infancia y adolescencia, con el mismo propósito.</t>
  </si>
  <si>
    <t>Mesas de infancia</t>
  </si>
  <si>
    <t>Taller de dialogo participativo</t>
  </si>
  <si>
    <t>Fortalecer la estrategia de Mesas Públicas de Rendición de Cuentas en los municipios del departamento.</t>
  </si>
  <si>
    <t>Ciudadania en General</t>
  </si>
  <si>
    <t>Grupo Planeacion y sistemas</t>
  </si>
  <si>
    <t>Mesas Publicas</t>
  </si>
  <si>
    <t>MATRIZ DE PLANEACIÓN DEL PLAN DE PARTICIPACIÓN CIUDADANA REGIONAL CESAR  - PPC 2022</t>
  </si>
  <si>
    <t>ENERO</t>
  </si>
  <si>
    <t>Identificar los grupos de interés y actores sociales que deban conformar y hacer parte de las estrategias de participación ciudadana en el nivel regional, ampliando así el espectro en temas de interés para la ciudadanía del territorio</t>
  </si>
  <si>
    <t>Identificar los grupos de participación ciudadana en la regional Cesar en las distintas modalidades de la prestación de los servicio.</t>
  </si>
  <si>
    <t xml:space="preserve">
Equipo de trabajo regional en las diferentes instancias
Grupo AT
Coordinación de centros zonales 
Atención al ciudadano</t>
  </si>
  <si>
    <t xml:space="preserve">Actividades de promoción para la conformación de grupos de participación ciudadana </t>
  </si>
  <si>
    <t>Noviembre de 2022</t>
  </si>
  <si>
    <t>1.    Fortalecer el relacionamiento con la comunidad, a través de los grupos de control social ya constituidos, con la participación de NNAJ y familias, con enfoque diferencial de derechos.</t>
  </si>
  <si>
    <t>Fortalecer la participación ciudadana con enfoque diferencial de derechos</t>
  </si>
  <si>
    <t>"Promover de manera efectiva la participación de grupos de control social y/o veedurías ciudadanas. "</t>
  </si>
  <si>
    <t>Usuarios de los servicios del ICBF
Grupos de valor</t>
  </si>
  <si>
    <t>Reunión de fortalecimiento con la ciudadania</t>
  </si>
  <si>
    <t>Marzo de 2022</t>
  </si>
  <si>
    <t>Convocar a las diferentes comunidades y poblaciones a participar e incidir en el desarrollo de estrategias institucionales relacionadas con la prestación de servicios, la gestión institucional y el desarrollo de política pública.</t>
  </si>
  <si>
    <t xml:space="preserve">Generar espacios de escucha activa con la con los grupos de valor de los usuarios de los servicios del ICBF </t>
  </si>
  <si>
    <t>"Promover de manera efectiva la participación de grupos de control social y/o veedurías ciudadanas alrededor de los programas y servicios del ICBf "</t>
  </si>
  <si>
    <t>Reuniones con los usuarios con relación a la prestación de los servicios.</t>
  </si>
  <si>
    <t xml:space="preserve">Generar espacios para evaluar la gestión institucional y la gestión de los compromisos </t>
  </si>
  <si>
    <t>Seguimiento al cumplimiento de los compromisos</t>
  </si>
  <si>
    <t>Encuentro con grupos de valor para evaluar compromisos .</t>
  </si>
  <si>
    <t>Junio de 2022</t>
  </si>
  <si>
    <t>MATRIZ DE PLANEACIÓN DEL PLAN DE PARTICIPACIÓN CIUDADANA REGIONAL CHOCÓ - PPC 2022</t>
  </si>
  <si>
    <t>Gestión de Espacios de Participación.</t>
  </si>
  <si>
    <t>Identificar los grupos de interés, actores sociales e instancias de participación, con el fin de promover la implementación de la Política de Participación Ciudadana en la gestión Institucional.</t>
  </si>
  <si>
    <t>Agentes del SNBF; niños, niñas, adolescentes, jóvenes y sus familias; agencias de cooperación internacional, organizaciones étnico territoriales, sociedad civil organizada, colaboradores ICBF.</t>
  </si>
  <si>
    <t>DIRECCIÓN REGIONAL</t>
  </si>
  <si>
    <t>Grupos de interés identificados</t>
  </si>
  <si>
    <t>Feria de Ideas.</t>
  </si>
  <si>
    <t>Generar espacios de relexión permanente con la comunidad, usuarios, aliados estratégicos del servicio público de bienestar familiar en el territorio Chocoano, con el objetivo de propiciar escenarios de diálogo abierto donde los participantes expongan temas de interés sobre la oferta de servicios y la atención integral para la garantía de sus derechos.</t>
  </si>
  <si>
    <t>Feria de Ideas realizadas</t>
  </si>
  <si>
    <t>Capacitación, Formación y Fortalecimiento Procesos Participativos.</t>
  </si>
  <si>
    <t>Realizar acciones de capacitación, formación e información sistemática para el empoderamiento e implementación de estrategias participativas comunitarias, que cuenten con el concurso de los agentes del SNBF, NNA, jóvenes, familias y sociedad civil organizada.</t>
  </si>
  <si>
    <t>"Promover de manera efectiva la conformación de grupos de vigilancia y seguimiento. "</t>
  </si>
  <si>
    <t xml:space="preserve"> Usuarios de los programas, EAS, sociedad civil organizada y agentes del SNBF </t>
  </si>
  <si>
    <t>Eventos de capacitación y formación realizados</t>
  </si>
  <si>
    <t>Seguimiento y Evaluación de la Gestión Participativa.</t>
  </si>
  <si>
    <t>Brindar herramientas técnicas, metodológicas y legales para la implementación de estrategias que permitan conformar e implementar un comité de vigilancia y seguimiento en relación con las oportunidad en la gestión, cumplimiento de los objetivos y efectividad y eficacia en los procesos participativos implementados.</t>
  </si>
  <si>
    <t>Garantizar procesos de evaluacion objetiva a la implementacion y desarrollo del Plan Regional de Participacion Ciudadana.</t>
  </si>
  <si>
    <t xml:space="preserve"> Usuarios de los programas ICBF, EAS, sociedad civil organizada y agentes del SNBF.</t>
  </si>
  <si>
    <t>Comité de seguimiento y evaluación de la gestión participativa, creado y en funcionamiento</t>
  </si>
  <si>
    <t>MATRIZ DE PLANEACIÓN DEL PLAN DE PARTICIPACIÓN CIUDADANA - PPC 2022 - REGIONAL CORDOBA</t>
  </si>
  <si>
    <t xml:space="preserve">Conformación del equipo de trabajo interáreas delegado por el director Regional  </t>
  </si>
  <si>
    <t xml:space="preserve">Elaborar el plan de acción que materializará la implementación y evaluación de la estrategia de participación ciudadana, con el fin de impulsar la línea Técnica de la estrategia  en el nivel Regional del ICBF. </t>
  </si>
  <si>
    <t xml:space="preserve">Promover de manera efectiva la implementación y ejecución del Plan de participación ciudadana. </t>
  </si>
  <si>
    <t>Reuniones</t>
  </si>
  <si>
    <t xml:space="preserve">	 Encuentros con los comités de control social de los programas de la Dirección de Adolescencia y Juventud presentes en el territorio para establecer la articulación, participación y promoción ciudadana con el ICBF.</t>
  </si>
  <si>
    <t>Conocer las necesidades y solicitudes de la ciudadanía respecto a la oferta de servicios de la gestión institucional de la Dirección de Adolescencia y Juventud en el territorio.</t>
  </si>
  <si>
    <t>Articular acciones con los grupos  de interés presentes en el territorio, con el fin de fortalecer la participación ciuadana para el control en la ejecución de los servicios misionales del ICBF en la Regional.</t>
  </si>
  <si>
    <t>Coordinador Zonal</t>
  </si>
  <si>
    <t>Base de Datos consolidada</t>
  </si>
  <si>
    <t xml:space="preserve">Febrero </t>
  </si>
  <si>
    <t>30 de noviembre</t>
  </si>
  <si>
    <t>Física o digital</t>
  </si>
  <si>
    <t>Socialización, apropiación e implementación de la estrategia a nivel zonal  teniendo en cuenta el contexto y el enfoque diferencial.</t>
  </si>
  <si>
    <t>Transmitir conocimiento sobre normatividad y lineamientos para la participación ciudadana.</t>
  </si>
  <si>
    <t>Fortaleacer las competencias de los colaboradores del ICBF, para la adeacuada implementación de la estrategia de participación ciudadana.</t>
  </si>
  <si>
    <t>Reunion/Taller</t>
  </si>
  <si>
    <t>Marzo</t>
  </si>
  <si>
    <t>Seguimiento y monitoreo al cumplimiento del plan regional de participación ciudadana.</t>
  </si>
  <si>
    <t>Realizar seguimiento a las actividades planeadas y/o acuerdos establecidos en el marco del comité de gestión y desempeño ampliado.</t>
  </si>
  <si>
    <t>Evaluar el cumplimiento e impacto de las metas y actividades del plan de Participación ciudadana</t>
  </si>
  <si>
    <t>Noviembre</t>
  </si>
  <si>
    <t>MATRIZ DE PLANEACIÓN DEL PLAN DE PARTICIPACIÓN CIUDADANA REGIONAL CUNDINAMARCA - PPC 2022</t>
  </si>
  <si>
    <t>CAPACITACIÓN A LA CIUDADANÍA EN TORNO A LA CONFORMACIÓN DE VEEDURÍAS CIUDADANAS</t>
  </si>
  <si>
    <t xml:space="preserve">Promover la participación ciudadana en el departamento de Cundinamarca. </t>
  </si>
  <si>
    <t xml:space="preserve">Promover las conformación de veedurías ciudadanas en el departamento de Cundinamarca a través de encuentros formativos. </t>
  </si>
  <si>
    <t xml:space="preserve">Ciudadanía en General </t>
  </si>
  <si>
    <t xml:space="preserve">Dirección Regional </t>
  </si>
  <si>
    <t xml:space="preserve">Actas de capacitación y listados de asistencia </t>
  </si>
  <si>
    <t>15 de marzo de 2022</t>
  </si>
  <si>
    <t>15 de diciembre de 2022</t>
  </si>
  <si>
    <t>SOCIALIZACIÓN DEL PLAN ANTICORRUPCIÓN Y ATENCIÓN AL CIUDADANO DEL  ICBF</t>
  </si>
  <si>
    <t>Promover la participación de los niños, niñas y adolescentes  en los ejercicios de veedurias y control social.</t>
  </si>
  <si>
    <t>Promover de manera efectiva la conformación de grupos de control social y/o veedurías ciudadanas de niños, niñas y adolescentes.</t>
  </si>
  <si>
    <t xml:space="preserve">Niños, niñas y adolescentes de las Mesas de Participacion </t>
  </si>
  <si>
    <t xml:space="preserve">Grupo de Asistencia Tecnica - SNBF </t>
  </si>
  <si>
    <t xml:space="preserve">Listados de asistencia, actas de socialización y registro fotograafico  </t>
  </si>
  <si>
    <t>EJERCIENDO LA PARTICIPACIÒN CIUDADANA COMO UN DERECHO FUNDAMENTAL</t>
  </si>
  <si>
    <t xml:space="preserve">Socializar con los comités de control social de las ofertas de infancia y adolescencia y las familias el objetivo y desarrollo de la participación ciudadana en la infancia, adolescencia y juventud </t>
  </si>
  <si>
    <t>Participantes de los grupos de control social (niñas, niños, adolescentes y jóvenes, y sus familias)</t>
  </si>
  <si>
    <t>Grupo de Asistencia Tecnica -  infancia, adolescencia y juventud</t>
  </si>
  <si>
    <t>Generación Explora, Katünna, Tu a Tu, Sacúdete, OFA, Generaciones étnicas Sacúdete</t>
  </si>
  <si>
    <t xml:space="preserve">Listados de asistencia y actas de socialización </t>
  </si>
  <si>
    <t>22 de marzo de 2022</t>
  </si>
  <si>
    <t>22 de julio de 2022</t>
  </si>
  <si>
    <t>CONOCIENDO EL EJERCICIO DE LA PARTICIPACIÓN CIUDADANA</t>
  </si>
  <si>
    <t xml:space="preserve">Realizar socialización participativa del ejercicio del control social acerca de las acciones que se generan desde el área de Primera Infancia, generando a su vez diálogo con Los integrantes de los comités de Control Social para establecer oportunidades de mejora. </t>
  </si>
  <si>
    <t xml:space="preserve">Comités de Control Social </t>
  </si>
  <si>
    <t>Grupo de Asistencia Técnica- Primera Infancia</t>
  </si>
  <si>
    <t xml:space="preserve">Listados de asistencia jornadas de streaming </t>
  </si>
  <si>
    <t>01 de agosto de 2022</t>
  </si>
  <si>
    <t>31 de agosto de 2022</t>
  </si>
  <si>
    <t>Virtual</t>
  </si>
  <si>
    <t>MATRIZ DE PLANEACIÓN DEL PLAN DE PARTICIPACIÓN CIUDADANA REGIONAL GUAINÍA - PPC 2022</t>
  </si>
  <si>
    <t xml:space="preserve">Red Institucional de Apoyo a las Veedurías Ciudadanas </t>
  </si>
  <si>
    <t>Gestionar la inclusión del ICBF en la red institucional de apoyo a las veedurías ciudadas y articular el apoyo que se requiera</t>
  </si>
  <si>
    <t xml:space="preserve">Conocer las instancias en las cuales tienen incidencia el ICBF y se promueve la protección integral de los niños, niñas y adolescentes y los comités de control social de cada una de las áreas misionales </t>
  </si>
  <si>
    <t xml:space="preserve">Colaboradores ICBF </t>
  </si>
  <si>
    <t xml:space="preserve">Reuniones de participación ciudadana </t>
  </si>
  <si>
    <t>Dar a conocer el equipo conformado en la regional que proverá la participación ciudadana y pactar cronograma de encuentros para la vigencia 2022</t>
  </si>
  <si>
    <t xml:space="preserve">Equipo conformado y áreas misionales  </t>
  </si>
  <si>
    <t xml:space="preserve">Transferencia de conocimiento realizadas </t>
  </si>
  <si>
    <t>Transferir conocimiento en participación ciudadana y recoger las observacones, necesidades y solicitudes de la ciudadanía respecto a la oferta de servicios y gestión institucional</t>
  </si>
  <si>
    <t xml:space="preserve">Equipo conformado  y áreas misionales </t>
  </si>
  <si>
    <t>MATRIZ DE PLANEACIÓN DEL PLAN DE PARTICIPACIÓN CIUDADANA REGIONAL GUAVIARE - PPC 2022</t>
  </si>
  <si>
    <t>Espacios de participación y articulación del ICBF</t>
  </si>
  <si>
    <t>Incidir técnicamente en los espacios de participación y articulación del ICBF que direccione la protección integral de los niños, niñas y adolescentes; así mismo, los comités de control social de cada una de las áreas misionales.</t>
  </si>
  <si>
    <t>Incidir en espacios de participación y articulación del ICBF</t>
  </si>
  <si>
    <t>Red institucional de apoyo a las veedurías ciudadanas</t>
  </si>
  <si>
    <t>Gestionar la inclusión del ICBF en la red institucional de apoyo a las veedurías ciudadanas y articular el apoyo que se requiera.</t>
  </si>
  <si>
    <t>Promover de manera efectiva la conformación de grupos de control social y/o veedurías ciudadanas</t>
  </si>
  <si>
    <t>Acción realizada y gestionada</t>
  </si>
  <si>
    <t>Procesos de cualificación de actores</t>
  </si>
  <si>
    <t>Formulación y ejecución de acciones encaminadas a fortalecer los procesos de cualificación de equipos, veedores y aliados estratégicos en el ejercicio de la participación ciudadana y la disposición de la arquitectura institucional territorial, rutas de formulación de iniciativas, control social, veeduría y gestión.</t>
  </si>
  <si>
    <t>Generar procesos de cualificación de actores (equipos, veedores y aliados estratégicos)</t>
  </si>
  <si>
    <t xml:space="preserve">Encuentros de participación ciudadana y convocatoria de los grupos de valor </t>
  </si>
  <si>
    <t>Generar dos (02) encuentros por vigencia de los grupos por valor, una por cada semestre, que sintetice en la presentación del equipo ICBF Regional y los objetivos de la participación en dichos espacios; en especial, aquellas observaciones, necesidades y solicitudes de la ciudadanía respecto a la oferta de servicios y gestión institucional.</t>
  </si>
  <si>
    <t>Seguimiento a los acuerdos y control de la actuación</t>
  </si>
  <si>
    <t>Retroalimentar y hacer seguimiento a los acuerdos suscritos por el ICBF que sean acordado en los encuentros y que dado su nivel de importancia e impacto con elevados a la dirección regional.</t>
  </si>
  <si>
    <t>Promover de manera efectiva y Seguimiento a los acuerdos y control de la actuación</t>
  </si>
  <si>
    <t xml:space="preserve">Retraolimentación realizada </t>
  </si>
  <si>
    <t>MAPEO DE ESCENARIOS DE PARTICIPACIÓN DEL ICBF</t>
  </si>
  <si>
    <t>Realizar un inventario de las instancias de participación ciudadana, tales como veedurías ciudadanas, grupos de control social, guardianes del tesoro, mesas de participación de niños, niñas y adolescentes, y demás escenarios que faciliten la participación ciudadana, en aras de identificar al interior de los grupos de valor las acciones de participación a fortalecer</t>
  </si>
  <si>
    <t>Colaboradores del ICBF</t>
  </si>
  <si>
    <t>Grupo de Asistencia Técnica y SNBF</t>
  </si>
  <si>
    <t>Promocion de Prevención y Promoción</t>
  </si>
  <si>
    <t xml:space="preserve">Formato diligenciado con el Inventario de intancias de participación y grupos de control social </t>
  </si>
  <si>
    <t>1 de Febrero de 2022</t>
  </si>
  <si>
    <t>30 de Marzo de 2022</t>
  </si>
  <si>
    <t>Virtual, correo electrónico</t>
  </si>
  <si>
    <t>REUNIÓN: “Pactando con Bienestar”</t>
  </si>
  <si>
    <t>Identificar las necesidades y solicitudes de la ciudadanía respecto a la oferta de servicios y la gestión institucional</t>
  </si>
  <si>
    <t>Comunidad en General</t>
  </si>
  <si>
    <t>Grupo de Asistencia Técnica</t>
  </si>
  <si>
    <t>Reunion con los grupos de valor convocados</t>
  </si>
  <si>
    <t>1 de Abril de 2022</t>
  </si>
  <si>
    <t>30 de Junio de 2022</t>
  </si>
  <si>
    <t>FORO “Participación Acción”</t>
  </si>
  <si>
    <t>Compartir experiencias 
alrededor de su ejercicio de participación en la prestación del servicio público de Bienestar Familiar, a los diferentes grupos de valor, lo cual permita generar conclusiones y estrategias que fortalezcan el proceso</t>
  </si>
  <si>
    <t xml:space="preserve"> Comunidad en general</t>
  </si>
  <si>
    <t xml:space="preserve"> Foro con los grupos de valor</t>
  </si>
  <si>
    <t>1 de Julio de 2022</t>
  </si>
  <si>
    <t>30 de Septiembre de 2022</t>
  </si>
  <si>
    <t xml:space="preserve">REUNIÓN: “Y cómo nos fue?”: </t>
  </si>
  <si>
    <t>Realizar seguimiento y monitoreo a los acuerdos realizados.</t>
  </si>
  <si>
    <t>Grupo de Planeación y SNBF</t>
  </si>
  <si>
    <t>Seguimiento y monitoreo de los acuerdos mediente una reunión con los grupo de valor convocados en la primera reunión</t>
  </si>
  <si>
    <t>1 de Octubrede 2022</t>
  </si>
  <si>
    <t>30 de Noviembre 2022</t>
  </si>
  <si>
    <t>MATRIZ DE PLANEACIÓN DEL PLAN DE PARTICIPACIÓN CIUDADANA REGIONAL LA GUAJIRA  - PPC 2022</t>
  </si>
  <si>
    <t>1) Promover la participacion de la red institucional de apoyo a las veedurías ciudadanas y grupo de control social.</t>
  </si>
  <si>
    <t>equipo conformado  PPC 2022</t>
  </si>
  <si>
    <t>Presencial o virtual</t>
  </si>
  <si>
    <t xml:space="preserve">2) Elaborar un mapeo de instancias del SNBF y de los diferentes comités de los programas misionales del ICBF, donde se promueve la protección integral de los niños, niñas y adolescentes.  </t>
  </si>
  <si>
    <t xml:space="preserve">Virtual, presencia llamada telefonica </t>
  </si>
  <si>
    <t>3)Presentar  el equipo conformado en la regional que proverá la participación ciudadana, y conocer  las observacones, necesidades y solicitudes de la ciudadanía respecto a la oferta de servicios y gestión institucional y pactar cronograma de encuentros para la vigencia 2022</t>
  </si>
  <si>
    <t xml:space="preserve">Actas y listados de asistencia con registro fotografico  </t>
  </si>
  <si>
    <t>30 de abril 2022</t>
  </si>
  <si>
    <t xml:space="preserve">4) Brindar asistencia técnica a la ciudadanía, grupos de control social y/o veedurías ciudadanas de acuerdo a sus necesidades y solicitudes respecto a la oferta de servicios y gestión institucional del ICBF. 
</t>
  </si>
  <si>
    <t>MATRIZ DE PLANEACIÓN DEL PLAN DE PARTICIPACIÓN CIUDADANA REGIONAL NARIÑO - PPC 2022</t>
  </si>
  <si>
    <r>
      <t xml:space="preserve">OBJETIVO :
</t>
    </r>
    <r>
      <rPr>
        <b/>
        <sz val="14"/>
        <color rgb="FF000000"/>
        <rFont val="Calibri"/>
        <family val="2"/>
      </rPr>
      <t xml:space="preserve">Construir una estrategia de participacion ciudadana mediante la articulacion de acciones con la poblacion del departamento de Nariño teniendeo en cuenta el enfoque diferencial,  de derechos, las partucularidades de cada contexto, la oferta programatica del ICBF y el funcionamiento de las modalidades de prestacion del servicio con el fin de lograr la participacion activa de la comunidad y permitir la incidencia en la gestion institucional  del  ICBF - Regional Nariño.    </t>
    </r>
  </si>
  <si>
    <t>JUSTIFICACION: 
Teniendo en cuenta los principios y valores institucionales asi como el Plan de transparencia donde se hace necesario brindar herramientas para que la ciudadania pueda aportar  e incidir optimizar la prestacion del servicio con eficiencia, eficacia y efectividad y formular las estrategias que se ejecuten  con el proposito de mejorar la gestion institucional y asi dar  cumplimiento a la normatividad establecida para viabilizar  la  interaccion efectiva con la  ciudadana y poder incorporar  actividades que ellos propongan y sirvan para lograr contar con una  estrategia de particpacion ciudadana acorde a la realidad local y asi dar cumplimiento a las politicas de participacion ciudadana formulada para la vigencia 2022.</t>
  </si>
  <si>
    <t>Reunion de planeacion y estructuracion de cronograma de actividades del comité regional de participacion ciudadana</t>
  </si>
  <si>
    <t>Revisar el plan formulado y construccion del cronograma de actividades con el fin de definir tareas de cada integrante y realizar el seguimiento del mismo.</t>
  </si>
  <si>
    <t xml:space="preserve">Equipo Regional </t>
  </si>
  <si>
    <t xml:space="preserve">Delegado de la Direccion Regional </t>
  </si>
  <si>
    <t xml:space="preserve">No. de reuniones realizadas </t>
  </si>
  <si>
    <t>febrero del  2022</t>
  </si>
  <si>
    <t>febrero  del  2022</t>
  </si>
  <si>
    <t xml:space="preserve">Integrar a la Red Institucional de Apoyo a las Veedurias Ciudadanas del departamento de Nariño </t>
  </si>
  <si>
    <t>Desarrollar acciones de articulacion formuladas en el plan con la Red  interinstitucional de veedurias del departamento de nariño, con el fin de coadyuvar accones frente al ejercicio de control social  en las modalidades de atencion que se desarrollan en cada centro Zonal  y generar alianzas de fortalecimiento y participacion ciudadana.</t>
  </si>
  <si>
    <t>Red interinstitucional</t>
  </si>
  <si>
    <t>marzo/ del 2022</t>
  </si>
  <si>
    <t xml:space="preserve">Realizar reunion de participacion primer semestre  </t>
  </si>
  <si>
    <t xml:space="preserve">Generar acuerdo institucional con la ciudadania que facilite su participacion activa </t>
  </si>
  <si>
    <t xml:space="preserve">Comites de control social  de las modalidades de Primera Infancia del municipio de Pasto </t>
  </si>
  <si>
    <t xml:space="preserve">zonal </t>
  </si>
  <si>
    <t xml:space="preserve">Equipo interno de la Regional Nariño </t>
  </si>
  <si>
    <t xml:space="preserve">Realizar reunion de participacion 2do semestre </t>
  </si>
  <si>
    <t xml:space="preserve">Realizar seguimiento al acuerdo institucional </t>
  </si>
  <si>
    <t>MATRIZ DE PLANEACIÓN DEL PLAN DE PARTICIPACIÓN CIUDADANA REGIONAL MAGDALENA - PPC 2022</t>
  </si>
  <si>
    <t xml:space="preserve">Conversatorio de control Social </t>
  </si>
  <si>
    <t xml:space="preserve">"Contribuir con el posicionamiento de la Cultura de la Participación Ciudadana, a traves de un conversatorio sobre la ejecucion de los servicios en las comunidades etnicas atendidas en la vigencia 2022". </t>
  </si>
  <si>
    <t>Comité de Control Social - Colaboradores ICBF</t>
  </si>
  <si>
    <t xml:space="preserve">Direccion - Grupo Assitencia Tecnica </t>
  </si>
  <si>
    <t xml:space="preserve">Areas misionales </t>
  </si>
  <si>
    <t>1 Reunion Realizada</t>
  </si>
  <si>
    <t xml:space="preserve">Agosto </t>
  </si>
  <si>
    <t xml:space="preserve">Septiembre </t>
  </si>
  <si>
    <t xml:space="preserve">Encuesta de participación ciudadania </t>
  </si>
  <si>
    <t xml:space="preserve">Recopilar información de la prestación de los servicios misionales mediante el diligenciamiento de una encuesta virtual, para identificar tematicas de interes que fortalezca la participacion ciudadana </t>
  </si>
  <si>
    <t>Promover de manera efectiva el desarrollo de los grupos focales para la verificación en la prestación de los servicios contratados.</t>
  </si>
  <si>
    <t>Usuarias</t>
  </si>
  <si>
    <t xml:space="preserve">Encuesta virtual aplicada </t>
  </si>
  <si>
    <t>Mayo</t>
  </si>
  <si>
    <t xml:space="preserve">Reuniones Participativas </t>
  </si>
  <si>
    <t xml:space="preserve">Generar espacios de participacion ciudadana para la construccion de un acuerdo institucional que propicie la participacion ciudadana en la Regional Magdalena </t>
  </si>
  <si>
    <t xml:space="preserve">Usuarios.- ciudadania en general </t>
  </si>
  <si>
    <t xml:space="preserve">Acuerdo institucional elaborado </t>
  </si>
  <si>
    <t xml:space="preserve">octubre </t>
  </si>
  <si>
    <t xml:space="preserve">Identificar los grupos de interés a nivel institucional y comunitario, para realizar acercamiento a la población. </t>
  </si>
  <si>
    <t>"Construir e implementar una estrategia, que permita fortalecer los procesos de participación ciudadana para mejorar la gestión institucional y la de los grupos de valor de la regional en el Departamento del Meta, durante la vigencia 2022"</t>
  </si>
  <si>
    <t>Regional Meta</t>
  </si>
  <si>
    <t>Número de Grupos identificados</t>
  </si>
  <si>
    <t xml:space="preserve">En articulación con la Alcaldía de Villavicencio, realizar un Encuentro con los niños, niñas, adolescentes y jóvenes de la Mesa de Participación </t>
  </si>
  <si>
    <t xml:space="preserve">Niños, niñas, adolescentes y jóvenes de la Mesa de Participación </t>
  </si>
  <si>
    <t>Número de Encuentros realizados</t>
  </si>
  <si>
    <t>Diseñar un instrumento que nos permita cuantificar los Grupos de Control Social y de las instancias que conforman el SNBF</t>
  </si>
  <si>
    <t>Número de instrumentos diseñados</t>
  </si>
  <si>
    <t>Fortalecer el proceso de Participación Social y veedurías ciudadana, a través de encuentros vivenciales y jornadas de capacitación  a los y las beneficiarias de  Generaciones SACÚDETE.</t>
  </si>
  <si>
    <t>"Fortalecer los procesos de Participación y control  social con los y las beneficiarias del programa Generaciones SACÚDETE para  mejorar la gestión institucional  durante la vigencia 2022"</t>
  </si>
  <si>
    <t>"Promover de manera efectiva la conformación de grupos de control social y/o veedurías ciudadanas durante la implementacion del Programa SACÚDETE "</t>
  </si>
  <si>
    <t>Adolescentes y Jóvenes de Generaciones SACÜDETE.</t>
  </si>
  <si>
    <t>GENERACIONES SACÚDETE</t>
  </si>
  <si>
    <t>Número de encuentros realizadas</t>
  </si>
  <si>
    <t>MATRIZ DE PLANEACIÓN DEL PLAN DE PARTICIPACIÓN CIUDADANA REGIONAL NORTE DE SANTANDER - PPC 2022</t>
  </si>
  <si>
    <t>Capacitar acerca de la Estrategia de Participación ciudadana y el Control Social</t>
  </si>
  <si>
    <t>Socializar los espacios físicos y virtuales sobre la estrategia de participación ciudadana y el control social a los beneficiarios, sociedad civil y los  enlaces misional de infancia</t>
  </si>
  <si>
    <t xml:space="preserve">Enlaces de Control social, beneficiarios y grupos de control social </t>
  </si>
  <si>
    <t>Dirección de infancia</t>
  </si>
  <si>
    <t>explora</t>
  </si>
  <si>
    <t>transferencia del conocimiento</t>
  </si>
  <si>
    <t>presecial- virtual</t>
  </si>
  <si>
    <t>Ejercicios de promoción de la participación y el control social "SACUDETE"</t>
  </si>
  <si>
    <t>Afianzar  a los  agentes del SNBF realicen veeduria  ciudadana sobre  la ejecución  del programa  sacudete  donde se encuentre en ejecución en el marco de las instancias del SNBF.</t>
  </si>
  <si>
    <t>agentes del SNBF, beneficiarios,</t>
  </si>
  <si>
    <t>zonal</t>
  </si>
  <si>
    <t xml:space="preserve">Dirección de Adolescencia y juventud </t>
  </si>
  <si>
    <t xml:space="preserve">Sacudete </t>
  </si>
  <si>
    <t xml:space="preserve">Instancias del SNBF </t>
  </si>
  <si>
    <t>Conformar  y  operar  las Mesas de Participación territoriales de niñas, niños y adolescentes</t>
  </si>
  <si>
    <t>Brindar orientaciones técnicas  a los entes territoriales para la conformación y funcionamiento  de las mesas de participación de niños, niñas, adolescentes a nivel territorial con el fin  tener  acceso directo al portafolio de servicios y a la oferta institucional   a  nivel territorial.</t>
  </si>
  <si>
    <t xml:space="preserve">Entes territoriales, Niños, niñas, adolescentes </t>
  </si>
  <si>
    <t>Dirección del Sistema Nacional de Bienestar Familliar- Subdirección de Articulación Territorial</t>
  </si>
  <si>
    <t xml:space="preserve">N/a </t>
  </si>
  <si>
    <t>Transferencias de conocimiento realizadas</t>
  </si>
  <si>
    <t xml:space="preserve">Seguimiento  a las mesas de participación  de Niñas, Niños y Adolescentes   </t>
  </si>
  <si>
    <t xml:space="preserve">Socializar  en el marco de las mesas de participación de Niñas, Niños y Adolescentes que este en funcionamiento  el Plan Anticorrupción y de Atención al Ciudadano de la regional ICBF para la vigencia 2022. </t>
  </si>
  <si>
    <t>agentes del SNBF, Niños niñas, adolescentes</t>
  </si>
  <si>
    <t>N/a</t>
  </si>
  <si>
    <t>Mesas de participación de niños, niñas, adolescente con seguimiento.</t>
  </si>
  <si>
    <t>MATRIZ DE PLANEACIÓN DEL PLAN DE PARTICIPACIÓN CIUDADANA REGIONAL PUTUMAYO - PPC 2022</t>
  </si>
  <si>
    <t xml:space="preserve">Adelantar una reunión con los representantes de la Ciudadanía y el equipo del ICBF para dar a conocer los objetivos de los encuentros y concertar un cronograma de reuniones para recoger las observaciones, necesidades y solicitudes de la ciudadanía respecto a la oferta de servicios y la gestión institucional. </t>
  </si>
  <si>
    <t xml:space="preserve">Conformar el equipo para la implementación, monitoreo y evaluación de la estrategia de participación ciudadana. </t>
  </si>
  <si>
    <t>Colaboradores ICBF y Ciudadanía en general</t>
  </si>
  <si>
    <t>Dirección Regional con el apoyo de planeación y servicios y atención.</t>
  </si>
  <si>
    <t>Adelantar una reunión del equipo del ICBF y la ciudadanía con el fin de presentar los avances y evaluar los resultados de las acciones tomadas respecto de lo manifestado por la ciudadanía y los grupos de control social.</t>
  </si>
  <si>
    <t xml:space="preserve">Socializar los avances y resultados de los compromisos adquiridos con la ciudadanía en el marco de la estrategia de participación ciudadana. </t>
  </si>
  <si>
    <t xml:space="preserve">Colaboradores ICBF y Delegados comités de control social. </t>
  </si>
  <si>
    <t>Dirección  , áreas misionales y equipo conformado</t>
  </si>
  <si>
    <t>Mapear las instancias de los diferentes sistemas administrativos donde se abordan acciones relacionadas con la protección integral de las niñas, niños y adolescentes.</t>
  </si>
  <si>
    <t xml:space="preserve">Conocer el número de instancias técnicas y operativas de los sistemas administrativos que abordan temas de protección integral de niños, niñas y adolescentes. </t>
  </si>
  <si>
    <t xml:space="preserve">SNBF y enlaces técnicos misionales. </t>
  </si>
  <si>
    <t xml:space="preserve">Caracterizar los diferentes comités de control social conformados por los operadores de servicios de las diferentes Direcciones Misionales.  </t>
  </si>
  <si>
    <t xml:space="preserve">Identificar los tipos de comités de control social y veeduría ciudadana con los que cuentan los programas de las direcciones misionales. </t>
  </si>
  <si>
    <t>Comités de control social programas ICBF</t>
  </si>
  <si>
    <t xml:space="preserve">Documento de caracterización </t>
  </si>
  <si>
    <t>31 de marzo 2022</t>
  </si>
  <si>
    <t xml:space="preserve">Retroalimentar y hacer seguimiento a los acuerdos suscritos por el ICBF </t>
  </si>
  <si>
    <t>MATRIZ DE PLANEACIÓN DEL PLAN DE PARTICIPACIÓN CIUDADANA REGIONAL QUINDÍO  - PPC 2022</t>
  </si>
  <si>
    <t>Implementación, seguimiento y evaluación del Plan de Acción de Participación Ciudadana del ICBF Regional Quindío</t>
  </si>
  <si>
    <t xml:space="preserve">Realizar una reunión de manera trimestral, por parte del equipo interno de la Regional Quindío con el propósito de cumplir con el seguimiento y monitoreo a las actividades propuestas en el Plan de Acción. </t>
  </si>
  <si>
    <t>Número de reuniones programadas / Número de reuniones efectuadas</t>
  </si>
  <si>
    <t>Sensibilización, formación y acompañamiento técnico de la participación ciudadana</t>
  </si>
  <si>
    <t xml:space="preserve">Realizar por semestre una convocatoria a los grupos de valor, para fomentar la participación ciudadana a través de la creación de grupos de control social y/o veedurías ciudadanas. </t>
  </si>
  <si>
    <t>Ciudadanía en General</t>
  </si>
  <si>
    <t>Diplomado de Participación ciudadana desde y para los adolescentes y jóvenes del departamento del Quindío que hacen parte de los programas del ICBF</t>
  </si>
  <si>
    <t xml:space="preserve">Propiciar la formación de adolescentes y jóvenes de los programas de las diferentes modalidades de atención en prevención y protección, con el fin de promover estrategias de participación ciudadana en los diferentes servicios misionales del ICBF, en el marco del modelo de enfoque diferencial de derechos, con el apoyo de la Red Institucional de Apoyo a las Veedurías Ciudadanas y el Control Social del Departamento del Quindío. </t>
  </si>
  <si>
    <t>Adolescentes y Jóvenes pertenecientes a los programas de prevención y protección del ICBF Regional Quindío</t>
  </si>
  <si>
    <t xml:space="preserve">Número de diplomados programados a realizar / Número de diplomados realizados </t>
  </si>
  <si>
    <t xml:space="preserve">Feria de Servicios para la Participación Ciudadana </t>
  </si>
  <si>
    <t xml:space="preserve">Realizar una Feria de Servicios abierta la comunidad en general para promover la participación y empoderamiento ciudadano en el ejercicio del control de la gestión pública del ICBF Regional Quindío, informando la oferta institucional que se posee y las estrategias institucionales referentes a la prestación del servicio público, la gestión institucional y la incidencia en la Política Pública de Primera Infancia, Infancia, Adolescencia y Fortalecimiento Familiar del territorio Quindiano.  </t>
  </si>
  <si>
    <t xml:space="preserve">Número de ferias programadas a realizar / Número de ferias realizadas </t>
  </si>
  <si>
    <t>Presencial</t>
  </si>
  <si>
    <t>Capacitación en la Línea Técnica de Participación Ciudadana</t>
  </si>
  <si>
    <t>Brindar las bases conceptuales sobre la línea técnica de participación ciudadana al equipo interno de la regional para el fortalecimiento y puesta en marcha del plan de participación ciudadana.</t>
  </si>
  <si>
    <t>Liderar la gestión del conocimiento en políticas de niñez y familias consolidando al
ICBF como referente en América Latina.</t>
  </si>
  <si>
    <t xml:space="preserve">Equipo interno de la Regional, enlaces zonales, Grupo Asistencia Técnica y EAS </t>
  </si>
  <si>
    <t xml:space="preserve">Dirección Regional y  comité Regional de PC </t>
  </si>
  <si>
    <t xml:space="preserve">Presencial o virtual </t>
  </si>
  <si>
    <t xml:space="preserve">Encuentro semestral con grupos de valor para la  conformación de los comités de control social  </t>
  </si>
  <si>
    <t xml:space="preserve">Promover la conformación de los comités de control social al interior de los programas misionales del ICBF para garantizar el goce efectivo del derecho a la participación ciudadana </t>
  </si>
  <si>
    <t>Asegurar una gestión institucional, orientada a resultados a nivel nacional y local,
apoyada en el uso de las tecnologías de la información.</t>
  </si>
  <si>
    <t xml:space="preserve">Familias usuarias de los servicios del ICBF </t>
  </si>
  <si>
    <t xml:space="preserve">Regional/Zonal </t>
  </si>
  <si>
    <t xml:space="preserve">Centros zonales y EAS </t>
  </si>
  <si>
    <t xml:space="preserve">Programas de Primera Infancia, infancia,  adolescencia, juventud,   Familias y Comunidades  </t>
  </si>
  <si>
    <t xml:space="preserve">Un encuentro por semestre. Actas de reunión, registro de asistencia </t>
  </si>
  <si>
    <t xml:space="preserve">Capacitación en mecanismos de participación ciudadana a los integrantes de los comités de control social </t>
  </si>
  <si>
    <t xml:space="preserve">Capacitar a los integrantes de los comités de control social en mecanismos de participación ciudadana para el ejercicio efectivo del control social y construcción de propuestas en pro de la mejora continua en la prestación de los servicios.  </t>
  </si>
  <si>
    <t>Fortalecer una cultura organizacional basada en el servicio, la comunicación
efectiva, la innovación, el control, la mejora continua y el desarrollo del talento
humano.</t>
  </si>
  <si>
    <t xml:space="preserve">Comités de control social conformados </t>
  </si>
  <si>
    <t xml:space="preserve">Grupo de asistencia tecnica y enlaces centros zonales </t>
  </si>
  <si>
    <t>Actas de reunión y asistencia</t>
  </si>
  <si>
    <t>Encuentro trimestral del comité de participacion ciudadana Regional Risaralda</t>
  </si>
  <si>
    <t>Realizar seguimiento y monitoreo al desarrollo de las acciones planteadas, asi como retroalimentar las evidencias presentadas, logrando así el cumplimiento del plan  de participacion ciudadana del ICBF Regional  Risaralda en la vigencia 2022</t>
  </si>
  <si>
    <t>Equipo interno de la Regional</t>
  </si>
  <si>
    <t>Encuentros trimestrales Actas de reunión y asistencia</t>
  </si>
  <si>
    <t>Solicialización colaboradores del ICBF</t>
  </si>
  <si>
    <t>Socializar a los colaborardores del ICBF los mecanismos de participación ciudadana de acuerdo a la normatividad vigente.</t>
  </si>
  <si>
    <t xml:space="preserve">Colaboradores del ICBF </t>
  </si>
  <si>
    <t xml:space="preserve">Intercambio de experiencias sobre la participación </t>
  </si>
  <si>
    <t xml:space="preserve">Intercambiar experiencias y realizar transferencia de aprendizajes a través del diálogo entre agentes de SNBF y las veedurias </t>
  </si>
  <si>
    <t xml:space="preserve">Numero de experiencias </t>
  </si>
  <si>
    <t xml:space="preserve">Generación de espacios para la identificación de necesidades de los servicios prestados </t>
  </si>
  <si>
    <t xml:space="preserve">Generar espacios entre los beneficiarios o usuarios que pertenecen a la modalidad de MI FAMILIA TERRITORIOS ETNICOS, con motivo de identificar las necesidades de los servicios prestados para así fortalecerlos. </t>
  </si>
  <si>
    <t>cordinadores de la modalidad</t>
  </si>
  <si>
    <t xml:space="preserve"> Inclusión del modelo de enfoque de derechos en la particiación ciudadana</t>
  </si>
  <si>
    <t>Rescatar la interculturalidad y la inclusión de la diversidad en los esenarios de participacion ciudadana en la modalidad GENERACION EXPLORA.</t>
  </si>
  <si>
    <t>cordinadores de la modalidad.</t>
  </si>
  <si>
    <t>El ICBF regional Santander te invita a conocer nuestro plan de participación ciudadana.</t>
  </si>
  <si>
    <t>Desarrollar una reunión de orden regional, la cual permita la presentación del equipo regional y la socialización del plan de participación ciudadana, para recoger todas las observaciones, necesidades y solicitudes de la ciudadanía respecto a la oferta de servicios y la gestión institucional por parte de la regional Santander.</t>
  </si>
  <si>
    <t>acta de la reunión/ registro fotografico</t>
  </si>
  <si>
    <t>virtual</t>
  </si>
  <si>
    <t>Fortalecimiento del control social en el marco del servicio público de Bienesar familiar de la regional Santander.</t>
  </si>
  <si>
    <t>Realizar una reunión departamental con las veedurías y grupos de control social conformados, para presentar la oferta institucional del ICBF en el marco del servicio público de bienestar familiar, los canales de atención y las estrategias para fortalecer la prestación del servicio desde un ejercicio de control social.</t>
  </si>
  <si>
    <t>Invitaciones/ formularios/acta reunión</t>
  </si>
  <si>
    <t>Los niños, niñas y adolescentes de Santander se toman la palabra .</t>
  </si>
  <si>
    <t>EL ICBF en doble vía frente a la participación ciudadana.</t>
  </si>
  <si>
    <t>Realizar un espacio de dialogo y presentación a la comunidad de los compromisos y avances establecidos por parte de la regional frente a las solicitudes recolectadas en los espacios anterior- ( seguimiento)</t>
  </si>
  <si>
    <t>actas de reunion, cierre de compromisos</t>
  </si>
  <si>
    <t>MATRIZ DE PLANEACIÓN DEL PLAN DE PARTICIPACIÓN CIUDADANA REGIONAL SUCRE - PPC 2022</t>
  </si>
  <si>
    <t>Presentación de la estrategia  de participación y control ciudadano a los grupos internos (misionales)  y  externos (operadores) del ICBF para Conformación del comité de participación y control social regional;  conformado por  usuarios y referentes ICBF  de cada modalidad del   programa de primera infancia, Director regional, coordinadores zonales y equipo de participación regional</t>
  </si>
  <si>
    <t xml:space="preserve">Coordinar y articular la puesta en marcha.   </t>
  </si>
  <si>
    <t>Socializar la estrategia  de participación y control ciudadano a los grupos internos (misionales)  y  externos (operadores primera infancia ) del ICBF para Conformación del comité de participación y control social regional;  conformado por  usuarios y referentes ICBF  de cada modalidad del   programa de primera infancia, Director regional, coordinadores zonales y equipo de participación regional</t>
  </si>
  <si>
    <t>Los grupos internos (misionales)  y  externos (operadores primera infancia ) del ICBF</t>
  </si>
  <si>
    <t xml:space="preserve"> Equipo de participación ciudadana Sucre, centros zonales y referentes  </t>
  </si>
  <si>
    <t>Reunion</t>
  </si>
  <si>
    <t xml:space="preserve">Reunión del comité  para la construcción colectiva de un plan de acción para el ejercicio del control social a través de la participación ciudadana y su implementación -  Primer semestre </t>
  </si>
  <si>
    <t xml:space="preserve">Elaborar el plan de acción para el ejercicio del control social a través de la participación ciudadana y su implementación -  Primer semestre </t>
  </si>
  <si>
    <t>Desarrollar un taller de participación por  usuarios de los programas de primera infancia y el equipo de partcipación de la Regional  para la construcción colectiva de un plan de acción para el ejercicio del control social.</t>
  </si>
  <si>
    <t xml:space="preserve"> Comité de participación ciudadana Sucre, centros zonales y referentes  </t>
  </si>
  <si>
    <t>número de reuniones</t>
  </si>
  <si>
    <t xml:space="preserve">Diseño e implementación por parte del comité regional de un mecanismo de comunicación y publicación referente al  ejercicio del control social a través de la participación ciudadana y seguimiento del plan de acción </t>
  </si>
  <si>
    <t xml:space="preserve"> Definir un mecanismo de comunicación y publicación referente al  ejercicio del control social a través de la participación ciudadana y seguimiento del plan de acción</t>
  </si>
  <si>
    <t>Realizar varias propuestas para tener unmecanismo de comunicación y publicación referente al  ejercicio del control social</t>
  </si>
  <si>
    <t xml:space="preserve">Comité  de participacion  y control social Sucre </t>
  </si>
  <si>
    <t xml:space="preserve">Segunda reunión para evaluación y ajuste del plan de acción para la siguiente vigencia.   </t>
  </si>
  <si>
    <t xml:space="preserve">Realizar evaluación y ajuestes al  plan de acción para la siguiente vigencia.   </t>
  </si>
  <si>
    <t xml:space="preserve">Definir el  plan de acción para la siguiente vigencia.   </t>
  </si>
  <si>
    <t>Presentar a los Integrantes regionales del Comité de Participación Ciudadana.</t>
  </si>
  <si>
    <t xml:space="preserve">Fomentar el relacionamiento de la ciudadania con el ICBF mediante la divulgación del equipo de relación al ciudadano en la Regional Tolima, dando a conocer sus alcances y funciones. </t>
  </si>
  <si>
    <t>Promover la relación entre la ciudadanía y la regional Tolima, creando lazos con los diferentes grupos de control social en el territorio.</t>
  </si>
  <si>
    <t>Comité de participación Ciudadana Regional Tolima</t>
  </si>
  <si>
    <t>Conocimiento efectivo del grupo de participación ciudadana</t>
  </si>
  <si>
    <t>Dar a conocer a la ciudadania la oferta del ICBF en temas relacionados con participación e incidencia social.</t>
  </si>
  <si>
    <t xml:space="preserve">Padres, madres, cuidadores de los usuarios del ICBF con el apoyo de los referentes de áreas misionales para socializar la oferta de cada uno de los modaldiades  y los mecanismos de participación. </t>
  </si>
  <si>
    <t xml:space="preserve">Transferir conocimiento con relación a la conformación de veedurias ciudadanas, grupos de control social y otras instancias de participación y la oferta de cada uno de los direciones misionales del ICBF. </t>
  </si>
  <si>
    <t>Ciudadanía en general y colaboradores del ICBF</t>
  </si>
  <si>
    <t>Publicaciones realizadas en Redes sociales o Página Web o Boletin interno  o correo masivo</t>
  </si>
  <si>
    <t>Retroalimentar los acuerdos entre la ciudadanía y el comité de participación Ciudadana</t>
  </si>
  <si>
    <t xml:space="preserve">  Convocar funcionarios de las entidades territoriale Realizar dialogos abiertos con grupos de valor clave, con el fin de conocer sus inquietudes y necesidades, con el fin de definir los alcances de los acuerdos a los que se llegue con la ciudadania, relizandose un seguimiento periódico a los compromisos pactados. </t>
  </si>
  <si>
    <t xml:space="preserve">Seguimiento a las observaciones, necesidades y solicitudes de la ciudadania respecto a la oferta de servicios y gestiones institucionales. </t>
  </si>
  <si>
    <t xml:space="preserve">Encuentro realizado con ejercicio diagnósticos de las necesidades. </t>
  </si>
  <si>
    <t>Divulgar infografias relacionadas con el Comité de participación ciudadana y su incidencia.</t>
  </si>
  <si>
    <t xml:space="preserve">Divulgar piezas publicitarias relacionadas con las funciones del comité de participación ciudadana y los alcances e incidencia de la ciudadanía con estas </t>
  </si>
  <si>
    <t xml:space="preserve">Generar escenarios de conocimiento a travez de piezas informativas publicitarias para la Ciudadanía y los grupos de interés institucionales. </t>
  </si>
  <si>
    <t>Coordinaciones Regionales y Dirección.</t>
  </si>
  <si>
    <t>Número de personas alcanzadas por infografia.</t>
  </si>
  <si>
    <t>MATRIZ DE PLANEACIÓN DEL PLAN DE PARTICIPACIÓN CIUDADANA REGIONAL VALLE - PPC 2022</t>
  </si>
  <si>
    <t>MAPEO INSTITUCIONAL</t>
  </si>
  <si>
    <t>IDENTIFICACION Y SISTEMATIZACION DE INFORMACIÓN EN LA COMUNA 16 DE CALI, DE PROGRAMAS ICBF MODALIDADES COMUNITARIAS, PROGRAMAS INSTITUCIONALES, REDES COMUNITARIAS, VEEDURIAS CIUDADANAS, COMITES DE CONTROL SOCIAL, JAL, JAC, MESA PARTICIPACION NNA, DINÁMICAS DE PARTICIPACION CIUDADANA, ETC</t>
  </si>
  <si>
    <t>PROMOVER LA PARTICIPACION SOCIAL Y EL CONTROL SOCIAL EN LAS MODALIDADES COMUNITARIAS ICBF</t>
  </si>
  <si>
    <t>EAS PI, ORGANIZACIONES COMUNITARIAS, DE NNA E INSTITUCIONALES</t>
  </si>
  <si>
    <t>ZONAL</t>
  </si>
  <si>
    <t>CENTRO ZONAL</t>
  </si>
  <si>
    <t>MODALIDAD COMUNITARIA ICBF PRIMERA INFANCIA</t>
  </si>
  <si>
    <t>INFORME</t>
  </si>
  <si>
    <t>ENCUENTRO INICIAL I SEMESTRE ENTRE REGIONAL Y COMUNIDAD</t>
  </si>
  <si>
    <t>REUNION I SEMESTRE 2022 ENTRE LA REGIONAL, ZONAL Y SECTORES COMUNITARIOS,  IDENTIFICAR NECESIDADES  E INQUIETUDES COMUNITARIAS Y CONCERTAR CRONOGRAMA SESIONES DE ACOMPAÑAMIENTO</t>
  </si>
  <si>
    <t>PLANEACIÓN  PARA LA PARTICIPACION CIUDADANA</t>
  </si>
  <si>
    <t xml:space="preserve">EAS PI, AGENTES DEL SNBF, GRUPOS DE NNAJ, COMITÉS DE CONTROL SOCIAL Y VEEDURÍAS. </t>
  </si>
  <si>
    <t>EQUIPO DE PPC REGIONAL</t>
  </si>
  <si>
    <t>MODALIDAD COMUNITARIA PRIMERA INFANCIA ICBF</t>
  </si>
  <si>
    <t>REUNIÓN</t>
  </si>
  <si>
    <t>PROCESO FORMATIVO CON GRUPO CONSULTA</t>
  </si>
  <si>
    <t>BRINDAR ELEMENTOS DE PARTICIPACIÓN, PARTICIPACIÓN  CIUDADANA, CONTROL SOCIAL E INFORMACIÓN SOBRE MODALIDAD COMUNITARIA DE ATENCIÓN DE SERVICIOS DE ICBF EN PRIMERA INFANCIA</t>
  </si>
  <si>
    <t>PROMOVER LA PARTICIPACION Y EL CONTROL SOCIAL EN LAS MODALIDADES COMUNITARIAS ICBF DE PRIMERA INFANCIA</t>
  </si>
  <si>
    <t>CAPACITACIONES</t>
  </si>
  <si>
    <t>ENCUENTRO FINAL II SEMESTRE</t>
  </si>
  <si>
    <t>REVISION DE COMPROMISOS CUMPLIDOS ENTRE LAS PARTES: ICBF Y COMUNIDADES Y OTROS SECTORES</t>
  </si>
  <si>
    <t>EVALUACION DE RESULTADOS</t>
  </si>
  <si>
    <t>ORGANIZACIONES Y ENTIDADES PARTICIPANTES EN LA PRIMERA SESION O ENCUENTRO</t>
  </si>
  <si>
    <t>PRIMERA INFANCIA MODALIDADES COMUNITARIAS</t>
  </si>
  <si>
    <t>REUNIÓN E INFORME</t>
  </si>
  <si>
    <t>MATRIZ DE PLANEACIÓN DEL PLAN DE PARTICIPACIÓN CIUDADANA REGIONAL VAUPÉS - PPC 2022</t>
  </si>
  <si>
    <t>|</t>
  </si>
  <si>
    <t xml:space="preserve">
"Uso y apropiación de herramientas tecnológicas que coadyuven a la participación ciudadana."</t>
  </si>
  <si>
    <t>Realizar transferencias de conocimiento en herramientas tecnológicas que promuevan las actividades para la participación ciudadana.</t>
  </si>
  <si>
    <t xml:space="preserve">Asegurar una gestión institucional, orientada a resultados a nivel nacional y local, apoyada en el uso de las tecnologías de la información </t>
  </si>
  <si>
    <t>Equipo Interno ICBF PC</t>
  </si>
  <si>
    <t>Número de capacitaciones de transferencias de conocimiento realizadas</t>
  </si>
  <si>
    <t xml:space="preserve">
"Publicación de acciones de Participación Ciudadana en la gestión institucional."</t>
  </si>
  <si>
    <t>Garantizar intervenciones pertinentes y de calidad dirigidas a los niños, niñas y adolescentes, fortalecimiendo el componente de familia bajo el enfoque diferencial y territorial.</t>
  </si>
  <si>
    <t xml:space="preserve">áreas misionales </t>
  </si>
  <si>
    <t>Número de publicaciones realizadas en Redes sociales o Página Web o Boletin interno  o correo masivo</t>
  </si>
  <si>
    <t xml:space="preserve">Socialización plan de acción de participación ciudadana </t>
  </si>
  <si>
    <t>Generar acuerdo institucional con la ciudadanía a fin de establecer compromisos frente a la atención de los programas del ICBF.</t>
  </si>
  <si>
    <t>Fortalecer una cultura organizacional basada en el servicio, la comunicación efectiva, el control, la mejora continua y el desarrollo del talento humano.</t>
  </si>
  <si>
    <t xml:space="preserve">Coordinadores </t>
  </si>
  <si>
    <t xml:space="preserve">Número de encuentros de socialización del plan de acción </t>
  </si>
  <si>
    <t xml:space="preserve">Seguimiento y monitoreo del plan de acción de participación ciudadana </t>
  </si>
  <si>
    <t>Realizar seguimiento al acuerdo institucional pactado con la ciudadanía a fin de verificar los avances en la atención de los programas del ICBF.</t>
  </si>
  <si>
    <t>Fortalecer la gestión, la seguridad y privacidad de la información, y los entornos donde es tratada, gestionada, administrada y custodiada.</t>
  </si>
  <si>
    <t>Número de seguimiento y monitoreo del plan de acción</t>
  </si>
  <si>
    <t>MATRIZ DE PLANEACIÓN DEL PLAN DE PARTICIPACIÓN CIUDADANA REGIONAL VICHADA- PPC 2022</t>
  </si>
  <si>
    <t xml:space="preserve">
"socialización del equipo de Participación Ciudadana."</t>
  </si>
  <si>
    <t>Dar a conocer el equipo conformado en la regional que promoverá la participación ciudadana y pactar cronograma de encuentros para la vigencia, y recoger las observaciones, necesidades y solicitudes de la ciudadanía respecto a la oferta de servicios y gestión institucional.</t>
  </si>
  <si>
    <t xml:space="preserve">"Promover de manera efectiva la conformación de grupos de control social y/o veedurías ciudadanas. " en los progrmas de primera infancia. </t>
  </si>
  <si>
    <t xml:space="preserve">Equipo de participación o coordinadora de asistencia tecnica. </t>
  </si>
  <si>
    <t>Reporte de "conformación del grupo"</t>
  </si>
  <si>
    <t>Transferencia de conocimiento</t>
  </si>
  <si>
    <t>Gestionar la inclusión del ICBF en la red institucional de apoyo a las veedurías ciudadanas y articular el apoyo que se requiera con entidades de control, para que nuestros funcionarios y ciudadanos sean capacitados y se conformen las veedurías ciudadanas en todos los programas.</t>
  </si>
  <si>
    <t>Usuarios</t>
  </si>
  <si>
    <t>Tres reuniones de "veudurias conformadas"</t>
  </si>
  <si>
    <t>seguimiento</t>
  </si>
  <si>
    <t xml:space="preserve">Retroalimentar y hacer seguimiento a los acuerdos suscritos por el ICBF. </t>
  </si>
  <si>
    <t>Dos seguimientos de la "mesas de participación"</t>
  </si>
  <si>
    <t>Mensual</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</si>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</sst>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164" formatCode="_-&quot;$&quot;* #,##0_-;\-&quot;$&quot;* #,##0_-;_-&quot;$&quot;* &quot;-&quot;_-;_-@_-"/>
    <numFmt numFmtId="165" formatCode="_-* #,##0.00_-;\-* #,##0.00_-;_-* &quot;-&quot;_-;_-@_-"/>
    <numFmt numFmtId="166" formatCode="_-* #,##0.0_-;\-* #,##0.0_-;_-* &quot;-&quot;_-;_-@_-"/>
    <numFmt numFmtId="167" formatCode="[$-240A]d&quot; de &quot;mmmm&quot; de &quot;yyyy;@"/>
    <numFmt numFmtId="168" formatCode="_-* #,##0.00000_-;\-* #,##0.00000_-;_-* &quot;-&quot;_-;_-@_-"/>
    <numFmt numFmtId="169" formatCode="0.0"/>
    <numFmt numFmtId="170" formatCode="_-* #,##0.0\ _€_-;\-* #,##0.0\ _€_-;_-* &quot;-&quot;?\ _€_-;_-@_-"/>
    <numFmt numFmtId="171" formatCode="_-* #,##0\ _€_-;\-* #,##0\ _€_-;_-* &quot;-&quot;?\ _€_-;_-@_-"/>
  </numFmts>
  <fonts count="152" x14ac:knownFonts="1">
    <font>
      <sz val="11"/>
      <color theme="1"/>
      <name val="Calibri"/>
      <family val="2"/>
      <scheme val="minor"/>
    </font>
    <font>
      <sz val="9"/>
      <color indexed="81"/>
      <name val="Tahoma"/>
      <family val="2"/>
    </font>
    <font>
      <b/>
      <sz val="9"/>
      <color indexed="81"/>
      <name val="Tahoma"/>
      <family val="2"/>
    </font>
    <font>
      <sz val="12"/>
      <name val="Calibri"/>
      <family val="2"/>
    </font>
    <font>
      <b/>
      <sz val="10"/>
      <color indexed="8"/>
      <name val="Tahoma"/>
      <family val="2"/>
    </font>
    <font>
      <sz val="10"/>
      <color indexed="8"/>
      <name val="Calibri"/>
      <family val="2"/>
    </font>
    <font>
      <sz val="10"/>
      <color indexed="8"/>
      <name val="Tahoma"/>
      <family val="2"/>
    </font>
    <font>
      <sz val="9"/>
      <color indexed="8"/>
      <name val="Tahoma"/>
      <family val="2"/>
    </font>
    <font>
      <b/>
      <sz val="12"/>
      <color indexed="9"/>
      <name val="Calibri"/>
      <family val="2"/>
    </font>
    <font>
      <b/>
      <sz val="12"/>
      <color indexed="8"/>
      <name val="Calibri"/>
      <family val="2"/>
    </font>
    <font>
      <b/>
      <sz val="12"/>
      <name val="Calibri"/>
      <family val="2"/>
    </font>
    <font>
      <sz val="8"/>
      <name val="Calibri"/>
      <family val="2"/>
    </font>
    <font>
      <b/>
      <sz val="10"/>
      <name val="Tahoma"/>
      <family val="2"/>
    </font>
    <font>
      <sz val="10"/>
      <name val="Tahoma"/>
      <family val="2"/>
    </font>
    <font>
      <sz val="12"/>
      <color indexed="8"/>
      <name val="Arial"/>
      <family val="1"/>
    </font>
    <font>
      <sz val="11"/>
      <name val="Arial"/>
      <family val="2"/>
    </font>
    <font>
      <sz val="11"/>
      <color indexed="8"/>
      <name val="Arial"/>
      <family val="2"/>
    </font>
    <font>
      <sz val="11"/>
      <name val="Calibri"/>
      <family val="2"/>
    </font>
    <font>
      <sz val="11"/>
      <color theme="1"/>
      <name val="Calibri"/>
      <family val="2"/>
      <scheme val="minor"/>
    </font>
    <font>
      <sz val="12"/>
      <color theme="1"/>
      <name val="Calibri"/>
      <family val="2"/>
      <scheme val="minor"/>
    </font>
    <font>
      <b/>
      <sz val="12"/>
      <color theme="0"/>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
      <sz val="12"/>
      <name val="Calibri"/>
      <family val="2"/>
      <scheme val="minor"/>
    </font>
    <font>
      <sz val="12"/>
      <color rgb="FF000000"/>
      <name val="Calibri"/>
      <family val="2"/>
      <scheme val="minor"/>
    </font>
    <font>
      <b/>
      <sz val="12"/>
      <color rgb="FF000000"/>
      <name val="Calibri"/>
      <family val="2"/>
      <scheme val="minor"/>
    </font>
    <font>
      <sz val="12"/>
      <color rgb="FF000000"/>
      <name val="Calibri"/>
      <family val="2"/>
    </font>
    <font>
      <b/>
      <sz val="11"/>
      <name val="Calibri Light"/>
      <family val="2"/>
      <scheme val="major"/>
    </font>
    <font>
      <b/>
      <sz val="10"/>
      <color rgb="FF000000"/>
      <name val="Arial"/>
      <family val="2"/>
    </font>
    <font>
      <b/>
      <sz val="14"/>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2"/>
      <name val="Calibri"/>
      <family val="2"/>
      <scheme val="minor"/>
    </font>
    <font>
      <b/>
      <sz val="10"/>
      <color rgb="FF000000"/>
      <name val="Tahoma"/>
      <family val="2"/>
    </font>
    <font>
      <sz val="10"/>
      <color theme="1"/>
      <name val="Tahoma"/>
      <family val="2"/>
    </font>
    <font>
      <sz val="10"/>
      <color rgb="FF000000"/>
      <name val="Tahoma"/>
      <family val="2"/>
    </font>
    <font>
      <b/>
      <sz val="10"/>
      <color theme="0"/>
      <name val="Tahoma"/>
      <family val="2"/>
    </font>
    <font>
      <sz val="10"/>
      <color theme="1"/>
      <name val="Calibri"/>
      <family val="2"/>
      <scheme val="minor"/>
    </font>
    <font>
      <sz val="12"/>
      <color theme="1"/>
      <name val="Arial"/>
      <family val="2"/>
    </font>
    <font>
      <sz val="11"/>
      <color theme="1"/>
      <name val="Arial"/>
      <family val="2"/>
    </font>
    <font>
      <b/>
      <sz val="9"/>
      <color theme="1"/>
      <name val="Calibri"/>
      <family val="2"/>
      <scheme val="minor"/>
    </font>
    <font>
      <sz val="10"/>
      <color theme="1"/>
      <name val="Arial"/>
      <family val="2"/>
    </font>
    <font>
      <b/>
      <sz val="9"/>
      <color rgb="FF323130"/>
      <name val="Calibri"/>
      <family val="2"/>
      <charset val="1"/>
    </font>
    <font>
      <sz val="9"/>
      <color rgb="FF323130"/>
      <name val="Arial"/>
      <family val="2"/>
      <charset val="1"/>
    </font>
    <font>
      <sz val="12"/>
      <color rgb="FF000000"/>
      <name val="Arial"/>
      <family val="2"/>
    </font>
    <font>
      <b/>
      <sz val="14"/>
      <color theme="0"/>
      <name val="Calibri"/>
      <family val="2"/>
      <scheme val="minor"/>
    </font>
    <font>
      <sz val="8"/>
      <color theme="1"/>
      <name val="Calibri"/>
      <family val="2"/>
      <scheme val="minor"/>
    </font>
    <font>
      <sz val="8"/>
      <color rgb="FF000000"/>
      <name val="Calibri"/>
      <family val="2"/>
    </font>
    <font>
      <sz val="14"/>
      <name val="Calibri"/>
      <family val="2"/>
      <scheme val="minor"/>
    </font>
    <font>
      <b/>
      <sz val="10"/>
      <color theme="0"/>
      <name val="Arial"/>
      <family val="2"/>
    </font>
    <font>
      <sz val="11"/>
      <name val="Calibri Light"/>
      <family val="2"/>
      <scheme val="major"/>
    </font>
    <font>
      <u/>
      <sz val="12"/>
      <color rgb="FF000000"/>
      <name val="Calibri"/>
      <family val="2"/>
      <scheme val="minor"/>
    </font>
    <font>
      <b/>
      <sz val="10"/>
      <color rgb="FF000000"/>
      <name val="Calibri"/>
      <family val="2"/>
      <scheme val="minor"/>
    </font>
    <font>
      <b/>
      <sz val="10"/>
      <color theme="0"/>
      <name val="Calibri"/>
      <family val="2"/>
      <scheme val="minor"/>
    </font>
    <font>
      <b/>
      <sz val="12"/>
      <color rgb="FF000000"/>
      <name val="Calibri"/>
      <family val="2"/>
    </font>
    <font>
      <b/>
      <sz val="12"/>
      <color theme="1"/>
      <name val="Calibri Light"/>
      <family val="2"/>
      <scheme val="major"/>
    </font>
    <font>
      <b/>
      <sz val="12"/>
      <name val="Calibri Light"/>
      <family val="2"/>
      <scheme val="major"/>
    </font>
    <font>
      <sz val="11"/>
      <color theme="1"/>
      <name val="Calibri"/>
      <family val="2"/>
    </font>
    <font>
      <b/>
      <sz val="11"/>
      <color theme="1"/>
      <name val="Calibri Light"/>
      <family val="2"/>
    </font>
    <font>
      <sz val="10"/>
      <color rgb="FF000000"/>
      <name val="Calibri"/>
      <family val="2"/>
      <scheme val="minor"/>
    </font>
    <font>
      <u/>
      <sz val="11"/>
      <color rgb="FF0563C1"/>
      <name val="Calibri"/>
      <family val="2"/>
      <scheme val="minor"/>
    </font>
    <font>
      <sz val="10"/>
      <color rgb="FF000000"/>
      <name val="Calibri"/>
      <family val="2"/>
    </font>
    <font>
      <b/>
      <sz val="10"/>
      <color rgb="FFFFFFFF"/>
      <name val="Arial"/>
      <family val="2"/>
    </font>
    <font>
      <b/>
      <sz val="22"/>
      <name val="Calibri"/>
      <family val="2"/>
      <scheme val="minor"/>
    </font>
    <font>
      <sz val="12"/>
      <color theme="1"/>
      <name val="Arial"/>
      <family val="2"/>
      <charset val="1"/>
    </font>
    <font>
      <sz val="11"/>
      <color theme="1"/>
      <name val="Calibri"/>
      <family val="2"/>
      <charset val="1"/>
    </font>
    <font>
      <sz val="11"/>
      <color rgb="FF000000"/>
      <name val="Calibri"/>
      <family val="2"/>
      <charset val="1"/>
    </font>
    <font>
      <sz val="12"/>
      <color rgb="FF000000"/>
      <name val="Calibri"/>
      <family val="2"/>
    </font>
    <font>
      <sz val="12"/>
      <name val="Calibri"/>
      <family val="2"/>
    </font>
    <font>
      <sz val="12"/>
      <color rgb="FF000000"/>
      <name val="Calibri"/>
      <family val="2"/>
      <charset val="1"/>
    </font>
    <font>
      <sz val="12"/>
      <color rgb="FF000000"/>
      <name val="Calibri"/>
      <family val="2"/>
    </font>
    <font>
      <sz val="11"/>
      <color rgb="FF000000"/>
      <name val="Arial"/>
      <family val="2"/>
    </font>
    <font>
      <b/>
      <sz val="14"/>
      <color rgb="FF000000"/>
      <name val="Calibri"/>
      <family val="2"/>
      <scheme val="minor"/>
    </font>
    <font>
      <b/>
      <sz val="14"/>
      <color rgb="FF000000"/>
      <name val="Calibri"/>
      <family val="2"/>
    </font>
    <font>
      <sz val="14"/>
      <color rgb="FF000000"/>
      <name val="Calibri"/>
      <family val="2"/>
      <scheme val="minor"/>
    </font>
    <font>
      <sz val="9"/>
      <color theme="1"/>
      <name val="Calibri"/>
      <family val="2"/>
      <scheme val="minor"/>
    </font>
    <font>
      <sz val="14"/>
      <color theme="1"/>
      <name val="Calibri"/>
      <family val="2"/>
      <scheme val="minor"/>
    </font>
    <font>
      <b/>
      <sz val="11"/>
      <color rgb="FF000000"/>
      <name val="Calibri"/>
      <family val="2"/>
    </font>
    <font>
      <sz val="16"/>
      <color rgb="FF000000"/>
      <name val="Tahoma"/>
      <family val="2"/>
    </font>
    <font>
      <b/>
      <sz val="11"/>
      <color theme="1"/>
      <name val="Calibri"/>
      <family val="2"/>
      <scheme val="minor"/>
    </font>
    <font>
      <sz val="11"/>
      <color rgb="FFFFFFFF"/>
      <name val="Calibri"/>
      <family val="2"/>
      <scheme val="minor"/>
    </font>
    <font>
      <sz val="12"/>
      <color rgb="FFFFFFFF"/>
      <name val="Calibri"/>
      <family val="2"/>
      <scheme val="minor"/>
    </font>
    <font>
      <b/>
      <sz val="14"/>
      <color theme="1"/>
      <name val="Calibri"/>
      <family val="2"/>
      <scheme val="minor"/>
    </font>
    <font>
      <sz val="18"/>
      <color theme="1"/>
      <name val="Calibri"/>
      <family val="2"/>
      <scheme val="minor"/>
    </font>
    <font>
      <b/>
      <sz val="16"/>
      <color theme="1"/>
      <name val="Calibri"/>
      <family val="2"/>
      <scheme val="minor"/>
    </font>
    <font>
      <sz val="11"/>
      <color theme="10"/>
      <name val="Calibri"/>
      <family val="2"/>
      <scheme val="minor"/>
    </font>
    <font>
      <sz val="16"/>
      <color rgb="FF000000"/>
      <name val="Calibri"/>
      <family val="2"/>
      <scheme val="minor"/>
    </font>
    <font>
      <sz val="16"/>
      <name val="Calibri"/>
      <family val="2"/>
      <scheme val="minor"/>
    </font>
    <font>
      <sz val="16"/>
      <color theme="1"/>
      <name val="Calibri"/>
      <family val="2"/>
      <scheme val="minor"/>
    </font>
    <font>
      <b/>
      <sz val="14"/>
      <name val="Calibri"/>
      <family val="2"/>
    </font>
    <font>
      <sz val="11"/>
      <color rgb="FF000000"/>
      <name val="Calibri"/>
      <family val="2"/>
    </font>
    <font>
      <sz val="11"/>
      <color theme="1"/>
      <name val="Arial"/>
      <family val="2"/>
      <charset val="1"/>
    </font>
    <font>
      <sz val="14"/>
      <color rgb="FF000000"/>
      <name val="Calibri"/>
      <family val="2"/>
      <charset val="1"/>
    </font>
    <font>
      <sz val="14"/>
      <color rgb="FF000000"/>
      <name val="Calibri"/>
      <family val="2"/>
    </font>
    <font>
      <sz val="10"/>
      <color theme="1"/>
      <name val="Tahoma"/>
      <family val="2"/>
    </font>
    <font>
      <sz val="12"/>
      <color theme="1"/>
      <name val="Calibri"/>
      <family val="2"/>
    </font>
    <font>
      <sz val="11"/>
      <color theme="1"/>
      <name val="Calibri"/>
      <family val="2"/>
    </font>
    <font>
      <sz val="12"/>
      <color rgb="FF000000"/>
      <name val="Arial"/>
      <family val="2"/>
    </font>
    <font>
      <sz val="12"/>
      <color theme="1"/>
      <name val="Arial"/>
      <family val="2"/>
    </font>
    <font>
      <sz val="9"/>
      <color theme="1"/>
      <name val="Arial"/>
      <family val="2"/>
    </font>
    <font>
      <b/>
      <sz val="12"/>
      <color theme="1"/>
      <name val="Arial"/>
      <family val="2"/>
    </font>
    <font>
      <b/>
      <sz val="12"/>
      <color rgb="FF000000"/>
      <name val="Arial"/>
      <family val="2"/>
    </font>
    <font>
      <sz val="12"/>
      <name val="Arial"/>
      <family val="2"/>
    </font>
    <font>
      <sz val="11"/>
      <color theme="1"/>
      <name val="Arial"/>
      <family val="2"/>
    </font>
    <font>
      <b/>
      <sz val="14"/>
      <color theme="1"/>
      <name val="Arial"/>
      <family val="2"/>
    </font>
    <font>
      <sz val="11"/>
      <color rgb="FFFFFFFF"/>
      <name val="Arial"/>
      <family val="2"/>
    </font>
    <font>
      <sz val="10"/>
      <color rgb="FF000000"/>
      <name val="Tahoma"/>
      <family val="2"/>
    </font>
    <font>
      <sz val="10"/>
      <color rgb="FFFFFFFF"/>
      <name val="Arial"/>
      <family val="2"/>
    </font>
    <font>
      <b/>
      <sz val="12"/>
      <color rgb="FFFFFFFF"/>
      <name val="Arial"/>
      <family val="2"/>
    </font>
    <font>
      <b/>
      <sz val="12"/>
      <color rgb="FFFFFFFF"/>
      <name val="Arial"/>
      <family val="2"/>
    </font>
    <font>
      <sz val="9"/>
      <color rgb="FF000000"/>
      <name val="Calibri"/>
      <family val="2"/>
      <scheme val="minor"/>
    </font>
    <font>
      <sz val="11"/>
      <color rgb="FF000000"/>
      <name val="Calibri"/>
      <family val="2"/>
    </font>
    <font>
      <sz val="11"/>
      <color rgb="FF444444"/>
      <name val="Calibri"/>
      <family val="2"/>
      <charset val="1"/>
    </font>
    <font>
      <sz val="11"/>
      <color rgb="FF000000"/>
      <name val="Calibri"/>
      <family val="2"/>
    </font>
    <font>
      <sz val="12"/>
      <color theme="1"/>
      <name val="Times New Roman"/>
      <family val="1"/>
      <charset val="1"/>
    </font>
    <font>
      <b/>
      <sz val="11"/>
      <name val="Arial"/>
      <family val="2"/>
    </font>
    <font>
      <b/>
      <sz val="10"/>
      <color rgb="FF000000"/>
      <name val="Tahoma"/>
      <family val="2"/>
    </font>
    <font>
      <i/>
      <sz val="10"/>
      <color rgb="FF000000"/>
      <name val="Calibri"/>
      <family val="2"/>
      <scheme val="minor"/>
    </font>
    <font>
      <sz val="10"/>
      <color rgb="FF000000"/>
      <name val="Arial"/>
      <family val="2"/>
    </font>
    <font>
      <b/>
      <sz val="10"/>
      <color rgb="FFFFFFFF"/>
      <name val="Tahoma"/>
      <family val="2"/>
    </font>
    <font>
      <b/>
      <sz val="11"/>
      <color rgb="FFFFFFFF"/>
      <name val="Tahoma"/>
      <family val="2"/>
    </font>
    <font>
      <sz val="10"/>
      <color rgb="FFFFFFFF"/>
      <name val="Tahoma"/>
      <family val="2"/>
    </font>
    <font>
      <b/>
      <sz val="12"/>
      <color rgb="FF000000"/>
      <name val="Calibri"/>
      <family val="2"/>
    </font>
    <font>
      <b/>
      <sz val="11"/>
      <color rgb="FFFFFFFF"/>
      <name val="Arial"/>
      <family val="2"/>
    </font>
    <font>
      <u/>
      <sz val="11"/>
      <color rgb="FF0563C1"/>
      <name val="Calibri"/>
      <family val="2"/>
    </font>
    <font>
      <sz val="10"/>
      <color rgb="FF000000"/>
      <name val="Arial"/>
      <family val="2"/>
      <charset val="1"/>
    </font>
    <font>
      <sz val="11"/>
      <color rgb="FF444444"/>
      <name val="Calibri"/>
      <family val="2"/>
    </font>
    <font>
      <sz val="9"/>
      <color theme="1"/>
      <name val="Tahoma"/>
      <family val="2"/>
    </font>
    <font>
      <sz val="10"/>
      <color rgb="FF000000"/>
      <name val="Arial"/>
      <family val="2"/>
    </font>
    <font>
      <u/>
      <sz val="12"/>
      <color rgb="FF000000"/>
      <name val="Calibri"/>
      <family val="2"/>
    </font>
    <font>
      <sz val="14"/>
      <color rgb="FF000000"/>
      <name val="Calibri"/>
      <family val="2"/>
    </font>
    <font>
      <u/>
      <sz val="11"/>
      <color rgb="FF000000"/>
      <name val="Calibri"/>
      <family val="2"/>
    </font>
    <font>
      <sz val="10"/>
      <color theme="1"/>
      <name val="Arial"/>
      <family val="2"/>
    </font>
    <font>
      <sz val="14"/>
      <color theme="1"/>
      <name val="Calibri"/>
      <family val="2"/>
    </font>
    <font>
      <sz val="14"/>
      <color rgb="FF000000"/>
      <name val="Calibri"/>
      <family val="2"/>
    </font>
    <font>
      <sz val="10"/>
      <color theme="1"/>
      <name val="Arial"/>
      <family val="2"/>
      <charset val="1"/>
    </font>
    <font>
      <b/>
      <sz val="9"/>
      <color theme="1"/>
      <name val="Tahoma"/>
      <family val="2"/>
    </font>
    <font>
      <b/>
      <sz val="9"/>
      <color rgb="FF000000"/>
      <name val="Tahoma"/>
      <family val="2"/>
    </font>
    <font>
      <sz val="10"/>
      <color rgb="FF000000"/>
      <name val="Calibri"/>
      <family val="2"/>
    </font>
    <font>
      <sz val="9"/>
      <color rgb="FF000000"/>
      <name val="Calibri"/>
      <family val="2"/>
    </font>
    <font>
      <u/>
      <sz val="12"/>
      <color rgb="FF000000"/>
      <name val="Calibri"/>
      <family val="2"/>
    </font>
    <font>
      <u/>
      <sz val="11"/>
      <color rgb="FF000000"/>
      <name val="Calibri"/>
      <family val="2"/>
      <scheme val="minor"/>
    </font>
    <font>
      <sz val="10"/>
      <color theme="1"/>
      <name val="Calibri Light"/>
      <family val="2"/>
      <scheme val="major"/>
    </font>
    <font>
      <sz val="10"/>
      <color rgb="FF000000"/>
      <name val="Calibri Light"/>
      <family val="2"/>
      <scheme val="major"/>
    </font>
    <font>
      <b/>
      <sz val="10"/>
      <color rgb="FF000000"/>
      <name val="Calibri"/>
      <family val="2"/>
    </font>
    <font>
      <sz val="12"/>
      <color indexed="10"/>
      <name val="Calibri"/>
      <family val="2"/>
    </font>
    <font>
      <sz val="12"/>
      <color indexed="8"/>
      <name val="Calibri"/>
      <family val="2"/>
    </font>
    <font>
      <b/>
      <sz val="20"/>
      <color theme="0"/>
      <name val="Calibri"/>
      <family val="2"/>
      <scheme val="minor"/>
    </font>
    <font>
      <sz val="11"/>
      <color theme="0"/>
      <name val="Arial"/>
      <family val="2"/>
    </font>
    <font>
      <sz val="12"/>
      <color theme="0"/>
      <name val="Arial"/>
      <family val="2"/>
    </font>
  </fonts>
  <fills count="1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9999"/>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92D050"/>
        <bgColor rgb="FF000000"/>
      </patternFill>
    </fill>
    <fill>
      <patternFill patternType="solid">
        <fgColor rgb="FF8EA9DB"/>
        <bgColor indexed="64"/>
      </patternFill>
    </fill>
    <fill>
      <patternFill patternType="solid">
        <fgColor rgb="FF9BC2E6"/>
        <bgColor indexed="64"/>
      </patternFill>
    </fill>
    <fill>
      <patternFill patternType="solid">
        <fgColor rgb="FFFFFFFF"/>
        <bgColor indexed="64"/>
      </patternFill>
    </fill>
    <fill>
      <patternFill patternType="solid">
        <fgColor rgb="FFB4C6E7"/>
        <bgColor indexed="64"/>
      </patternFill>
    </fill>
    <fill>
      <patternFill patternType="solid">
        <fgColor rgb="FFFFD966"/>
        <bgColor indexed="64"/>
      </patternFill>
    </fill>
    <fill>
      <patternFill patternType="solid">
        <fgColor rgb="FFFFFF00"/>
        <bgColor rgb="FF000000"/>
      </patternFill>
    </fill>
    <fill>
      <patternFill patternType="solid">
        <fgColor rgb="FFFFC000"/>
        <bgColor indexed="64"/>
      </patternFill>
    </fill>
    <fill>
      <patternFill patternType="solid">
        <fgColor rgb="FFD9D9D9"/>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style="thin">
        <color indexed="64"/>
      </left>
      <right style="thin">
        <color indexed="64"/>
      </right>
      <top/>
      <bottom style="thin">
        <color rgb="FF000000"/>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thin">
        <color theme="4"/>
      </left>
      <right style="thin">
        <color theme="4"/>
      </right>
      <top style="thin">
        <color theme="4"/>
      </top>
      <bottom style="thin">
        <color theme="4"/>
      </bottom>
      <diagonal/>
    </border>
  </borders>
  <cellStyleXfs count="5">
    <xf numFmtId="0" fontId="0" fillId="0" borderId="0"/>
    <xf numFmtId="0" fontId="21" fillId="0" borderId="0" applyNumberFormat="0" applyFill="0" applyBorder="0" applyAlignment="0" applyProtection="0"/>
    <xf numFmtId="41"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cellStyleXfs>
  <cellXfs count="1295">
    <xf numFmtId="0" fontId="0" fillId="0" borderId="0" xfId="0"/>
    <xf numFmtId="0" fontId="19" fillId="0" borderId="0" xfId="0" applyFont="1" applyAlignment="1">
      <alignment horizontal="left"/>
    </xf>
    <xf numFmtId="0" fontId="23" fillId="0" borderId="0" xfId="0" applyFont="1" applyAlignment="1">
      <alignment horizontal="center" vertical="center" wrapText="1"/>
    </xf>
    <xf numFmtId="0" fontId="19" fillId="0" borderId="0" xfId="0" applyFont="1" applyAlignment="1">
      <alignment horizontal="left" wrapText="1"/>
    </xf>
    <xf numFmtId="0" fontId="19" fillId="0" borderId="0" xfId="0" applyFont="1" applyAlignment="1">
      <alignment horizontal="center" wrapText="1"/>
    </xf>
    <xf numFmtId="0" fontId="23" fillId="0" borderId="0" xfId="0" applyFont="1" applyAlignment="1">
      <alignment horizontal="center" wrapText="1"/>
    </xf>
    <xf numFmtId="0" fontId="24"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4" fillId="2" borderId="1" xfId="0" applyFont="1" applyFill="1" applyBorder="1" applyAlignment="1">
      <alignment vertical="center" wrapText="1"/>
    </xf>
    <xf numFmtId="0" fontId="24" fillId="2" borderId="1" xfId="0" applyFont="1" applyFill="1" applyBorder="1" applyAlignment="1">
      <alignment horizontal="left" vertical="center" wrapText="1"/>
    </xf>
    <xf numFmtId="14" fontId="27" fillId="0" borderId="1" xfId="0" applyNumberFormat="1" applyFont="1" applyBorder="1" applyAlignment="1">
      <alignment horizontal="center" vertical="center" wrapText="1"/>
    </xf>
    <xf numFmtId="0" fontId="19" fillId="0" borderId="0" xfId="0" applyFont="1" applyAlignment="1">
      <alignment horizontal="center" vertical="top"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23" fillId="6" borderId="1" xfId="0" applyFont="1" applyFill="1" applyBorder="1" applyAlignment="1">
      <alignment horizontal="center" vertical="center" wrapText="1"/>
    </xf>
    <xf numFmtId="0" fontId="19" fillId="0" borderId="1" xfId="0" applyFont="1" applyBorder="1" applyAlignment="1">
      <alignment horizontal="left"/>
    </xf>
    <xf numFmtId="0" fontId="19" fillId="0" borderId="1" xfId="0" applyFont="1" applyBorder="1" applyAlignment="1">
      <alignment horizontal="center" vertical="center"/>
    </xf>
    <xf numFmtId="0" fontId="19" fillId="0" borderId="2" xfId="0" applyFont="1" applyBorder="1" applyAlignment="1">
      <alignment horizontal="left" vertical="center"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29" fillId="3" borderId="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4" fillId="2" borderId="0" xfId="0" applyFont="1" applyFill="1" applyAlignment="1">
      <alignment horizontal="center" vertical="center" wrapText="1"/>
    </xf>
    <xf numFmtId="0" fontId="19" fillId="2" borderId="0" xfId="0" applyFont="1" applyFill="1" applyAlignment="1">
      <alignment horizontal="center" vertical="center" wrapText="1"/>
    </xf>
    <xf numFmtId="0" fontId="19" fillId="0" borderId="0" xfId="0" applyFont="1" applyAlignment="1">
      <alignment horizontal="center" vertical="center" wrapText="1"/>
    </xf>
    <xf numFmtId="0" fontId="27" fillId="0" borderId="0" xfId="0" applyFont="1" applyAlignment="1">
      <alignment vertical="center" wrapText="1"/>
    </xf>
    <xf numFmtId="0" fontId="3" fillId="7" borderId="0" xfId="0" applyFont="1" applyFill="1" applyAlignment="1">
      <alignment vertical="center" wrapText="1"/>
    </xf>
    <xf numFmtId="0" fontId="24" fillId="0" borderId="0" xfId="0" applyFont="1" applyAlignment="1">
      <alignment horizontal="center" vertical="center" wrapText="1"/>
    </xf>
    <xf numFmtId="0" fontId="24" fillId="3" borderId="0" xfId="0" applyFont="1" applyFill="1" applyAlignment="1">
      <alignment horizontal="center" wrapText="1"/>
    </xf>
    <xf numFmtId="0" fontId="24" fillId="3" borderId="1" xfId="0" applyFont="1" applyFill="1" applyBorder="1" applyAlignment="1">
      <alignment horizontal="center" vertical="center" wrapText="1"/>
    </xf>
    <xf numFmtId="0" fontId="30" fillId="3" borderId="4" xfId="0" applyFont="1" applyFill="1" applyBorder="1" applyAlignment="1" applyProtection="1">
      <alignment horizontal="center" vertical="center" wrapText="1"/>
      <protection locked="0"/>
    </xf>
    <xf numFmtId="0" fontId="30" fillId="3" borderId="1"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164" fontId="19" fillId="0" borderId="0" xfId="3" applyFont="1" applyAlignment="1">
      <alignment horizontal="left" wrapText="1"/>
    </xf>
    <xf numFmtId="164" fontId="19" fillId="0" borderId="0" xfId="0" applyNumberFormat="1" applyFont="1" applyAlignment="1">
      <alignment horizontal="left" wrapText="1"/>
    </xf>
    <xf numFmtId="9" fontId="19" fillId="0" borderId="0" xfId="3" applyNumberFormat="1" applyFont="1" applyAlignment="1">
      <alignment horizontal="left" wrapText="1"/>
    </xf>
    <xf numFmtId="164" fontId="19" fillId="0" borderId="0" xfId="3" applyFont="1" applyAlignment="1">
      <alignment horizontal="left"/>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2" borderId="1" xfId="0" applyFont="1" applyFill="1" applyBorder="1" applyAlignment="1">
      <alignment horizontal="center" vertical="center" wrapText="1"/>
    </xf>
    <xf numFmtId="0" fontId="19" fillId="5" borderId="2" xfId="0" applyFont="1" applyFill="1" applyBorder="1" applyAlignment="1">
      <alignment horizontal="center" vertical="center" wrapText="1"/>
    </xf>
    <xf numFmtId="17" fontId="25" fillId="0" borderId="1" xfId="0" applyNumberFormat="1" applyFont="1" applyBorder="1" applyAlignment="1">
      <alignment horizontal="center" vertical="center"/>
    </xf>
    <xf numFmtId="0" fontId="34" fillId="0" borderId="1" xfId="0" applyFont="1" applyBorder="1" applyAlignment="1">
      <alignment horizontal="center" vertical="center" wrapText="1"/>
    </xf>
    <xf numFmtId="17" fontId="19" fillId="0" borderId="1" xfId="0" applyNumberFormat="1" applyFont="1" applyBorder="1" applyAlignment="1">
      <alignment horizontal="center" vertical="center" wrapText="1"/>
    </xf>
    <xf numFmtId="0" fontId="29" fillId="3" borderId="1" xfId="0" applyFont="1" applyFill="1" applyBorder="1" applyAlignment="1">
      <alignment horizontal="center" vertical="center" wrapText="1"/>
    </xf>
    <xf numFmtId="0" fontId="13"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2" fillId="3" borderId="1" xfId="0" applyFont="1" applyFill="1" applyBorder="1" applyAlignment="1" applyProtection="1">
      <alignment horizontal="center" vertical="center" wrapText="1"/>
      <protection locked="0"/>
    </xf>
    <xf numFmtId="0" fontId="35" fillId="3" borderId="1" xfId="0" applyFont="1" applyFill="1" applyBorder="1" applyAlignment="1">
      <alignment horizontal="center" vertical="center" wrapText="1"/>
    </xf>
    <xf numFmtId="0" fontId="36" fillId="0" borderId="1" xfId="0" applyFont="1" applyBorder="1" applyAlignment="1">
      <alignment horizontal="justify" vertical="center"/>
    </xf>
    <xf numFmtId="0" fontId="37" fillId="0" borderId="1"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36" fillId="0" borderId="1" xfId="0" applyFont="1" applyBorder="1" applyAlignment="1">
      <alignment horizontal="left" vertical="center" wrapText="1"/>
    </xf>
    <xf numFmtId="17" fontId="13" fillId="0" borderId="1" xfId="0" applyNumberFormat="1" applyFont="1" applyBorder="1" applyAlignment="1" applyProtection="1">
      <alignment horizontal="center" vertical="center" wrapText="1"/>
      <protection locked="0"/>
    </xf>
    <xf numFmtId="0" fontId="3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8" fillId="0" borderId="1" xfId="0" applyFont="1" applyBorder="1" applyAlignment="1">
      <alignment horizontal="center" vertical="center" wrapText="1"/>
    </xf>
    <xf numFmtId="9" fontId="38" fillId="0" borderId="1" xfId="4" applyFont="1" applyFill="1" applyBorder="1" applyAlignment="1">
      <alignment horizontal="center" vertical="center" wrapText="1"/>
    </xf>
    <xf numFmtId="0" fontId="13" fillId="0" borderId="1" xfId="0" applyFont="1" applyBorder="1" applyAlignment="1" applyProtection="1">
      <alignment vertical="center" wrapText="1"/>
      <protection locked="0"/>
    </xf>
    <xf numFmtId="0" fontId="36" fillId="0" borderId="1" xfId="0" applyFont="1" applyBorder="1" applyAlignment="1">
      <alignment vertical="center" wrapText="1"/>
    </xf>
    <xf numFmtId="0" fontId="19" fillId="0" borderId="2" xfId="0" applyFont="1" applyBorder="1" applyAlignment="1">
      <alignment horizontal="center" vertical="top"/>
    </xf>
    <xf numFmtId="1" fontId="19" fillId="0" borderId="2" xfId="0" applyNumberFormat="1" applyFont="1" applyBorder="1" applyAlignment="1">
      <alignment horizontal="center" vertical="top"/>
    </xf>
    <xf numFmtId="0" fontId="19" fillId="0" borderId="2" xfId="0" applyFont="1" applyBorder="1" applyAlignment="1">
      <alignment horizontal="left"/>
    </xf>
    <xf numFmtId="0" fontId="19" fillId="0" borderId="5" xfId="0" applyFont="1" applyBorder="1" applyAlignment="1">
      <alignment horizontal="center" vertical="center"/>
    </xf>
    <xf numFmtId="0" fontId="19" fillId="0" borderId="2" xfId="0" applyFont="1" applyBorder="1" applyAlignment="1">
      <alignment horizontal="left" vertical="center"/>
    </xf>
    <xf numFmtId="1" fontId="19" fillId="0" borderId="2" xfId="0" applyNumberFormat="1" applyFont="1" applyBorder="1" applyAlignment="1">
      <alignment horizontal="center" vertical="center"/>
    </xf>
    <xf numFmtId="0" fontId="19" fillId="0" borderId="5" xfId="0" applyFont="1" applyBorder="1" applyAlignment="1">
      <alignment horizontal="center" vertical="center" wrapText="1"/>
    </xf>
    <xf numFmtId="0" fontId="19" fillId="0" borderId="1" xfId="0" applyFont="1" applyBorder="1" applyAlignment="1">
      <alignment horizontal="left" wrapText="1"/>
    </xf>
    <xf numFmtId="0" fontId="19" fillId="0" borderId="1" xfId="0" applyFont="1" applyBorder="1" applyAlignment="1">
      <alignment horizontal="left" vertical="center" wrapText="1"/>
    </xf>
    <xf numFmtId="0" fontId="19" fillId="0" borderId="1" xfId="0" applyFont="1" applyBorder="1" applyAlignment="1">
      <alignment horizontal="left" vertical="top"/>
    </xf>
    <xf numFmtId="1" fontId="19" fillId="0" borderId="1" xfId="0" applyNumberFormat="1" applyFont="1" applyBorder="1" applyAlignment="1">
      <alignment horizontal="right" vertical="top"/>
    </xf>
    <xf numFmtId="0" fontId="19" fillId="0" borderId="1" xfId="0" applyFont="1" applyBorder="1" applyAlignment="1">
      <alignment horizontal="left" vertical="top" wrapText="1"/>
    </xf>
    <xf numFmtId="0" fontId="19" fillId="0" borderId="6" xfId="0" applyFont="1" applyBorder="1" applyAlignment="1">
      <alignment horizontal="left" vertical="center" wrapText="1"/>
    </xf>
    <xf numFmtId="0" fontId="19" fillId="0" borderId="6" xfId="0" applyFont="1" applyBorder="1" applyAlignment="1">
      <alignment horizontal="center" vertical="center"/>
    </xf>
    <xf numFmtId="0" fontId="19" fillId="0" borderId="1" xfId="0" applyFont="1" applyBorder="1" applyAlignment="1">
      <alignment horizontal="left" vertical="center"/>
    </xf>
    <xf numFmtId="0" fontId="19" fillId="0" borderId="6" xfId="0" applyFont="1" applyBorder="1" applyAlignment="1">
      <alignment horizontal="left" vertical="center"/>
    </xf>
    <xf numFmtId="1" fontId="19" fillId="0" borderId="1" xfId="0" applyNumberFormat="1" applyFont="1" applyBorder="1" applyAlignment="1">
      <alignment horizontal="center" vertical="center"/>
    </xf>
    <xf numFmtId="0" fontId="39" fillId="0" borderId="1" xfId="0" applyFont="1" applyBorder="1" applyAlignment="1">
      <alignment horizontal="left" vertical="center" wrapText="1"/>
    </xf>
    <xf numFmtId="0" fontId="19" fillId="0" borderId="1" xfId="0" applyFont="1" applyBorder="1" applyAlignment="1">
      <alignment horizontal="center" vertical="top" wrapText="1"/>
    </xf>
    <xf numFmtId="0" fontId="21" fillId="0" borderId="1" xfId="1" applyBorder="1" applyAlignment="1">
      <alignment horizontal="center" vertical="center" wrapText="1"/>
    </xf>
    <xf numFmtId="0" fontId="19" fillId="0" borderId="1" xfId="0" applyFont="1" applyBorder="1" applyAlignment="1">
      <alignment vertical="center"/>
    </xf>
    <xf numFmtId="0" fontId="21" fillId="0" borderId="6" xfId="1" applyBorder="1" applyAlignment="1">
      <alignment horizontal="center" vertical="center" wrapText="1"/>
    </xf>
    <xf numFmtId="17" fontId="24" fillId="2" borderId="1" xfId="0" applyNumberFormat="1" applyFont="1" applyFill="1" applyBorder="1" applyAlignment="1">
      <alignment horizontal="center" vertical="center" wrapText="1"/>
    </xf>
    <xf numFmtId="17" fontId="24" fillId="2" borderId="1" xfId="0" applyNumberFormat="1" applyFont="1" applyFill="1" applyBorder="1" applyAlignment="1">
      <alignment horizontal="left" vertical="center" wrapText="1"/>
    </xf>
    <xf numFmtId="0" fontId="26" fillId="0" borderId="1" xfId="0" applyFont="1" applyBorder="1" applyAlignment="1">
      <alignment horizontal="center" vertical="center" wrapText="1"/>
    </xf>
    <xf numFmtId="0" fontId="34" fillId="0" borderId="1" xfId="0" applyFont="1" applyBorder="1" applyAlignment="1">
      <alignment vertical="center" wrapText="1"/>
    </xf>
    <xf numFmtId="0" fontId="40" fillId="0" borderId="1" xfId="0" applyFont="1" applyBorder="1" applyAlignment="1">
      <alignment vertical="center" wrapText="1"/>
    </xf>
    <xf numFmtId="0" fontId="41" fillId="0" borderId="0" xfId="0" applyFont="1" applyAlignment="1">
      <alignment horizontal="justify" vertical="center"/>
    </xf>
    <xf numFmtId="0" fontId="42" fillId="0" borderId="1" xfId="0" applyFont="1" applyBorder="1" applyAlignment="1">
      <alignment horizontal="center" vertical="center" wrapText="1"/>
    </xf>
    <xf numFmtId="0" fontId="40" fillId="0" borderId="1" xfId="0" applyFont="1" applyBorder="1" applyAlignment="1">
      <alignment horizontal="justify" vertical="center"/>
    </xf>
    <xf numFmtId="0" fontId="40" fillId="0" borderId="3" xfId="0" applyFont="1" applyBorder="1" applyAlignment="1">
      <alignment horizontal="justify" vertical="center"/>
    </xf>
    <xf numFmtId="0" fontId="24" fillId="2" borderId="3" xfId="0" applyFont="1" applyFill="1" applyBorder="1" applyAlignment="1">
      <alignment vertical="center" wrapText="1"/>
    </xf>
    <xf numFmtId="0" fontId="24" fillId="2" borderId="3" xfId="0" applyFont="1" applyFill="1" applyBorder="1" applyAlignment="1">
      <alignment horizontal="center" vertical="center" wrapText="1"/>
    </xf>
    <xf numFmtId="0" fontId="43" fillId="2" borderId="1" xfId="0" applyFont="1" applyFill="1" applyBorder="1" applyAlignment="1">
      <alignment horizontal="left" vertical="center" wrapText="1"/>
    </xf>
    <xf numFmtId="3" fontId="19" fillId="0" borderId="1" xfId="0" applyNumberFormat="1" applyFont="1" applyBorder="1" applyAlignment="1">
      <alignment horizontal="left" vertical="top" wrapText="1"/>
    </xf>
    <xf numFmtId="0" fontId="19" fillId="0" borderId="1" xfId="0" applyFont="1" applyBorder="1" applyAlignment="1">
      <alignment horizontal="center" vertical="top"/>
    </xf>
    <xf numFmtId="1" fontId="19" fillId="0" borderId="1" xfId="0" applyNumberFormat="1" applyFont="1" applyBorder="1" applyAlignment="1">
      <alignment horizontal="center" vertical="top"/>
    </xf>
    <xf numFmtId="0" fontId="44" fillId="0" borderId="1" xfId="0" applyFont="1" applyBorder="1" applyAlignment="1">
      <alignment vertical="center" wrapText="1"/>
    </xf>
    <xf numFmtId="0" fontId="45" fillId="0" borderId="1" xfId="0" applyFont="1" applyBorder="1" applyAlignment="1">
      <alignment vertical="center" wrapText="1"/>
    </xf>
    <xf numFmtId="0" fontId="40" fillId="0" borderId="0" xfId="0" applyFont="1" applyAlignment="1">
      <alignment horizontal="justify" vertical="center"/>
    </xf>
    <xf numFmtId="0" fontId="46" fillId="0" borderId="1" xfId="0" applyFont="1" applyBorder="1" applyAlignment="1">
      <alignment horizontal="left" vertical="center" wrapText="1"/>
    </xf>
    <xf numFmtId="0" fontId="40" fillId="0" borderId="0" xfId="0" applyFont="1" applyAlignment="1">
      <alignment horizontal="left" vertical="center" wrapText="1"/>
    </xf>
    <xf numFmtId="0" fontId="20" fillId="3" borderId="0" xfId="0" applyFont="1" applyFill="1" applyAlignment="1" applyProtection="1">
      <alignment horizontal="center" vertical="center" wrapText="1"/>
      <protection locked="0"/>
    </xf>
    <xf numFmtId="0" fontId="19" fillId="3" borderId="0" xfId="0" applyFont="1" applyFill="1" applyAlignment="1">
      <alignment horizontal="center" wrapText="1"/>
    </xf>
    <xf numFmtId="0" fontId="20" fillId="3" borderId="1" xfId="0" applyFont="1" applyFill="1" applyBorder="1" applyAlignment="1" applyProtection="1">
      <alignment horizontal="center" vertical="center" wrapText="1"/>
      <protection locked="0"/>
    </xf>
    <xf numFmtId="0" fontId="19" fillId="3" borderId="1" xfId="0" applyFont="1" applyFill="1" applyBorder="1" applyAlignment="1">
      <alignment horizontal="center" vertical="center" wrapText="1"/>
    </xf>
    <xf numFmtId="0" fontId="20" fillId="3" borderId="4" xfId="0" applyFont="1" applyFill="1" applyBorder="1" applyAlignment="1" applyProtection="1">
      <alignment horizontal="center" vertical="center" wrapText="1"/>
      <protection locked="0"/>
    </xf>
    <xf numFmtId="0" fontId="47" fillId="3" borderId="4" xfId="0" applyFont="1" applyFill="1" applyBorder="1" applyAlignment="1" applyProtection="1">
      <alignment horizontal="center" vertical="center" wrapText="1"/>
      <protection locked="0"/>
    </xf>
    <xf numFmtId="0" fontId="47" fillId="3" borderId="1" xfId="0" applyFont="1" applyFill="1" applyBorder="1" applyAlignment="1" applyProtection="1">
      <alignment horizontal="center" vertical="center" wrapText="1"/>
      <protection locked="0"/>
    </xf>
    <xf numFmtId="0" fontId="47" fillId="3" borderId="3" xfId="0" applyFont="1" applyFill="1" applyBorder="1" applyAlignment="1" applyProtection="1">
      <alignment horizontal="center" vertical="center" wrapText="1"/>
      <protection locked="0"/>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9" fillId="0" borderId="2" xfId="0" applyFont="1" applyBorder="1" applyAlignment="1">
      <alignment vertical="center" wrapText="1"/>
    </xf>
    <xf numFmtId="14" fontId="19" fillId="0" borderId="1" xfId="0" applyNumberFormat="1" applyFont="1" applyBorder="1" applyAlignment="1">
      <alignment horizontal="center" vertical="center" wrapText="1"/>
    </xf>
    <xf numFmtId="14" fontId="25" fillId="0" borderId="1" xfId="0" applyNumberFormat="1" applyFont="1" applyBorder="1" applyAlignment="1">
      <alignment horizontal="center" vertical="center"/>
    </xf>
    <xf numFmtId="14" fontId="24" fillId="2" borderId="1" xfId="0" applyNumberFormat="1" applyFont="1" applyFill="1" applyBorder="1" applyAlignment="1">
      <alignment horizontal="center" vertical="center" wrapText="1"/>
    </xf>
    <xf numFmtId="14" fontId="24" fillId="2" borderId="1" xfId="0" applyNumberFormat="1" applyFont="1" applyFill="1" applyBorder="1" applyAlignment="1">
      <alignment horizontal="left" vertical="center" wrapText="1"/>
    </xf>
    <xf numFmtId="14" fontId="25" fillId="0" borderId="1" xfId="0" applyNumberFormat="1" applyFont="1" applyBorder="1" applyAlignment="1">
      <alignment horizontal="center" vertical="center" wrapText="1"/>
    </xf>
    <xf numFmtId="0" fontId="25"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pplyProtection="1">
      <alignment horizontal="center" vertical="center" wrapText="1"/>
      <protection locked="0"/>
    </xf>
    <xf numFmtId="0" fontId="50" fillId="0" borderId="3" xfId="0" applyFont="1" applyBorder="1" applyAlignment="1" applyProtection="1">
      <alignment horizontal="center" vertical="center" wrapText="1"/>
      <protection locked="0"/>
    </xf>
    <xf numFmtId="0" fontId="29" fillId="0" borderId="3" xfId="0" applyFont="1" applyBorder="1" applyAlignment="1">
      <alignment horizontal="center" vertical="center" wrapText="1"/>
    </xf>
    <xf numFmtId="0" fontId="51" fillId="0" borderId="3" xfId="0" applyFont="1" applyBorder="1" applyAlignment="1">
      <alignment horizontal="center" vertical="center" wrapText="1"/>
    </xf>
    <xf numFmtId="165" fontId="51" fillId="0" borderId="3" xfId="2" applyNumberFormat="1" applyFont="1" applyFill="1" applyBorder="1" applyAlignment="1">
      <alignment horizontal="center" vertical="center" wrapText="1"/>
    </xf>
    <xf numFmtId="166" fontId="51" fillId="0" borderId="3" xfId="2" applyNumberFormat="1" applyFont="1" applyFill="1" applyBorder="1" applyAlignment="1">
      <alignment horizontal="center" vertical="center" wrapText="1"/>
    </xf>
    <xf numFmtId="9" fontId="51" fillId="0" borderId="3" xfId="4" applyFont="1" applyFill="1" applyBorder="1" applyAlignment="1">
      <alignment horizontal="center" vertical="center" wrapText="1"/>
    </xf>
    <xf numFmtId="0" fontId="29" fillId="0" borderId="7" xfId="0" applyFont="1" applyBorder="1" applyAlignment="1">
      <alignment horizontal="center" vertical="center" wrapText="1"/>
    </xf>
    <xf numFmtId="0" fontId="52" fillId="0" borderId="1" xfId="0" applyFont="1" applyBorder="1" applyAlignment="1">
      <alignment horizontal="center" vertical="center" wrapText="1"/>
    </xf>
    <xf numFmtId="0" fontId="19" fillId="0" borderId="1" xfId="0" applyFont="1" applyBorder="1" applyAlignment="1">
      <alignment vertical="top" wrapText="1"/>
    </xf>
    <xf numFmtId="0" fontId="21" fillId="0" borderId="6" xfId="1" applyBorder="1" applyAlignment="1">
      <alignment horizontal="left" vertical="center" wrapText="1"/>
    </xf>
    <xf numFmtId="0" fontId="25" fillId="0" borderId="1" xfId="0" applyFont="1" applyBorder="1" applyAlignment="1">
      <alignment vertical="center" wrapText="1"/>
    </xf>
    <xf numFmtId="0" fontId="25" fillId="2" borderId="1" xfId="0" applyFont="1" applyFill="1" applyBorder="1" applyAlignment="1">
      <alignment horizontal="left" vertical="center" wrapText="1"/>
    </xf>
    <xf numFmtId="0" fontId="22" fillId="0" borderId="2" xfId="0" applyFont="1" applyBorder="1" applyAlignment="1">
      <alignment horizontal="left"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5" fillId="2" borderId="1" xfId="0" applyFont="1" applyFill="1" applyBorder="1" applyAlignment="1">
      <alignment vertical="center" wrapText="1"/>
    </xf>
    <xf numFmtId="0" fontId="25" fillId="0" borderId="1" xfId="0" applyFont="1" applyBorder="1" applyAlignment="1">
      <alignment horizontal="left" vertical="top"/>
    </xf>
    <xf numFmtId="0" fontId="25" fillId="0" borderId="6" xfId="0" applyFont="1" applyBorder="1" applyAlignment="1">
      <alignment horizontal="center" vertical="center"/>
    </xf>
    <xf numFmtId="0" fontId="25" fillId="0" borderId="1" xfId="0" applyFont="1" applyBorder="1" applyAlignment="1">
      <alignment horizontal="left" vertical="center"/>
    </xf>
    <xf numFmtId="0" fontId="25" fillId="0" borderId="1" xfId="0" applyFont="1" applyBorder="1" applyAlignment="1">
      <alignment horizontal="left"/>
    </xf>
    <xf numFmtId="0" fontId="25" fillId="0" borderId="1" xfId="0" applyFont="1" applyBorder="1" applyAlignment="1">
      <alignment horizontal="left" vertical="top" wrapText="1"/>
    </xf>
    <xf numFmtId="0" fontId="53" fillId="0" borderId="1" xfId="1" applyFont="1" applyBorder="1" applyAlignment="1">
      <alignment horizontal="center" vertical="center" wrapText="1"/>
    </xf>
    <xf numFmtId="0" fontId="25" fillId="0" borderId="1" xfId="0" applyFont="1" applyBorder="1" applyAlignment="1">
      <alignment vertical="center"/>
    </xf>
    <xf numFmtId="0" fontId="53" fillId="0" borderId="6" xfId="1" applyFont="1" applyBorder="1" applyAlignment="1">
      <alignment horizontal="center" vertical="center" wrapText="1"/>
    </xf>
    <xf numFmtId="0" fontId="24" fillId="3" borderId="1" xfId="0" applyFont="1" applyFill="1" applyBorder="1" applyAlignment="1">
      <alignment horizontal="center" wrapText="1"/>
    </xf>
    <xf numFmtId="0" fontId="54" fillId="3" borderId="1" xfId="0" applyFont="1" applyFill="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9" fontId="55" fillId="0" borderId="1" xfId="4" applyFont="1" applyFill="1" applyBorder="1" applyAlignment="1">
      <alignment horizontal="center" vertical="center" wrapText="1"/>
    </xf>
    <xf numFmtId="0" fontId="24" fillId="0" borderId="1" xfId="0" applyFont="1" applyBorder="1" applyAlignment="1" applyProtection="1">
      <alignment horizontal="left" vertical="top" wrapText="1"/>
      <protection locked="0"/>
    </xf>
    <xf numFmtId="0" fontId="24"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17" fontId="24" fillId="0" borderId="1" xfId="0" applyNumberFormat="1" applyFont="1" applyBorder="1" applyAlignment="1">
      <alignment horizontal="center" vertical="center" wrapText="1"/>
    </xf>
    <xf numFmtId="0" fontId="24" fillId="0" borderId="2" xfId="0" applyFont="1" applyBorder="1" applyAlignment="1">
      <alignment horizontal="left" vertical="center" wrapText="1"/>
    </xf>
    <xf numFmtId="0" fontId="24" fillId="3" borderId="0" xfId="0" applyFont="1" applyFill="1" applyAlignment="1">
      <alignment horizontal="center" vertical="center" wrapText="1"/>
    </xf>
    <xf numFmtId="16" fontId="24" fillId="2" borderId="1" xfId="0" applyNumberFormat="1" applyFont="1" applyFill="1" applyBorder="1" applyAlignment="1">
      <alignment horizontal="center" vertical="center" wrapText="1"/>
    </xf>
    <xf numFmtId="16" fontId="25" fillId="0" borderId="1" xfId="0" applyNumberFormat="1" applyFont="1" applyBorder="1" applyAlignment="1">
      <alignment horizontal="center" vertical="center" wrapText="1"/>
    </xf>
    <xf numFmtId="0" fontId="40" fillId="0" borderId="1" xfId="0" applyFont="1" applyBorder="1" applyAlignment="1">
      <alignment horizontal="justify" vertical="center" wrapText="1"/>
    </xf>
    <xf numFmtId="0" fontId="19" fillId="0" borderId="6" xfId="0" applyFont="1" applyBorder="1" applyAlignment="1">
      <alignment horizontal="left" vertical="top" wrapText="1"/>
    </xf>
    <xf numFmtId="0" fontId="23" fillId="2" borderId="1" xfId="0" applyFont="1" applyFill="1" applyBorder="1" applyAlignment="1">
      <alignment horizontal="center" vertical="center" wrapText="1"/>
    </xf>
    <xf numFmtId="0" fontId="23" fillId="0" borderId="0" xfId="0" applyFont="1" applyAlignment="1">
      <alignment horizontal="left" vertical="center" wrapText="1"/>
    </xf>
    <xf numFmtId="0" fontId="17" fillId="2" borderId="1" xfId="0" applyFont="1" applyFill="1" applyBorder="1" applyAlignment="1">
      <alignment horizontal="center" vertical="center" wrapText="1"/>
    </xf>
    <xf numFmtId="0" fontId="23"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0" borderId="0" xfId="0" applyFont="1" applyAlignment="1">
      <alignment horizontal="center" vertical="center" wrapText="1"/>
    </xf>
    <xf numFmtId="0" fontId="15" fillId="0" borderId="1" xfId="0" applyFont="1" applyBorder="1" applyAlignment="1" applyProtection="1">
      <alignment horizontal="center" vertical="center" wrapText="1"/>
      <protection locked="0"/>
    </xf>
    <xf numFmtId="17" fontId="15" fillId="2" borderId="1" xfId="0" applyNumberFormat="1" applyFont="1" applyFill="1" applyBorder="1" applyAlignment="1">
      <alignment horizontal="center" vertical="center" wrapText="1"/>
    </xf>
    <xf numFmtId="17" fontId="15" fillId="0" borderId="1" xfId="0" applyNumberFormat="1" applyFont="1" applyBorder="1" applyAlignment="1">
      <alignment horizontal="center" vertical="center"/>
    </xf>
    <xf numFmtId="167" fontId="24" fillId="0" borderId="1" xfId="0" applyNumberFormat="1" applyFont="1" applyBorder="1" applyAlignment="1">
      <alignment horizontal="center" vertical="center"/>
    </xf>
    <xf numFmtId="0" fontId="25" fillId="0" borderId="8"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center" vertical="center" wrapText="1"/>
    </xf>
    <xf numFmtId="0" fontId="25" fillId="0" borderId="3" xfId="0" applyFont="1" applyBorder="1" applyAlignment="1">
      <alignment horizontal="center" vertical="center"/>
    </xf>
    <xf numFmtId="0" fontId="25" fillId="0" borderId="2" xfId="0" applyFont="1" applyBorder="1" applyAlignment="1">
      <alignment horizontal="center" vertical="center" wrapText="1"/>
    </xf>
    <xf numFmtId="0" fontId="25" fillId="0" borderId="3" xfId="0" applyFont="1" applyBorder="1" applyAlignment="1">
      <alignment horizontal="left"/>
    </xf>
    <xf numFmtId="0" fontId="25" fillId="0" borderId="3" xfId="0" applyFont="1" applyBorder="1" applyAlignment="1">
      <alignment horizontal="left" vertical="center" wrapText="1"/>
    </xf>
    <xf numFmtId="0" fontId="25" fillId="0" borderId="3" xfId="0" applyFont="1" applyBorder="1" applyAlignment="1">
      <alignment horizontal="left" vertical="top"/>
    </xf>
    <xf numFmtId="0" fontId="25" fillId="0" borderId="3" xfId="0" applyFont="1" applyBorder="1" applyAlignment="1">
      <alignment horizontal="right" vertical="top"/>
    </xf>
    <xf numFmtId="0" fontId="25" fillId="0" borderId="3" xfId="0" applyFont="1" applyBorder="1" applyAlignment="1">
      <alignment horizontal="left" vertical="top" wrapText="1"/>
    </xf>
    <xf numFmtId="0" fontId="25" fillId="0" borderId="1" xfId="0" applyFont="1" applyBorder="1" applyAlignment="1">
      <alignment horizontal="left" vertical="center" wrapText="1"/>
    </xf>
    <xf numFmtId="0" fontId="25" fillId="0" borderId="1" xfId="0" applyFont="1" applyBorder="1" applyAlignment="1">
      <alignment horizontal="right" vertical="top"/>
    </xf>
    <xf numFmtId="0" fontId="61" fillId="0" borderId="1" xfId="0" applyFont="1" applyBorder="1" applyAlignment="1">
      <alignment horizontal="left" vertical="center" wrapText="1"/>
    </xf>
    <xf numFmtId="0" fontId="25" fillId="0" borderId="1" xfId="0" applyFont="1" applyBorder="1" applyAlignment="1">
      <alignment horizontal="center" vertical="top" wrapText="1"/>
    </xf>
    <xf numFmtId="0" fontId="25" fillId="0" borderId="2" xfId="0" applyFont="1" applyBorder="1" applyAlignment="1">
      <alignment horizontal="left"/>
    </xf>
    <xf numFmtId="0" fontId="25" fillId="0" borderId="2" xfId="0" applyFont="1" applyBorder="1" applyAlignment="1">
      <alignment horizontal="center" vertical="center"/>
    </xf>
    <xf numFmtId="0" fontId="25" fillId="0" borderId="2" xfId="0" applyFont="1" applyBorder="1" applyAlignment="1">
      <alignment horizontal="left" vertical="center"/>
    </xf>
    <xf numFmtId="0" fontId="29" fillId="8" borderId="3" xfId="0" applyFont="1" applyFill="1" applyBorder="1" applyAlignment="1">
      <alignment horizontal="center" vertical="center" wrapText="1"/>
    </xf>
    <xf numFmtId="0" fontId="25" fillId="0" borderId="5" xfId="0" applyFont="1" applyBorder="1" applyAlignment="1">
      <alignment horizontal="center" vertical="center"/>
    </xf>
    <xf numFmtId="0" fontId="0" fillId="0" borderId="1" xfId="0" applyBorder="1" applyAlignment="1">
      <alignment horizontal="center" vertical="center" wrapText="1"/>
    </xf>
    <xf numFmtId="0" fontId="25" fillId="0" borderId="3" xfId="0" applyFont="1" applyBorder="1" applyAlignment="1">
      <alignment vertical="center" wrapText="1"/>
    </xf>
    <xf numFmtId="0" fontId="25" fillId="0" borderId="3" xfId="0" applyFont="1" applyBorder="1" applyAlignment="1">
      <alignment wrapText="1"/>
    </xf>
    <xf numFmtId="0" fontId="25" fillId="0" borderId="0" xfId="0" applyFont="1" applyAlignment="1">
      <alignment vertical="center" wrapText="1"/>
    </xf>
    <xf numFmtId="0" fontId="25" fillId="0" borderId="0" xfId="0" applyFont="1" applyAlignment="1">
      <alignment horizontal="left" vertical="center" wrapText="1"/>
    </xf>
    <xf numFmtId="0" fontId="25" fillId="0" borderId="1" xfId="0" applyFont="1" applyBorder="1" applyAlignment="1">
      <alignment wrapText="1"/>
    </xf>
    <xf numFmtId="0" fontId="25" fillId="0" borderId="3" xfId="0" applyFont="1" applyBorder="1" applyAlignment="1">
      <alignment vertical="center"/>
    </xf>
    <xf numFmtId="0" fontId="25" fillId="0" borderId="3" xfId="0" applyFont="1" applyBorder="1" applyAlignment="1">
      <alignment vertical="top"/>
    </xf>
    <xf numFmtId="0" fontId="25" fillId="0" borderId="7" xfId="0" applyFont="1" applyBorder="1" applyAlignment="1">
      <alignment vertical="center" wrapText="1"/>
    </xf>
    <xf numFmtId="0" fontId="25" fillId="0" borderId="0" xfId="0" applyFont="1" applyAlignment="1">
      <alignment horizontal="left" vertical="top" wrapText="1"/>
    </xf>
    <xf numFmtId="0" fontId="25"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horizontal="left" vertical="center"/>
    </xf>
    <xf numFmtId="0" fontId="25" fillId="0" borderId="0" xfId="0" applyFont="1" applyAlignment="1">
      <alignment vertical="top"/>
    </xf>
    <xf numFmtId="0" fontId="24" fillId="2" borderId="3" xfId="0" applyFont="1" applyFill="1" applyBorder="1" applyAlignment="1">
      <alignment horizontal="left" vertical="center" wrapText="1"/>
    </xf>
    <xf numFmtId="0" fontId="25" fillId="0" borderId="1" xfId="0" applyFont="1" applyBorder="1" applyAlignment="1">
      <alignment vertical="top"/>
    </xf>
    <xf numFmtId="0" fontId="25" fillId="0" borderId="5" xfId="0" applyFont="1" applyBorder="1" applyAlignment="1">
      <alignment horizontal="center" vertical="center" wrapText="1"/>
    </xf>
    <xf numFmtId="0" fontId="0" fillId="0" borderId="0" xfId="0" applyAlignment="1">
      <alignment horizontal="center" vertical="center" wrapText="1"/>
    </xf>
    <xf numFmtId="0" fontId="61" fillId="0" borderId="0" xfId="0" applyFont="1" applyAlignment="1">
      <alignment horizontal="left" vertical="center" wrapText="1"/>
    </xf>
    <xf numFmtId="0" fontId="25" fillId="0" borderId="0" xfId="0" applyFont="1" applyAlignment="1">
      <alignment horizontal="center" vertical="top" wrapText="1"/>
    </xf>
    <xf numFmtId="0" fontId="24" fillId="0" borderId="2" xfId="0" applyFont="1" applyBorder="1" applyAlignment="1">
      <alignment horizontal="center" vertical="center" wrapText="1"/>
    </xf>
    <xf numFmtId="0" fontId="24" fillId="0" borderId="1" xfId="0" applyFont="1" applyBorder="1" applyAlignment="1">
      <alignment horizontal="left" vertical="center" wrapText="1"/>
    </xf>
    <xf numFmtId="0" fontId="25" fillId="0" borderId="1" xfId="0" applyFont="1" applyBorder="1" applyAlignment="1">
      <alignment horizontal="left" wrapText="1"/>
    </xf>
    <xf numFmtId="0" fontId="25" fillId="0" borderId="0" xfId="0" applyFont="1" applyAlignment="1">
      <alignment wrapText="1"/>
    </xf>
    <xf numFmtId="0" fontId="62" fillId="0" borderId="6" xfId="0" applyFont="1" applyBorder="1" applyAlignment="1">
      <alignment horizontal="center" vertical="center" wrapText="1"/>
    </xf>
    <xf numFmtId="0" fontId="25" fillId="0" borderId="8" xfId="0" applyFont="1" applyBorder="1" applyAlignment="1">
      <alignment vertical="center" wrapText="1"/>
    </xf>
    <xf numFmtId="0" fontId="0" fillId="0" borderId="1" xfId="0" applyBorder="1"/>
    <xf numFmtId="0" fontId="21" fillId="0" borderId="1" xfId="1" applyBorder="1" applyAlignment="1">
      <alignment horizontal="left" vertical="center" wrapText="1"/>
    </xf>
    <xf numFmtId="0" fontId="63" fillId="7" borderId="1" xfId="0" applyFont="1" applyFill="1" applyBorder="1" applyAlignment="1">
      <alignment wrapText="1"/>
    </xf>
    <xf numFmtId="0" fontId="21" fillId="0" borderId="1" xfId="1" applyBorder="1" applyAlignment="1">
      <alignment horizontal="left" wrapText="1"/>
    </xf>
    <xf numFmtId="0" fontId="27" fillId="7" borderId="1" xfId="0" applyFont="1" applyFill="1" applyBorder="1" applyAlignment="1">
      <alignment horizontal="left" vertical="center" wrapText="1"/>
    </xf>
    <xf numFmtId="0" fontId="25" fillId="0" borderId="8" xfId="0" applyFont="1" applyBorder="1" applyAlignment="1">
      <alignment horizontal="center" vertical="center" wrapText="1"/>
    </xf>
    <xf numFmtId="0" fontId="29" fillId="8" borderId="1" xfId="0" applyFont="1" applyFill="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vertical="center" wrapText="1"/>
    </xf>
    <xf numFmtId="0" fontId="17" fillId="0" borderId="1" xfId="0" applyFont="1" applyBorder="1" applyAlignment="1">
      <alignment horizontal="center" vertical="center" wrapText="1"/>
    </xf>
    <xf numFmtId="0" fontId="60" fillId="0" borderId="1" xfId="0" applyFont="1" applyBorder="1" applyAlignment="1">
      <alignment horizontal="center" vertical="center" wrapText="1"/>
    </xf>
    <xf numFmtId="9" fontId="19" fillId="0" borderId="2" xfId="0" applyNumberFormat="1" applyFont="1" applyBorder="1" applyAlignment="1">
      <alignment horizontal="center" vertical="center"/>
    </xf>
    <xf numFmtId="0" fontId="19" fillId="0" borderId="2" xfId="0" applyFont="1" applyBorder="1" applyAlignment="1">
      <alignment horizontal="left" wrapText="1"/>
    </xf>
    <xf numFmtId="0" fontId="0" fillId="0" borderId="17" xfId="0" applyBorder="1" applyAlignment="1">
      <alignment horizontal="center" vertical="center"/>
    </xf>
    <xf numFmtId="0" fontId="25" fillId="0" borderId="18" xfId="0" applyFont="1" applyBorder="1" applyAlignment="1">
      <alignment horizontal="left" vertical="top" wrapText="1"/>
    </xf>
    <xf numFmtId="0" fontId="25" fillId="0" borderId="18" xfId="0" applyFont="1" applyBorder="1" applyAlignment="1">
      <alignment horizontal="right" vertical="top"/>
    </xf>
    <xf numFmtId="0" fontId="25" fillId="0" borderId="6" xfId="0" applyFont="1" applyBorder="1" applyAlignment="1">
      <alignment horizontal="left" vertical="top" wrapText="1"/>
    </xf>
    <xf numFmtId="0" fontId="19" fillId="0" borderId="8" xfId="0" applyFont="1" applyBorder="1" applyAlignment="1">
      <alignment horizontal="center" vertical="center"/>
    </xf>
    <xf numFmtId="0" fontId="19" fillId="0" borderId="3" xfId="0" applyFont="1" applyBorder="1" applyAlignment="1">
      <alignment horizontal="center" vertical="center" wrapText="1"/>
    </xf>
    <xf numFmtId="0" fontId="19" fillId="0" borderId="8" xfId="0" applyFont="1" applyBorder="1" applyAlignment="1">
      <alignment horizontal="left" wrapText="1"/>
    </xf>
    <xf numFmtId="0" fontId="19" fillId="0" borderId="2" xfId="0" applyFont="1" applyBorder="1" applyAlignment="1">
      <alignment horizontal="left" vertical="top"/>
    </xf>
    <xf numFmtId="0" fontId="19" fillId="0" borderId="8" xfId="0" applyFont="1" applyBorder="1" applyAlignment="1">
      <alignment horizontal="left"/>
    </xf>
    <xf numFmtId="0" fontId="19" fillId="0" borderId="18" xfId="0" applyFont="1" applyBorder="1" applyAlignment="1">
      <alignment horizontal="center" vertical="center"/>
    </xf>
    <xf numFmtId="0" fontId="25" fillId="0" borderId="19" xfId="0" applyFont="1" applyBorder="1" applyAlignment="1">
      <alignment horizontal="center" vertical="center"/>
    </xf>
    <xf numFmtId="0" fontId="19" fillId="0" borderId="18" xfId="0" applyFont="1" applyBorder="1" applyAlignment="1">
      <alignment horizontal="left" wrapText="1"/>
    </xf>
    <xf numFmtId="0" fontId="0" fillId="0" borderId="1" xfId="0" applyBorder="1" applyAlignment="1">
      <alignment vertical="center"/>
    </xf>
    <xf numFmtId="0" fontId="19" fillId="0" borderId="2"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top" wrapText="1"/>
    </xf>
    <xf numFmtId="0" fontId="66" fillId="0" borderId="0" xfId="0" applyFont="1" applyAlignment="1">
      <alignment wrapText="1"/>
    </xf>
    <xf numFmtId="0" fontId="68" fillId="0" borderId="0" xfId="0" applyFont="1" applyAlignment="1">
      <alignment wrapText="1"/>
    </xf>
    <xf numFmtId="0" fontId="27" fillId="0" borderId="1" xfId="0" applyFont="1" applyBorder="1" applyAlignment="1">
      <alignment wrapText="1"/>
    </xf>
    <xf numFmtId="0" fontId="27" fillId="0" borderId="4" xfId="0" applyFont="1" applyBorder="1"/>
    <xf numFmtId="0" fontId="27" fillId="0" borderId="4" xfId="0" applyFont="1" applyBorder="1" applyAlignment="1">
      <alignment wrapText="1"/>
    </xf>
    <xf numFmtId="0" fontId="27" fillId="0" borderId="4" xfId="0" applyFont="1" applyBorder="1" applyAlignment="1">
      <alignment horizontal="center"/>
    </xf>
    <xf numFmtId="49" fontId="0" fillId="0" borderId="2" xfId="0" applyNumberFormat="1" applyBorder="1" applyAlignment="1">
      <alignment horizontal="left" wrapText="1"/>
    </xf>
    <xf numFmtId="0" fontId="27" fillId="0" borderId="18" xfId="0" applyFont="1" applyBorder="1"/>
    <xf numFmtId="0" fontId="27" fillId="0" borderId="11" xfId="0" applyFont="1" applyBorder="1" applyAlignment="1">
      <alignment wrapText="1"/>
    </xf>
    <xf numFmtId="0" fontId="27" fillId="0" borderId="18" xfId="0" applyFont="1" applyBorder="1" applyAlignment="1">
      <alignment horizontal="left"/>
    </xf>
    <xf numFmtId="0" fontId="27" fillId="0" borderId="4" xfId="0" applyFont="1" applyBorder="1" applyAlignment="1">
      <alignment horizontal="left"/>
    </xf>
    <xf numFmtId="0" fontId="35" fillId="3" borderId="3" xfId="0" applyFont="1" applyFill="1" applyBorder="1" applyAlignment="1">
      <alignment horizontal="center" vertical="center" wrapText="1"/>
    </xf>
    <xf numFmtId="0" fontId="27" fillId="0" borderId="2" xfId="0" applyFont="1" applyBorder="1" applyAlignment="1">
      <alignment wrapText="1"/>
    </xf>
    <xf numFmtId="0" fontId="27" fillId="0" borderId="14" xfId="0" applyFont="1" applyBorder="1" applyAlignment="1">
      <alignment wrapText="1"/>
    </xf>
    <xf numFmtId="0" fontId="27" fillId="0" borderId="4" xfId="0"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xf numFmtId="165" fontId="35" fillId="0" borderId="1" xfId="2" applyNumberFormat="1" applyFont="1" applyFill="1" applyBorder="1" applyAlignment="1">
      <alignment horizontal="center" vertical="center" wrapText="1"/>
    </xf>
    <xf numFmtId="166" fontId="35" fillId="0" borderId="1" xfId="2" applyNumberFormat="1" applyFont="1" applyFill="1" applyBorder="1" applyAlignment="1">
      <alignment horizontal="center" vertical="center" wrapText="1"/>
    </xf>
    <xf numFmtId="9" fontId="35" fillId="0" borderId="1" xfId="4" applyFont="1" applyFill="1" applyBorder="1" applyAlignment="1">
      <alignment horizontal="center" vertical="center" wrapText="1"/>
    </xf>
    <xf numFmtId="9" fontId="35" fillId="0" borderId="1" xfId="4" applyFont="1" applyFill="1" applyBorder="1" applyAlignment="1">
      <alignment horizontal="center" vertical="center"/>
    </xf>
    <xf numFmtId="0" fontId="0" fillId="0" borderId="2" xfId="0" applyBorder="1" applyAlignment="1">
      <alignment horizontal="left" vertical="center" wrapText="1"/>
    </xf>
    <xf numFmtId="0" fontId="19" fillId="0" borderId="2" xfId="0" applyFont="1" applyBorder="1" applyAlignment="1">
      <alignment horizontal="left" vertical="top" wrapText="1"/>
    </xf>
    <xf numFmtId="0" fontId="33" fillId="0" borderId="1" xfId="0" applyFont="1" applyBorder="1" applyAlignment="1" applyProtection="1">
      <alignment horizontal="center" vertical="center" wrapText="1"/>
      <protection locked="0"/>
    </xf>
    <xf numFmtId="0" fontId="33" fillId="0" borderId="2" xfId="0" applyFont="1" applyBorder="1" applyAlignment="1">
      <alignment horizontal="center" vertical="center" wrapText="1"/>
    </xf>
    <xf numFmtId="0" fontId="33" fillId="0" borderId="2" xfId="0" applyFont="1" applyBorder="1" applyAlignment="1">
      <alignment horizontal="center" vertical="center"/>
    </xf>
    <xf numFmtId="0" fontId="32" fillId="0" borderId="2" xfId="0" applyFont="1" applyBorder="1" applyAlignment="1">
      <alignment horizontal="center" vertical="center"/>
    </xf>
    <xf numFmtId="0" fontId="32" fillId="0" borderId="1" xfId="0" applyFont="1" applyBorder="1" applyAlignment="1">
      <alignment horizontal="left" vertical="top" wrapText="1"/>
    </xf>
    <xf numFmtId="0" fontId="69" fillId="0" borderId="14" xfId="0" applyFont="1" applyBorder="1" applyAlignment="1">
      <alignment horizontal="left" vertical="center" wrapText="1"/>
    </xf>
    <xf numFmtId="0" fontId="70" fillId="7" borderId="1" xfId="0" applyFont="1" applyFill="1" applyBorder="1" applyAlignment="1">
      <alignment vertical="center" wrapText="1"/>
    </xf>
    <xf numFmtId="0" fontId="48" fillId="0" borderId="1" xfId="0" applyFont="1" applyBorder="1" applyAlignment="1">
      <alignment horizontal="center" vertical="center"/>
    </xf>
    <xf numFmtId="0" fontId="21" fillId="0" borderId="6" xfId="1" applyBorder="1" applyAlignment="1">
      <alignment horizontal="left" wrapText="1"/>
    </xf>
    <xf numFmtId="0" fontId="0" fillId="0" borderId="0" xfId="0" applyAlignment="1">
      <alignment wrapText="1"/>
    </xf>
    <xf numFmtId="0" fontId="26" fillId="0" borderId="1"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73" fillId="0" borderId="4" xfId="0" applyFont="1" applyBorder="1" applyAlignment="1" applyProtection="1">
      <alignment horizontal="center" vertical="center" wrapText="1"/>
      <protection locked="0"/>
    </xf>
    <xf numFmtId="0" fontId="56" fillId="0" borderId="1" xfId="0" applyFont="1" applyBorder="1" applyAlignment="1">
      <alignment horizontal="center" vertical="center" wrapText="1"/>
    </xf>
    <xf numFmtId="0" fontId="25" fillId="0" borderId="1" xfId="0" applyFont="1" applyBorder="1" applyAlignment="1">
      <alignment horizontal="justify" vertical="justify" wrapText="1"/>
    </xf>
    <xf numFmtId="17" fontId="73" fillId="2" borderId="1" xfId="0" applyNumberFormat="1" applyFont="1" applyFill="1" applyBorder="1" applyAlignment="1">
      <alignment horizontal="center" vertical="center" wrapText="1"/>
    </xf>
    <xf numFmtId="0" fontId="74" fillId="3" borderId="1" xfId="0" applyFont="1" applyFill="1" applyBorder="1" applyAlignment="1">
      <alignment vertical="center" wrapText="1"/>
    </xf>
    <xf numFmtId="0" fontId="74" fillId="3" borderId="0" xfId="0" applyFont="1" applyFill="1" applyAlignment="1">
      <alignment vertical="center" wrapText="1"/>
    </xf>
    <xf numFmtId="0" fontId="74" fillId="3" borderId="3" xfId="0" applyFont="1" applyFill="1" applyBorder="1" applyAlignment="1">
      <alignment vertical="center" wrapText="1"/>
    </xf>
    <xf numFmtId="9"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72" fillId="0" borderId="18" xfId="0" applyFont="1" applyBorder="1" applyAlignment="1">
      <alignment horizontal="center" vertical="center" wrapText="1"/>
    </xf>
    <xf numFmtId="0" fontId="0" fillId="0" borderId="18" xfId="0" applyBorder="1" applyAlignment="1">
      <alignment horizontal="left" vertical="center" wrapText="1"/>
    </xf>
    <xf numFmtId="9" fontId="19" fillId="0" borderId="2" xfId="0" applyNumberFormat="1" applyFont="1" applyBorder="1" applyAlignment="1">
      <alignment horizontal="center" vertical="center" wrapText="1"/>
    </xf>
    <xf numFmtId="9" fontId="19" fillId="0" borderId="1" xfId="0" applyNumberFormat="1" applyFont="1" applyBorder="1" applyAlignment="1">
      <alignment horizontal="center" vertical="center"/>
    </xf>
    <xf numFmtId="9" fontId="76" fillId="0" borderId="1" xfId="4" applyFont="1" applyFill="1" applyBorder="1" applyAlignment="1">
      <alignment horizontal="center" vertical="center" wrapText="1"/>
    </xf>
    <xf numFmtId="9" fontId="37" fillId="0" borderId="1" xfId="4" applyFont="1" applyFill="1" applyBorder="1" applyAlignment="1">
      <alignment horizontal="center" vertical="center" wrapText="1"/>
    </xf>
    <xf numFmtId="9" fontId="37" fillId="0" borderId="4" xfId="4" applyFont="1" applyFill="1" applyBorder="1" applyAlignment="1">
      <alignment horizontal="center" vertical="center" wrapText="1"/>
    </xf>
    <xf numFmtId="49" fontId="37" fillId="0" borderId="6" xfId="4" applyNumberFormat="1" applyFont="1" applyFill="1" applyBorder="1" applyAlignment="1">
      <alignment horizontal="center" vertical="center" wrapText="1"/>
    </xf>
    <xf numFmtId="0" fontId="37" fillId="0" borderId="18" xfId="4" applyNumberFormat="1" applyFont="1" applyFill="1" applyBorder="1" applyAlignment="1">
      <alignment horizontal="center" vertical="center"/>
    </xf>
    <xf numFmtId="9" fontId="37" fillId="0" borderId="18" xfId="4" applyFont="1" applyFill="1" applyBorder="1" applyAlignment="1">
      <alignment horizontal="center" vertical="center" wrapText="1"/>
    </xf>
    <xf numFmtId="0" fontId="37" fillId="0" borderId="4" xfId="4" applyNumberFormat="1" applyFont="1" applyFill="1" applyBorder="1" applyAlignment="1">
      <alignment horizontal="center" vertical="center"/>
    </xf>
    <xf numFmtId="0" fontId="37" fillId="0" borderId="2" xfId="4" applyNumberFormat="1" applyFont="1" applyFill="1" applyBorder="1" applyAlignment="1">
      <alignment horizontal="center" vertical="center" wrapText="1"/>
    </xf>
    <xf numFmtId="9" fontId="37" fillId="0" borderId="2" xfId="4" applyFont="1" applyFill="1" applyBorder="1" applyAlignment="1">
      <alignment horizontal="center" vertical="center" wrapText="1"/>
    </xf>
    <xf numFmtId="0" fontId="37" fillId="0" borderId="1" xfId="4" applyNumberFormat="1" applyFont="1" applyFill="1" applyBorder="1" applyAlignment="1">
      <alignment horizontal="center" vertical="center" wrapText="1"/>
    </xf>
    <xf numFmtId="0" fontId="0" fillId="0" borderId="18" xfId="0"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77" fillId="0" borderId="1" xfId="0" applyFont="1" applyBorder="1" applyAlignment="1">
      <alignment horizontal="center" vertical="center" wrapText="1"/>
    </xf>
    <xf numFmtId="0" fontId="39" fillId="0" borderId="1" xfId="0" applyFont="1" applyBorder="1" applyAlignment="1">
      <alignment horizontal="center" vertical="center" wrapText="1" indent="1"/>
    </xf>
    <xf numFmtId="0" fontId="77" fillId="0" borderId="6" xfId="0" applyFont="1" applyBorder="1" applyAlignment="1">
      <alignment horizontal="center" vertical="center" wrapText="1"/>
    </xf>
    <xf numFmtId="1" fontId="37" fillId="0" borderId="1" xfId="4" applyNumberFormat="1" applyFont="1" applyFill="1" applyBorder="1" applyAlignment="1">
      <alignment horizontal="center" vertical="center" wrapText="1"/>
    </xf>
    <xf numFmtId="9" fontId="0" fillId="5" borderId="1" xfId="0" applyNumberFormat="1" applyFill="1" applyBorder="1" applyAlignment="1">
      <alignment horizontal="center" vertical="center"/>
    </xf>
    <xf numFmtId="0" fontId="0" fillId="5" borderId="1" xfId="0" applyFill="1" applyBorder="1" applyAlignment="1">
      <alignment horizontal="center" vertical="center"/>
    </xf>
    <xf numFmtId="9" fontId="0" fillId="9" borderId="0" xfId="0" applyNumberFormat="1" applyFill="1" applyAlignment="1">
      <alignment horizontal="center" vertical="center"/>
    </xf>
    <xf numFmtId="9" fontId="0" fillId="5" borderId="3" xfId="0" applyNumberFormat="1" applyFill="1" applyBorder="1" applyAlignment="1">
      <alignment horizontal="center" vertical="center"/>
    </xf>
    <xf numFmtId="49" fontId="37" fillId="0" borderId="1" xfId="4" applyNumberFormat="1" applyFont="1" applyFill="1" applyBorder="1" applyAlignment="1">
      <alignment horizontal="center" vertical="center" wrapText="1"/>
    </xf>
    <xf numFmtId="9" fontId="19" fillId="5" borderId="2" xfId="0" applyNumberFormat="1" applyFont="1" applyFill="1" applyBorder="1" applyAlignment="1">
      <alignment horizontal="center" vertical="center"/>
    </xf>
    <xf numFmtId="0" fontId="23"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9" fillId="11" borderId="1" xfId="0" applyFont="1" applyFill="1" applyBorder="1" applyAlignment="1">
      <alignment vertical="center" wrapText="1"/>
    </xf>
    <xf numFmtId="0" fontId="24" fillId="11" borderId="1" xfId="0" applyFont="1" applyFill="1" applyBorder="1" applyAlignment="1">
      <alignment vertical="center" wrapText="1"/>
    </xf>
    <xf numFmtId="0" fontId="25" fillId="11" borderId="1" xfId="0" applyFont="1" applyFill="1" applyBorder="1" applyAlignment="1">
      <alignment horizontal="center" vertical="center" wrapText="1"/>
    </xf>
    <xf numFmtId="17" fontId="19" fillId="11" borderId="1" xfId="0" applyNumberFormat="1" applyFont="1" applyFill="1" applyBorder="1" applyAlignment="1">
      <alignment horizontal="center" vertical="center" wrapText="1"/>
    </xf>
    <xf numFmtId="17" fontId="25" fillId="11" borderId="1" xfId="0" applyNumberFormat="1" applyFont="1" applyFill="1" applyBorder="1" applyAlignment="1">
      <alignment horizontal="center" vertical="center"/>
    </xf>
    <xf numFmtId="0" fontId="19" fillId="11" borderId="2" xfId="0" applyFont="1" applyFill="1" applyBorder="1" applyAlignment="1">
      <alignment horizontal="left" vertical="center" wrapText="1"/>
    </xf>
    <xf numFmtId="0" fontId="19" fillId="11" borderId="2" xfId="0" applyFont="1" applyFill="1" applyBorder="1" applyAlignment="1">
      <alignment horizontal="center" vertical="center"/>
    </xf>
    <xf numFmtId="0" fontId="19" fillId="11" borderId="2" xfId="0" applyFont="1" applyFill="1" applyBorder="1" applyAlignment="1">
      <alignment horizontal="center" vertical="top"/>
    </xf>
    <xf numFmtId="1" fontId="19" fillId="11" borderId="2" xfId="0" applyNumberFormat="1" applyFont="1" applyFill="1" applyBorder="1" applyAlignment="1">
      <alignment horizontal="center" vertical="top"/>
    </xf>
    <xf numFmtId="0" fontId="19" fillId="11" borderId="2" xfId="0" applyFont="1" applyFill="1" applyBorder="1" applyAlignment="1">
      <alignment horizontal="left"/>
    </xf>
    <xf numFmtId="0" fontId="19" fillId="11" borderId="2"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2" xfId="0" applyFont="1" applyFill="1" applyBorder="1" applyAlignment="1">
      <alignment horizontal="left" vertical="center"/>
    </xf>
    <xf numFmtId="1" fontId="19" fillId="11" borderId="2" xfId="0" applyNumberFormat="1" applyFont="1" applyFill="1" applyBorder="1" applyAlignment="1">
      <alignment horizontal="center" vertical="center"/>
    </xf>
    <xf numFmtId="0" fontId="19" fillId="11" borderId="1" xfId="0" applyFont="1" applyFill="1" applyBorder="1" applyAlignment="1">
      <alignment horizontal="center" vertical="center" wrapText="1"/>
    </xf>
    <xf numFmtId="0" fontId="19" fillId="11" borderId="1" xfId="0" applyFont="1" applyFill="1" applyBorder="1" applyAlignment="1">
      <alignment horizontal="center" vertical="center"/>
    </xf>
    <xf numFmtId="0" fontId="19" fillId="11" borderId="5" xfId="0" applyFont="1" applyFill="1" applyBorder="1" applyAlignment="1">
      <alignment horizontal="center" vertical="center" wrapText="1"/>
    </xf>
    <xf numFmtId="0" fontId="19" fillId="11" borderId="1" xfId="0" applyFont="1" applyFill="1" applyBorder="1" applyAlignment="1">
      <alignment horizontal="left" vertical="center" wrapText="1"/>
    </xf>
    <xf numFmtId="0" fontId="19" fillId="11" borderId="1" xfId="0" applyFont="1" applyFill="1" applyBorder="1" applyAlignment="1">
      <alignment horizontal="left"/>
    </xf>
    <xf numFmtId="0" fontId="24" fillId="11" borderId="1" xfId="0" applyFont="1" applyFill="1" applyBorder="1" applyAlignment="1">
      <alignment horizontal="center" vertical="center" wrapText="1"/>
    </xf>
    <xf numFmtId="17" fontId="24" fillId="11" borderId="1" xfId="0" applyNumberFormat="1" applyFont="1" applyFill="1" applyBorder="1" applyAlignment="1">
      <alignment horizontal="center" vertical="center" wrapText="1"/>
    </xf>
    <xf numFmtId="0" fontId="24" fillId="11" borderId="1" xfId="0" applyFont="1" applyFill="1" applyBorder="1" applyAlignment="1">
      <alignment horizontal="left" vertical="center" wrapText="1"/>
    </xf>
    <xf numFmtId="0" fontId="19" fillId="11" borderId="1" xfId="0" applyFont="1" applyFill="1" applyBorder="1" applyAlignment="1">
      <alignment horizontal="left" wrapText="1"/>
    </xf>
    <xf numFmtId="0" fontId="19" fillId="11" borderId="1" xfId="0" applyFont="1" applyFill="1" applyBorder="1" applyAlignment="1">
      <alignment horizontal="left" vertical="top"/>
    </xf>
    <xf numFmtId="1" fontId="19" fillId="11" borderId="1" xfId="0" applyNumberFormat="1" applyFont="1" applyFill="1" applyBorder="1" applyAlignment="1">
      <alignment horizontal="right" vertical="top"/>
    </xf>
    <xf numFmtId="0" fontId="19" fillId="11" borderId="1" xfId="0" applyFont="1" applyFill="1" applyBorder="1" applyAlignment="1">
      <alignment horizontal="left" vertical="top" wrapText="1"/>
    </xf>
    <xf numFmtId="0" fontId="19" fillId="11" borderId="6" xfId="0" applyFont="1" applyFill="1" applyBorder="1" applyAlignment="1">
      <alignment horizontal="left" vertical="center" wrapText="1"/>
    </xf>
    <xf numFmtId="0" fontId="19" fillId="11" borderId="6" xfId="0" applyFont="1" applyFill="1" applyBorder="1" applyAlignment="1">
      <alignment horizontal="center" vertical="center"/>
    </xf>
    <xf numFmtId="0" fontId="19" fillId="11" borderId="1" xfId="0" applyFont="1" applyFill="1" applyBorder="1" applyAlignment="1">
      <alignment horizontal="left" vertical="center"/>
    </xf>
    <xf numFmtId="0" fontId="19" fillId="11" borderId="6" xfId="0" applyFont="1" applyFill="1" applyBorder="1" applyAlignment="1">
      <alignment horizontal="left" vertical="center"/>
    </xf>
    <xf numFmtId="0" fontId="39" fillId="11" borderId="1" xfId="0" applyFont="1" applyFill="1" applyBorder="1" applyAlignment="1">
      <alignment horizontal="left" vertical="center" wrapText="1"/>
    </xf>
    <xf numFmtId="0" fontId="19" fillId="11" borderId="1" xfId="0" applyFont="1" applyFill="1" applyBorder="1" applyAlignment="1">
      <alignment horizontal="center" vertical="top" wrapText="1"/>
    </xf>
    <xf numFmtId="0" fontId="19" fillId="11" borderId="14" xfId="0" applyFont="1" applyFill="1" applyBorder="1" applyAlignment="1">
      <alignment horizontal="center" vertical="center" wrapText="1"/>
    </xf>
    <xf numFmtId="0" fontId="72" fillId="11" borderId="18" xfId="0" applyFont="1" applyFill="1" applyBorder="1" applyAlignment="1">
      <alignment horizontal="center" vertical="center" wrapText="1"/>
    </xf>
    <xf numFmtId="9" fontId="19" fillId="11" borderId="2" xfId="0" applyNumberFormat="1" applyFont="1" applyFill="1" applyBorder="1" applyAlignment="1">
      <alignment horizontal="center" vertical="center"/>
    </xf>
    <xf numFmtId="9" fontId="19" fillId="11" borderId="1" xfId="0" applyNumberFormat="1" applyFont="1" applyFill="1" applyBorder="1" applyAlignment="1">
      <alignment horizontal="center" vertical="center"/>
    </xf>
    <xf numFmtId="0" fontId="71" fillId="0" borderId="18" xfId="0" applyFont="1" applyBorder="1" applyAlignment="1">
      <alignment horizontal="center" vertical="center" wrapText="1"/>
    </xf>
    <xf numFmtId="0" fontId="71" fillId="0" borderId="20" xfId="0" applyFont="1" applyBorder="1" applyAlignment="1">
      <alignment horizontal="center" vertical="center" wrapText="1"/>
    </xf>
    <xf numFmtId="0" fontId="71" fillId="0" borderId="19" xfId="0" applyFont="1" applyBorder="1" applyAlignment="1">
      <alignment horizontal="center" vertical="center" wrapText="1"/>
    </xf>
    <xf numFmtId="9" fontId="32" fillId="0" borderId="1" xfId="1" applyNumberFormat="1" applyFont="1" applyBorder="1" applyAlignment="1">
      <alignment horizontal="center" vertical="center" wrapText="1"/>
    </xf>
    <xf numFmtId="0" fontId="72" fillId="0" borderId="0" xfId="0" applyFont="1" applyAlignment="1">
      <alignment horizontal="center" vertical="center" wrapText="1"/>
    </xf>
    <xf numFmtId="0" fontId="19" fillId="0" borderId="4" xfId="0" applyFont="1" applyBorder="1" applyAlignment="1">
      <alignment horizontal="center" vertical="center"/>
    </xf>
    <xf numFmtId="9" fontId="19" fillId="0" borderId="4" xfId="0" applyNumberFormat="1" applyFont="1" applyBorder="1" applyAlignment="1">
      <alignment horizontal="center" vertical="center"/>
    </xf>
    <xf numFmtId="0" fontId="19" fillId="0" borderId="5" xfId="0" applyFont="1" applyBorder="1" applyAlignment="1">
      <alignment horizontal="left" vertical="center" wrapText="1"/>
    </xf>
    <xf numFmtId="0" fontId="19" fillId="0" borderId="6" xfId="0" applyFont="1" applyBorder="1" applyAlignment="1">
      <alignment horizontal="left"/>
    </xf>
    <xf numFmtId="0" fontId="19" fillId="0" borderId="6" xfId="0" applyFont="1" applyBorder="1" applyAlignment="1">
      <alignment horizontal="left" vertical="top"/>
    </xf>
    <xf numFmtId="9" fontId="19" fillId="0" borderId="14" xfId="0" applyNumberFormat="1" applyFont="1" applyBorder="1" applyAlignment="1">
      <alignment horizontal="center" vertical="center"/>
    </xf>
    <xf numFmtId="9" fontId="0" fillId="0" borderId="18" xfId="0" applyNumberFormat="1" applyBorder="1" applyAlignment="1">
      <alignment horizontal="center" vertical="center"/>
    </xf>
    <xf numFmtId="9" fontId="19" fillId="0" borderId="5" xfId="0" applyNumberFormat="1" applyFont="1" applyBorder="1" applyAlignment="1">
      <alignment horizontal="center" vertical="center"/>
    </xf>
    <xf numFmtId="0" fontId="19" fillId="0" borderId="14" xfId="0" applyFont="1" applyBorder="1" applyAlignment="1">
      <alignment horizontal="center" vertical="center"/>
    </xf>
    <xf numFmtId="0" fontId="25" fillId="0" borderId="7" xfId="0" applyFont="1" applyBorder="1" applyAlignment="1">
      <alignment horizontal="left"/>
    </xf>
    <xf numFmtId="0" fontId="25" fillId="0" borderId="6" xfId="0" applyFont="1" applyBorder="1" applyAlignment="1">
      <alignment horizontal="left" vertical="top"/>
    </xf>
    <xf numFmtId="0" fontId="25" fillId="0" borderId="18" xfId="0" applyFont="1" applyBorder="1" applyAlignment="1">
      <alignment horizontal="center" vertical="center" wrapText="1"/>
    </xf>
    <xf numFmtId="9" fontId="25" fillId="0" borderId="2" xfId="0" applyNumberFormat="1" applyFont="1" applyBorder="1" applyAlignment="1">
      <alignment horizontal="center" vertical="center" wrapText="1"/>
    </xf>
    <xf numFmtId="0" fontId="76" fillId="0" borderId="1" xfId="4" applyNumberFormat="1" applyFont="1" applyFill="1" applyBorder="1" applyAlignment="1">
      <alignment horizontal="center" vertical="center" wrapText="1"/>
    </xf>
    <xf numFmtId="14" fontId="19" fillId="0" borderId="1" xfId="0" applyNumberFormat="1" applyFont="1" applyBorder="1" applyAlignment="1">
      <alignment vertical="center" wrapText="1"/>
    </xf>
    <xf numFmtId="0" fontId="19" fillId="0" borderId="15" xfId="0" applyFont="1" applyBorder="1" applyAlignment="1">
      <alignment vertical="center" wrapText="1"/>
    </xf>
    <xf numFmtId="0" fontId="27" fillId="0" borderId="2" xfId="0" applyFont="1" applyBorder="1" applyAlignment="1">
      <alignment vertical="center" wrapText="1"/>
    </xf>
    <xf numFmtId="0" fontId="19" fillId="0" borderId="16" xfId="0" applyFont="1" applyBorder="1" applyAlignment="1">
      <alignment vertical="center" wrapText="1"/>
    </xf>
    <xf numFmtId="14" fontId="19" fillId="0" borderId="1" xfId="0" applyNumberFormat="1" applyFont="1" applyBorder="1" applyAlignment="1">
      <alignment horizontal="left" vertical="center" wrapText="1"/>
    </xf>
    <xf numFmtId="0" fontId="19" fillId="0" borderId="4" xfId="0" applyFont="1" applyBorder="1" applyAlignment="1">
      <alignment vertical="center" wrapText="1"/>
    </xf>
    <xf numFmtId="0" fontId="0" fillId="0" borderId="18" xfId="0" applyBorder="1"/>
    <xf numFmtId="0" fontId="19" fillId="0" borderId="18"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5" xfId="0" applyFont="1" applyBorder="1" applyAlignment="1">
      <alignment horizontal="left" wrapText="1"/>
    </xf>
    <xf numFmtId="0" fontId="78" fillId="0" borderId="2" xfId="0" applyFont="1" applyBorder="1" applyAlignment="1">
      <alignment horizontal="center" vertical="center" wrapText="1"/>
    </xf>
    <xf numFmtId="9" fontId="78" fillId="0" borderId="2" xfId="0" applyNumberFormat="1" applyFont="1" applyBorder="1" applyAlignment="1">
      <alignment horizontal="center" vertical="center"/>
    </xf>
    <xf numFmtId="0" fontId="78" fillId="0" borderId="2" xfId="0" applyFont="1" applyBorder="1" applyAlignment="1">
      <alignment horizontal="center" vertical="center"/>
    </xf>
    <xf numFmtId="0" fontId="78" fillId="0" borderId="1" xfId="0" applyFont="1" applyBorder="1" applyAlignment="1">
      <alignment horizontal="center" vertical="center"/>
    </xf>
    <xf numFmtId="9" fontId="0" fillId="0" borderId="18" xfId="0" applyNumberFormat="1" applyBorder="1" applyAlignment="1">
      <alignment horizontal="center" vertical="center" wrapText="1"/>
    </xf>
    <xf numFmtId="0" fontId="13" fillId="5" borderId="1" xfId="0" applyFont="1" applyFill="1" applyBorder="1" applyAlignment="1" applyProtection="1">
      <alignment horizontal="center" vertical="center" wrapText="1"/>
      <protection locked="0"/>
    </xf>
    <xf numFmtId="0" fontId="0" fillId="5" borderId="0" xfId="0" applyFill="1"/>
    <xf numFmtId="0" fontId="67" fillId="0" borderId="18" xfId="0" applyFont="1" applyBorder="1" applyAlignment="1">
      <alignment horizontal="center" vertical="center"/>
    </xf>
    <xf numFmtId="0" fontId="25" fillId="0" borderId="4" xfId="0" applyFont="1" applyBorder="1" applyAlignment="1">
      <alignment horizontal="center" vertical="center"/>
    </xf>
    <xf numFmtId="9" fontId="37" fillId="0" borderId="1" xfId="0" applyNumberFormat="1" applyFont="1" applyBorder="1" applyAlignment="1">
      <alignment horizontal="center" vertical="center" wrapText="1"/>
    </xf>
    <xf numFmtId="0" fontId="81" fillId="0" borderId="0" xfId="0" applyFont="1" applyAlignment="1">
      <alignment vertical="center"/>
    </xf>
    <xf numFmtId="0" fontId="82" fillId="0" borderId="0" xfId="0" applyFont="1"/>
    <xf numFmtId="0" fontId="81" fillId="5" borderId="0" xfId="0" applyFont="1" applyFill="1" applyAlignment="1">
      <alignment horizontal="center" vertical="center"/>
    </xf>
    <xf numFmtId="0" fontId="37" fillId="5" borderId="1" xfId="4" applyNumberFormat="1" applyFont="1" applyFill="1" applyBorder="1" applyAlignment="1">
      <alignment horizontal="center" vertical="center" wrapText="1"/>
    </xf>
    <xf numFmtId="41" fontId="35" fillId="5" borderId="1" xfId="2" applyFont="1" applyFill="1" applyBorder="1" applyAlignment="1">
      <alignment horizontal="center" vertical="center" wrapText="1"/>
    </xf>
    <xf numFmtId="41" fontId="35" fillId="5" borderId="1" xfId="2" applyFont="1" applyFill="1" applyBorder="1" applyAlignment="1">
      <alignment vertical="center" wrapText="1"/>
    </xf>
    <xf numFmtId="41" fontId="0" fillId="5" borderId="0" xfId="0" applyNumberFormat="1" applyFill="1" applyAlignment="1">
      <alignment vertical="center"/>
    </xf>
    <xf numFmtId="41" fontId="0" fillId="5" borderId="0" xfId="0" applyNumberFormat="1" applyFill="1"/>
    <xf numFmtId="1" fontId="35" fillId="5" borderId="1" xfId="2"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81" fillId="0" borderId="0" xfId="0" applyFont="1" applyAlignment="1">
      <alignment vertical="center" wrapText="1"/>
    </xf>
    <xf numFmtId="0" fontId="79" fillId="0" borderId="0" xfId="0" applyFont="1" applyAlignment="1">
      <alignment vertical="center" wrapText="1"/>
    </xf>
    <xf numFmtId="1" fontId="23" fillId="5" borderId="0" xfId="0" applyNumberFormat="1" applyFont="1" applyFill="1" applyAlignment="1">
      <alignment horizontal="center" vertical="center" wrapText="1"/>
    </xf>
    <xf numFmtId="0" fontId="32" fillId="0" borderId="0" xfId="0" applyFont="1"/>
    <xf numFmtId="0" fontId="19" fillId="5" borderId="0" xfId="0" applyFont="1" applyFill="1" applyAlignment="1">
      <alignment horizontal="left"/>
    </xf>
    <xf numFmtId="0" fontId="83" fillId="0" borderId="0" xfId="0" applyFont="1" applyAlignment="1">
      <alignment horizontal="left"/>
    </xf>
    <xf numFmtId="166" fontId="35" fillId="5" borderId="1" xfId="2" applyNumberFormat="1" applyFont="1" applyFill="1" applyBorder="1" applyAlignment="1">
      <alignment horizontal="center" vertical="center" wrapText="1"/>
    </xf>
    <xf numFmtId="0" fontId="19" fillId="5" borderId="1" xfId="0" applyFont="1" applyFill="1" applyBorder="1" applyAlignment="1">
      <alignment horizontal="center" vertical="center"/>
    </xf>
    <xf numFmtId="0" fontId="0" fillId="0" borderId="0" xfId="0" applyAlignment="1">
      <alignment horizontal="center" vertical="center"/>
    </xf>
    <xf numFmtId="0" fontId="0" fillId="5" borderId="0" xfId="0" applyFill="1" applyAlignment="1">
      <alignment horizontal="center" vertical="center"/>
    </xf>
    <xf numFmtId="9" fontId="0" fillId="11" borderId="0" xfId="0" applyNumberFormat="1" applyFill="1" applyAlignment="1">
      <alignment horizontal="center" vertical="center"/>
    </xf>
    <xf numFmtId="0" fontId="32" fillId="0" borderId="1" xfId="1" applyFont="1" applyBorder="1" applyAlignment="1">
      <alignment horizontal="center" vertical="center" wrapText="1"/>
    </xf>
    <xf numFmtId="0" fontId="19" fillId="5" borderId="2" xfId="0" applyFont="1" applyFill="1" applyBorder="1" applyAlignment="1">
      <alignment horizontal="center" vertical="center"/>
    </xf>
    <xf numFmtId="1" fontId="19" fillId="5" borderId="1" xfId="0" applyNumberFormat="1" applyFont="1" applyFill="1" applyBorder="1" applyAlignment="1">
      <alignment horizontal="center" vertical="center"/>
    </xf>
    <xf numFmtId="0" fontId="25" fillId="5" borderId="2" xfId="0" applyFont="1" applyFill="1" applyBorder="1" applyAlignment="1">
      <alignment horizontal="center" vertical="center" wrapText="1"/>
    </xf>
    <xf numFmtId="0" fontId="78" fillId="0" borderId="0" xfId="0" applyFont="1" applyAlignment="1">
      <alignment horizontal="center" vertical="center"/>
    </xf>
    <xf numFmtId="1" fontId="78" fillId="5" borderId="0" xfId="0" applyNumberFormat="1" applyFont="1" applyFill="1" applyAlignment="1">
      <alignment horizontal="center" vertical="center"/>
    </xf>
    <xf numFmtId="0" fontId="0" fillId="5" borderId="1" xfId="0" applyFill="1" applyBorder="1" applyAlignment="1">
      <alignment horizontal="center" vertical="center" wrapText="1"/>
    </xf>
    <xf numFmtId="0" fontId="84" fillId="5" borderId="0" xfId="0" applyFont="1" applyFill="1" applyAlignment="1">
      <alignment horizontal="center" vertical="center"/>
    </xf>
    <xf numFmtId="0" fontId="23" fillId="5" borderId="0" xfId="0" applyFont="1" applyFill="1" applyAlignment="1">
      <alignment horizontal="center" vertical="center"/>
    </xf>
    <xf numFmtId="0" fontId="19" fillId="5" borderId="1" xfId="0" applyFont="1" applyFill="1" applyBorder="1" applyAlignment="1">
      <alignment horizontal="center" vertical="center" wrapText="1"/>
    </xf>
    <xf numFmtId="1" fontId="84" fillId="5" borderId="0" xfId="0" applyNumberFormat="1" applyFont="1" applyFill="1" applyAlignment="1">
      <alignment horizontal="center" vertical="center"/>
    </xf>
    <xf numFmtId="0" fontId="84" fillId="11" borderId="6" xfId="0" applyFont="1" applyFill="1" applyBorder="1" applyAlignment="1">
      <alignment vertical="center" wrapText="1"/>
    </xf>
    <xf numFmtId="0" fontId="84" fillId="0" borderId="0" xfId="0" applyFont="1" applyAlignment="1">
      <alignment vertical="center" wrapText="1"/>
    </xf>
    <xf numFmtId="0" fontId="78" fillId="0" borderId="0" xfId="0" applyFont="1"/>
    <xf numFmtId="0" fontId="85" fillId="5" borderId="0" xfId="0" applyFont="1" applyFill="1" applyAlignment="1">
      <alignment horizontal="center" vertical="center"/>
    </xf>
    <xf numFmtId="9" fontId="0" fillId="5" borderId="18" xfId="0" applyNumberFormat="1" applyFill="1" applyBorder="1" applyAlignment="1">
      <alignment horizontal="center" vertical="center"/>
    </xf>
    <xf numFmtId="0" fontId="86" fillId="0" borderId="0" xfId="0" applyFont="1" applyAlignment="1">
      <alignment horizontal="center" vertical="center"/>
    </xf>
    <xf numFmtId="0" fontId="86" fillId="5" borderId="0" xfId="0" applyFont="1" applyFill="1" applyAlignment="1">
      <alignment horizontal="center" vertical="center"/>
    </xf>
    <xf numFmtId="9" fontId="0" fillId="11" borderId="0" xfId="0" applyNumberFormat="1" applyFill="1"/>
    <xf numFmtId="0" fontId="84" fillId="11" borderId="18" xfId="0" applyFont="1" applyFill="1" applyBorder="1" applyAlignment="1">
      <alignment vertical="center" wrapText="1"/>
    </xf>
    <xf numFmtId="0" fontId="84" fillId="0" borderId="18" xfId="0" applyFont="1" applyBorder="1" applyAlignment="1">
      <alignment vertical="center" wrapText="1"/>
    </xf>
    <xf numFmtId="0" fontId="24" fillId="0" borderId="3" xfId="0" applyFont="1" applyBorder="1" applyAlignment="1">
      <alignment vertical="center" wrapText="1"/>
    </xf>
    <xf numFmtId="0" fontId="19" fillId="5" borderId="0" xfId="0" applyFont="1" applyFill="1" applyAlignment="1">
      <alignment horizontal="center" wrapText="1"/>
    </xf>
    <xf numFmtId="0" fontId="78" fillId="5" borderId="2" xfId="0" applyFont="1" applyFill="1" applyBorder="1" applyAlignment="1">
      <alignment horizontal="center" vertical="center" wrapText="1"/>
    </xf>
    <xf numFmtId="0" fontId="78" fillId="5" borderId="2" xfId="0" applyFont="1" applyFill="1" applyBorder="1" applyAlignment="1">
      <alignment horizontal="center" vertical="center"/>
    </xf>
    <xf numFmtId="0" fontId="78" fillId="5" borderId="1" xfId="0" applyFont="1" applyFill="1" applyBorder="1" applyAlignment="1">
      <alignment horizontal="center" vertical="center"/>
    </xf>
    <xf numFmtId="0" fontId="87" fillId="0" borderId="1" xfId="1" applyFont="1" applyBorder="1" applyAlignment="1">
      <alignment horizontal="center" vertical="center" wrapText="1"/>
    </xf>
    <xf numFmtId="0" fontId="0" fillId="11" borderId="0" xfId="0" applyFill="1"/>
    <xf numFmtId="0" fontId="78" fillId="5" borderId="0" xfId="0" applyFont="1" applyFill="1" applyAlignment="1">
      <alignment horizontal="center" vertical="center"/>
    </xf>
    <xf numFmtId="0" fontId="32" fillId="5" borderId="1" xfId="1" applyFont="1" applyFill="1" applyBorder="1" applyAlignment="1">
      <alignment horizontal="center" vertical="center" wrapText="1"/>
    </xf>
    <xf numFmtId="0" fontId="83" fillId="0" borderId="0" xfId="0" applyFont="1" applyAlignment="1">
      <alignment horizontal="left" wrapText="1"/>
    </xf>
    <xf numFmtId="0" fontId="0" fillId="5" borderId="0" xfId="0" applyFill="1" applyAlignment="1">
      <alignment horizontal="center"/>
    </xf>
    <xf numFmtId="1" fontId="0" fillId="5" borderId="0" xfId="0" applyNumberFormat="1" applyFill="1" applyAlignment="1">
      <alignment horizontal="center" vertical="center"/>
    </xf>
    <xf numFmtId="1" fontId="81" fillId="5" borderId="0" xfId="0" applyNumberFormat="1" applyFont="1" applyFill="1" applyAlignment="1">
      <alignment horizontal="center" vertical="center"/>
    </xf>
    <xf numFmtId="1" fontId="26" fillId="5" borderId="1" xfId="0" applyNumberFormat="1" applyFont="1" applyFill="1" applyBorder="1" applyAlignment="1">
      <alignment horizontal="center" vertical="center" wrapText="1"/>
    </xf>
    <xf numFmtId="1" fontId="34" fillId="5" borderId="1" xfId="0" applyNumberFormat="1" applyFont="1" applyFill="1" applyBorder="1" applyAlignment="1">
      <alignment horizontal="center" vertical="center" wrapText="1"/>
    </xf>
    <xf numFmtId="0" fontId="25" fillId="5" borderId="2" xfId="0" applyFont="1" applyFill="1" applyBorder="1" applyAlignment="1">
      <alignment horizontal="center" vertical="center"/>
    </xf>
    <xf numFmtId="0" fontId="25" fillId="5" borderId="1" xfId="0" applyFont="1" applyFill="1" applyBorder="1" applyAlignment="1">
      <alignment horizontal="center" vertical="center"/>
    </xf>
    <xf numFmtId="9" fontId="25" fillId="11" borderId="2" xfId="0" applyNumberFormat="1" applyFont="1" applyFill="1" applyBorder="1" applyAlignment="1">
      <alignment horizontal="center" vertical="center"/>
    </xf>
    <xf numFmtId="9" fontId="25" fillId="11" borderId="1" xfId="0" applyNumberFormat="1" applyFont="1" applyFill="1" applyBorder="1" applyAlignment="1">
      <alignment horizontal="center" vertical="center"/>
    </xf>
    <xf numFmtId="0" fontId="25" fillId="5" borderId="1" xfId="0" applyFont="1" applyFill="1" applyBorder="1" applyAlignment="1" applyProtection="1">
      <alignment horizontal="center" vertical="center" wrapText="1"/>
      <protection locked="0"/>
    </xf>
    <xf numFmtId="17" fontId="27" fillId="0" borderId="4" xfId="0" applyNumberFormat="1" applyFont="1" applyBorder="1" applyAlignment="1">
      <alignment horizontal="center" vertical="center" wrapText="1"/>
    </xf>
    <xf numFmtId="0" fontId="27" fillId="0" borderId="14" xfId="0" applyFont="1" applyBorder="1" applyAlignment="1">
      <alignment horizontal="center" vertical="center" wrapText="1"/>
    </xf>
    <xf numFmtId="17" fontId="3" fillId="7" borderId="14" xfId="0" applyNumberFormat="1" applyFont="1" applyFill="1" applyBorder="1" applyAlignment="1">
      <alignment horizontal="center" vertical="center" wrapText="1"/>
    </xf>
    <xf numFmtId="17" fontId="27" fillId="0" borderId="14" xfId="0" applyNumberFormat="1" applyFont="1" applyBorder="1" applyAlignment="1">
      <alignment horizontal="center" vertical="center"/>
    </xf>
    <xf numFmtId="0" fontId="3" fillId="7" borderId="14" xfId="0" applyFont="1" applyFill="1" applyBorder="1" applyAlignment="1">
      <alignment horizontal="center" vertical="center" wrapText="1"/>
    </xf>
    <xf numFmtId="0" fontId="3" fillId="7" borderId="4" xfId="0" applyFont="1" applyFill="1" applyBorder="1" applyAlignment="1">
      <alignment vertical="center" wrapText="1"/>
    </xf>
    <xf numFmtId="0" fontId="27" fillId="0" borderId="4" xfId="0" applyFont="1" applyBorder="1" applyAlignment="1">
      <alignment vertical="center" wrapText="1"/>
    </xf>
    <xf numFmtId="0" fontId="27" fillId="7" borderId="4" xfId="0" applyFont="1" applyFill="1" applyBorder="1" applyAlignment="1">
      <alignment vertical="center" wrapText="1"/>
    </xf>
    <xf numFmtId="0" fontId="3" fillId="7" borderId="14" xfId="0" applyFont="1" applyFill="1" applyBorder="1" applyAlignment="1">
      <alignment vertical="center" wrapText="1"/>
    </xf>
    <xf numFmtId="0" fontId="27" fillId="0" borderId="14" xfId="0" applyFont="1" applyBorder="1" applyAlignment="1">
      <alignment vertical="center" wrapText="1"/>
    </xf>
    <xf numFmtId="0" fontId="27" fillId="7" borderId="14" xfId="0" applyFont="1" applyFill="1" applyBorder="1" applyAlignment="1">
      <alignment vertical="center" wrapText="1"/>
    </xf>
    <xf numFmtId="0" fontId="3" fillId="0" borderId="14" xfId="0" applyFont="1" applyBorder="1" applyAlignment="1">
      <alignment vertical="center" wrapText="1"/>
    </xf>
    <xf numFmtId="0" fontId="27"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7" borderId="4"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2" xfId="0" applyFont="1" applyFill="1" applyBorder="1" applyAlignment="1">
      <alignment horizontal="left" vertical="center" wrapText="1"/>
    </xf>
    <xf numFmtId="0" fontId="27" fillId="5" borderId="4"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76" fillId="5" borderId="1" xfId="4" applyNumberFormat="1" applyFont="1" applyFill="1" applyBorder="1" applyAlignment="1">
      <alignment horizontal="center" vertical="center" wrapText="1"/>
    </xf>
    <xf numFmtId="0" fontId="24" fillId="5" borderId="1" xfId="0" applyFont="1" applyFill="1" applyBorder="1" applyAlignment="1" applyProtection="1">
      <alignment horizontal="center" vertical="center" wrapText="1"/>
      <protection locked="0"/>
    </xf>
    <xf numFmtId="0" fontId="82" fillId="11" borderId="0" xfId="0" applyFont="1" applyFill="1"/>
    <xf numFmtId="0" fontId="90" fillId="5" borderId="0" xfId="0" applyFont="1" applyFill="1" applyAlignment="1">
      <alignment horizontal="center" vertical="center"/>
    </xf>
    <xf numFmtId="0" fontId="88" fillId="5" borderId="1" xfId="0" applyFont="1" applyFill="1" applyBorder="1" applyAlignment="1">
      <alignment horizontal="center" vertical="center" wrapText="1"/>
    </xf>
    <xf numFmtId="0" fontId="89" fillId="5" borderId="1" xfId="0" applyFont="1" applyFill="1" applyBorder="1" applyAlignment="1">
      <alignment horizontal="center" vertical="center" wrapText="1"/>
    </xf>
    <xf numFmtId="0" fontId="84" fillId="0" borderId="19" xfId="0" applyFont="1" applyBorder="1" applyAlignment="1">
      <alignment vertical="center" wrapText="1"/>
    </xf>
    <xf numFmtId="0" fontId="40" fillId="0" borderId="3" xfId="0" applyFont="1" applyBorder="1" applyAlignment="1">
      <alignment horizontal="justify" vertical="center" wrapText="1"/>
    </xf>
    <xf numFmtId="0" fontId="25" fillId="11" borderId="1" xfId="0" applyFont="1" applyFill="1" applyBorder="1" applyAlignment="1">
      <alignment horizontal="center" vertical="center"/>
    </xf>
    <xf numFmtId="0" fontId="40" fillId="0" borderId="1" xfId="0" applyFont="1" applyBorder="1" applyAlignment="1">
      <alignment horizontal="center" vertical="center" wrapText="1"/>
    </xf>
    <xf numFmtId="0" fontId="0" fillId="0" borderId="18" xfId="0" applyBorder="1" applyAlignment="1">
      <alignment horizontal="center" vertical="center"/>
    </xf>
    <xf numFmtId="0" fontId="25" fillId="11" borderId="2" xfId="0" applyFont="1" applyFill="1" applyBorder="1" applyAlignment="1">
      <alignment horizontal="center" vertical="center"/>
    </xf>
    <xf numFmtId="0" fontId="25" fillId="11" borderId="2" xfId="0" applyFont="1" applyFill="1" applyBorder="1" applyAlignment="1">
      <alignment horizontal="left" vertical="center" wrapText="1"/>
    </xf>
    <xf numFmtId="0" fontId="25" fillId="11" borderId="1" xfId="0" applyFont="1" applyFill="1" applyBorder="1" applyAlignment="1">
      <alignment horizontal="left" vertical="top" wrapText="1"/>
    </xf>
    <xf numFmtId="0" fontId="25" fillId="11" borderId="1" xfId="0" applyFont="1" applyFill="1" applyBorder="1" applyAlignment="1">
      <alignment horizontal="left" vertical="center" wrapText="1"/>
    </xf>
    <xf numFmtId="0" fontId="32" fillId="11" borderId="0" xfId="0" applyFont="1" applyFill="1"/>
    <xf numFmtId="9" fontId="32" fillId="11" borderId="0" xfId="0" applyNumberFormat="1" applyFont="1" applyFill="1" applyAlignment="1">
      <alignment horizontal="center" vertical="center"/>
    </xf>
    <xf numFmtId="0" fontId="32" fillId="5" borderId="0" xfId="0" applyFont="1" applyFill="1"/>
    <xf numFmtId="0" fontId="23" fillId="0" borderId="18" xfId="0" applyFont="1" applyBorder="1" applyAlignment="1">
      <alignment horizontal="center" vertical="center" wrapText="1"/>
    </xf>
    <xf numFmtId="0" fontId="84" fillId="11" borderId="19" xfId="0" applyFont="1" applyFill="1" applyBorder="1" applyAlignment="1">
      <alignment vertical="center" wrapText="1"/>
    </xf>
    <xf numFmtId="1" fontId="82" fillId="0" borderId="0" xfId="0" applyNumberFormat="1" applyFont="1"/>
    <xf numFmtId="0" fontId="56" fillId="0" borderId="4" xfId="0" applyFont="1" applyBorder="1" applyAlignment="1">
      <alignment horizontal="center" vertical="center" wrapText="1"/>
    </xf>
    <xf numFmtId="0" fontId="3" fillId="0" borderId="4" xfId="0" applyFont="1" applyBorder="1" applyAlignment="1">
      <alignment horizontal="center" vertical="center" wrapText="1"/>
    </xf>
    <xf numFmtId="17" fontId="3" fillId="7"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19" fillId="0" borderId="18" xfId="0" applyFont="1" applyBorder="1" applyAlignment="1">
      <alignment horizontal="left" vertical="center" wrapText="1"/>
    </xf>
    <xf numFmtId="0" fontId="19" fillId="0" borderId="18" xfId="0" applyFont="1" applyBorder="1" applyAlignment="1">
      <alignment horizontal="left" vertical="center"/>
    </xf>
    <xf numFmtId="0" fontId="19" fillId="0" borderId="18" xfId="0" applyFont="1" applyBorder="1" applyAlignment="1">
      <alignment horizontal="left" vertical="top"/>
    </xf>
    <xf numFmtId="1" fontId="19" fillId="0" borderId="18" xfId="0" applyNumberFormat="1" applyFont="1" applyBorder="1" applyAlignment="1">
      <alignment horizontal="right" vertical="top"/>
    </xf>
    <xf numFmtId="0" fontId="19" fillId="5" borderId="18" xfId="0" applyFont="1" applyFill="1" applyBorder="1" applyAlignment="1">
      <alignment horizontal="center" vertical="center"/>
    </xf>
    <xf numFmtId="0" fontId="19" fillId="0" borderId="18" xfId="0" applyFont="1" applyBorder="1" applyAlignment="1">
      <alignment horizontal="center" vertical="top" wrapText="1"/>
    </xf>
    <xf numFmtId="0" fontId="19" fillId="0" borderId="18" xfId="0" applyFont="1" applyBorder="1" applyAlignment="1">
      <alignment horizontal="left"/>
    </xf>
    <xf numFmtId="17" fontId="27" fillId="0" borderId="11" xfId="0" applyNumberFormat="1" applyFont="1" applyBorder="1" applyAlignment="1">
      <alignment horizontal="center" vertical="center"/>
    </xf>
    <xf numFmtId="0" fontId="19" fillId="0" borderId="3" xfId="0" applyFont="1" applyBorder="1" applyAlignment="1">
      <alignment horizontal="left" vertical="center" wrapText="1"/>
    </xf>
    <xf numFmtId="0" fontId="19" fillId="0" borderId="3" xfId="0" applyFont="1" applyBorder="1" applyAlignment="1">
      <alignment horizontal="left" vertical="center"/>
    </xf>
    <xf numFmtId="0" fontId="19" fillId="0" borderId="3" xfId="0" applyFont="1" applyBorder="1" applyAlignment="1">
      <alignment horizontal="left" vertical="top"/>
    </xf>
    <xf numFmtId="1" fontId="19" fillId="0" borderId="3" xfId="0" applyNumberFormat="1" applyFont="1" applyBorder="1" applyAlignment="1">
      <alignment horizontal="right" vertical="top"/>
    </xf>
    <xf numFmtId="0" fontId="19" fillId="0" borderId="8" xfId="0" applyFont="1" applyBorder="1" applyAlignment="1">
      <alignment horizontal="center" vertical="center" wrapText="1"/>
    </xf>
    <xf numFmtId="0" fontId="19" fillId="0" borderId="8" xfId="0" applyFont="1" applyBorder="1" applyAlignment="1">
      <alignment horizontal="left" vertical="center" wrapText="1"/>
    </xf>
    <xf numFmtId="0" fontId="19" fillId="0" borderId="7" xfId="0" applyFont="1" applyBorder="1" applyAlignment="1">
      <alignment horizontal="center" vertical="center"/>
    </xf>
    <xf numFmtId="9" fontId="0" fillId="0" borderId="16" xfId="0" applyNumberFormat="1" applyBorder="1" applyAlignment="1">
      <alignment horizontal="center" vertical="center"/>
    </xf>
    <xf numFmtId="0" fontId="19" fillId="0" borderId="9" xfId="0" applyFont="1" applyBorder="1" applyAlignment="1">
      <alignment horizontal="center" vertical="center"/>
    </xf>
    <xf numFmtId="0" fontId="19" fillId="5" borderId="3" xfId="0" applyFont="1" applyFill="1" applyBorder="1" applyAlignment="1">
      <alignment horizontal="center" vertical="center"/>
    </xf>
    <xf numFmtId="0" fontId="19" fillId="0" borderId="3" xfId="0" applyFont="1" applyBorder="1" applyAlignment="1">
      <alignment horizontal="center" vertical="center"/>
    </xf>
    <xf numFmtId="0" fontId="39" fillId="0" borderId="3" xfId="0" applyFont="1" applyBorder="1" applyAlignment="1">
      <alignment horizontal="left" vertical="center" wrapText="1"/>
    </xf>
    <xf numFmtId="0" fontId="19" fillId="0" borderId="3" xfId="0" applyFont="1" applyBorder="1" applyAlignment="1">
      <alignment horizontal="center" vertical="top" wrapText="1"/>
    </xf>
    <xf numFmtId="0" fontId="19" fillId="0" borderId="7" xfId="0" applyFont="1" applyBorder="1" applyAlignment="1">
      <alignment horizontal="left" vertical="center" wrapText="1"/>
    </xf>
    <xf numFmtId="0" fontId="19" fillId="0" borderId="3" xfId="0" applyFont="1" applyBorder="1" applyAlignment="1">
      <alignment horizontal="left"/>
    </xf>
    <xf numFmtId="0" fontId="0" fillId="0" borderId="3" xfId="0" applyBorder="1"/>
    <xf numFmtId="0" fontId="25" fillId="5" borderId="3" xfId="0" applyFont="1" applyFill="1" applyBorder="1" applyAlignment="1">
      <alignment horizontal="center" vertical="center" wrapText="1"/>
    </xf>
    <xf numFmtId="0" fontId="82" fillId="0" borderId="0" xfId="0" applyFont="1" applyAlignment="1">
      <alignment horizontal="center" vertical="center"/>
    </xf>
    <xf numFmtId="0" fontId="24" fillId="0" borderId="3" xfId="0" applyFont="1" applyBorder="1" applyAlignment="1">
      <alignment horizontal="center" vertical="center" wrapText="1"/>
    </xf>
    <xf numFmtId="0" fontId="3" fillId="8" borderId="0" xfId="0" applyFont="1" applyFill="1" applyAlignment="1">
      <alignment wrapText="1"/>
    </xf>
    <xf numFmtId="0" fontId="3" fillId="8" borderId="4" xfId="0" applyFont="1" applyFill="1" applyBorder="1" applyAlignment="1">
      <alignment wrapText="1"/>
    </xf>
    <xf numFmtId="0" fontId="91" fillId="8" borderId="14" xfId="0" applyFont="1" applyFill="1" applyBorder="1" applyAlignment="1">
      <alignment wrapText="1"/>
    </xf>
    <xf numFmtId="0" fontId="91" fillId="8" borderId="10" xfId="0" applyFont="1" applyFill="1" applyBorder="1" applyAlignment="1">
      <alignment wrapText="1"/>
    </xf>
    <xf numFmtId="3" fontId="19" fillId="0" borderId="1" xfId="0" applyNumberFormat="1" applyFont="1" applyBorder="1" applyAlignment="1">
      <alignment horizontal="center" vertical="center" wrapText="1"/>
    </xf>
    <xf numFmtId="0" fontId="27" fillId="5" borderId="14" xfId="0" applyFont="1" applyFill="1" applyBorder="1" applyAlignment="1">
      <alignment horizontal="center" vertical="center" wrapText="1"/>
    </xf>
    <xf numFmtId="0" fontId="19" fillId="0" borderId="6" xfId="0" applyFont="1" applyBorder="1" applyAlignment="1">
      <alignment horizontal="left" wrapText="1"/>
    </xf>
    <xf numFmtId="0" fontId="92" fillId="0" borderId="1" xfId="0" applyFont="1" applyBorder="1" applyAlignment="1">
      <alignment wrapText="1"/>
    </xf>
    <xf numFmtId="0" fontId="92" fillId="0" borderId="4" xfId="0" applyFont="1" applyBorder="1"/>
    <xf numFmtId="0" fontId="92" fillId="0" borderId="4" xfId="0" applyFont="1" applyBorder="1" applyAlignment="1">
      <alignment wrapText="1"/>
    </xf>
    <xf numFmtId="0" fontId="92" fillId="0" borderId="2" xfId="0" applyFont="1" applyBorder="1" applyAlignment="1">
      <alignment wrapText="1"/>
    </xf>
    <xf numFmtId="0" fontId="92" fillId="0" borderId="14" xfId="0" applyFont="1" applyBorder="1"/>
    <xf numFmtId="0" fontId="25" fillId="0" borderId="0" xfId="0" applyFont="1" applyAlignment="1">
      <alignment horizontal="left"/>
    </xf>
    <xf numFmtId="0" fontId="19" fillId="5" borderId="0" xfId="0" applyFont="1" applyFill="1" applyAlignment="1">
      <alignment horizontal="center" vertical="center"/>
    </xf>
    <xf numFmtId="0" fontId="25" fillId="5" borderId="0" xfId="0" applyFont="1" applyFill="1" applyAlignment="1">
      <alignment horizontal="center" vertical="center"/>
    </xf>
    <xf numFmtId="1" fontId="19" fillId="0" borderId="2" xfId="0" applyNumberFormat="1" applyFont="1" applyBorder="1" applyAlignment="1">
      <alignment horizontal="center" vertical="center" wrapText="1"/>
    </xf>
    <xf numFmtId="0" fontId="72" fillId="0" borderId="0" xfId="0" applyFont="1" applyAlignment="1">
      <alignment wrapText="1"/>
    </xf>
    <xf numFmtId="0" fontId="19" fillId="0" borderId="6" xfId="0" applyFont="1" applyBorder="1" applyAlignment="1">
      <alignment horizontal="center" vertical="center" wrapText="1"/>
    </xf>
    <xf numFmtId="0" fontId="26" fillId="11" borderId="1" xfId="0" applyFont="1" applyFill="1" applyBorder="1" applyAlignment="1">
      <alignment horizontal="center" vertical="center" wrapText="1"/>
    </xf>
    <xf numFmtId="0" fontId="24" fillId="11" borderId="3" xfId="0" applyFont="1" applyFill="1" applyBorder="1" applyAlignment="1">
      <alignment vertical="center" wrapText="1"/>
    </xf>
    <xf numFmtId="17" fontId="24" fillId="11" borderId="1" xfId="0" applyNumberFormat="1" applyFont="1" applyFill="1" applyBorder="1" applyAlignment="1">
      <alignment horizontal="left" vertical="center" wrapText="1"/>
    </xf>
    <xf numFmtId="0" fontId="67" fillId="0" borderId="0" xfId="0" applyFont="1" applyAlignment="1">
      <alignment vertical="top" wrapText="1"/>
    </xf>
    <xf numFmtId="0" fontId="69" fillId="0" borderId="14" xfId="0" applyFont="1" applyBorder="1" applyAlignment="1">
      <alignment vertical="center"/>
    </xf>
    <xf numFmtId="0" fontId="69" fillId="0" borderId="13" xfId="0" applyFont="1" applyBorder="1" applyAlignment="1">
      <alignment vertical="center"/>
    </xf>
    <xf numFmtId="0" fontId="69" fillId="0" borderId="2" xfId="0" applyFont="1" applyBorder="1" applyAlignment="1">
      <alignment horizontal="center" vertical="center"/>
    </xf>
    <xf numFmtId="0" fontId="69" fillId="0" borderId="14" xfId="0" applyFont="1" applyBorder="1" applyAlignment="1">
      <alignment horizontal="center" vertical="center"/>
    </xf>
    <xf numFmtId="0" fontId="69" fillId="0" borderId="13" xfId="0" applyFont="1" applyBorder="1" applyAlignment="1">
      <alignment horizontal="center" vertical="center"/>
    </xf>
    <xf numFmtId="0" fontId="69" fillId="0" borderId="14" xfId="0" applyFont="1" applyBorder="1" applyAlignment="1">
      <alignment vertical="center" wrapText="1"/>
    </xf>
    <xf numFmtId="0" fontId="69" fillId="0" borderId="2" xfId="0" applyFont="1" applyBorder="1" applyAlignment="1">
      <alignment horizontal="center" vertical="center" wrapText="1"/>
    </xf>
    <xf numFmtId="0" fontId="69" fillId="0" borderId="14" xfId="0" applyFont="1" applyBorder="1" applyAlignment="1">
      <alignment horizontal="left" vertical="top" wrapText="1"/>
    </xf>
    <xf numFmtId="0" fontId="69" fillId="0" borderId="13" xfId="0" applyFont="1" applyBorder="1" applyAlignment="1">
      <alignment horizontal="left" vertical="top" wrapText="1"/>
    </xf>
    <xf numFmtId="0" fontId="69" fillId="0" borderId="13" xfId="0" applyFont="1" applyBorder="1" applyAlignment="1">
      <alignment horizontal="left" vertical="center" wrapText="1"/>
    </xf>
    <xf numFmtId="0" fontId="19" fillId="0" borderId="16" xfId="0" applyFont="1" applyBorder="1" applyAlignment="1">
      <alignment horizontal="left" vertical="center" wrapText="1"/>
    </xf>
    <xf numFmtId="0" fontId="19" fillId="0" borderId="16" xfId="0" applyFont="1" applyBorder="1" applyAlignment="1">
      <alignment horizontal="left" vertical="center"/>
    </xf>
    <xf numFmtId="0" fontId="19" fillId="0" borderId="19" xfId="0" applyFont="1" applyBorder="1" applyAlignment="1">
      <alignment horizontal="left" vertical="top"/>
    </xf>
    <xf numFmtId="0" fontId="0" fillId="0" borderId="20" xfId="0" applyBorder="1"/>
    <xf numFmtId="0" fontId="19" fillId="0" borderId="16" xfId="0" applyFont="1" applyBorder="1" applyAlignment="1">
      <alignment horizontal="left" vertical="top" wrapText="1"/>
    </xf>
    <xf numFmtId="0" fontId="19" fillId="0" borderId="16" xfId="0" applyFont="1" applyBorder="1" applyAlignment="1">
      <alignment horizontal="left" vertical="top"/>
    </xf>
    <xf numFmtId="0" fontId="0" fillId="0" borderId="19" xfId="0" applyBorder="1"/>
    <xf numFmtId="0" fontId="19" fillId="0" borderId="20" xfId="0" applyFont="1" applyBorder="1" applyAlignment="1">
      <alignment horizontal="center" vertical="center"/>
    </xf>
    <xf numFmtId="0" fontId="19" fillId="0" borderId="23" xfId="0" applyFont="1" applyBorder="1" applyAlignment="1">
      <alignment horizontal="left" vertical="center" wrapText="1"/>
    </xf>
    <xf numFmtId="0" fontId="19" fillId="0" borderId="16" xfId="0" applyFont="1" applyBorder="1" applyAlignment="1">
      <alignment horizontal="center" vertical="center"/>
    </xf>
    <xf numFmtId="0" fontId="19" fillId="0" borderId="19" xfId="0" applyFont="1" applyBorder="1" applyAlignment="1">
      <alignment horizontal="left" vertical="center"/>
    </xf>
    <xf numFmtId="9" fontId="19" fillId="0" borderId="10" xfId="0" applyNumberFormat="1" applyFont="1" applyBorder="1" applyAlignment="1">
      <alignment horizontal="center" vertical="center"/>
    </xf>
    <xf numFmtId="0" fontId="19" fillId="0" borderId="20" xfId="0" applyFont="1" applyBorder="1" applyAlignment="1">
      <alignment horizontal="left" vertical="center"/>
    </xf>
    <xf numFmtId="9" fontId="19" fillId="0" borderId="18" xfId="0" applyNumberFormat="1" applyFont="1" applyBorder="1" applyAlignment="1">
      <alignment horizontal="center" vertical="center"/>
    </xf>
    <xf numFmtId="0" fontId="0" fillId="0" borderId="1" xfId="0" applyBorder="1" applyAlignment="1">
      <alignment horizontal="center"/>
    </xf>
    <xf numFmtId="9" fontId="32" fillId="9" borderId="0" xfId="0" applyNumberFormat="1" applyFont="1" applyFill="1" applyAlignment="1">
      <alignment horizontal="center" vertical="center"/>
    </xf>
    <xf numFmtId="0" fontId="72" fillId="0" borderId="0" xfId="0" applyFont="1" applyAlignment="1">
      <alignment vertical="center"/>
    </xf>
    <xf numFmtId="0" fontId="25" fillId="0" borderId="8" xfId="0" applyFont="1" applyBorder="1" applyAlignment="1">
      <alignment vertical="center"/>
    </xf>
    <xf numFmtId="0" fontId="78" fillId="0" borderId="1" xfId="0" applyFont="1" applyBorder="1" applyAlignment="1">
      <alignment horizontal="center" vertical="center" wrapText="1"/>
    </xf>
    <xf numFmtId="0" fontId="94" fillId="0" borderId="0" xfId="0" applyFont="1" applyAlignment="1">
      <alignment horizontal="center" vertical="center" wrapText="1"/>
    </xf>
    <xf numFmtId="9" fontId="78" fillId="0" borderId="1" xfId="0" applyNumberFormat="1" applyFont="1" applyBorder="1" applyAlignment="1">
      <alignment horizontal="center" vertical="center" wrapText="1"/>
    </xf>
    <xf numFmtId="0" fontId="78" fillId="5" borderId="1" xfId="0" applyFont="1" applyFill="1" applyBorder="1" applyAlignment="1">
      <alignment horizontal="center" vertical="center" wrapText="1"/>
    </xf>
    <xf numFmtId="0" fontId="78" fillId="0" borderId="1" xfId="0" applyFont="1" applyBorder="1"/>
    <xf numFmtId="0" fontId="94" fillId="0" borderId="18" xfId="0" applyFont="1" applyBorder="1" applyAlignment="1">
      <alignment horizontal="center" vertical="center" wrapText="1"/>
    </xf>
    <xf numFmtId="9" fontId="78" fillId="0" borderId="1" xfId="0" applyNumberFormat="1" applyFont="1" applyBorder="1" applyAlignment="1">
      <alignment horizontal="center" vertical="center"/>
    </xf>
    <xf numFmtId="0" fontId="76" fillId="0" borderId="1" xfId="0" applyFont="1" applyBorder="1" applyAlignment="1">
      <alignment horizontal="center" vertical="center" wrapText="1"/>
    </xf>
    <xf numFmtId="0" fontId="84" fillId="0" borderId="0" xfId="0" applyFont="1" applyAlignment="1">
      <alignment horizontal="center" vertical="center"/>
    </xf>
    <xf numFmtId="0" fontId="78" fillId="0" borderId="1" xfId="0" applyFont="1" applyBorder="1" applyAlignment="1">
      <alignment horizontal="left" vertical="center" wrapText="1"/>
    </xf>
    <xf numFmtId="9" fontId="78" fillId="0" borderId="1" xfId="0" applyNumberFormat="1" applyFont="1" applyBorder="1" applyAlignment="1">
      <alignment horizontal="left" vertical="center" wrapText="1"/>
    </xf>
    <xf numFmtId="9" fontId="78" fillId="0" borderId="6" xfId="0" applyNumberFormat="1" applyFont="1" applyBorder="1" applyAlignment="1">
      <alignment horizontal="center" vertical="center"/>
    </xf>
    <xf numFmtId="0" fontId="78" fillId="0" borderId="6" xfId="0" applyFont="1" applyBorder="1" applyAlignment="1">
      <alignment horizontal="center" vertical="center"/>
    </xf>
    <xf numFmtId="0" fontId="78" fillId="0" borderId="2" xfId="0" applyFont="1" applyBorder="1" applyAlignment="1">
      <alignment horizontal="left" vertical="center" wrapText="1"/>
    </xf>
    <xf numFmtId="0" fontId="78" fillId="0" borderId="2" xfId="0" applyFont="1" applyBorder="1" applyAlignment="1">
      <alignment horizontal="left" vertical="center"/>
    </xf>
    <xf numFmtId="9" fontId="78" fillId="0" borderId="2" xfId="0" applyNumberFormat="1" applyFont="1" applyBorder="1" applyAlignment="1">
      <alignment horizontal="center" vertical="center" wrapText="1"/>
    </xf>
    <xf numFmtId="0" fontId="19" fillId="0" borderId="7" xfId="0" applyFont="1" applyBorder="1" applyAlignment="1">
      <alignment horizontal="left" vertical="center"/>
    </xf>
    <xf numFmtId="0" fontId="19" fillId="0" borderId="9" xfId="0" applyFont="1" applyBorder="1" applyAlignment="1">
      <alignment horizontal="left" vertical="center" wrapText="1"/>
    </xf>
    <xf numFmtId="9" fontId="19" fillId="0" borderId="20" xfId="0" applyNumberFormat="1" applyFont="1" applyBorder="1" applyAlignment="1">
      <alignment horizontal="left" vertical="center" wrapText="1"/>
    </xf>
    <xf numFmtId="0" fontId="78" fillId="0" borderId="1" xfId="0" applyFont="1" applyBorder="1" applyAlignment="1">
      <alignment horizontal="left" vertical="center"/>
    </xf>
    <xf numFmtId="1" fontId="78" fillId="0" borderId="2" xfId="0" applyNumberFormat="1" applyFont="1" applyBorder="1" applyAlignment="1">
      <alignment horizontal="center" vertical="center"/>
    </xf>
    <xf numFmtId="0" fontId="95" fillId="0" borderId="18" xfId="0" applyFont="1" applyBorder="1" applyAlignment="1">
      <alignment horizontal="center" vertical="center" wrapText="1"/>
    </xf>
    <xf numFmtId="0" fontId="76" fillId="0" borderId="2" xfId="0" applyFont="1" applyBorder="1" applyAlignment="1">
      <alignment horizontal="center" vertical="center" wrapText="1"/>
    </xf>
    <xf numFmtId="1" fontId="78" fillId="0" borderId="1" xfId="0" applyNumberFormat="1" applyFont="1" applyBorder="1" applyAlignment="1">
      <alignment horizontal="center" vertical="center"/>
    </xf>
    <xf numFmtId="0" fontId="0" fillId="0" borderId="24" xfId="0" applyBorder="1" applyAlignment="1">
      <alignment horizontal="center" vertical="center"/>
    </xf>
    <xf numFmtId="168" fontId="80" fillId="0" borderId="24" xfId="0" applyNumberFormat="1" applyFont="1" applyBorder="1" applyAlignment="1">
      <alignment horizontal="center" vertical="center" wrapText="1"/>
    </xf>
    <xf numFmtId="0" fontId="36" fillId="0" borderId="3" xfId="0" applyFont="1" applyBorder="1" applyAlignment="1">
      <alignment horizontal="justify" vertical="center"/>
    </xf>
    <xf numFmtId="41" fontId="35" fillId="0" borderId="24" xfId="0" applyNumberFormat="1" applyFont="1" applyBorder="1" applyAlignment="1">
      <alignment horizontal="center" vertical="center" wrapText="1"/>
    </xf>
    <xf numFmtId="0" fontId="37" fillId="0" borderId="3" xfId="0" applyFont="1" applyBorder="1" applyAlignment="1">
      <alignment horizontal="center" vertical="center" wrapText="1"/>
    </xf>
    <xf numFmtId="0" fontId="19" fillId="0" borderId="24" xfId="0" applyFont="1" applyBorder="1" applyAlignment="1">
      <alignment horizontal="center" vertical="center" wrapText="1"/>
    </xf>
    <xf numFmtId="0" fontId="70" fillId="7" borderId="3" xfId="0" applyFont="1" applyFill="1" applyBorder="1" applyAlignment="1">
      <alignment horizontal="left" vertical="center" wrapText="1"/>
    </xf>
    <xf numFmtId="0" fontId="23" fillId="0" borderId="24" xfId="0" applyFont="1" applyBorder="1" applyAlignment="1">
      <alignment horizontal="center" vertical="center" wrapText="1"/>
    </xf>
    <xf numFmtId="0" fontId="84" fillId="0" borderId="25" xfId="0" applyFont="1" applyBorder="1" applyAlignment="1">
      <alignment vertical="center" wrapText="1"/>
    </xf>
    <xf numFmtId="0" fontId="24" fillId="11" borderId="3" xfId="0" applyFont="1" applyFill="1" applyBorder="1" applyAlignment="1">
      <alignment horizontal="center" vertical="center" wrapText="1"/>
    </xf>
    <xf numFmtId="0" fontId="19" fillId="0" borderId="3" xfId="0" applyFont="1" applyBorder="1" applyAlignment="1">
      <alignment vertical="center" wrapText="1"/>
    </xf>
    <xf numFmtId="0" fontId="24" fillId="0" borderId="3" xfId="0" applyFont="1" applyBorder="1" applyAlignment="1" applyProtection="1">
      <alignment horizontal="left" vertical="center" wrapText="1"/>
      <protection locked="0"/>
    </xf>
    <xf numFmtId="0" fontId="24" fillId="0" borderId="3" xfId="0" applyFont="1" applyBorder="1" applyAlignment="1" applyProtection="1">
      <alignment horizontal="center" vertical="center" wrapText="1"/>
      <protection locked="0"/>
    </xf>
    <xf numFmtId="9" fontId="0" fillId="0" borderId="1" xfId="0" applyNumberFormat="1" applyBorder="1" applyAlignment="1">
      <alignment horizontal="center" vertical="center"/>
    </xf>
    <xf numFmtId="0" fontId="3" fillId="7" borderId="10" xfId="0" applyFont="1" applyFill="1" applyBorder="1" applyAlignment="1">
      <alignment horizontal="center" vertical="center" wrapText="1"/>
    </xf>
    <xf numFmtId="0" fontId="3" fillId="0" borderId="10" xfId="0" applyFont="1" applyBorder="1" applyAlignment="1">
      <alignment vertical="center" wrapText="1"/>
    </xf>
    <xf numFmtId="0" fontId="78" fillId="5" borderId="24" xfId="0" applyFont="1" applyFill="1" applyBorder="1" applyAlignment="1">
      <alignment horizontal="center" vertical="center"/>
    </xf>
    <xf numFmtId="9" fontId="19" fillId="0" borderId="0" xfId="0" applyNumberFormat="1" applyFont="1" applyAlignment="1">
      <alignment horizontal="center" vertical="center"/>
    </xf>
    <xf numFmtId="1" fontId="19" fillId="5" borderId="16" xfId="0" applyNumberFormat="1" applyFont="1" applyFill="1" applyBorder="1" applyAlignment="1">
      <alignment horizontal="center" vertical="center"/>
    </xf>
    <xf numFmtId="0" fontId="3" fillId="0" borderId="9" xfId="0" applyFont="1" applyBorder="1" applyAlignment="1">
      <alignment horizontal="center" vertical="center" wrapText="1"/>
    </xf>
    <xf numFmtId="0" fontId="0" fillId="5" borderId="24" xfId="0" applyFill="1" applyBorder="1" applyAlignment="1">
      <alignment horizontal="center" vertical="center"/>
    </xf>
    <xf numFmtId="0" fontId="27" fillId="0" borderId="14" xfId="0" applyFont="1" applyBorder="1"/>
    <xf numFmtId="0" fontId="93" fillId="0" borderId="17" xfId="0" applyFont="1" applyBorder="1" applyAlignment="1">
      <alignment vertical="top" wrapText="1"/>
    </xf>
    <xf numFmtId="9" fontId="35" fillId="0" borderId="1" xfId="0" applyNumberFormat="1" applyFont="1" applyBorder="1" applyAlignment="1">
      <alignment horizontal="center" vertical="center" wrapText="1"/>
    </xf>
    <xf numFmtId="0" fontId="35" fillId="11" borderId="1" xfId="0" applyFont="1" applyFill="1" applyBorder="1" applyAlignment="1">
      <alignment horizontal="center" vertical="center" wrapText="1"/>
    </xf>
    <xf numFmtId="9" fontId="37" fillId="0" borderId="6" xfId="4" applyFont="1" applyFill="1" applyBorder="1" applyAlignment="1">
      <alignment horizontal="center" vertical="center" wrapText="1"/>
    </xf>
    <xf numFmtId="0" fontId="35" fillId="0" borderId="4" xfId="0" applyFont="1" applyBorder="1" applyAlignment="1">
      <alignment horizontal="center" vertical="center" wrapText="1"/>
    </xf>
    <xf numFmtId="49" fontId="96" fillId="0" borderId="18" xfId="0" applyNumberFormat="1" applyFont="1" applyBorder="1" applyAlignment="1">
      <alignment horizontal="center" vertical="center" wrapText="1"/>
    </xf>
    <xf numFmtId="49" fontId="48" fillId="0" borderId="2" xfId="0" applyNumberFormat="1" applyFont="1" applyBorder="1" applyAlignment="1">
      <alignment horizontal="left" wrapText="1"/>
    </xf>
    <xf numFmtId="0" fontId="0" fillId="0" borderId="17" xfId="0" applyBorder="1" applyAlignment="1">
      <alignment wrapText="1"/>
    </xf>
    <xf numFmtId="0" fontId="72" fillId="0" borderId="18" xfId="0" applyFont="1" applyBorder="1" applyAlignment="1">
      <alignment wrapText="1"/>
    </xf>
    <xf numFmtId="0" fontId="27" fillId="0" borderId="18" xfId="0" applyFont="1" applyBorder="1" applyAlignment="1">
      <alignment wrapText="1"/>
    </xf>
    <xf numFmtId="0" fontId="27" fillId="0" borderId="11" xfId="0" applyFont="1" applyBorder="1" applyAlignment="1">
      <alignment horizontal="left"/>
    </xf>
    <xf numFmtId="0" fontId="19" fillId="0" borderId="4" xfId="0" applyFont="1" applyBorder="1" applyAlignment="1">
      <alignment horizontal="center" vertical="center" wrapText="1"/>
    </xf>
    <xf numFmtId="0" fontId="97" fillId="0" borderId="3" xfId="0" applyFont="1" applyBorder="1" applyAlignment="1">
      <alignment horizontal="justify" vertical="center"/>
    </xf>
    <xf numFmtId="0" fontId="97" fillId="0" borderId="1" xfId="0" applyFont="1" applyBorder="1" applyAlignment="1">
      <alignment horizontal="justify" vertical="center"/>
    </xf>
    <xf numFmtId="0" fontId="72" fillId="0" borderId="0" xfId="0" applyFont="1" applyAlignment="1">
      <alignment vertical="center" wrapText="1"/>
    </xf>
    <xf numFmtId="0" fontId="29" fillId="3" borderId="18" xfId="0" applyFont="1" applyFill="1" applyBorder="1" applyAlignment="1">
      <alignment horizontal="center" vertical="center" wrapText="1"/>
    </xf>
    <xf numFmtId="0" fontId="0" fillId="0" borderId="6" xfId="0" applyBorder="1"/>
    <xf numFmtId="0" fontId="78" fillId="0" borderId="4" xfId="0" applyFont="1" applyBorder="1" applyAlignment="1">
      <alignment horizontal="center" vertical="center" wrapText="1"/>
    </xf>
    <xf numFmtId="41" fontId="0" fillId="5" borderId="0" xfId="0" applyNumberFormat="1" applyFill="1" applyAlignment="1">
      <alignment horizontal="center" vertical="center" wrapText="1"/>
    </xf>
    <xf numFmtId="3" fontId="19" fillId="0" borderId="1" xfId="0" applyNumberFormat="1" applyFont="1" applyBorder="1" applyAlignment="1">
      <alignment horizontal="left" vertical="center"/>
    </xf>
    <xf numFmtId="0" fontId="25" fillId="0" borderId="6" xfId="0" applyFont="1" applyBorder="1" applyAlignment="1">
      <alignment horizontal="center" vertical="center" wrapText="1"/>
    </xf>
    <xf numFmtId="0" fontId="68" fillId="0" borderId="0" xfId="0" applyFont="1" applyAlignment="1">
      <alignment horizontal="center" vertical="center" wrapText="1"/>
    </xf>
    <xf numFmtId="0" fontId="98" fillId="0" borderId="0" xfId="0" applyFont="1" applyAlignment="1">
      <alignment horizontal="left" vertical="top" wrapText="1"/>
    </xf>
    <xf numFmtId="0" fontId="19" fillId="0" borderId="2" xfId="0" applyFont="1" applyBorder="1" applyAlignment="1">
      <alignment horizontal="center" vertical="top" wrapText="1"/>
    </xf>
    <xf numFmtId="1" fontId="19" fillId="0" borderId="2" xfId="0" applyNumberFormat="1" applyFont="1" applyBorder="1" applyAlignment="1">
      <alignment horizontal="center" vertical="top" wrapText="1"/>
    </xf>
    <xf numFmtId="9" fontId="19" fillId="11" borderId="2" xfId="0" applyNumberFormat="1" applyFont="1" applyFill="1" applyBorder="1" applyAlignment="1">
      <alignment horizontal="center" vertical="center" wrapText="1"/>
    </xf>
    <xf numFmtId="1" fontId="19" fillId="0" borderId="1" xfId="0" applyNumberFormat="1" applyFont="1" applyBorder="1" applyAlignment="1">
      <alignment horizontal="right" vertical="top" wrapText="1"/>
    </xf>
    <xf numFmtId="0" fontId="22" fillId="0" borderId="2" xfId="0" applyFont="1" applyBorder="1" applyAlignment="1">
      <alignment horizontal="center" vertical="top" wrapText="1"/>
    </xf>
    <xf numFmtId="1" fontId="22" fillId="0" borderId="2" xfId="0" applyNumberFormat="1" applyFont="1" applyBorder="1" applyAlignment="1">
      <alignment horizontal="center" vertical="top" wrapText="1"/>
    </xf>
    <xf numFmtId="0" fontId="22" fillId="0" borderId="2" xfId="0" applyFont="1" applyBorder="1" applyAlignment="1">
      <alignment horizontal="left" wrapText="1"/>
    </xf>
    <xf numFmtId="0" fontId="22" fillId="0" borderId="1" xfId="0" applyFont="1" applyBorder="1" applyAlignment="1">
      <alignment horizontal="left" wrapText="1"/>
    </xf>
    <xf numFmtId="1" fontId="25" fillId="0" borderId="1" xfId="0" applyNumberFormat="1" applyFont="1" applyBorder="1" applyAlignment="1">
      <alignment horizontal="right" vertical="top" wrapText="1"/>
    </xf>
    <xf numFmtId="0" fontId="81" fillId="5" borderId="0" xfId="0" applyFont="1" applyFill="1" applyAlignment="1">
      <alignment horizontal="center" vertical="center" wrapText="1"/>
    </xf>
    <xf numFmtId="0" fontId="0" fillId="11" borderId="0" xfId="0" applyFill="1" applyAlignment="1">
      <alignment wrapText="1"/>
    </xf>
    <xf numFmtId="0" fontId="0" fillId="5" borderId="0" xfId="0" applyFill="1" applyAlignment="1">
      <alignment horizontal="center" vertical="center" wrapText="1"/>
    </xf>
    <xf numFmtId="9" fontId="0" fillId="11" borderId="0" xfId="0" applyNumberFormat="1" applyFill="1" applyAlignment="1">
      <alignment horizontal="center" vertical="center" wrapText="1"/>
    </xf>
    <xf numFmtId="0" fontId="0" fillId="5" borderId="0" xfId="0" applyFill="1" applyAlignment="1">
      <alignment wrapText="1"/>
    </xf>
    <xf numFmtId="0" fontId="82" fillId="11" borderId="0" xfId="0" applyFont="1" applyFill="1" applyAlignment="1">
      <alignment wrapText="1"/>
    </xf>
    <xf numFmtId="0" fontId="99" fillId="0" borderId="18" xfId="0" applyFont="1" applyBorder="1" applyAlignment="1">
      <alignment horizontal="left" wrapText="1"/>
    </xf>
    <xf numFmtId="0" fontId="25" fillId="0" borderId="14" xfId="0" applyFont="1" applyBorder="1" applyAlignment="1">
      <alignment horizontal="center" vertical="center" wrapText="1"/>
    </xf>
    <xf numFmtId="0" fontId="19" fillId="0" borderId="14" xfId="0" applyFont="1" applyBorder="1" applyAlignment="1">
      <alignment horizontal="left" vertical="center" wrapText="1"/>
    </xf>
    <xf numFmtId="17" fontId="25" fillId="0" borderId="1" xfId="0" applyNumberFormat="1" applyFont="1" applyBorder="1" applyAlignment="1">
      <alignment horizontal="center" vertical="center" wrapText="1"/>
    </xf>
    <xf numFmtId="9" fontId="19" fillId="11" borderId="1" xfId="0" applyNumberFormat="1" applyFont="1" applyFill="1" applyBorder="1" applyAlignment="1">
      <alignment horizontal="center" vertical="center" wrapText="1"/>
    </xf>
    <xf numFmtId="9" fontId="0" fillId="10" borderId="0" xfId="0" applyNumberFormat="1" applyFill="1" applyAlignment="1">
      <alignment horizontal="center" vertical="center" wrapText="1"/>
    </xf>
    <xf numFmtId="0" fontId="93" fillId="0" borderId="0" xfId="0" applyFont="1" applyAlignment="1">
      <alignment vertical="top" wrapText="1"/>
    </xf>
    <xf numFmtId="0" fontId="102" fillId="6" borderId="1" xfId="0" applyFont="1" applyFill="1" applyBorder="1" applyAlignment="1">
      <alignment horizontal="center" vertical="center" wrapText="1"/>
    </xf>
    <xf numFmtId="0" fontId="103" fillId="0" borderId="1" xfId="0" applyFont="1" applyBorder="1" applyAlignment="1">
      <alignment wrapText="1"/>
    </xf>
    <xf numFmtId="0" fontId="99" fillId="0" borderId="4" xfId="0" applyFont="1" applyBorder="1" applyAlignment="1">
      <alignment horizontal="left" vertical="center" wrapText="1"/>
    </xf>
    <xf numFmtId="0" fontId="104" fillId="7" borderId="4" xfId="0" applyFont="1" applyFill="1" applyBorder="1" applyAlignment="1">
      <alignment horizontal="left" vertical="center" wrapText="1"/>
    </xf>
    <xf numFmtId="0" fontId="99" fillId="0" borderId="4" xfId="0" applyFont="1" applyBorder="1" applyAlignment="1">
      <alignment horizontal="center" vertical="center" wrapText="1"/>
    </xf>
    <xf numFmtId="0" fontId="99" fillId="7" borderId="4" xfId="0" applyFont="1" applyFill="1" applyBorder="1" applyAlignment="1">
      <alignment horizontal="center" vertical="center" wrapText="1"/>
    </xf>
    <xf numFmtId="0" fontId="103" fillId="0" borderId="4" xfId="0" applyFont="1" applyBorder="1" applyAlignment="1">
      <alignment horizontal="center" vertical="center" wrapText="1"/>
    </xf>
    <xf numFmtId="0" fontId="99" fillId="5" borderId="4" xfId="0" applyFont="1" applyFill="1" applyBorder="1" applyAlignment="1">
      <alignment horizontal="center" vertical="center" wrapText="1"/>
    </xf>
    <xf numFmtId="17" fontId="99" fillId="0" borderId="4" xfId="0" applyNumberFormat="1" applyFont="1" applyBorder="1" applyAlignment="1">
      <alignment horizontal="center" vertical="center" wrapText="1"/>
    </xf>
    <xf numFmtId="17" fontId="99" fillId="0" borderId="4" xfId="0" applyNumberFormat="1" applyFont="1" applyBorder="1" applyAlignment="1">
      <alignment horizontal="center" vertical="center"/>
    </xf>
    <xf numFmtId="0" fontId="100" fillId="0" borderId="2" xfId="0" applyFont="1" applyBorder="1" applyAlignment="1">
      <alignment horizontal="left" vertical="center" wrapText="1"/>
    </xf>
    <xf numFmtId="0" fontId="105" fillId="0" borderId="1" xfId="0" applyFont="1" applyBorder="1"/>
    <xf numFmtId="0" fontId="105" fillId="0" borderId="1" xfId="0" applyFont="1" applyBorder="1" applyAlignment="1">
      <alignment horizontal="center" vertical="center"/>
    </xf>
    <xf numFmtId="9" fontId="105" fillId="11" borderId="1" xfId="0" applyNumberFormat="1" applyFont="1" applyFill="1" applyBorder="1" applyAlignment="1">
      <alignment horizontal="center" vertical="center"/>
    </xf>
    <xf numFmtId="0" fontId="105" fillId="11" borderId="1" xfId="0" applyFont="1" applyFill="1" applyBorder="1" applyAlignment="1">
      <alignment horizontal="center" vertical="center"/>
    </xf>
    <xf numFmtId="0" fontId="105" fillId="5" borderId="1" xfId="0" applyFont="1" applyFill="1" applyBorder="1" applyAlignment="1">
      <alignment horizontal="center" vertical="center"/>
    </xf>
    <xf numFmtId="0" fontId="105" fillId="0" borderId="1" xfId="0" applyFont="1" applyBorder="1" applyAlignment="1">
      <alignment horizontal="left" vertical="top" wrapText="1"/>
    </xf>
    <xf numFmtId="0" fontId="105" fillId="0" borderId="1" xfId="0" applyFont="1" applyBorder="1" applyAlignment="1">
      <alignment vertical="top" wrapText="1"/>
    </xf>
    <xf numFmtId="0" fontId="105" fillId="0" borderId="0" xfId="0" applyFont="1"/>
    <xf numFmtId="0" fontId="103" fillId="0" borderId="2" xfId="0" applyFont="1" applyBorder="1" applyAlignment="1">
      <alignment vertical="center" wrapText="1"/>
    </xf>
    <xf numFmtId="0" fontId="99" fillId="0" borderId="14" xfId="0" applyFont="1" applyBorder="1" applyAlignment="1">
      <alignment horizontal="left" vertical="center" wrapText="1"/>
    </xf>
    <xf numFmtId="0" fontId="104" fillId="7" borderId="14" xfId="0" applyFont="1" applyFill="1" applyBorder="1" applyAlignment="1">
      <alignment horizontal="left" vertical="center" wrapText="1"/>
    </xf>
    <xf numFmtId="0" fontId="104" fillId="7" borderId="14" xfId="0" applyFont="1" applyFill="1" applyBorder="1" applyAlignment="1">
      <alignment horizontal="center" vertical="center" wrapText="1"/>
    </xf>
    <xf numFmtId="0" fontId="99" fillId="0" borderId="14" xfId="0" applyFont="1" applyBorder="1" applyAlignment="1">
      <alignment horizontal="center" vertical="center" wrapText="1"/>
    </xf>
    <xf numFmtId="0" fontId="99" fillId="7" borderId="14" xfId="0" applyFont="1" applyFill="1" applyBorder="1" applyAlignment="1">
      <alignment horizontal="center" vertical="center" wrapText="1"/>
    </xf>
    <xf numFmtId="0" fontId="103" fillId="0" borderId="14" xfId="0" applyFont="1" applyBorder="1" applyAlignment="1">
      <alignment horizontal="center" vertical="center" wrapText="1"/>
    </xf>
    <xf numFmtId="0" fontId="104" fillId="5" borderId="14" xfId="0" applyFont="1" applyFill="1" applyBorder="1" applyAlignment="1">
      <alignment horizontal="center" vertical="center" wrapText="1"/>
    </xf>
    <xf numFmtId="17" fontId="104" fillId="7" borderId="14" xfId="0" applyNumberFormat="1" applyFont="1" applyFill="1" applyBorder="1" applyAlignment="1">
      <alignment horizontal="center" vertical="center" wrapText="1"/>
    </xf>
    <xf numFmtId="17" fontId="99" fillId="0" borderId="14" xfId="0" applyNumberFormat="1" applyFont="1" applyBorder="1" applyAlignment="1">
      <alignment horizontal="center" vertical="center"/>
    </xf>
    <xf numFmtId="0" fontId="104" fillId="2" borderId="1" xfId="0" applyFont="1" applyFill="1" applyBorder="1" applyAlignment="1">
      <alignment horizontal="left" vertical="center" wrapText="1"/>
    </xf>
    <xf numFmtId="0" fontId="104" fillId="0" borderId="14" xfId="0" applyFont="1" applyBorder="1" applyAlignment="1">
      <alignment horizontal="center" vertical="center" wrapText="1"/>
    </xf>
    <xf numFmtId="0" fontId="106" fillId="11" borderId="18" xfId="0" applyFont="1" applyFill="1" applyBorder="1" applyAlignment="1">
      <alignment vertical="center" wrapText="1"/>
    </xf>
    <xf numFmtId="0" fontId="102" fillId="0" borderId="0" xfId="0" applyFont="1" applyAlignment="1">
      <alignment horizontal="center" vertical="center" wrapText="1"/>
    </xf>
    <xf numFmtId="0" fontId="106" fillId="0" borderId="18" xfId="0" applyFont="1" applyBorder="1" applyAlignment="1">
      <alignment vertical="center" wrapText="1"/>
    </xf>
    <xf numFmtId="0" fontId="105" fillId="0" borderId="0" xfId="0" applyFont="1" applyAlignment="1">
      <alignment horizontal="center" vertical="center"/>
    </xf>
    <xf numFmtId="0" fontId="105" fillId="5" borderId="0" xfId="0" applyFont="1" applyFill="1" applyAlignment="1">
      <alignment horizontal="center" vertical="center"/>
    </xf>
    <xf numFmtId="0" fontId="105" fillId="11" borderId="0" xfId="0" applyFont="1" applyFill="1"/>
    <xf numFmtId="0" fontId="105" fillId="5" borderId="0" xfId="0" applyFont="1" applyFill="1" applyAlignment="1">
      <alignment horizontal="center"/>
    </xf>
    <xf numFmtId="9" fontId="105" fillId="11" borderId="0" xfId="0" applyNumberFormat="1" applyFont="1" applyFill="1" applyAlignment="1">
      <alignment horizontal="center" vertical="center"/>
    </xf>
    <xf numFmtId="0" fontId="107" fillId="0" borderId="0" xfId="0" applyFont="1"/>
    <xf numFmtId="9" fontId="108" fillId="0" borderId="1" xfId="4" applyFont="1" applyBorder="1" applyAlignment="1">
      <alignment horizontal="center" vertical="center" wrapText="1"/>
    </xf>
    <xf numFmtId="0" fontId="108" fillId="0" borderId="2" xfId="4" applyNumberFormat="1" applyFont="1" applyBorder="1" applyAlignment="1">
      <alignment horizontal="center" vertical="center" wrapText="1"/>
    </xf>
    <xf numFmtId="9" fontId="108" fillId="0" borderId="2" xfId="4" applyFont="1" applyBorder="1" applyAlignment="1">
      <alignment horizontal="center" vertical="center" wrapText="1"/>
    </xf>
    <xf numFmtId="49" fontId="108" fillId="0" borderId="6" xfId="4" applyNumberFormat="1" applyFont="1" applyBorder="1" applyAlignment="1">
      <alignment horizontal="center" vertical="center" wrapText="1"/>
    </xf>
    <xf numFmtId="0" fontId="69" fillId="0" borderId="1" xfId="0" applyFont="1" applyBorder="1" applyAlignment="1">
      <alignment wrapText="1"/>
    </xf>
    <xf numFmtId="0" fontId="69" fillId="0" borderId="4" xfId="0" applyFont="1" applyBorder="1"/>
    <xf numFmtId="0" fontId="69" fillId="0" borderId="4" xfId="0" applyFont="1" applyBorder="1" applyAlignment="1">
      <alignment vertical="center" wrapText="1"/>
    </xf>
    <xf numFmtId="0" fontId="69" fillId="0" borderId="4" xfId="0" applyFont="1" applyBorder="1" applyAlignment="1">
      <alignment vertical="center"/>
    </xf>
    <xf numFmtId="0" fontId="69" fillId="0" borderId="11" xfId="0" applyFont="1" applyBorder="1" applyAlignment="1">
      <alignment vertical="center" wrapText="1"/>
    </xf>
    <xf numFmtId="0" fontId="69" fillId="0" borderId="11" xfId="0" applyFont="1" applyBorder="1" applyAlignment="1">
      <alignment vertical="center"/>
    </xf>
    <xf numFmtId="0" fontId="61" fillId="0" borderId="1" xfId="0" applyFont="1" applyBorder="1" applyAlignment="1">
      <alignment horizontal="center" vertical="center" wrapText="1"/>
    </xf>
    <xf numFmtId="0" fontId="19" fillId="0" borderId="2" xfId="0" applyFont="1" applyBorder="1" applyAlignment="1">
      <alignment vertical="center" wrapText="1"/>
    </xf>
    <xf numFmtId="0" fontId="101" fillId="0" borderId="0" xfId="0" applyFont="1" applyAlignment="1">
      <alignment vertical="center"/>
    </xf>
    <xf numFmtId="0" fontId="0" fillId="0" borderId="0" xfId="0" applyAlignment="1">
      <alignment vertical="center" wrapText="1"/>
    </xf>
    <xf numFmtId="0" fontId="100" fillId="0" borderId="18" xfId="0" applyFont="1" applyBorder="1" applyAlignment="1">
      <alignment horizontal="center" vertical="center" wrapText="1"/>
    </xf>
    <xf numFmtId="0" fontId="25" fillId="0" borderId="2" xfId="0" applyFont="1" applyBorder="1" applyAlignment="1">
      <alignment vertical="center" wrapText="1"/>
    </xf>
    <xf numFmtId="9" fontId="25" fillId="0" borderId="2" xfId="0" applyNumberFormat="1" applyFont="1" applyBorder="1" applyAlignment="1">
      <alignment horizontal="center" vertical="center"/>
    </xf>
    <xf numFmtId="9" fontId="0" fillId="12" borderId="0" xfId="0" applyNumberFormat="1" applyFill="1"/>
    <xf numFmtId="9" fontId="25" fillId="0" borderId="2" xfId="0" applyNumberFormat="1" applyFont="1" applyBorder="1" applyAlignment="1">
      <alignment horizontal="left"/>
    </xf>
    <xf numFmtId="9" fontId="25" fillId="0" borderId="1" xfId="0" applyNumberFormat="1" applyFont="1" applyBorder="1" applyAlignment="1">
      <alignment horizontal="left"/>
    </xf>
    <xf numFmtId="9" fontId="25" fillId="0" borderId="1" xfId="0" applyNumberFormat="1" applyFont="1" applyBorder="1" applyAlignment="1">
      <alignment horizontal="center" vertical="center"/>
    </xf>
    <xf numFmtId="9" fontId="0" fillId="5" borderId="0" xfId="0" applyNumberFormat="1" applyFill="1"/>
    <xf numFmtId="0" fontId="105" fillId="0" borderId="1" xfId="0" applyFont="1" applyBorder="1" applyAlignment="1">
      <alignment vertical="center"/>
    </xf>
    <xf numFmtId="0" fontId="105" fillId="5" borderId="0" xfId="0" applyFont="1" applyFill="1"/>
    <xf numFmtId="165" fontId="54" fillId="0" borderId="1" xfId="2" applyNumberFormat="1" applyFont="1" applyFill="1" applyBorder="1" applyAlignment="1">
      <alignment horizontal="center" vertical="center" wrapText="1"/>
    </xf>
    <xf numFmtId="166" fontId="54" fillId="0" borderId="1" xfId="2" applyNumberFormat="1" applyFont="1" applyFill="1" applyBorder="1" applyAlignment="1">
      <alignment horizontal="center" vertical="center" wrapText="1"/>
    </xf>
    <xf numFmtId="9" fontId="54" fillId="0" borderId="1" xfId="4" applyFont="1" applyFill="1" applyBorder="1" applyAlignment="1">
      <alignment horizontal="center" vertical="center" wrapText="1"/>
    </xf>
    <xf numFmtId="0" fontId="112" fillId="0" borderId="1" xfId="0" applyFont="1" applyBorder="1" applyAlignment="1">
      <alignment horizontal="center" vertical="center" wrapText="1"/>
    </xf>
    <xf numFmtId="0" fontId="33" fillId="0" borderId="1" xfId="0" applyFont="1" applyBorder="1" applyAlignment="1" applyProtection="1">
      <alignment horizontal="left" vertical="center" wrapText="1"/>
      <protection locked="0"/>
    </xf>
    <xf numFmtId="0" fontId="113" fillId="0" borderId="1" xfId="0" applyFont="1" applyBorder="1" applyAlignment="1">
      <alignment wrapText="1"/>
    </xf>
    <xf numFmtId="9" fontId="0" fillId="0" borderId="1" xfId="0" applyNumberFormat="1" applyBorder="1"/>
    <xf numFmtId="0" fontId="19" fillId="0" borderId="0" xfId="0" applyFont="1" applyAlignment="1">
      <alignment vertical="center" wrapText="1"/>
    </xf>
    <xf numFmtId="0" fontId="24" fillId="2" borderId="0" xfId="0" applyFont="1" applyFill="1" applyAlignment="1">
      <alignment vertical="center" wrapText="1"/>
    </xf>
    <xf numFmtId="0" fontId="24" fillId="2" borderId="0" xfId="0" applyFont="1" applyFill="1" applyAlignment="1">
      <alignment horizontal="left" vertical="center" wrapText="1"/>
    </xf>
    <xf numFmtId="0" fontId="24" fillId="0" borderId="0" xfId="0" applyFont="1" applyAlignment="1">
      <alignment vertical="center" wrapText="1"/>
    </xf>
    <xf numFmtId="0" fontId="28" fillId="0" borderId="0" xfId="0" applyFont="1" applyAlignment="1">
      <alignment horizontal="center" vertical="center" wrapText="1"/>
    </xf>
    <xf numFmtId="14" fontId="27" fillId="0" borderId="0" xfId="0" applyNumberFormat="1" applyFont="1" applyAlignment="1">
      <alignment horizontal="center" vertical="center" wrapText="1"/>
    </xf>
    <xf numFmtId="0" fontId="23" fillId="6" borderId="3" xfId="0" applyFont="1" applyFill="1" applyBorder="1" applyAlignment="1">
      <alignment horizontal="center" vertical="center" wrapText="1"/>
    </xf>
    <xf numFmtId="0" fontId="19" fillId="0" borderId="18" xfId="0" applyFont="1" applyBorder="1" applyAlignment="1">
      <alignment vertical="center" wrapText="1"/>
    </xf>
    <xf numFmtId="0" fontId="24" fillId="2" borderId="18" xfId="0" applyFont="1" applyFill="1" applyBorder="1" applyAlignment="1">
      <alignment vertical="center" wrapText="1"/>
    </xf>
    <xf numFmtId="0" fontId="24" fillId="2" borderId="18" xfId="0" applyFont="1" applyFill="1" applyBorder="1" applyAlignment="1">
      <alignment horizontal="center" vertical="center" wrapText="1"/>
    </xf>
    <xf numFmtId="0" fontId="24" fillId="2" borderId="18" xfId="0" applyFont="1" applyFill="1" applyBorder="1" applyAlignment="1">
      <alignment horizontal="left" vertical="center" wrapText="1"/>
    </xf>
    <xf numFmtId="0" fontId="25" fillId="0" borderId="18" xfId="0" applyFont="1" applyBorder="1" applyAlignment="1">
      <alignment horizontal="center" vertical="center"/>
    </xf>
    <xf numFmtId="0" fontId="19" fillId="0" borderId="18" xfId="0" applyFont="1" applyBorder="1" applyAlignment="1">
      <alignment horizontal="center" wrapText="1"/>
    </xf>
    <xf numFmtId="0" fontId="23" fillId="6" borderId="1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19" fillId="2" borderId="18" xfId="0" applyFont="1" applyFill="1" applyBorder="1" applyAlignment="1">
      <alignment horizontal="center" vertical="center" wrapText="1"/>
    </xf>
    <xf numFmtId="9" fontId="0" fillId="0" borderId="0" xfId="0" applyNumberFormat="1"/>
    <xf numFmtId="166" fontId="19" fillId="5" borderId="0" xfId="0" applyNumberFormat="1" applyFont="1" applyFill="1" applyAlignment="1">
      <alignment horizontal="left"/>
    </xf>
    <xf numFmtId="9" fontId="19" fillId="0" borderId="0" xfId="0" applyNumberFormat="1" applyFont="1" applyAlignment="1">
      <alignment horizontal="left"/>
    </xf>
    <xf numFmtId="0" fontId="35" fillId="5" borderId="1" xfId="2" applyNumberFormat="1" applyFont="1" applyFill="1" applyBorder="1" applyAlignment="1">
      <alignment horizontal="center" vertical="center" wrapText="1"/>
    </xf>
    <xf numFmtId="170" fontId="35" fillId="5" borderId="1" xfId="0" applyNumberFormat="1" applyFont="1" applyFill="1" applyBorder="1" applyAlignment="1">
      <alignment horizontal="center" vertical="center" wrapText="1"/>
    </xf>
    <xf numFmtId="170" fontId="19" fillId="5" borderId="1" xfId="0" applyNumberFormat="1" applyFont="1" applyFill="1" applyBorder="1" applyAlignment="1">
      <alignment horizontal="center" vertical="center"/>
    </xf>
    <xf numFmtId="41" fontId="35" fillId="5" borderId="1" xfId="0" applyNumberFormat="1" applyFont="1" applyFill="1" applyBorder="1" applyAlignment="1">
      <alignment horizontal="center" vertical="center" wrapText="1"/>
    </xf>
    <xf numFmtId="41" fontId="0" fillId="5" borderId="1" xfId="0" applyNumberFormat="1" applyFill="1" applyBorder="1" applyAlignment="1">
      <alignment horizontal="center" vertical="center"/>
    </xf>
    <xf numFmtId="9" fontId="0" fillId="0" borderId="0" xfId="0" applyNumberFormat="1" applyAlignment="1">
      <alignment wrapText="1"/>
    </xf>
    <xf numFmtId="0" fontId="0" fillId="0" borderId="2" xfId="0" applyBorder="1"/>
    <xf numFmtId="0" fontId="25" fillId="5" borderId="2" xfId="0" applyFont="1" applyFill="1" applyBorder="1" applyAlignment="1">
      <alignment horizontal="left" vertical="center"/>
    </xf>
    <xf numFmtId="0" fontId="25" fillId="5" borderId="1" xfId="0" applyFont="1" applyFill="1" applyBorder="1" applyAlignment="1">
      <alignment horizontal="right" vertical="top"/>
    </xf>
    <xf numFmtId="0" fontId="25" fillId="5" borderId="1" xfId="0" applyFont="1" applyFill="1" applyBorder="1" applyAlignment="1">
      <alignment horizontal="left" vertical="center"/>
    </xf>
    <xf numFmtId="1" fontId="0" fillId="5" borderId="0" xfId="0" applyNumberFormat="1" applyFill="1"/>
    <xf numFmtId="0" fontId="19" fillId="0" borderId="32" xfId="0" applyFont="1" applyBorder="1" applyAlignment="1">
      <alignment horizontal="center" vertical="center"/>
    </xf>
    <xf numFmtId="0" fontId="19" fillId="5" borderId="22" xfId="0" applyFont="1" applyFill="1" applyBorder="1" applyAlignment="1">
      <alignment horizontal="center" vertical="center"/>
    </xf>
    <xf numFmtId="0" fontId="19" fillId="0" borderId="30" xfId="0" applyFont="1" applyBorder="1" applyAlignment="1">
      <alignment horizontal="center" vertical="center"/>
    </xf>
    <xf numFmtId="0" fontId="0" fillId="0" borderId="2" xfId="0" applyBorder="1" applyAlignment="1">
      <alignment horizontal="center" vertical="center"/>
    </xf>
    <xf numFmtId="0" fontId="0" fillId="5" borderId="2" xfId="0" applyFill="1" applyBorder="1" applyAlignment="1">
      <alignment horizontal="center" vertical="center"/>
    </xf>
    <xf numFmtId="9" fontId="105" fillId="0" borderId="0" xfId="0" applyNumberFormat="1" applyFont="1"/>
    <xf numFmtId="0" fontId="0" fillId="0" borderId="6" xfId="0" applyBorder="1" applyAlignment="1">
      <alignment horizontal="center" vertical="center"/>
    </xf>
    <xf numFmtId="0" fontId="0" fillId="5" borderId="0" xfId="0" applyFill="1" applyAlignment="1">
      <alignment vertical="center"/>
    </xf>
    <xf numFmtId="0" fontId="34" fillId="3" borderId="1" xfId="0" applyFont="1" applyFill="1" applyBorder="1" applyAlignment="1">
      <alignment horizontal="center" vertical="center" wrapText="1"/>
    </xf>
    <xf numFmtId="0" fontId="114" fillId="0" borderId="18" xfId="0" applyFont="1" applyBorder="1" applyAlignment="1">
      <alignment wrapText="1"/>
    </xf>
    <xf numFmtId="0" fontId="0" fillId="0" borderId="3" xfId="0" applyBorder="1" applyAlignment="1">
      <alignment wrapText="1"/>
    </xf>
    <xf numFmtId="0" fontId="19" fillId="0" borderId="4" xfId="0" applyFont="1" applyBorder="1" applyAlignment="1">
      <alignment horizontal="left" vertical="center"/>
    </xf>
    <xf numFmtId="0" fontId="72" fillId="11" borderId="16" xfId="0" applyFont="1" applyFill="1" applyBorder="1" applyAlignment="1">
      <alignment horizontal="center" wrapText="1"/>
    </xf>
    <xf numFmtId="0" fontId="72" fillId="11" borderId="19" xfId="0" applyFont="1" applyFill="1" applyBorder="1"/>
    <xf numFmtId="0" fontId="14" fillId="0" borderId="17" xfId="0" applyFont="1" applyBorder="1" applyAlignment="1">
      <alignment horizontal="justify" vertical="center"/>
    </xf>
    <xf numFmtId="169" fontId="84" fillId="0" borderId="24" xfId="0" applyNumberFormat="1" applyFont="1" applyBorder="1" applyAlignment="1">
      <alignment horizontal="center" vertical="center"/>
    </xf>
    <xf numFmtId="0" fontId="78" fillId="0" borderId="24" xfId="0" applyFont="1" applyBorder="1" applyAlignment="1">
      <alignment horizontal="center" vertical="center"/>
    </xf>
    <xf numFmtId="0" fontId="90" fillId="0" borderId="24" xfId="0" applyFont="1" applyBorder="1" applyAlignment="1">
      <alignment horizontal="center" vertical="center"/>
    </xf>
    <xf numFmtId="0" fontId="90" fillId="0" borderId="0" xfId="0" applyFont="1"/>
    <xf numFmtId="0" fontId="86" fillId="0" borderId="0" xfId="0" applyFont="1" applyAlignment="1">
      <alignment vertical="center" wrapText="1"/>
    </xf>
    <xf numFmtId="0" fontId="23" fillId="0" borderId="6" xfId="0" applyFont="1" applyBorder="1" applyAlignment="1">
      <alignment vertical="center" wrapText="1"/>
    </xf>
    <xf numFmtId="0" fontId="23" fillId="0" borderId="24" xfId="0" applyFont="1" applyBorder="1" applyAlignment="1">
      <alignment horizontal="center" vertical="center"/>
    </xf>
    <xf numFmtId="1" fontId="23" fillId="0" borderId="18" xfId="0" applyNumberFormat="1" applyFont="1" applyBorder="1" applyAlignment="1">
      <alignment horizontal="center" vertical="center" wrapText="1"/>
    </xf>
    <xf numFmtId="1" fontId="81" fillId="0" borderId="24" xfId="0" applyNumberFormat="1" applyFont="1" applyBorder="1" applyAlignment="1">
      <alignment horizontal="center" vertical="center"/>
    </xf>
    <xf numFmtId="0" fontId="86" fillId="0" borderId="24" xfId="0" applyFont="1" applyBorder="1" applyAlignment="1">
      <alignment horizontal="center" vertical="center"/>
    </xf>
    <xf numFmtId="0" fontId="10" fillId="0" borderId="1" xfId="0" applyFont="1" applyBorder="1" applyAlignment="1">
      <alignment horizontal="center" vertical="center" wrapText="1"/>
    </xf>
    <xf numFmtId="0" fontId="24" fillId="13" borderId="1" xfId="0" applyFont="1" applyFill="1" applyBorder="1" applyAlignment="1" applyProtection="1">
      <alignment horizontal="center" vertical="center" wrapText="1"/>
      <protection locked="0"/>
    </xf>
    <xf numFmtId="0" fontId="115" fillId="0" borderId="0" xfId="0" applyFont="1" applyAlignment="1">
      <alignment horizontal="center" vertical="center" wrapText="1"/>
    </xf>
    <xf numFmtId="0" fontId="112" fillId="0" borderId="1" xfId="1" applyFont="1" applyBorder="1" applyAlignment="1">
      <alignment horizontal="center" vertical="center" wrapText="1"/>
    </xf>
    <xf numFmtId="0" fontId="0" fillId="0" borderId="17" xfId="0" applyBorder="1" applyAlignment="1">
      <alignment vertical="center" wrapText="1"/>
    </xf>
    <xf numFmtId="9" fontId="27" fillId="0" borderId="14" xfId="0" applyNumberFormat="1" applyFont="1" applyBorder="1"/>
    <xf numFmtId="0" fontId="27" fillId="14" borderId="14" xfId="0" applyFont="1" applyFill="1" applyBorder="1"/>
    <xf numFmtId="0" fontId="93" fillId="0" borderId="0" xfId="0" applyFont="1" applyAlignment="1">
      <alignment vertical="center"/>
    </xf>
    <xf numFmtId="0" fontId="61" fillId="0" borderId="8" xfId="0" applyFont="1" applyBorder="1" applyAlignment="1">
      <alignment horizontal="center" vertical="center" wrapText="1"/>
    </xf>
    <xf numFmtId="0" fontId="21" fillId="0" borderId="0" xfId="1" applyAlignment="1">
      <alignment wrapText="1"/>
    </xf>
    <xf numFmtId="0" fontId="119" fillId="0" borderId="1" xfId="0" applyFont="1" applyBorder="1" applyAlignment="1">
      <alignment horizontal="center" vertical="center" wrapText="1"/>
    </xf>
    <xf numFmtId="0" fontId="0" fillId="0" borderId="0" xfId="0" applyAlignment="1">
      <alignment vertical="center"/>
    </xf>
    <xf numFmtId="0" fontId="120" fillId="0" borderId="3" xfId="0" applyFont="1" applyBorder="1" applyAlignment="1">
      <alignment horizontal="center" vertical="center" wrapText="1"/>
    </xf>
    <xf numFmtId="0" fontId="15" fillId="11" borderId="3"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117" fillId="11" borderId="3"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xf>
    <xf numFmtId="0" fontId="15" fillId="11" borderId="6" xfId="0" applyFont="1" applyFill="1" applyBorder="1" applyAlignment="1">
      <alignment horizontal="center" vertical="center"/>
    </xf>
    <xf numFmtId="0" fontId="100" fillId="0" borderId="1" xfId="0" applyFont="1" applyBorder="1" applyAlignment="1">
      <alignment horizontal="left" vertical="center"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78" fillId="0" borderId="18" xfId="0" applyFont="1" applyBorder="1" applyAlignment="1">
      <alignment horizontal="center" vertical="center"/>
    </xf>
    <xf numFmtId="0" fontId="78" fillId="0" borderId="4" xfId="0" applyFont="1" applyBorder="1" applyAlignment="1">
      <alignment horizontal="center" vertical="center"/>
    </xf>
    <xf numFmtId="0" fontId="32" fillId="0" borderId="18" xfId="0" applyFont="1" applyBorder="1" applyAlignment="1">
      <alignment horizontal="center" vertical="center" wrapText="1"/>
    </xf>
    <xf numFmtId="0" fontId="32" fillId="0" borderId="18" xfId="0" applyFont="1" applyBorder="1" applyAlignment="1">
      <alignment horizontal="center" vertical="center"/>
    </xf>
    <xf numFmtId="2" fontId="108" fillId="11" borderId="1" xfId="0" applyNumberFormat="1" applyFont="1" applyFill="1" applyBorder="1" applyAlignment="1">
      <alignment horizontal="center" vertical="center" wrapText="1"/>
    </xf>
    <xf numFmtId="1" fontId="118" fillId="0" borderId="1" xfId="0" applyNumberFormat="1" applyFont="1" applyBorder="1" applyAlignment="1">
      <alignment horizontal="center" vertical="center" wrapText="1"/>
    </xf>
    <xf numFmtId="49" fontId="0" fillId="0" borderId="0" xfId="0" applyNumberFormat="1" applyAlignment="1">
      <alignment horizontal="center" wrapText="1"/>
    </xf>
    <xf numFmtId="0" fontId="37" fillId="0" borderId="30" xfId="0" applyFont="1" applyBorder="1" applyAlignment="1">
      <alignment horizontal="center" vertical="center" wrapText="1"/>
    </xf>
    <xf numFmtId="0" fontId="0" fillId="0" borderId="17" xfId="0" applyBorder="1" applyAlignment="1">
      <alignment horizontal="center" wrapText="1"/>
    </xf>
    <xf numFmtId="9" fontId="35" fillId="0" borderId="1" xfId="2" applyNumberFormat="1" applyFont="1" applyFill="1" applyBorder="1" applyAlignment="1">
      <alignment horizontal="center" vertical="center" wrapText="1"/>
    </xf>
    <xf numFmtId="0" fontId="19" fillId="11" borderId="1" xfId="0" applyFont="1" applyFill="1" applyBorder="1" applyAlignment="1">
      <alignment vertical="center"/>
    </xf>
    <xf numFmtId="0" fontId="19" fillId="0" borderId="1" xfId="0" applyFont="1" applyBorder="1" applyAlignment="1">
      <alignment horizontal="left" vertical="center" wrapText="1" indent="1"/>
    </xf>
    <xf numFmtId="0" fontId="114" fillId="0" borderId="17" xfId="0" applyFont="1" applyBorder="1" applyAlignment="1">
      <alignment wrapText="1"/>
    </xf>
    <xf numFmtId="0" fontId="124" fillId="0" borderId="1" xfId="0" applyFont="1" applyBorder="1" applyAlignment="1">
      <alignment wrapText="1"/>
    </xf>
    <xf numFmtId="1" fontId="35" fillId="0" borderId="1" xfId="0" applyNumberFormat="1" applyFont="1" applyBorder="1" applyAlignment="1">
      <alignment horizontal="center" vertical="center" wrapText="1"/>
    </xf>
    <xf numFmtId="0" fontId="72" fillId="0" borderId="17" xfId="0" applyFont="1" applyBorder="1" applyAlignment="1">
      <alignment horizontal="center" vertical="center" wrapText="1"/>
    </xf>
    <xf numFmtId="9" fontId="27" fillId="0" borderId="14" xfId="0" applyNumberFormat="1" applyFont="1" applyBorder="1" applyAlignment="1">
      <alignment horizontal="center" vertical="center"/>
    </xf>
    <xf numFmtId="0" fontId="116" fillId="0" borderId="18" xfId="0" applyFont="1" applyBorder="1" applyAlignment="1">
      <alignment vertical="center" wrapText="1"/>
    </xf>
    <xf numFmtId="0" fontId="12" fillId="15" borderId="1" xfId="0" applyFont="1" applyFill="1" applyBorder="1" applyAlignment="1" applyProtection="1">
      <alignment horizontal="center" vertical="center" wrapText="1"/>
      <protection locked="0"/>
    </xf>
    <xf numFmtId="0" fontId="0" fillId="5" borderId="1" xfId="0" applyFill="1" applyBorder="1"/>
    <xf numFmtId="0" fontId="114" fillId="0" borderId="18" xfId="0"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vertical="center" wrapText="1"/>
    </xf>
    <xf numFmtId="1" fontId="19" fillId="0" borderId="1" xfId="0" applyNumberFormat="1" applyFont="1" applyBorder="1" applyAlignment="1">
      <alignment horizontal="center" vertical="center" wrapText="1"/>
    </xf>
    <xf numFmtId="0" fontId="0" fillId="11" borderId="0" xfId="0" applyFill="1" applyAlignment="1">
      <alignment horizontal="center"/>
    </xf>
    <xf numFmtId="0" fontId="27" fillId="0" borderId="14" xfId="0" applyFont="1" applyBorder="1" applyAlignment="1">
      <alignment vertical="top" wrapText="1"/>
    </xf>
    <xf numFmtId="0" fontId="126" fillId="0" borderId="4" xfId="0" applyFont="1" applyBorder="1" applyAlignment="1">
      <alignment wrapText="1"/>
    </xf>
    <xf numFmtId="0" fontId="126" fillId="0" borderId="14" xfId="0" applyFont="1" applyBorder="1" applyAlignment="1">
      <alignment wrapText="1"/>
    </xf>
    <xf numFmtId="0" fontId="126" fillId="0" borderId="13" xfId="0" applyFont="1" applyBorder="1" applyAlignment="1">
      <alignment wrapText="1"/>
    </xf>
    <xf numFmtId="0" fontId="126" fillId="0" borderId="5" xfId="0" applyFont="1" applyBorder="1" applyAlignment="1">
      <alignment wrapText="1"/>
    </xf>
    <xf numFmtId="0" fontId="27" fillId="0" borderId="4" xfId="0" applyFont="1" applyBorder="1" applyAlignment="1">
      <alignment horizontal="left" vertical="top" wrapText="1"/>
    </xf>
    <xf numFmtId="0" fontId="41" fillId="0" borderId="18" xfId="0" applyFont="1" applyBorder="1" applyAlignment="1">
      <alignment horizontal="justify" vertical="center"/>
    </xf>
    <xf numFmtId="0" fontId="16" fillId="0" borderId="18" xfId="0" applyFont="1" applyBorder="1" applyAlignment="1">
      <alignment horizontal="justify" vertical="center"/>
    </xf>
    <xf numFmtId="0" fontId="23" fillId="6" borderId="6" xfId="0" applyFont="1" applyFill="1" applyBorder="1" applyAlignment="1">
      <alignment horizontal="center" vertical="center" wrapText="1"/>
    </xf>
    <xf numFmtId="0" fontId="15" fillId="2" borderId="4" xfId="0" applyFont="1" applyFill="1" applyBorder="1" applyAlignment="1">
      <alignment vertical="center" wrapText="1"/>
    </xf>
    <xf numFmtId="0" fontId="15" fillId="0" borderId="4" xfId="0" applyFont="1" applyBorder="1" applyAlignment="1">
      <alignment vertical="center" wrapText="1"/>
    </xf>
    <xf numFmtId="0" fontId="84" fillId="11" borderId="33" xfId="0" applyFont="1" applyFill="1" applyBorder="1" applyAlignment="1">
      <alignment vertical="center" wrapText="1"/>
    </xf>
    <xf numFmtId="0" fontId="19" fillId="0" borderId="34" xfId="0" applyFont="1" applyBorder="1" applyAlignment="1">
      <alignment horizontal="center" vertical="center" wrapText="1"/>
    </xf>
    <xf numFmtId="0" fontId="0" fillId="0" borderId="1" xfId="0" applyBorder="1" applyAlignment="1">
      <alignment vertical="top"/>
    </xf>
    <xf numFmtId="0" fontId="29" fillId="3" borderId="1" xfId="0" applyFont="1" applyFill="1" applyBorder="1" applyAlignment="1">
      <alignment horizontal="center" vertical="top" wrapText="1"/>
    </xf>
    <xf numFmtId="0" fontId="29" fillId="8" borderId="1" xfId="0" applyFont="1" applyFill="1" applyBorder="1" applyAlignment="1">
      <alignment horizontal="center" vertical="top" wrapText="1"/>
    </xf>
    <xf numFmtId="0" fontId="0" fillId="0" borderId="0" xfId="0" applyAlignment="1">
      <alignment vertical="top"/>
    </xf>
    <xf numFmtId="0" fontId="24" fillId="3" borderId="0" xfId="0" applyFont="1" applyFill="1" applyAlignment="1">
      <alignment horizontal="center" vertical="top" wrapText="1"/>
    </xf>
    <xf numFmtId="0" fontId="24" fillId="3" borderId="1" xfId="0" applyFont="1" applyFill="1" applyBorder="1" applyAlignment="1">
      <alignment horizontal="center" vertical="top" wrapText="1"/>
    </xf>
    <xf numFmtId="0" fontId="30" fillId="3" borderId="4" xfId="0" applyFont="1" applyFill="1" applyBorder="1" applyAlignment="1" applyProtection="1">
      <alignment horizontal="center" vertical="top" wrapText="1"/>
      <protection locked="0"/>
    </xf>
    <xf numFmtId="0" fontId="30" fillId="3" borderId="1" xfId="0" applyFont="1" applyFill="1" applyBorder="1" applyAlignment="1" applyProtection="1">
      <alignment horizontal="center" vertical="top" wrapText="1"/>
      <protection locked="0"/>
    </xf>
    <xf numFmtId="0" fontId="30" fillId="3" borderId="3" xfId="0" applyFont="1" applyFill="1" applyBorder="1" applyAlignment="1" applyProtection="1">
      <alignment horizontal="center" vertical="top" wrapText="1"/>
      <protection locked="0"/>
    </xf>
    <xf numFmtId="0" fontId="29" fillId="3" borderId="3" xfId="0" applyFont="1" applyFill="1" applyBorder="1" applyAlignment="1">
      <alignment horizontal="center" vertical="top" wrapText="1"/>
    </xf>
    <xf numFmtId="0" fontId="23" fillId="6" borderId="1" xfId="0" applyFont="1" applyFill="1" applyBorder="1" applyAlignment="1">
      <alignment horizontal="center" vertical="top" wrapText="1"/>
    </xf>
    <xf numFmtId="0" fontId="26" fillId="0" borderId="1" xfId="0" applyFont="1" applyBorder="1" applyAlignment="1">
      <alignment horizontal="center" vertical="top" wrapText="1"/>
    </xf>
    <xf numFmtId="0" fontId="24" fillId="2" borderId="1" xfId="0" applyFont="1" applyFill="1" applyBorder="1" applyAlignment="1">
      <alignment vertical="top" wrapText="1"/>
    </xf>
    <xf numFmtId="0" fontId="25" fillId="5" borderId="1" xfId="0" applyFont="1" applyFill="1" applyBorder="1" applyAlignment="1">
      <alignment horizontal="center" vertical="top" wrapText="1"/>
    </xf>
    <xf numFmtId="15" fontId="19" fillId="0" borderId="1" xfId="0" applyNumberFormat="1" applyFont="1" applyBorder="1" applyAlignment="1">
      <alignment horizontal="center" vertical="top" wrapText="1"/>
    </xf>
    <xf numFmtId="15" fontId="25" fillId="0" borderId="1" xfId="0" applyNumberFormat="1"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9" fontId="0" fillId="11" borderId="1" xfId="0" applyNumberFormat="1" applyFill="1" applyBorder="1" applyAlignment="1">
      <alignment horizontal="center" vertical="top"/>
    </xf>
    <xf numFmtId="0" fontId="0" fillId="11" borderId="1" xfId="0" applyFill="1" applyBorder="1" applyAlignment="1">
      <alignment horizontal="center" vertical="top"/>
    </xf>
    <xf numFmtId="0" fontId="0" fillId="5" borderId="1" xfId="0" applyFill="1" applyBorder="1" applyAlignment="1">
      <alignment horizontal="center" vertical="top"/>
    </xf>
    <xf numFmtId="0" fontId="39" fillId="0" borderId="1" xfId="0" applyFont="1" applyBorder="1" applyAlignment="1">
      <alignment vertical="top" wrapText="1"/>
    </xf>
    <xf numFmtId="0" fontId="24" fillId="2" borderId="1" xfId="0" applyFont="1" applyFill="1" applyBorder="1" applyAlignment="1">
      <alignment horizontal="center" vertical="top" wrapText="1"/>
    </xf>
    <xf numFmtId="0" fontId="24" fillId="5" borderId="1" xfId="0" applyFont="1" applyFill="1" applyBorder="1" applyAlignment="1">
      <alignment horizontal="center" vertical="top" wrapText="1"/>
    </xf>
    <xf numFmtId="0" fontId="24" fillId="2" borderId="1" xfId="0" applyFont="1" applyFill="1" applyBorder="1" applyAlignment="1">
      <alignment horizontal="left" vertical="top" wrapText="1"/>
    </xf>
    <xf numFmtId="15" fontId="24" fillId="2" borderId="1" xfId="0" applyNumberFormat="1" applyFont="1" applyFill="1" applyBorder="1" applyAlignment="1">
      <alignment horizontal="left" vertical="top" wrapText="1"/>
    </xf>
    <xf numFmtId="0" fontId="23" fillId="0" borderId="1" xfId="0" applyFont="1" applyBorder="1" applyAlignment="1">
      <alignment horizontal="center" vertical="top" wrapText="1"/>
    </xf>
    <xf numFmtId="0" fontId="24" fillId="0" borderId="1" xfId="0" applyFont="1" applyBorder="1" applyAlignment="1">
      <alignment vertical="top" wrapText="1"/>
    </xf>
    <xf numFmtId="0" fontId="24" fillId="0" borderId="3" xfId="0" applyFont="1" applyBorder="1" applyAlignment="1">
      <alignment horizontal="center" vertical="top" wrapText="1"/>
    </xf>
    <xf numFmtId="0" fontId="24" fillId="0" borderId="1" xfId="0" applyFont="1" applyBorder="1" applyAlignment="1">
      <alignment horizontal="center" vertical="top" wrapText="1"/>
    </xf>
    <xf numFmtId="0" fontId="0" fillId="5" borderId="3" xfId="0" applyFill="1" applyBorder="1" applyAlignment="1">
      <alignment horizontal="center" vertical="top"/>
    </xf>
    <xf numFmtId="9" fontId="0" fillId="11" borderId="3" xfId="0" applyNumberFormat="1" applyFill="1" applyBorder="1" applyAlignment="1">
      <alignment horizontal="center" vertical="top"/>
    </xf>
    <xf numFmtId="0" fontId="23" fillId="0" borderId="18" xfId="0" applyFont="1" applyBorder="1" applyAlignment="1">
      <alignment horizontal="center" vertical="top" wrapText="1"/>
    </xf>
    <xf numFmtId="0" fontId="84" fillId="0" borderId="19" xfId="0" applyFont="1" applyBorder="1" applyAlignment="1">
      <alignment vertical="top" wrapText="1"/>
    </xf>
    <xf numFmtId="0" fontId="0" fillId="0" borderId="18" xfId="0" applyBorder="1" applyAlignment="1">
      <alignment horizontal="center" vertical="top"/>
    </xf>
    <xf numFmtId="0" fontId="0" fillId="0" borderId="20" xfId="0" applyBorder="1" applyAlignment="1">
      <alignment horizontal="center" vertical="top"/>
    </xf>
    <xf numFmtId="0" fontId="0" fillId="5" borderId="0" xfId="0" applyFill="1" applyAlignment="1">
      <alignment horizontal="center" vertical="top"/>
    </xf>
    <xf numFmtId="9" fontId="0" fillId="10" borderId="0" xfId="0" applyNumberFormat="1" applyFill="1" applyAlignment="1">
      <alignment horizontal="center" vertical="top"/>
    </xf>
    <xf numFmtId="0" fontId="0" fillId="5" borderId="18" xfId="0" applyFill="1" applyBorder="1" applyAlignment="1">
      <alignment vertical="top"/>
    </xf>
    <xf numFmtId="9" fontId="0" fillId="10" borderId="18" xfId="0" applyNumberFormat="1" applyFill="1" applyBorder="1" applyAlignment="1">
      <alignment vertical="top"/>
    </xf>
    <xf numFmtId="0" fontId="0" fillId="5" borderId="0" xfId="0" applyFill="1" applyAlignment="1">
      <alignment vertical="top"/>
    </xf>
    <xf numFmtId="9" fontId="0" fillId="0" borderId="0" xfId="0" applyNumberFormat="1" applyAlignment="1">
      <alignment vertical="top"/>
    </xf>
    <xf numFmtId="0" fontId="32" fillId="0" borderId="0" xfId="0" applyFont="1" applyAlignment="1">
      <alignment vertical="top"/>
    </xf>
    <xf numFmtId="0" fontId="82" fillId="0" borderId="0" xfId="0" applyFont="1" applyAlignment="1">
      <alignment vertical="top"/>
    </xf>
    <xf numFmtId="1" fontId="0" fillId="0" borderId="0" xfId="0" applyNumberFormat="1" applyAlignment="1">
      <alignment vertical="top"/>
    </xf>
    <xf numFmtId="0" fontId="127" fillId="0" borderId="0" xfId="0" applyFont="1" applyAlignment="1">
      <alignment vertical="center" wrapText="1"/>
    </xf>
    <xf numFmtId="3" fontId="19" fillId="0" borderId="1" xfId="0" applyNumberFormat="1" applyFont="1" applyBorder="1" applyAlignment="1">
      <alignment horizontal="left" vertical="center" wrapText="1"/>
    </xf>
    <xf numFmtId="0" fontId="69" fillId="0" borderId="14" xfId="0" applyFont="1" applyBorder="1" applyAlignment="1">
      <alignment horizontal="center" vertical="center" wrapText="1"/>
    </xf>
    <xf numFmtId="0" fontId="69" fillId="0" borderId="4" xfId="0" applyFont="1" applyBorder="1" applyAlignment="1">
      <alignment horizontal="center" vertical="center" wrapText="1"/>
    </xf>
    <xf numFmtId="0" fontId="69" fillId="0" borderId="1" xfId="0" applyFont="1" applyBorder="1" applyAlignment="1">
      <alignment vertical="center" wrapText="1"/>
    </xf>
    <xf numFmtId="0" fontId="19" fillId="0" borderId="1" xfId="0" applyFont="1" applyBorder="1" applyAlignment="1">
      <alignment vertical="top"/>
    </xf>
    <xf numFmtId="0" fontId="105" fillId="0" borderId="1" xfId="0" applyFont="1" applyBorder="1" applyAlignment="1">
      <alignment wrapText="1"/>
    </xf>
    <xf numFmtId="0" fontId="105" fillId="0" borderId="1" xfId="0" applyFont="1" applyBorder="1" applyAlignment="1">
      <alignment vertical="center" wrapText="1"/>
    </xf>
    <xf numFmtId="0" fontId="129" fillId="0" borderId="0" xfId="0" applyFont="1" applyAlignment="1">
      <alignment wrapText="1"/>
    </xf>
    <xf numFmtId="9" fontId="118" fillId="0" borderId="1" xfId="4" applyFont="1" applyBorder="1" applyAlignment="1">
      <alignment horizontal="center" vertical="center" wrapText="1"/>
    </xf>
    <xf numFmtId="1" fontId="25" fillId="5" borderId="1" xfId="0" applyNumberFormat="1" applyFont="1" applyFill="1" applyBorder="1" applyAlignment="1">
      <alignment horizontal="center" vertical="center"/>
    </xf>
    <xf numFmtId="0" fontId="130" fillId="0" borderId="3" xfId="0" applyFont="1" applyBorder="1" applyAlignment="1">
      <alignment horizontal="center" vertical="center" wrapText="1"/>
    </xf>
    <xf numFmtId="0" fontId="25" fillId="0" borderId="1" xfId="1" applyFont="1" applyBorder="1" applyAlignment="1">
      <alignment horizontal="center" vertical="center" wrapText="1"/>
    </xf>
    <xf numFmtId="0" fontId="114" fillId="0" borderId="0" xfId="0" applyFont="1" applyAlignment="1">
      <alignment vertical="center" wrapText="1"/>
    </xf>
    <xf numFmtId="0" fontId="92" fillId="0" borderId="20" xfId="0" applyFont="1" applyBorder="1" applyAlignment="1">
      <alignment horizontal="center" vertical="center" wrapText="1"/>
    </xf>
    <xf numFmtId="0" fontId="27" fillId="0" borderId="1" xfId="0" applyFont="1" applyBorder="1" applyAlignment="1">
      <alignment horizontal="center" vertical="center" wrapText="1"/>
    </xf>
    <xf numFmtId="0" fontId="131" fillId="0" borderId="4"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0" xfId="0" applyFont="1" applyBorder="1" applyAlignment="1">
      <alignment horizontal="center" vertical="center" wrapText="1"/>
    </xf>
    <xf numFmtId="0" fontId="27" fillId="7" borderId="1" xfId="0" applyFont="1" applyFill="1" applyBorder="1" applyAlignment="1">
      <alignment horizontal="center" vertical="center" wrapText="1"/>
    </xf>
    <xf numFmtId="0" fontId="19" fillId="5" borderId="0" xfId="0" applyFont="1" applyFill="1" applyAlignment="1">
      <alignment horizontal="center"/>
    </xf>
    <xf numFmtId="0" fontId="92" fillId="16" borderId="14" xfId="0" applyFont="1" applyFill="1" applyBorder="1" applyAlignment="1">
      <alignment wrapText="1"/>
    </xf>
    <xf numFmtId="0" fontId="132" fillId="7" borderId="14" xfId="0"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0" borderId="30" xfId="0" applyFont="1" applyBorder="1" applyAlignment="1">
      <alignment horizontal="center" vertical="center" wrapText="1"/>
    </xf>
    <xf numFmtId="0" fontId="19" fillId="0" borderId="30" xfId="0" applyFont="1" applyBorder="1" applyAlignment="1">
      <alignment vertical="center" wrapText="1"/>
    </xf>
    <xf numFmtId="0" fontId="24" fillId="2" borderId="30" xfId="0" applyFont="1" applyFill="1" applyBorder="1" applyAlignment="1">
      <alignment vertical="center" wrapText="1"/>
    </xf>
    <xf numFmtId="0" fontId="24" fillId="0" borderId="30" xfId="0" applyFont="1" applyBorder="1" applyAlignment="1">
      <alignment horizontal="center" vertical="center" wrapText="1"/>
    </xf>
    <xf numFmtId="0" fontId="25" fillId="0" borderId="30" xfId="0" applyFont="1" applyBorder="1" applyAlignment="1">
      <alignment horizontal="center" vertical="center" wrapText="1"/>
    </xf>
    <xf numFmtId="0" fontId="24" fillId="5" borderId="30" xfId="0" applyFont="1" applyFill="1" applyBorder="1" applyAlignment="1">
      <alignment horizontal="center" vertical="center" wrapText="1"/>
    </xf>
    <xf numFmtId="14" fontId="24" fillId="2" borderId="30" xfId="0" applyNumberFormat="1" applyFont="1" applyFill="1" applyBorder="1" applyAlignment="1">
      <alignment horizontal="center" vertical="center" wrapText="1"/>
    </xf>
    <xf numFmtId="14" fontId="25" fillId="0" borderId="30" xfId="0" applyNumberFormat="1" applyFont="1" applyBorder="1" applyAlignment="1">
      <alignment horizontal="center" vertical="center"/>
    </xf>
    <xf numFmtId="0" fontId="84" fillId="0" borderId="5" xfId="0" applyFont="1" applyBorder="1" applyAlignment="1">
      <alignment vertical="center" wrapText="1"/>
    </xf>
    <xf numFmtId="2" fontId="84" fillId="0" borderId="34" xfId="0" applyNumberFormat="1" applyFont="1" applyBorder="1" applyAlignment="1">
      <alignment horizontal="center" vertical="center"/>
    </xf>
    <xf numFmtId="0" fontId="81" fillId="0" borderId="34" xfId="0" applyFont="1" applyBorder="1" applyAlignment="1">
      <alignment horizontal="center" vertical="center"/>
    </xf>
    <xf numFmtId="165" fontId="118" fillId="0" borderId="1" xfId="2" applyNumberFormat="1" applyFont="1" applyBorder="1" applyAlignment="1">
      <alignment horizontal="center" vertical="center" wrapText="1"/>
    </xf>
    <xf numFmtId="0" fontId="56" fillId="0" borderId="14" xfId="0" applyFont="1" applyBorder="1" applyAlignment="1">
      <alignment horizontal="center" vertical="center" wrapText="1"/>
    </xf>
    <xf numFmtId="17" fontId="27" fillId="0" borderId="14"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128" fillId="0" borderId="18" xfId="0" applyFont="1" applyBorder="1" applyAlignment="1">
      <alignment wrapText="1"/>
    </xf>
    <xf numFmtId="0" fontId="19" fillId="0" borderId="4" xfId="0" applyFont="1" applyBorder="1" applyAlignment="1">
      <alignment horizontal="left" wrapText="1"/>
    </xf>
    <xf numFmtId="1" fontId="24" fillId="5" borderId="1" xfId="0" applyNumberFormat="1" applyFont="1" applyFill="1" applyBorder="1" applyAlignment="1">
      <alignment horizontal="center" vertical="center" wrapText="1"/>
    </xf>
    <xf numFmtId="1" fontId="25" fillId="5" borderId="1" xfId="0" applyNumberFormat="1" applyFont="1" applyFill="1" applyBorder="1" applyAlignment="1">
      <alignment horizontal="center" vertical="center" wrapText="1"/>
    </xf>
    <xf numFmtId="0" fontId="30" fillId="3" borderId="30" xfId="0" applyFont="1" applyFill="1" applyBorder="1" applyAlignment="1" applyProtection="1">
      <alignment horizontal="center" vertical="center" wrapText="1"/>
      <protection locked="0"/>
    </xf>
    <xf numFmtId="0" fontId="128" fillId="0" borderId="0" xfId="0" applyFont="1" applyAlignment="1">
      <alignment wrapText="1"/>
    </xf>
    <xf numFmtId="0" fontId="113" fillId="0" borderId="1" xfId="1" applyFont="1" applyBorder="1" applyAlignment="1">
      <alignment horizontal="center" vertical="center" wrapText="1"/>
    </xf>
    <xf numFmtId="0" fontId="10" fillId="11" borderId="1" xfId="0" applyFont="1" applyFill="1" applyBorder="1" applyAlignment="1">
      <alignment horizontal="center" vertical="center" wrapText="1"/>
    </xf>
    <xf numFmtId="0" fontId="133" fillId="0" borderId="1" xfId="1" applyFont="1" applyBorder="1" applyAlignment="1">
      <alignment horizontal="center" vertical="center" wrapText="1"/>
    </xf>
    <xf numFmtId="0" fontId="66" fillId="0" borderId="0" xfId="0" quotePrefix="1" applyFont="1" applyAlignment="1">
      <alignment wrapText="1"/>
    </xf>
    <xf numFmtId="0" fontId="61" fillId="0" borderId="1" xfId="1" applyFont="1" applyBorder="1" applyAlignment="1">
      <alignment horizontal="center" vertical="center" wrapText="1"/>
    </xf>
    <xf numFmtId="0" fontId="0" fillId="0" borderId="18" xfId="0" applyBorder="1" applyAlignment="1">
      <alignment wrapText="1"/>
    </xf>
    <xf numFmtId="0" fontId="115" fillId="0" borderId="18" xfId="0" applyFont="1" applyBorder="1" applyAlignment="1">
      <alignment wrapText="1"/>
    </xf>
    <xf numFmtId="0" fontId="0" fillId="0" borderId="5" xfId="0" applyBorder="1"/>
    <xf numFmtId="0" fontId="19" fillId="0" borderId="14" xfId="0" applyFont="1" applyBorder="1" applyAlignment="1">
      <alignment horizontal="right"/>
    </xf>
    <xf numFmtId="0" fontId="0" fillId="0" borderId="16" xfId="0" applyBorder="1" applyAlignment="1">
      <alignment wrapText="1"/>
    </xf>
    <xf numFmtId="0" fontId="134" fillId="0" borderId="0" xfId="0" applyFont="1" applyAlignment="1">
      <alignment wrapText="1"/>
    </xf>
    <xf numFmtId="0" fontId="134" fillId="0" borderId="18" xfId="0" applyFont="1" applyBorder="1" applyAlignment="1">
      <alignment wrapText="1"/>
    </xf>
    <xf numFmtId="0" fontId="0" fillId="0" borderId="16" xfId="0" applyBorder="1"/>
    <xf numFmtId="0" fontId="27" fillId="0" borderId="2" xfId="0" applyFont="1" applyBorder="1" applyAlignment="1">
      <alignment vertical="center"/>
    </xf>
    <xf numFmtId="0" fontId="27" fillId="0" borderId="14" xfId="0" applyFont="1" applyBorder="1" applyAlignment="1">
      <alignment vertical="center"/>
    </xf>
    <xf numFmtId="0" fontId="27" fillId="0" borderId="4" xfId="0" applyFont="1" applyBorder="1" applyAlignment="1">
      <alignment vertical="center"/>
    </xf>
    <xf numFmtId="0" fontId="95" fillId="0" borderId="0" xfId="0" applyFont="1" applyAlignment="1">
      <alignment wrapText="1"/>
    </xf>
    <xf numFmtId="0" fontId="78" fillId="0" borderId="6" xfId="0" applyFont="1" applyBorder="1" applyAlignment="1">
      <alignment wrapText="1"/>
    </xf>
    <xf numFmtId="0" fontId="95" fillId="0" borderId="18" xfId="0" applyFont="1" applyBorder="1" applyAlignment="1">
      <alignment horizontal="center"/>
    </xf>
    <xf numFmtId="0" fontId="32" fillId="0" borderId="1" xfId="0" applyFont="1" applyBorder="1" applyAlignment="1">
      <alignment horizontal="center" vertical="center"/>
    </xf>
    <xf numFmtId="0" fontId="32" fillId="0" borderId="1" xfId="0" applyFont="1" applyBorder="1"/>
    <xf numFmtId="0" fontId="32" fillId="0" borderId="1" xfId="0" applyFont="1" applyBorder="1" applyAlignment="1">
      <alignment vertical="center"/>
    </xf>
    <xf numFmtId="0" fontId="137" fillId="0" borderId="0" xfId="0" applyFont="1" applyAlignment="1">
      <alignment wrapText="1"/>
    </xf>
    <xf numFmtId="0" fontId="137" fillId="0" borderId="0" xfId="0" applyFont="1" applyAlignment="1">
      <alignment vertical="center" wrapText="1"/>
    </xf>
    <xf numFmtId="0" fontId="138" fillId="0" borderId="0" xfId="0" applyFont="1" applyAlignment="1">
      <alignment wrapText="1"/>
    </xf>
    <xf numFmtId="0" fontId="35" fillId="0" borderId="6" xfId="0" applyFont="1" applyBorder="1" applyAlignment="1">
      <alignment horizontal="center" vertical="center" wrapText="1"/>
    </xf>
    <xf numFmtId="49" fontId="138" fillId="0" borderId="18" xfId="0" applyNumberFormat="1" applyFont="1" applyBorder="1" applyAlignment="1">
      <alignment horizontal="center" vertical="center" wrapText="1"/>
    </xf>
    <xf numFmtId="0" fontId="139" fillId="0" borderId="0" xfId="0" applyFont="1" applyAlignment="1">
      <alignment horizontal="center" wrapText="1"/>
    </xf>
    <xf numFmtId="0" fontId="137" fillId="0" borderId="35" xfId="0" applyFont="1" applyBorder="1" applyAlignment="1">
      <alignment horizontal="left" vertical="center" wrapText="1"/>
    </xf>
    <xf numFmtId="0" fontId="105" fillId="0" borderId="1" xfId="0" applyFont="1" applyBorder="1" applyAlignment="1">
      <alignment horizontal="center" vertical="center" wrapText="1"/>
    </xf>
    <xf numFmtId="0" fontId="71" fillId="0" borderId="0" xfId="0" applyFont="1" applyAlignment="1">
      <alignment vertical="top" wrapText="1"/>
    </xf>
    <xf numFmtId="0" fontId="69" fillId="0" borderId="4" xfId="0" applyFont="1" applyBorder="1" applyAlignment="1">
      <alignment horizontal="left" vertical="top" wrapText="1"/>
    </xf>
    <xf numFmtId="0" fontId="140" fillId="0" borderId="14" xfId="0" applyFont="1" applyBorder="1" applyAlignment="1">
      <alignment horizontal="center" vertical="center" wrapText="1"/>
    </xf>
    <xf numFmtId="0" fontId="141" fillId="0" borderId="14" xfId="0" applyFont="1" applyBorder="1" applyAlignment="1">
      <alignment vertical="center" wrapText="1"/>
    </xf>
    <xf numFmtId="17" fontId="73" fillId="0" borderId="1"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xf>
    <xf numFmtId="0" fontId="21" fillId="0" borderId="1" xfId="1" applyFill="1" applyBorder="1" applyAlignment="1">
      <alignment horizontal="center" vertical="center" wrapText="1"/>
    </xf>
    <xf numFmtId="0" fontId="32" fillId="0" borderId="1" xfId="1" applyFont="1" applyFill="1" applyBorder="1" applyAlignment="1">
      <alignment horizontal="center" vertical="center" wrapText="1"/>
    </xf>
    <xf numFmtId="0" fontId="21" fillId="0" borderId="6" xfId="1" applyFill="1" applyBorder="1" applyAlignment="1">
      <alignment horizontal="center" vertical="center" wrapText="1"/>
    </xf>
    <xf numFmtId="1" fontId="126" fillId="0" borderId="14" xfId="0" applyNumberFormat="1" applyFont="1" applyBorder="1" applyAlignment="1">
      <alignment wrapText="1"/>
    </xf>
    <xf numFmtId="0" fontId="25" fillId="0" borderId="22" xfId="0" applyFont="1" applyBorder="1" applyAlignment="1">
      <alignment horizontal="left" vertical="center" wrapText="1"/>
    </xf>
    <xf numFmtId="0" fontId="135" fillId="0" borderId="1" xfId="0" applyFont="1" applyBorder="1" applyAlignment="1">
      <alignment horizontal="center" vertical="center" wrapText="1"/>
    </xf>
    <xf numFmtId="0" fontId="136" fillId="0" borderId="1" xfId="0" applyFont="1" applyBorder="1" applyAlignment="1">
      <alignment horizontal="center" vertical="center"/>
    </xf>
    <xf numFmtId="0" fontId="76" fillId="0" borderId="1" xfId="0" applyFont="1" applyBorder="1" applyAlignment="1">
      <alignment horizontal="center" vertical="center"/>
    </xf>
    <xf numFmtId="0" fontId="136" fillId="0" borderId="1" xfId="0" applyFont="1" applyBorder="1" applyAlignment="1">
      <alignment horizontal="center" vertical="center" wrapText="1"/>
    </xf>
    <xf numFmtId="0" fontId="95" fillId="0" borderId="0" xfId="0" applyFont="1" applyAlignment="1">
      <alignment horizontal="center" vertical="center" wrapText="1"/>
    </xf>
    <xf numFmtId="0" fontId="78" fillId="0" borderId="6" xfId="0" applyFont="1" applyBorder="1" applyAlignment="1">
      <alignment horizontal="center" vertical="center" wrapText="1"/>
    </xf>
    <xf numFmtId="0" fontId="95" fillId="0" borderId="18" xfId="0" applyFont="1" applyBorder="1" applyAlignment="1">
      <alignment horizontal="center" vertical="center"/>
    </xf>
    <xf numFmtId="0" fontId="113" fillId="0" borderId="6" xfId="0" applyFont="1" applyBorder="1" applyAlignment="1">
      <alignment horizontal="center" vertical="center" wrapText="1"/>
    </xf>
    <xf numFmtId="0" fontId="32" fillId="0" borderId="1" xfId="0" applyFont="1" applyBorder="1" applyAlignment="1">
      <alignment vertical="center" wrapText="1"/>
    </xf>
    <xf numFmtId="1" fontId="35" fillId="5" borderId="1" xfId="0" applyNumberFormat="1" applyFont="1" applyFill="1" applyBorder="1" applyAlignment="1">
      <alignment horizontal="center" vertical="center" wrapText="1"/>
    </xf>
    <xf numFmtId="0" fontId="73" fillId="0" borderId="0" xfId="0" applyFont="1" applyAlignment="1">
      <alignment wrapText="1"/>
    </xf>
    <xf numFmtId="0" fontId="0" fillId="0" borderId="4" xfId="0" applyBorder="1" applyAlignment="1">
      <alignment horizontal="center" vertical="center" wrapText="1"/>
    </xf>
    <xf numFmtId="0" fontId="19" fillId="0" borderId="19" xfId="0" applyFont="1" applyBorder="1" applyAlignment="1">
      <alignment horizontal="left"/>
    </xf>
    <xf numFmtId="0" fontId="142" fillId="0" borderId="1" xfId="1" applyFont="1" applyBorder="1" applyAlignment="1">
      <alignment horizontal="center" vertical="center" wrapText="1"/>
    </xf>
    <xf numFmtId="9"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0" fontId="27" fillId="0" borderId="13" xfId="0" applyFont="1" applyBorder="1" applyAlignment="1">
      <alignment wrapText="1"/>
    </xf>
    <xf numFmtId="0" fontId="63" fillId="0" borderId="14" xfId="0" applyFont="1" applyBorder="1" applyAlignment="1">
      <alignment wrapText="1"/>
    </xf>
    <xf numFmtId="0" fontId="27" fillId="0" borderId="13" xfId="0" applyFont="1" applyBorder="1"/>
    <xf numFmtId="0" fontId="113" fillId="0" borderId="1" xfId="0" applyFont="1" applyBorder="1" applyAlignment="1">
      <alignment horizontal="center" vertical="center" wrapText="1"/>
    </xf>
    <xf numFmtId="49" fontId="113" fillId="0" borderId="1" xfId="0" applyNumberFormat="1" applyFont="1" applyBorder="1" applyAlignment="1">
      <alignment horizontal="center" vertical="center" wrapText="1"/>
    </xf>
    <xf numFmtId="1" fontId="126" fillId="0" borderId="14" xfId="0" applyNumberFormat="1" applyFont="1" applyBorder="1" applyAlignment="1">
      <alignment vertical="center" wrapText="1"/>
    </xf>
    <xf numFmtId="0" fontId="126" fillId="0" borderId="14" xfId="0" applyFont="1" applyBorder="1" applyAlignment="1">
      <alignment vertical="center" wrapText="1"/>
    </xf>
    <xf numFmtId="0" fontId="126" fillId="0" borderId="13" xfId="0" applyFont="1" applyBorder="1" applyAlignment="1">
      <alignment vertical="center" wrapText="1"/>
    </xf>
    <xf numFmtId="0" fontId="126" fillId="0" borderId="5" xfId="0" applyFont="1" applyBorder="1" applyAlignment="1">
      <alignment vertical="center" wrapText="1"/>
    </xf>
    <xf numFmtId="49" fontId="19" fillId="0" borderId="1" xfId="0" applyNumberFormat="1" applyFont="1" applyBorder="1" applyAlignment="1">
      <alignment horizontal="left" vertical="center"/>
    </xf>
    <xf numFmtId="0" fontId="0" fillId="0" borderId="4" xfId="0" applyBorder="1"/>
    <xf numFmtId="0" fontId="143" fillId="0" borderId="6" xfId="1" applyFont="1" applyBorder="1" applyAlignment="1">
      <alignment horizontal="center" vertical="center" wrapText="1"/>
    </xf>
    <xf numFmtId="0" fontId="27" fillId="0" borderId="1" xfId="0" applyFont="1" applyBorder="1" applyAlignment="1">
      <alignment horizontal="left" vertical="center" wrapText="1"/>
    </xf>
    <xf numFmtId="0" fontId="120" fillId="0" borderId="7" xfId="0" applyFont="1" applyBorder="1" applyAlignment="1">
      <alignment horizontal="center" vertical="center" wrapText="1"/>
    </xf>
    <xf numFmtId="0" fontId="114" fillId="0" borderId="0" xfId="0" applyFont="1" applyAlignment="1">
      <alignment horizontal="center" vertical="center"/>
    </xf>
    <xf numFmtId="0" fontId="114" fillId="0" borderId="0" xfId="0" applyFont="1"/>
    <xf numFmtId="0" fontId="145" fillId="0" borderId="1" xfId="0" applyFont="1" applyBorder="1" applyAlignment="1">
      <alignment horizontal="center" vertical="center" wrapText="1"/>
    </xf>
    <xf numFmtId="0" fontId="144" fillId="0" borderId="1" xfId="0" applyFont="1" applyBorder="1" applyAlignment="1">
      <alignment horizontal="center" vertical="center" wrapText="1"/>
    </xf>
    <xf numFmtId="0" fontId="81" fillId="0" borderId="1" xfId="0" applyFont="1" applyBorder="1" applyAlignment="1">
      <alignment horizontal="center" vertical="center"/>
    </xf>
    <xf numFmtId="0" fontId="21" fillId="0" borderId="6" xfId="1" applyFill="1" applyBorder="1" applyAlignment="1">
      <alignment horizontal="center" vertical="center"/>
    </xf>
    <xf numFmtId="0" fontId="0" fillId="11" borderId="1" xfId="0" applyFill="1" applyBorder="1" applyAlignment="1">
      <alignment horizontal="center" vertical="center" wrapText="1"/>
    </xf>
    <xf numFmtId="0" fontId="114" fillId="0" borderId="0" xfId="0" applyFont="1" applyAlignment="1">
      <alignment vertical="top" wrapText="1"/>
    </xf>
    <xf numFmtId="0" fontId="114" fillId="0" borderId="0" xfId="0" applyFont="1" applyAlignment="1">
      <alignment wrapText="1"/>
    </xf>
    <xf numFmtId="0" fontId="146" fillId="0" borderId="0" xfId="0" applyFont="1" applyAlignment="1">
      <alignment horizontal="center" vertical="center" wrapText="1"/>
    </xf>
    <xf numFmtId="171" fontId="35" fillId="5" borderId="1" xfId="0" applyNumberFormat="1" applyFont="1" applyFill="1" applyBorder="1" applyAlignment="1">
      <alignment horizontal="center" vertical="center" wrapText="1"/>
    </xf>
    <xf numFmtId="0" fontId="0" fillId="0" borderId="6" xfId="0" applyBorder="1" applyAlignment="1">
      <alignment wrapText="1"/>
    </xf>
    <xf numFmtId="9" fontId="19" fillId="0" borderId="3" xfId="0" applyNumberFormat="1" applyFont="1" applyBorder="1" applyAlignment="1">
      <alignment horizontal="center" vertical="center"/>
    </xf>
    <xf numFmtId="171" fontId="19" fillId="0" borderId="18" xfId="0" applyNumberFormat="1" applyFont="1" applyBorder="1" applyAlignment="1">
      <alignment horizontal="center" vertical="center"/>
    </xf>
    <xf numFmtId="0" fontId="24" fillId="5" borderId="16" xfId="0" applyFont="1" applyFill="1" applyBorder="1" applyAlignment="1">
      <alignment horizontal="center" vertical="center" wrapText="1"/>
    </xf>
    <xf numFmtId="0" fontId="24" fillId="5" borderId="18" xfId="0" applyFont="1" applyFill="1" applyBorder="1" applyAlignment="1">
      <alignment horizontal="center" vertical="center" wrapText="1"/>
    </xf>
    <xf numFmtId="1" fontId="35" fillId="5" borderId="3" xfId="0" applyNumberFormat="1" applyFont="1"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right" vertical="center"/>
    </xf>
    <xf numFmtId="0" fontId="26" fillId="2" borderId="1" xfId="0" applyFont="1" applyFill="1" applyBorder="1" applyAlignment="1">
      <alignment horizontal="center" vertical="center" wrapText="1"/>
    </xf>
    <xf numFmtId="0" fontId="25" fillId="0" borderId="0" xfId="0" applyFont="1" applyAlignment="1">
      <alignment horizontal="left" vertical="top"/>
    </xf>
    <xf numFmtId="0" fontId="23" fillId="15" borderId="1" xfId="0" applyFont="1" applyFill="1" applyBorder="1" applyAlignment="1">
      <alignment horizontal="center" vertical="center" wrapText="1"/>
    </xf>
    <xf numFmtId="0" fontId="56" fillId="15" borderId="2"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26" fillId="15" borderId="1" xfId="0" applyFont="1" applyFill="1" applyBorder="1" applyAlignment="1" applyProtection="1">
      <alignment horizontal="center" vertical="center" wrapText="1"/>
      <protection locked="0"/>
    </xf>
    <xf numFmtId="0" fontId="56" fillId="15" borderId="1" xfId="0" applyFont="1" applyFill="1" applyBorder="1" applyAlignment="1">
      <alignment horizontal="center" vertical="center" wrapText="1"/>
    </xf>
    <xf numFmtId="0" fontId="34" fillId="3" borderId="1" xfId="0" applyFont="1" applyFill="1" applyBorder="1" applyAlignment="1" applyProtection="1">
      <alignment horizontal="center" vertical="center" wrapText="1"/>
      <protection locked="0"/>
    </xf>
    <xf numFmtId="0" fontId="29" fillId="3" borderId="1"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4" fillId="3" borderId="1" xfId="0" applyFont="1" applyFill="1" applyBorder="1" applyAlignment="1" applyProtection="1">
      <alignment vertical="center" wrapText="1"/>
      <protection locked="0"/>
    </xf>
    <xf numFmtId="0" fontId="23" fillId="3" borderId="18" xfId="0" applyFont="1" applyFill="1" applyBorder="1" applyAlignment="1">
      <alignment horizontal="center" vertical="center" wrapText="1"/>
    </xf>
    <xf numFmtId="0" fontId="20" fillId="3" borderId="18" xfId="0" applyFont="1" applyFill="1" applyBorder="1" applyAlignment="1" applyProtection="1">
      <alignment horizontal="center" vertical="center" wrapText="1"/>
      <protection locked="0"/>
    </xf>
    <xf numFmtId="0" fontId="30" fillId="3" borderId="6"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4" fillId="3" borderId="3" xfId="0" applyFont="1" applyFill="1" applyBorder="1" applyAlignment="1" applyProtection="1">
      <alignment horizontal="center" vertical="center" wrapText="1"/>
      <protection locked="0"/>
    </xf>
    <xf numFmtId="0" fontId="34" fillId="3" borderId="8"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38" fillId="3" borderId="1" xfId="0" applyFont="1" applyFill="1" applyBorder="1" applyAlignment="1">
      <alignment horizontal="center" vertical="center" wrapText="1"/>
    </xf>
    <xf numFmtId="0" fontId="38" fillId="3" borderId="1" xfId="0" applyFont="1" applyFill="1" applyBorder="1" applyAlignment="1">
      <alignment horizontal="center" vertical="center"/>
    </xf>
    <xf numFmtId="165" fontId="38" fillId="3" borderId="1" xfId="2" applyNumberFormat="1" applyFont="1" applyFill="1" applyBorder="1" applyAlignment="1">
      <alignment horizontal="center" vertical="center" wrapText="1"/>
    </xf>
    <xf numFmtId="166" fontId="38" fillId="3" borderId="1" xfId="2" applyNumberFormat="1" applyFont="1" applyFill="1" applyBorder="1" applyAlignment="1">
      <alignment horizontal="center" vertical="center" wrapText="1"/>
    </xf>
    <xf numFmtId="9" fontId="38" fillId="3" borderId="1" xfId="4" applyFont="1" applyFill="1" applyBorder="1" applyAlignment="1">
      <alignment horizontal="center" vertical="center" wrapText="1"/>
    </xf>
    <xf numFmtId="0" fontId="35" fillId="3" borderId="1" xfId="0" applyFont="1" applyFill="1" applyBorder="1" applyAlignment="1">
      <alignment horizontal="center" vertical="center" wrapText="1"/>
    </xf>
    <xf numFmtId="0" fontId="38" fillId="3" borderId="30" xfId="0" applyFont="1" applyFill="1" applyBorder="1" applyAlignment="1">
      <alignment horizontal="center" vertical="center"/>
    </xf>
    <xf numFmtId="165" fontId="38" fillId="3" borderId="2" xfId="2" applyNumberFormat="1" applyFont="1" applyFill="1" applyBorder="1" applyAlignment="1">
      <alignment horizontal="center" vertical="center" wrapText="1"/>
    </xf>
    <xf numFmtId="166" fontId="38" fillId="3" borderId="2" xfId="2" applyNumberFormat="1" applyFont="1" applyFill="1" applyBorder="1" applyAlignment="1">
      <alignment horizontal="center" vertical="center" wrapText="1"/>
    </xf>
    <xf numFmtId="9" fontId="38" fillId="3" borderId="2" xfId="4" applyFont="1" applyFill="1" applyBorder="1" applyAlignment="1">
      <alignment horizontal="center" vertical="center" wrapText="1"/>
    </xf>
    <xf numFmtId="0" fontId="38" fillId="3" borderId="3" xfId="0" applyFont="1" applyFill="1" applyBorder="1" applyAlignment="1">
      <alignment horizontal="center" vertical="center" wrapText="1"/>
    </xf>
    <xf numFmtId="0" fontId="12" fillId="3" borderId="1" xfId="0" applyFont="1" applyFill="1" applyBorder="1" applyAlignment="1">
      <alignment vertical="center" wrapText="1"/>
    </xf>
    <xf numFmtId="0" fontId="123" fillId="3" borderId="1" xfId="0" applyFont="1" applyFill="1" applyBorder="1" applyAlignment="1">
      <alignment horizontal="center" vertical="center" wrapText="1"/>
    </xf>
    <xf numFmtId="0" fontId="123" fillId="3" borderId="1" xfId="0" applyFont="1" applyFill="1" applyBorder="1" applyAlignment="1">
      <alignment horizontal="center" vertical="center"/>
    </xf>
    <xf numFmtId="0" fontId="121" fillId="3" borderId="1" xfId="0" applyFont="1" applyFill="1" applyBorder="1" applyAlignment="1">
      <alignment horizontal="center" vertical="center" wrapText="1"/>
    </xf>
    <xf numFmtId="0" fontId="12" fillId="3" borderId="1" xfId="0" applyFont="1" applyFill="1" applyBorder="1" applyAlignment="1" applyProtection="1">
      <alignment horizontal="center" vertical="center" wrapText="1"/>
      <protection locked="0"/>
    </xf>
    <xf numFmtId="0" fontId="12" fillId="3" borderId="1" xfId="0" applyFont="1" applyFill="1" applyBorder="1" applyAlignment="1" applyProtection="1">
      <alignment vertical="center" wrapText="1"/>
      <protection locked="0"/>
    </xf>
    <xf numFmtId="0" fontId="121" fillId="3" borderId="1" xfId="0" applyFont="1" applyFill="1" applyBorder="1" applyAlignment="1">
      <alignment horizontal="center" vertical="center"/>
    </xf>
    <xf numFmtId="166" fontId="123" fillId="3" borderId="1" xfId="2" applyNumberFormat="1" applyFont="1" applyFill="1" applyBorder="1" applyAlignment="1">
      <alignment horizontal="center" vertical="center" wrapText="1"/>
    </xf>
    <xf numFmtId="9" fontId="123" fillId="3" borderId="1" xfId="4" applyFont="1" applyFill="1" applyBorder="1" applyAlignment="1">
      <alignment horizontal="center" vertical="center" wrapText="1"/>
    </xf>
    <xf numFmtId="165" fontId="123" fillId="3" borderId="1" xfId="2" applyNumberFormat="1" applyFont="1" applyFill="1" applyBorder="1" applyAlignment="1">
      <alignment horizontal="center" vertical="center" wrapText="1"/>
    </xf>
    <xf numFmtId="165" fontId="121" fillId="3" borderId="1" xfId="2" applyNumberFormat="1" applyFont="1" applyFill="1" applyBorder="1" applyAlignment="1">
      <alignment horizontal="center" vertical="center" wrapText="1"/>
    </xf>
    <xf numFmtId="166" fontId="122" fillId="3" borderId="1" xfId="2" applyNumberFormat="1" applyFont="1" applyFill="1" applyBorder="1" applyAlignment="1">
      <alignment horizontal="center" vertical="center" wrapText="1"/>
    </xf>
    <xf numFmtId="166" fontId="121" fillId="3" borderId="1" xfId="2" applyNumberFormat="1" applyFont="1" applyFill="1" applyBorder="1" applyAlignment="1">
      <alignment horizontal="center" vertical="center" wrapText="1"/>
    </xf>
    <xf numFmtId="9" fontId="121" fillId="3" borderId="1" xfId="4" applyFont="1" applyFill="1" applyBorder="1" applyAlignment="1">
      <alignment horizontal="center" vertical="center" wrapText="1"/>
    </xf>
    <xf numFmtId="0" fontId="35" fillId="3" borderId="3" xfId="0" applyFont="1" applyFill="1" applyBorder="1" applyAlignment="1">
      <alignment horizontal="center" vertical="center" wrapText="1"/>
    </xf>
    <xf numFmtId="9" fontId="122" fillId="3" borderId="1" xfId="4" applyFont="1" applyFill="1" applyBorder="1" applyAlignment="1">
      <alignment horizontal="center" vertical="center" wrapText="1"/>
    </xf>
    <xf numFmtId="0" fontId="51" fillId="3" borderId="1" xfId="0" applyFont="1" applyFill="1" applyBorder="1" applyAlignment="1">
      <alignment horizontal="center" vertical="center" wrapText="1"/>
    </xf>
    <xf numFmtId="0" fontId="51" fillId="3" borderId="1" xfId="0" applyFont="1" applyFill="1" applyBorder="1" applyAlignment="1">
      <alignment horizontal="center" vertical="center"/>
    </xf>
    <xf numFmtId="0" fontId="51" fillId="3" borderId="3" xfId="0" applyFont="1" applyFill="1" applyBorder="1" applyAlignment="1">
      <alignment horizontal="center" vertical="center" wrapText="1"/>
    </xf>
    <xf numFmtId="165" fontId="51" fillId="3" borderId="1" xfId="2" applyNumberFormat="1" applyFont="1" applyFill="1" applyBorder="1" applyAlignment="1">
      <alignment horizontal="center" vertical="center" wrapText="1"/>
    </xf>
    <xf numFmtId="165" fontId="51" fillId="3" borderId="3" xfId="2" applyNumberFormat="1" applyFont="1" applyFill="1" applyBorder="1" applyAlignment="1">
      <alignment horizontal="center" vertical="center" wrapText="1"/>
    </xf>
    <xf numFmtId="166" fontId="51" fillId="3" borderId="1" xfId="2" applyNumberFormat="1" applyFont="1" applyFill="1" applyBorder="1" applyAlignment="1">
      <alignment horizontal="center" vertical="center" wrapText="1"/>
    </xf>
    <xf numFmtId="166" fontId="51" fillId="3" borderId="3" xfId="2" applyNumberFormat="1" applyFont="1" applyFill="1" applyBorder="1" applyAlignment="1">
      <alignment horizontal="center" vertical="center" wrapText="1"/>
    </xf>
    <xf numFmtId="9" fontId="51" fillId="3" borderId="1" xfId="4" applyFont="1" applyFill="1" applyBorder="1" applyAlignment="1">
      <alignment horizontal="center" vertical="center" wrapText="1"/>
    </xf>
    <xf numFmtId="9" fontId="51" fillId="3" borderId="3" xfId="4"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30" fillId="3" borderId="1" xfId="0" applyFont="1" applyFill="1" applyBorder="1" applyAlignment="1">
      <alignment vertical="center" wrapText="1"/>
    </xf>
    <xf numFmtId="0" fontId="29" fillId="8" borderId="1" xfId="0" applyFont="1" applyFill="1" applyBorder="1" applyAlignment="1">
      <alignment horizontal="center" vertical="center" wrapText="1"/>
    </xf>
    <xf numFmtId="0" fontId="84" fillId="11" borderId="6" xfId="0" applyFont="1" applyFill="1" applyBorder="1" applyAlignment="1">
      <alignment horizontal="left" vertical="center" wrapText="1"/>
    </xf>
    <xf numFmtId="0" fontId="84" fillId="11" borderId="4" xfId="0" applyFont="1" applyFill="1" applyBorder="1" applyAlignment="1">
      <alignment horizontal="left" vertical="center" wrapText="1"/>
    </xf>
    <xf numFmtId="0" fontId="84" fillId="11" borderId="11" xfId="0" applyFont="1" applyFill="1" applyBorder="1" applyAlignment="1">
      <alignment horizontal="left" vertical="center" wrapText="1"/>
    </xf>
    <xf numFmtId="0" fontId="149" fillId="3" borderId="1" xfId="0" applyFont="1" applyFill="1" applyBorder="1" applyAlignment="1">
      <alignment horizontal="center" vertical="center" wrapText="1"/>
    </xf>
    <xf numFmtId="0" fontId="20" fillId="3"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vertical="center" wrapText="1"/>
      <protection locked="0"/>
    </xf>
    <xf numFmtId="0" fontId="20" fillId="3" borderId="3"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51" fillId="3" borderId="6" xfId="0" applyFont="1" applyFill="1" applyBorder="1" applyAlignment="1">
      <alignment horizontal="center" vertical="center"/>
    </xf>
    <xf numFmtId="9" fontId="51" fillId="3" borderId="6" xfId="4" applyFont="1" applyFill="1" applyBorder="1" applyAlignment="1">
      <alignment horizontal="center" vertical="center" wrapText="1"/>
    </xf>
    <xf numFmtId="9" fontId="51" fillId="3" borderId="7" xfId="4" applyFont="1" applyFill="1" applyBorder="1" applyAlignment="1">
      <alignment horizontal="center" vertical="center" wrapText="1"/>
    </xf>
    <xf numFmtId="0" fontId="29" fillId="3" borderId="18" xfId="0" applyFont="1" applyFill="1" applyBorder="1" applyAlignment="1">
      <alignment horizontal="center" vertical="center" wrapText="1"/>
    </xf>
    <xf numFmtId="0" fontId="51" fillId="3" borderId="4" xfId="0" applyFont="1" applyFill="1" applyBorder="1" applyAlignment="1">
      <alignment horizontal="center" vertical="center" wrapText="1"/>
    </xf>
    <xf numFmtId="0" fontId="51" fillId="3" borderId="9" xfId="0" applyFont="1" applyFill="1" applyBorder="1" applyAlignment="1">
      <alignment horizontal="center" vertical="center" wrapText="1"/>
    </xf>
    <xf numFmtId="0" fontId="29" fillId="3" borderId="30" xfId="0" applyFont="1" applyFill="1" applyBorder="1" applyAlignment="1">
      <alignment horizontal="center" vertical="center" wrapText="1"/>
    </xf>
    <xf numFmtId="0" fontId="86" fillId="11" borderId="6" xfId="0" applyFont="1" applyFill="1" applyBorder="1" applyAlignment="1">
      <alignment horizontal="left" vertical="center" wrapText="1"/>
    </xf>
    <xf numFmtId="0" fontId="86" fillId="11" borderId="11" xfId="0" applyFont="1" applyFill="1" applyBorder="1" applyAlignment="1">
      <alignment horizontal="left" vertical="center" wrapText="1"/>
    </xf>
    <xf numFmtId="0" fontId="10" fillId="8" borderId="8" xfId="0" applyFont="1" applyFill="1" applyBorder="1" applyAlignment="1">
      <alignment wrapText="1"/>
    </xf>
    <xf numFmtId="0" fontId="10" fillId="8" borderId="2" xfId="0" applyFont="1" applyFill="1" applyBorder="1" applyAlignment="1">
      <alignment wrapText="1"/>
    </xf>
    <xf numFmtId="0" fontId="91" fillId="8" borderId="6" xfId="0" applyFont="1" applyFill="1" applyBorder="1" applyAlignment="1">
      <alignment wrapText="1"/>
    </xf>
    <xf numFmtId="0" fontId="91" fillId="8" borderId="11" xfId="0" applyFont="1" applyFill="1" applyBorder="1" applyAlignment="1">
      <alignment wrapText="1"/>
    </xf>
    <xf numFmtId="0" fontId="91" fillId="8" borderId="4" xfId="0" applyFont="1" applyFill="1" applyBorder="1" applyAlignment="1">
      <alignment wrapText="1"/>
    </xf>
    <xf numFmtId="0" fontId="10" fillId="8" borderId="22" xfId="0" applyFont="1" applyFill="1" applyBorder="1" applyAlignment="1">
      <alignment wrapText="1"/>
    </xf>
    <xf numFmtId="0" fontId="64" fillId="3" borderId="1" xfId="0" applyFont="1" applyFill="1" applyBorder="1" applyAlignment="1">
      <alignment horizontal="center" vertical="center" wrapText="1"/>
    </xf>
    <xf numFmtId="0" fontId="64" fillId="3" borderId="1" xfId="0" applyFont="1" applyFill="1" applyBorder="1" applyAlignment="1">
      <alignment vertical="center" wrapText="1"/>
    </xf>
    <xf numFmtId="0" fontId="64" fillId="3" borderId="3" xfId="0" applyFont="1" applyFill="1" applyBorder="1" applyAlignment="1">
      <alignment vertical="center" wrapText="1"/>
    </xf>
    <xf numFmtId="0" fontId="64" fillId="3" borderId="3" xfId="0" applyFont="1" applyFill="1" applyBorder="1" applyAlignment="1">
      <alignment horizontal="center" vertical="center" wrapText="1"/>
    </xf>
    <xf numFmtId="165" fontId="64" fillId="3" borderId="1" xfId="2" applyNumberFormat="1" applyFont="1" applyFill="1" applyBorder="1" applyAlignment="1">
      <alignment horizontal="center" vertical="center" wrapText="1"/>
    </xf>
    <xf numFmtId="165" fontId="64" fillId="3" borderId="3" xfId="2" applyNumberFormat="1" applyFont="1" applyFill="1" applyBorder="1" applyAlignment="1">
      <alignment horizontal="center" vertical="center" wrapText="1"/>
    </xf>
    <xf numFmtId="166" fontId="64" fillId="3" borderId="1" xfId="2" applyNumberFormat="1" applyFont="1" applyFill="1" applyBorder="1" applyAlignment="1">
      <alignment horizontal="center" vertical="center" wrapText="1"/>
    </xf>
    <xf numFmtId="166" fontId="64" fillId="3" borderId="3" xfId="2" applyNumberFormat="1" applyFont="1" applyFill="1" applyBorder="1" applyAlignment="1">
      <alignment horizontal="center" vertical="center" wrapText="1"/>
    </xf>
    <xf numFmtId="9" fontId="64" fillId="3" borderId="1" xfId="4" applyFont="1" applyFill="1" applyBorder="1" applyAlignment="1">
      <alignment horizontal="center" vertical="center" wrapText="1"/>
    </xf>
    <xf numFmtId="9" fontId="64" fillId="3" borderId="3" xfId="4" applyFont="1" applyFill="1" applyBorder="1" applyAlignment="1">
      <alignment horizontal="center" vertical="center" wrapText="1"/>
    </xf>
    <xf numFmtId="0" fontId="47" fillId="3" borderId="1" xfId="0" applyFont="1" applyFill="1" applyBorder="1" applyAlignment="1">
      <alignment vertical="center" wrapText="1"/>
    </xf>
    <xf numFmtId="0" fontId="125" fillId="3" borderId="1" xfId="0" applyFont="1" applyFill="1" applyBorder="1" applyAlignment="1">
      <alignment horizontal="center" vertical="center" wrapText="1"/>
    </xf>
    <xf numFmtId="0" fontId="125" fillId="3" borderId="3" xfId="0" applyFont="1" applyFill="1" applyBorder="1" applyAlignment="1">
      <alignment horizontal="center" vertical="center" wrapText="1"/>
    </xf>
    <xf numFmtId="165" fontId="125" fillId="3" borderId="1" xfId="2" applyNumberFormat="1" applyFont="1" applyFill="1" applyBorder="1" applyAlignment="1">
      <alignment horizontal="center" vertical="center" wrapText="1"/>
    </xf>
    <xf numFmtId="165" fontId="125" fillId="3" borderId="3" xfId="2" applyNumberFormat="1" applyFont="1" applyFill="1" applyBorder="1" applyAlignment="1">
      <alignment horizontal="center" vertical="center" wrapText="1"/>
    </xf>
    <xf numFmtId="166" fontId="125" fillId="3" borderId="1" xfId="2" applyNumberFormat="1" applyFont="1" applyFill="1" applyBorder="1" applyAlignment="1">
      <alignment horizontal="center" vertical="center" wrapText="1"/>
    </xf>
    <xf numFmtId="166" fontId="125" fillId="3" borderId="3" xfId="2" applyNumberFormat="1" applyFont="1" applyFill="1" applyBorder="1" applyAlignment="1">
      <alignment horizontal="center" vertical="center" wrapText="1"/>
    </xf>
    <xf numFmtId="9" fontId="125" fillId="3" borderId="1" xfId="4" applyFont="1" applyFill="1" applyBorder="1" applyAlignment="1">
      <alignment horizontal="center" vertical="center" wrapText="1"/>
    </xf>
    <xf numFmtId="9" fontId="125" fillId="3" borderId="3" xfId="4" applyFont="1" applyFill="1" applyBorder="1" applyAlignment="1">
      <alignment horizontal="center" vertical="center" wrapText="1"/>
    </xf>
    <xf numFmtId="0" fontId="54" fillId="3" borderId="1" xfId="0" applyFont="1" applyFill="1" applyBorder="1" applyAlignment="1">
      <alignment horizontal="center" vertical="center" wrapText="1"/>
    </xf>
    <xf numFmtId="0" fontId="55" fillId="3" borderId="1" xfId="0" applyFont="1" applyFill="1" applyBorder="1" applyAlignment="1">
      <alignment horizontal="center" vertical="center"/>
    </xf>
    <xf numFmtId="0" fontId="55" fillId="3" borderId="1" xfId="0" applyFont="1" applyFill="1" applyBorder="1" applyAlignment="1">
      <alignment horizontal="center" vertical="center" wrapText="1"/>
    </xf>
    <xf numFmtId="166" fontId="55" fillId="3" borderId="1" xfId="2" applyNumberFormat="1" applyFont="1" applyFill="1" applyBorder="1" applyAlignment="1">
      <alignment horizontal="center" vertical="center" wrapText="1"/>
    </xf>
    <xf numFmtId="9" fontId="55" fillId="3" borderId="1" xfId="4" applyFont="1" applyFill="1" applyBorder="1" applyAlignment="1">
      <alignment horizontal="center" vertical="center" wrapText="1"/>
    </xf>
    <xf numFmtId="165" fontId="55" fillId="3" borderId="1" xfId="2" applyNumberFormat="1" applyFont="1" applyFill="1" applyBorder="1" applyAlignment="1">
      <alignment horizontal="center" vertical="center" wrapText="1"/>
    </xf>
    <xf numFmtId="0" fontId="51" fillId="3" borderId="28" xfId="0" applyFont="1" applyFill="1" applyBorder="1" applyAlignment="1">
      <alignment horizontal="center" vertical="center" wrapText="1"/>
    </xf>
    <xf numFmtId="0" fontId="51" fillId="3" borderId="31"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26" xfId="0" applyFont="1" applyFill="1" applyBorder="1" applyAlignment="1">
      <alignment horizontal="center" vertical="center" wrapText="1"/>
    </xf>
    <xf numFmtId="0" fontId="51" fillId="3" borderId="29" xfId="0" applyFont="1" applyFill="1" applyBorder="1" applyAlignment="1">
      <alignment horizontal="center" vertical="center" wrapText="1"/>
    </xf>
    <xf numFmtId="0" fontId="51" fillId="3" borderId="27" xfId="0" applyFont="1" applyFill="1" applyBorder="1" applyAlignment="1">
      <alignment horizontal="center" vertical="center" wrapText="1"/>
    </xf>
    <xf numFmtId="0" fontId="51" fillId="3" borderId="30"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7" fillId="3" borderId="11"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150" fillId="3" borderId="1" xfId="0" applyFont="1" applyFill="1" applyBorder="1" applyAlignment="1">
      <alignment horizontal="center" vertical="center" wrapText="1"/>
    </xf>
    <xf numFmtId="0" fontId="150" fillId="3" borderId="1" xfId="0" applyFont="1" applyFill="1" applyBorder="1" applyAlignment="1">
      <alignment horizontal="center" vertical="center"/>
    </xf>
    <xf numFmtId="0" fontId="150" fillId="3" borderId="3" xfId="0" applyFont="1" applyFill="1" applyBorder="1" applyAlignment="1">
      <alignment horizontal="center" vertical="center" wrapText="1"/>
    </xf>
    <xf numFmtId="0" fontId="151" fillId="3" borderId="1" xfId="0" applyFont="1" applyFill="1" applyBorder="1" applyAlignment="1">
      <alignment horizontal="center" vertical="center" wrapText="1"/>
    </xf>
    <xf numFmtId="165" fontId="151" fillId="3" borderId="1" xfId="2" applyNumberFormat="1" applyFont="1" applyFill="1" applyBorder="1" applyAlignment="1">
      <alignment horizontal="center" vertical="center" wrapText="1"/>
    </xf>
    <xf numFmtId="166" fontId="151" fillId="3" borderId="1" xfId="2" applyNumberFormat="1" applyFont="1" applyFill="1" applyBorder="1" applyAlignment="1">
      <alignment horizontal="center" vertical="center" wrapText="1"/>
    </xf>
    <xf numFmtId="9" fontId="151" fillId="3" borderId="1" xfId="4" applyFont="1" applyFill="1" applyBorder="1" applyAlignment="1">
      <alignment horizontal="center" vertical="center" wrapText="1"/>
    </xf>
    <xf numFmtId="0" fontId="151" fillId="3" borderId="1"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1" xfId="0" applyFont="1" applyFill="1" applyBorder="1" applyAlignment="1">
      <alignment horizontal="center" vertical="center"/>
    </xf>
    <xf numFmtId="0" fontId="109" fillId="3" borderId="3" xfId="0" applyFont="1" applyFill="1" applyBorder="1" applyAlignment="1">
      <alignment horizontal="center" vertical="center" wrapText="1"/>
    </xf>
    <xf numFmtId="0" fontId="64" fillId="3" borderId="1" xfId="0" applyFont="1" applyFill="1" applyBorder="1" applyAlignment="1">
      <alignment horizontal="center" vertical="center"/>
    </xf>
    <xf numFmtId="165" fontId="109" fillId="3" borderId="1" xfId="2" applyNumberFormat="1" applyFont="1" applyFill="1" applyBorder="1" applyAlignment="1">
      <alignment horizontal="center" vertical="center" wrapText="1"/>
    </xf>
    <xf numFmtId="165" fontId="109" fillId="3" borderId="3" xfId="2" applyNumberFormat="1" applyFont="1" applyFill="1" applyBorder="1" applyAlignment="1">
      <alignment horizontal="center" vertical="center" wrapText="1"/>
    </xf>
    <xf numFmtId="166" fontId="109" fillId="3" borderId="1" xfId="2" applyNumberFormat="1" applyFont="1" applyFill="1" applyBorder="1" applyAlignment="1">
      <alignment horizontal="center" vertical="center" wrapText="1"/>
    </xf>
    <xf numFmtId="166" fontId="109" fillId="3" borderId="3" xfId="2" applyNumberFormat="1" applyFont="1" applyFill="1" applyBorder="1" applyAlignment="1">
      <alignment horizontal="center" vertical="center" wrapText="1"/>
    </xf>
    <xf numFmtId="9" fontId="109" fillId="3" borderId="1" xfId="4" applyFont="1" applyFill="1" applyBorder="1" applyAlignment="1">
      <alignment horizontal="center" vertical="center" wrapText="1"/>
    </xf>
    <xf numFmtId="9" fontId="109" fillId="3" borderId="3" xfId="4" applyFont="1" applyFill="1" applyBorder="1" applyAlignment="1">
      <alignment horizontal="center" vertical="center" wrapText="1"/>
    </xf>
    <xf numFmtId="165" fontId="150" fillId="3" borderId="1" xfId="2" applyNumberFormat="1" applyFont="1" applyFill="1" applyBorder="1" applyAlignment="1">
      <alignment horizontal="center" vertical="center" wrapText="1"/>
    </xf>
    <xf numFmtId="165" fontId="150" fillId="3" borderId="3" xfId="2" applyNumberFormat="1" applyFont="1" applyFill="1" applyBorder="1" applyAlignment="1">
      <alignment horizontal="center" vertical="center" wrapText="1"/>
    </xf>
    <xf numFmtId="166" fontId="150" fillId="3" borderId="1" xfId="2" applyNumberFormat="1" applyFont="1" applyFill="1" applyBorder="1" applyAlignment="1">
      <alignment horizontal="center" vertical="center" wrapText="1"/>
    </xf>
    <xf numFmtId="166" fontId="150" fillId="3" borderId="3" xfId="2" applyNumberFormat="1" applyFont="1" applyFill="1" applyBorder="1" applyAlignment="1">
      <alignment horizontal="center" vertical="center" wrapText="1"/>
    </xf>
    <xf numFmtId="9" fontId="150" fillId="3" borderId="1" xfId="4" applyFont="1" applyFill="1" applyBorder="1" applyAlignment="1">
      <alignment horizontal="center" vertical="center" wrapText="1"/>
    </xf>
    <xf numFmtId="9" fontId="150" fillId="3" borderId="3" xfId="4" applyFont="1" applyFill="1" applyBorder="1" applyAlignment="1">
      <alignment horizontal="center" vertical="center" wrapText="1"/>
    </xf>
    <xf numFmtId="0" fontId="74" fillId="3" borderId="1" xfId="0" applyFont="1" applyFill="1" applyBorder="1" applyAlignment="1">
      <alignment vertical="center" wrapText="1"/>
    </xf>
    <xf numFmtId="0" fontId="74" fillId="3" borderId="6" xfId="0" applyFont="1" applyFill="1" applyBorder="1" applyAlignment="1">
      <alignment horizontal="left" vertical="center" wrapText="1"/>
    </xf>
    <xf numFmtId="0" fontId="74" fillId="3" borderId="11" xfId="0" applyFont="1" applyFill="1" applyBorder="1" applyAlignment="1">
      <alignment horizontal="left" vertical="center" wrapText="1"/>
    </xf>
    <xf numFmtId="0" fontId="74" fillId="3" borderId="4" xfId="0" applyFont="1" applyFill="1" applyBorder="1" applyAlignment="1">
      <alignment horizontal="left" vertical="center" wrapText="1"/>
    </xf>
    <xf numFmtId="0" fontId="74" fillId="3" borderId="6" xfId="0" applyFont="1" applyFill="1" applyBorder="1" applyAlignment="1">
      <alignment horizontal="justify" vertical="justify" wrapText="1"/>
    </xf>
    <xf numFmtId="0" fontId="32" fillId="0" borderId="11" xfId="0" applyFont="1" applyBorder="1" applyAlignment="1">
      <alignment horizontal="justify" vertical="justify" wrapText="1"/>
    </xf>
    <xf numFmtId="0" fontId="32" fillId="0" borderId="4" xfId="0" applyFont="1" applyBorder="1" applyAlignment="1">
      <alignment horizontal="justify" vertical="justify" wrapText="1"/>
    </xf>
    <xf numFmtId="0" fontId="30" fillId="3" borderId="6" xfId="0" applyFont="1" applyFill="1" applyBorder="1" applyAlignment="1">
      <alignment horizontal="center" vertical="top" wrapText="1"/>
    </xf>
    <xf numFmtId="0" fontId="30" fillId="3" borderId="11" xfId="0" applyFont="1" applyFill="1" applyBorder="1" applyAlignment="1">
      <alignment horizontal="center" vertical="top" wrapText="1"/>
    </xf>
    <xf numFmtId="0" fontId="30" fillId="3" borderId="4" xfId="0" applyFont="1" applyFill="1" applyBorder="1" applyAlignment="1">
      <alignment horizontal="center" vertical="top" wrapText="1"/>
    </xf>
    <xf numFmtId="0" fontId="51" fillId="3" borderId="1" xfId="0" applyFont="1" applyFill="1" applyBorder="1" applyAlignment="1">
      <alignment horizontal="center" vertical="top" wrapText="1"/>
    </xf>
    <xf numFmtId="0" fontId="51" fillId="3" borderId="1" xfId="0" applyFont="1" applyFill="1" applyBorder="1" applyAlignment="1">
      <alignment horizontal="center" vertical="top"/>
    </xf>
    <xf numFmtId="165" fontId="51" fillId="3" borderId="1" xfId="2" applyNumberFormat="1" applyFont="1" applyFill="1" applyBorder="1" applyAlignment="1">
      <alignment horizontal="center" vertical="top" wrapText="1"/>
    </xf>
    <xf numFmtId="166" fontId="51" fillId="3" borderId="1" xfId="2" applyNumberFormat="1" applyFont="1" applyFill="1" applyBorder="1" applyAlignment="1">
      <alignment horizontal="center" vertical="top" wrapText="1"/>
    </xf>
    <xf numFmtId="9" fontId="51" fillId="3" borderId="1" xfId="4" applyFont="1" applyFill="1" applyBorder="1" applyAlignment="1">
      <alignment horizontal="center" vertical="top" wrapText="1"/>
    </xf>
    <xf numFmtId="0" fontId="29" fillId="8" borderId="1" xfId="0" applyFont="1" applyFill="1" applyBorder="1" applyAlignment="1">
      <alignment horizontal="center" vertical="top" wrapText="1"/>
    </xf>
    <xf numFmtId="0" fontId="84" fillId="11" borderId="21" xfId="0" applyFont="1" applyFill="1" applyBorder="1" applyAlignment="1">
      <alignment horizontal="center" vertical="top" wrapText="1"/>
    </xf>
    <xf numFmtId="0" fontId="84" fillId="11" borderId="9" xfId="0" applyFont="1" applyFill="1" applyBorder="1" applyAlignment="1">
      <alignment horizontal="center" vertical="top" wrapText="1"/>
    </xf>
    <xf numFmtId="0" fontId="29" fillId="3" borderId="1" xfId="0" applyFont="1" applyFill="1" applyBorder="1" applyAlignment="1">
      <alignment horizontal="center" vertical="top" wrapText="1"/>
    </xf>
    <xf numFmtId="0" fontId="29" fillId="3" borderId="3" xfId="0" applyFont="1" applyFill="1" applyBorder="1" applyAlignment="1">
      <alignment horizontal="center" vertical="top" wrapText="1"/>
    </xf>
    <xf numFmtId="0" fontId="51" fillId="3" borderId="3" xfId="0" applyFont="1" applyFill="1" applyBorder="1" applyAlignment="1">
      <alignment horizontal="center" vertical="top" wrapText="1"/>
    </xf>
    <xf numFmtId="165" fontId="51" fillId="3" borderId="3" xfId="2" applyNumberFormat="1" applyFont="1" applyFill="1" applyBorder="1" applyAlignment="1">
      <alignment horizontal="center" vertical="top" wrapText="1"/>
    </xf>
    <xf numFmtId="166" fontId="51" fillId="3" borderId="3" xfId="2" applyNumberFormat="1" applyFont="1" applyFill="1" applyBorder="1" applyAlignment="1">
      <alignment horizontal="center" vertical="top" wrapText="1"/>
    </xf>
    <xf numFmtId="0" fontId="34" fillId="3" borderId="1" xfId="0" applyFont="1" applyFill="1" applyBorder="1" applyAlignment="1" applyProtection="1">
      <alignment horizontal="center" vertical="top" wrapText="1"/>
      <protection locked="0"/>
    </xf>
    <xf numFmtId="9" fontId="51" fillId="3" borderId="3" xfId="4" applyFont="1" applyFill="1" applyBorder="1" applyAlignment="1">
      <alignment horizontal="center" vertical="top" wrapText="1"/>
    </xf>
    <xf numFmtId="0" fontId="34" fillId="3" borderId="3" xfId="0" applyFont="1" applyFill="1" applyBorder="1" applyAlignment="1" applyProtection="1">
      <alignment horizontal="center" vertical="top" wrapText="1"/>
      <protection locked="0"/>
    </xf>
    <xf numFmtId="0" fontId="34" fillId="3" borderId="8" xfId="0" applyFont="1" applyFill="1" applyBorder="1" applyAlignment="1" applyProtection="1">
      <alignment horizontal="center" vertical="top" wrapText="1"/>
      <protection locked="0"/>
    </xf>
    <xf numFmtId="0" fontId="34" fillId="3" borderId="2" xfId="0" applyFont="1" applyFill="1" applyBorder="1" applyAlignment="1" applyProtection="1">
      <alignment horizontal="center" vertical="top" wrapText="1"/>
      <protection locked="0"/>
    </xf>
    <xf numFmtId="0" fontId="34" fillId="3" borderId="1" xfId="0" applyFont="1" applyFill="1" applyBorder="1" applyAlignment="1" applyProtection="1">
      <alignment vertical="top" wrapText="1"/>
      <protection locked="0"/>
    </xf>
    <xf numFmtId="0" fontId="51" fillId="3" borderId="1" xfId="0" applyFont="1" applyFill="1" applyBorder="1" applyAlignment="1">
      <alignment vertical="center" wrapText="1"/>
    </xf>
    <xf numFmtId="0" fontId="51" fillId="3" borderId="3" xfId="0" applyFont="1" applyFill="1" applyBorder="1" applyAlignment="1">
      <alignment vertical="center" wrapText="1"/>
    </xf>
    <xf numFmtId="0" fontId="65" fillId="3" borderId="1" xfId="0" applyFont="1" applyFill="1" applyBorder="1" applyAlignment="1">
      <alignment horizontal="right" vertical="center" wrapText="1"/>
    </xf>
    <xf numFmtId="0" fontId="23" fillId="11" borderId="6"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51" fillId="3" borderId="3" xfId="0" applyFont="1" applyFill="1" applyBorder="1" applyAlignment="1">
      <alignment horizontal="center" vertical="center"/>
    </xf>
    <xf numFmtId="166" fontId="51" fillId="3" borderId="18" xfId="2" applyNumberFormat="1" applyFont="1" applyFill="1" applyBorder="1" applyAlignment="1">
      <alignment horizontal="center" vertical="center" wrapText="1"/>
    </xf>
    <xf numFmtId="9" fontId="51" fillId="3" borderId="4" xfId="4" applyFont="1" applyFill="1" applyBorder="1" applyAlignment="1">
      <alignment horizontal="center" vertical="center" wrapText="1"/>
    </xf>
    <xf numFmtId="165" fontId="51" fillId="3" borderId="6" xfId="2" applyNumberFormat="1" applyFont="1" applyFill="1" applyBorder="1" applyAlignment="1">
      <alignment horizontal="center" vertical="center" wrapText="1"/>
    </xf>
    <xf numFmtId="0" fontId="29" fillId="3" borderId="7" xfId="0" applyFont="1" applyFill="1" applyBorder="1" applyAlignment="1">
      <alignment horizontal="center" vertical="center" wrapText="1"/>
    </xf>
    <xf numFmtId="165" fontId="51" fillId="3" borderId="4" xfId="2" applyNumberFormat="1" applyFont="1" applyFill="1" applyBorder="1" applyAlignment="1">
      <alignment horizontal="center" vertical="center" wrapText="1"/>
    </xf>
    <xf numFmtId="0" fontId="51" fillId="3" borderId="18" xfId="0" applyFont="1" applyFill="1" applyBorder="1" applyAlignment="1">
      <alignment horizontal="center" vertical="center" wrapText="1"/>
    </xf>
    <xf numFmtId="0" fontId="34" fillId="3" borderId="3" xfId="0" applyFont="1" applyFill="1" applyBorder="1" applyAlignment="1" applyProtection="1">
      <alignment vertical="center" wrapText="1"/>
      <protection locked="0"/>
    </xf>
    <xf numFmtId="0" fontId="34" fillId="3" borderId="8" xfId="0" applyFont="1" applyFill="1" applyBorder="1" applyAlignment="1" applyProtection="1">
      <alignment vertical="center" wrapText="1"/>
      <protection locked="0"/>
    </xf>
    <xf numFmtId="0" fontId="34" fillId="3" borderId="2" xfId="0" applyFont="1" applyFill="1" applyBorder="1" applyAlignment="1" applyProtection="1">
      <alignment vertical="center" wrapText="1"/>
      <protection locked="0"/>
    </xf>
    <xf numFmtId="166" fontId="111" fillId="3" borderId="1" xfId="2" applyNumberFormat="1" applyFont="1" applyFill="1" applyBorder="1" applyAlignment="1">
      <alignment horizontal="center" vertical="center" wrapText="1"/>
    </xf>
    <xf numFmtId="166" fontId="111" fillId="3" borderId="3" xfId="2" applyNumberFormat="1" applyFont="1" applyFill="1" applyBorder="1" applyAlignment="1">
      <alignment horizontal="center" vertical="center" wrapText="1"/>
    </xf>
    <xf numFmtId="9" fontId="111" fillId="3" borderId="1" xfId="4" applyFont="1" applyFill="1" applyBorder="1" applyAlignment="1">
      <alignment horizontal="center" vertical="center" wrapText="1"/>
    </xf>
    <xf numFmtId="9" fontId="111" fillId="3" borderId="3" xfId="4" applyFont="1" applyFill="1" applyBorder="1" applyAlignment="1">
      <alignment horizontal="center" vertical="center" wrapText="1"/>
    </xf>
    <xf numFmtId="0" fontId="111" fillId="3" borderId="1" xfId="0" applyFont="1" applyFill="1" applyBorder="1" applyAlignment="1">
      <alignment horizontal="center" vertical="center" wrapText="1"/>
    </xf>
    <xf numFmtId="0" fontId="111" fillId="3" borderId="3" xfId="0" applyFont="1" applyFill="1" applyBorder="1" applyAlignment="1">
      <alignment horizontal="center" vertical="center" wrapText="1"/>
    </xf>
    <xf numFmtId="165" fontId="111" fillId="3" borderId="1" xfId="2" applyNumberFormat="1" applyFont="1" applyFill="1" applyBorder="1" applyAlignment="1">
      <alignment horizontal="center" vertical="center" wrapText="1"/>
    </xf>
    <xf numFmtId="165" fontId="111" fillId="3" borderId="3" xfId="2" applyNumberFormat="1" applyFont="1" applyFill="1" applyBorder="1" applyAlignment="1">
      <alignment horizontal="center" vertical="center" wrapText="1"/>
    </xf>
    <xf numFmtId="0" fontId="111" fillId="3" borderId="1" xfId="0" applyFont="1" applyFill="1" applyBorder="1" applyAlignment="1">
      <alignment horizontal="center" vertical="center"/>
    </xf>
    <xf numFmtId="0" fontId="110" fillId="3" borderId="1" xfId="0" applyFont="1" applyFill="1" applyBorder="1" applyAlignment="1">
      <alignment horizontal="center" vertical="center" wrapText="1"/>
    </xf>
    <xf numFmtId="0" fontId="110" fillId="3" borderId="1" xfId="0" applyFont="1" applyFill="1" applyBorder="1" applyAlignment="1">
      <alignment horizontal="center" vertical="center"/>
    </xf>
    <xf numFmtId="0" fontId="110" fillId="3" borderId="3" xfId="0" applyFont="1" applyFill="1" applyBorder="1" applyAlignment="1">
      <alignment horizontal="center" vertical="center" wrapText="1"/>
    </xf>
    <xf numFmtId="165" fontId="110" fillId="3" borderId="1" xfId="2" applyNumberFormat="1" applyFont="1" applyFill="1" applyBorder="1" applyAlignment="1">
      <alignment horizontal="center" vertical="center" wrapText="1"/>
    </xf>
    <xf numFmtId="165" fontId="110" fillId="3" borderId="3" xfId="2" applyNumberFormat="1" applyFont="1" applyFill="1" applyBorder="1" applyAlignment="1">
      <alignment horizontal="center" vertical="center" wrapText="1"/>
    </xf>
    <xf numFmtId="166" fontId="110" fillId="3" borderId="1" xfId="2" applyNumberFormat="1" applyFont="1" applyFill="1" applyBorder="1" applyAlignment="1">
      <alignment horizontal="center" vertical="center" wrapText="1"/>
    </xf>
    <xf numFmtId="166" fontId="110" fillId="3" borderId="3" xfId="2" applyNumberFormat="1" applyFont="1" applyFill="1" applyBorder="1" applyAlignment="1">
      <alignment horizontal="center" vertical="center" wrapText="1"/>
    </xf>
    <xf numFmtId="9" fontId="110" fillId="3" borderId="1" xfId="4" applyFont="1" applyFill="1" applyBorder="1" applyAlignment="1">
      <alignment horizontal="center" vertical="center" wrapText="1"/>
    </xf>
    <xf numFmtId="9" fontId="110" fillId="3" borderId="3" xfId="4" applyFont="1" applyFill="1" applyBorder="1" applyAlignment="1">
      <alignment horizontal="center" vertical="center" wrapText="1"/>
    </xf>
    <xf numFmtId="0" fontId="102" fillId="11" borderId="6" xfId="0" applyFont="1" applyFill="1" applyBorder="1" applyAlignment="1">
      <alignment horizontal="center" vertical="center" wrapText="1"/>
    </xf>
    <xf numFmtId="0" fontId="102" fillId="11" borderId="4" xfId="0" applyFont="1" applyFill="1" applyBorder="1" applyAlignment="1">
      <alignment horizontal="center" vertical="center" wrapText="1"/>
    </xf>
    <xf numFmtId="0" fontId="29" fillId="8" borderId="3" xfId="0" applyFont="1" applyFill="1" applyBorder="1" applyAlignment="1">
      <alignment horizontal="center" vertical="center" wrapText="1"/>
    </xf>
    <xf numFmtId="0" fontId="29" fillId="8" borderId="8" xfId="0" applyFont="1" applyFill="1" applyBorder="1" applyAlignment="1">
      <alignment horizontal="center" vertical="center" wrapText="1"/>
    </xf>
    <xf numFmtId="0" fontId="29" fillId="8" borderId="6"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29" fillId="8" borderId="11"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30" fillId="3" borderId="1" xfId="0" applyFont="1" applyFill="1" applyBorder="1" applyAlignment="1">
      <alignment horizontal="center" vertical="center" wrapText="1"/>
    </xf>
    <xf numFmtId="166" fontId="51" fillId="3" borderId="26" xfId="2" applyNumberFormat="1" applyFont="1" applyFill="1" applyBorder="1" applyAlignment="1">
      <alignment horizontal="center" vertical="center" wrapText="1"/>
    </xf>
    <xf numFmtId="166" fontId="51" fillId="3" borderId="29" xfId="2" applyNumberFormat="1" applyFont="1" applyFill="1" applyBorder="1" applyAlignment="1">
      <alignment horizontal="center" vertical="center" wrapText="1"/>
    </xf>
    <xf numFmtId="166" fontId="51" fillId="3" borderId="28" xfId="2" applyNumberFormat="1" applyFont="1" applyFill="1" applyBorder="1" applyAlignment="1">
      <alignment horizontal="center" vertical="center" wrapText="1"/>
    </xf>
    <xf numFmtId="166" fontId="51" fillId="3" borderId="31" xfId="2" applyNumberFormat="1" applyFont="1" applyFill="1" applyBorder="1" applyAlignment="1">
      <alignment horizontal="center" vertical="center" wrapText="1"/>
    </xf>
    <xf numFmtId="165" fontId="51" fillId="3" borderId="18" xfId="2" applyNumberFormat="1" applyFont="1" applyFill="1" applyBorder="1" applyAlignment="1">
      <alignment horizontal="center" vertical="center" wrapText="1"/>
    </xf>
    <xf numFmtId="0" fontId="64" fillId="8" borderId="7" xfId="0" applyFont="1" applyFill="1" applyBorder="1" applyAlignment="1">
      <alignment horizontal="center" vertical="center" wrapText="1"/>
    </xf>
    <xf numFmtId="0" fontId="64" fillId="8" borderId="12" xfId="0" applyFont="1" applyFill="1" applyBorder="1" applyAlignment="1">
      <alignment horizontal="center" vertical="center" wrapText="1"/>
    </xf>
    <xf numFmtId="0" fontId="64" fillId="8" borderId="9" xfId="0" applyFont="1" applyFill="1" applyBorder="1" applyAlignment="1">
      <alignment horizontal="center" vertical="center" wrapText="1"/>
    </xf>
    <xf numFmtId="0" fontId="64" fillId="8" borderId="5" xfId="0" applyFont="1" applyFill="1" applyBorder="1" applyAlignment="1">
      <alignment horizontal="center" vertical="center" wrapText="1"/>
    </xf>
    <xf numFmtId="0" fontId="64" fillId="8" borderId="13" xfId="0" applyFont="1" applyFill="1" applyBorder="1" applyAlignment="1">
      <alignment horizontal="center" vertical="center" wrapText="1"/>
    </xf>
    <xf numFmtId="0" fontId="64" fillId="8" borderId="14" xfId="0" applyFont="1" applyFill="1" applyBorder="1" applyAlignment="1">
      <alignment horizontal="center" vertical="center" wrapText="1"/>
    </xf>
    <xf numFmtId="0" fontId="64" fillId="8" borderId="7" xfId="0" applyFont="1" applyFill="1" applyBorder="1" applyAlignment="1">
      <alignment horizontal="center" vertical="center"/>
    </xf>
    <xf numFmtId="0" fontId="64" fillId="8" borderId="12" xfId="0" applyFont="1" applyFill="1" applyBorder="1" applyAlignment="1">
      <alignment horizontal="center" vertical="center"/>
    </xf>
    <xf numFmtId="0" fontId="64" fillId="8" borderId="9" xfId="0" applyFont="1" applyFill="1" applyBorder="1" applyAlignment="1">
      <alignment horizontal="center" vertical="center"/>
    </xf>
    <xf numFmtId="0" fontId="64" fillId="8" borderId="5" xfId="0" applyFont="1" applyFill="1" applyBorder="1" applyAlignment="1">
      <alignment horizontal="center" vertical="center"/>
    </xf>
    <xf numFmtId="0" fontId="64" fillId="8" borderId="13" xfId="0" applyFont="1" applyFill="1" applyBorder="1" applyAlignment="1">
      <alignment horizontal="center" vertical="center"/>
    </xf>
    <xf numFmtId="0" fontId="64" fillId="8" borderId="14" xfId="0" applyFont="1" applyFill="1" applyBorder="1" applyAlignment="1">
      <alignment horizontal="center" vertical="center"/>
    </xf>
    <xf numFmtId="0" fontId="64" fillId="8" borderId="3" xfId="0" applyFont="1" applyFill="1" applyBorder="1" applyAlignment="1">
      <alignment horizontal="center" vertical="center" wrapText="1"/>
    </xf>
    <xf numFmtId="0" fontId="64" fillId="8" borderId="2" xfId="0" applyFont="1" applyFill="1" applyBorder="1" applyAlignment="1">
      <alignment horizontal="center" vertical="center" wrapText="1"/>
    </xf>
    <xf numFmtId="0" fontId="51" fillId="3" borderId="7" xfId="0" applyFont="1" applyFill="1" applyBorder="1" applyAlignment="1">
      <alignment horizontal="center" vertical="center" wrapText="1"/>
    </xf>
    <xf numFmtId="165" fontId="51" fillId="3" borderId="30" xfId="2" applyNumberFormat="1" applyFont="1" applyFill="1" applyBorder="1" applyAlignment="1">
      <alignment horizontal="center" vertical="center" wrapText="1"/>
    </xf>
    <xf numFmtId="166" fontId="51" fillId="3" borderId="30" xfId="2" applyNumberFormat="1" applyFont="1" applyFill="1" applyBorder="1" applyAlignment="1">
      <alignment horizontal="center" vertical="center" wrapText="1"/>
    </xf>
    <xf numFmtId="9" fontId="51" fillId="3" borderId="30" xfId="4" applyFont="1" applyFill="1" applyBorder="1" applyAlignment="1">
      <alignment horizontal="center" vertical="center" wrapText="1"/>
    </xf>
    <xf numFmtId="9" fontId="51" fillId="3" borderId="18" xfId="4" applyFont="1" applyFill="1" applyBorder="1" applyAlignment="1">
      <alignment horizontal="center" vertical="center" wrapText="1"/>
    </xf>
    <xf numFmtId="0" fontId="29" fillId="3" borderId="9" xfId="0" applyFont="1" applyFill="1" applyBorder="1" applyAlignment="1">
      <alignment horizontal="center" vertical="center" wrapText="1"/>
    </xf>
  </cellXfs>
  <cellStyles count="5">
    <cellStyle name="Hipervínculo" xfId="1" builtinId="8"/>
    <cellStyle name="Millares [0]" xfId="2" builtinId="6"/>
    <cellStyle name="Moneda [0]" xfId="3" builtinId="7"/>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6"/>
  <sheetViews>
    <sheetView showGridLines="0" topLeftCell="N1" zoomScale="80" zoomScaleNormal="80" zoomScalePageLayoutView="80" workbookViewId="0">
      <selection activeCell="AF12" sqref="AF12"/>
    </sheetView>
  </sheetViews>
  <sheetFormatPr baseColWidth="10" defaultColWidth="16.28515625" defaultRowHeight="15.75" x14ac:dyDescent="0.25"/>
  <cols>
    <col min="1" max="1" width="7.42578125" style="2" customWidth="1"/>
    <col min="2" max="2" width="25.28515625" style="3" customWidth="1"/>
    <col min="3" max="3" width="40.85546875" style="12" customWidth="1"/>
    <col min="4" max="4" width="27.42578125" style="3" customWidth="1"/>
    <col min="5" max="5" width="18.42578125" style="4" customWidth="1"/>
    <col min="6" max="6" width="16.42578125" style="5" customWidth="1"/>
    <col min="7" max="7" width="20.28515625" style="4" customWidth="1"/>
    <col min="8" max="8" width="13.7109375" style="4" customWidth="1"/>
    <col min="9" max="9" width="23" style="2" customWidth="1"/>
    <col min="10" max="10" width="13.28515625" style="4" customWidth="1"/>
    <col min="11" max="11" width="13.42578125" style="4" customWidth="1"/>
    <col min="12" max="12" width="23.42578125" style="4" customWidth="1"/>
    <col min="13" max="13" width="14.42578125" style="4" customWidth="1"/>
    <col min="14" max="14" width="26.28515625" style="4" bestFit="1" customWidth="1"/>
    <col min="15" max="15" width="14.28515625" style="4" customWidth="1"/>
    <col min="16" max="16" width="22.140625" style="1" customWidth="1"/>
    <col min="17" max="20" width="16.28515625" style="1"/>
    <col min="21" max="21" width="18.42578125" style="1" customWidth="1"/>
    <col min="22" max="22" width="16.28515625" style="1"/>
    <col min="23" max="23" width="22" style="1" customWidth="1"/>
    <col min="24" max="16384" width="16.28515625" style="1"/>
  </cols>
  <sheetData>
    <row r="1" spans="1:32" ht="23.25" customHeight="1" x14ac:dyDescent="0.25">
      <c r="A1" s="1064" t="s">
        <v>0</v>
      </c>
      <c r="B1" s="1065"/>
      <c r="C1" s="1065"/>
      <c r="D1" s="1065"/>
      <c r="E1" s="1065"/>
      <c r="F1" s="1065"/>
      <c r="G1" s="1065"/>
      <c r="H1" s="1065"/>
      <c r="I1" s="1066"/>
      <c r="J1" s="1064"/>
      <c r="K1" s="1065"/>
      <c r="L1" s="1065"/>
      <c r="M1" s="1065"/>
      <c r="N1" s="1065"/>
      <c r="O1" s="1066"/>
      <c r="P1" s="1059" t="s">
        <v>1</v>
      </c>
      <c r="Q1" s="1059"/>
      <c r="R1" s="1059"/>
      <c r="S1" s="1059"/>
      <c r="T1" s="1059"/>
      <c r="U1" s="1059"/>
      <c r="V1" s="1059"/>
      <c r="W1" s="1059"/>
      <c r="X1" s="1070" t="s">
        <v>2</v>
      </c>
      <c r="Y1" s="1070"/>
      <c r="Z1" s="1070"/>
      <c r="AA1" s="1070"/>
      <c r="AB1" s="1070"/>
      <c r="AC1" s="1071" t="s">
        <v>3</v>
      </c>
      <c r="AD1" s="1071"/>
      <c r="AE1" s="1071"/>
      <c r="AF1" s="1071"/>
    </row>
    <row r="2" spans="1:32"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70"/>
      <c r="Y2" s="1070"/>
      <c r="Z2" s="1070"/>
      <c r="AA2" s="1070"/>
      <c r="AB2" s="1070"/>
      <c r="AC2" s="1071"/>
      <c r="AD2" s="1071"/>
      <c r="AE2" s="1071"/>
      <c r="AF2" s="1071"/>
    </row>
    <row r="3" spans="1:32" ht="81.7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70" t="s">
        <v>16</v>
      </c>
      <c r="Y3" s="1070" t="s">
        <v>27</v>
      </c>
      <c r="Z3" s="1070" t="s">
        <v>28</v>
      </c>
      <c r="AA3" s="1070" t="s">
        <v>29</v>
      </c>
      <c r="AB3" s="1070" t="s">
        <v>30</v>
      </c>
      <c r="AC3" s="1072" t="s">
        <v>31</v>
      </c>
      <c r="AD3" s="1073" t="s">
        <v>32</v>
      </c>
      <c r="AE3" s="1073" t="s">
        <v>33</v>
      </c>
      <c r="AF3" s="1074" t="s">
        <v>34</v>
      </c>
    </row>
    <row r="4" spans="1:32" ht="56.25" hidden="1"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70"/>
      <c r="Y4" s="1070"/>
      <c r="Z4" s="1070"/>
      <c r="AA4" s="1070"/>
      <c r="AB4" s="1070"/>
      <c r="AC4" s="1072"/>
      <c r="AD4" s="1073"/>
      <c r="AE4" s="1073"/>
      <c r="AF4" s="1074"/>
    </row>
    <row r="5" spans="1:32" ht="155.25" customHeight="1" x14ac:dyDescent="0.25">
      <c r="A5" s="758">
        <v>1</v>
      </c>
      <c r="B5" s="178" t="s">
        <v>39</v>
      </c>
      <c r="C5" s="624" t="s">
        <v>40</v>
      </c>
      <c r="D5" s="96" t="s">
        <v>41</v>
      </c>
      <c r="E5" s="178" t="s">
        <v>42</v>
      </c>
      <c r="F5" s="178" t="s">
        <v>43</v>
      </c>
      <c r="G5" s="178" t="s">
        <v>44</v>
      </c>
      <c r="H5" s="178" t="s">
        <v>45</v>
      </c>
      <c r="I5" s="178" t="s">
        <v>46</v>
      </c>
      <c r="J5" s="178" t="s">
        <v>47</v>
      </c>
      <c r="K5" s="537">
        <v>2</v>
      </c>
      <c r="L5" s="178" t="s">
        <v>48</v>
      </c>
      <c r="M5" s="240" t="s">
        <v>49</v>
      </c>
      <c r="N5" s="179" t="s">
        <v>49</v>
      </c>
      <c r="O5" s="526" t="s">
        <v>50</v>
      </c>
      <c r="P5" s="526" t="s">
        <v>51</v>
      </c>
      <c r="Q5" s="239">
        <v>2</v>
      </c>
      <c r="R5" s="240" t="s">
        <v>52</v>
      </c>
      <c r="S5" s="240" t="s">
        <v>53</v>
      </c>
      <c r="T5" s="240" t="s">
        <v>54</v>
      </c>
      <c r="U5" s="240" t="s">
        <v>55</v>
      </c>
      <c r="V5" s="525" t="s">
        <v>56</v>
      </c>
      <c r="W5" s="525" t="s">
        <v>57</v>
      </c>
      <c r="X5" s="60">
        <v>1</v>
      </c>
      <c r="Y5" s="60">
        <v>0</v>
      </c>
      <c r="Z5" s="60">
        <v>1</v>
      </c>
      <c r="AA5" s="60" t="s">
        <v>58</v>
      </c>
      <c r="AB5" s="60" t="s">
        <v>59</v>
      </c>
      <c r="AC5" s="637">
        <f>AF5</f>
        <v>1</v>
      </c>
      <c r="AD5" s="60" t="s">
        <v>60</v>
      </c>
      <c r="AE5" s="1042">
        <f>Q5</f>
        <v>2</v>
      </c>
      <c r="AF5" s="303">
        <f>AE5*100%/K5</f>
        <v>1</v>
      </c>
    </row>
    <row r="6" spans="1:32" ht="129" customHeight="1" x14ac:dyDescent="0.25">
      <c r="A6" s="765">
        <v>2</v>
      </c>
      <c r="B6" s="381" t="s">
        <v>61</v>
      </c>
      <c r="C6" s="759" t="s">
        <v>62</v>
      </c>
      <c r="D6" s="760" t="s">
        <v>41</v>
      </c>
      <c r="E6" s="761" t="s">
        <v>63</v>
      </c>
      <c r="F6" s="761" t="s">
        <v>64</v>
      </c>
      <c r="G6" s="761" t="s">
        <v>65</v>
      </c>
      <c r="H6" s="381" t="s">
        <v>66</v>
      </c>
      <c r="I6" s="381" t="s">
        <v>67</v>
      </c>
      <c r="J6" s="761" t="s">
        <v>47</v>
      </c>
      <c r="K6" s="1046">
        <v>4</v>
      </c>
      <c r="L6" s="761" t="s">
        <v>68</v>
      </c>
      <c r="M6" s="761" t="s">
        <v>49</v>
      </c>
      <c r="N6" s="763" t="s">
        <v>49</v>
      </c>
      <c r="O6" s="762" t="s">
        <v>50</v>
      </c>
      <c r="P6" s="391" t="s">
        <v>69</v>
      </c>
      <c r="Q6" s="391">
        <v>1</v>
      </c>
      <c r="R6" s="391">
        <v>2</v>
      </c>
      <c r="S6" s="244" t="s">
        <v>47</v>
      </c>
      <c r="T6" s="244" t="s">
        <v>47</v>
      </c>
      <c r="U6" s="244" t="s">
        <v>47</v>
      </c>
      <c r="V6" s="244" t="s">
        <v>47</v>
      </c>
      <c r="W6" s="244" t="s">
        <v>47</v>
      </c>
      <c r="X6" s="60"/>
      <c r="Y6" s="60"/>
      <c r="Z6" s="60"/>
      <c r="AA6" s="60"/>
      <c r="AB6" s="60" t="s">
        <v>70</v>
      </c>
      <c r="AC6" s="637">
        <f>AF6</f>
        <v>0.25</v>
      </c>
      <c r="AD6" s="60"/>
      <c r="AE6" s="1048">
        <f>Q6</f>
        <v>1</v>
      </c>
      <c r="AF6" s="1044">
        <f>AE6*100%/K6</f>
        <v>0.25</v>
      </c>
    </row>
    <row r="7" spans="1:32" ht="54" customHeight="1" x14ac:dyDescent="0.25">
      <c r="B7" s="2"/>
      <c r="C7" s="752"/>
      <c r="D7" s="753"/>
      <c r="E7" s="27"/>
      <c r="F7" s="27"/>
      <c r="G7" s="27"/>
      <c r="H7" s="171" t="s">
        <v>71</v>
      </c>
      <c r="J7" s="27"/>
      <c r="K7" s="1047">
        <f>SUM(K5:K6)</f>
        <v>6</v>
      </c>
      <c r="L7" s="27"/>
      <c r="M7" s="754"/>
      <c r="N7" s="754"/>
      <c r="O7" s="754"/>
      <c r="AE7" s="1045">
        <f>SUM(AE5:AE6)</f>
        <v>3</v>
      </c>
      <c r="AF7" s="1045">
        <f>AE7*100%/K7</f>
        <v>0.5</v>
      </c>
    </row>
    <row r="8" spans="1:32" ht="44.1" customHeight="1" x14ac:dyDescent="0.25">
      <c r="B8" s="2"/>
      <c r="C8" s="752"/>
      <c r="D8" s="755"/>
      <c r="E8" s="32"/>
      <c r="F8" s="32"/>
      <c r="G8" s="32"/>
      <c r="H8" s="171"/>
      <c r="J8" s="32"/>
      <c r="K8" s="32"/>
      <c r="L8" s="32"/>
      <c r="M8" s="27"/>
      <c r="N8" s="205"/>
      <c r="O8" s="754"/>
      <c r="AB8" s="1014">
        <v>0</v>
      </c>
      <c r="AC8" s="260" t="s">
        <v>70</v>
      </c>
    </row>
    <row r="9" spans="1:32" ht="42" customHeight="1" x14ac:dyDescent="0.25">
      <c r="B9" s="756"/>
      <c r="C9" s="752"/>
      <c r="D9" s="753"/>
      <c r="E9" s="27"/>
      <c r="F9" s="27"/>
      <c r="G9" s="27"/>
      <c r="H9" s="171"/>
      <c r="I9" s="756"/>
      <c r="J9" s="27"/>
      <c r="K9" s="27"/>
      <c r="L9" s="27"/>
      <c r="M9" s="27"/>
      <c r="N9" s="757"/>
      <c r="O9" s="27"/>
      <c r="AB9" s="1014">
        <v>1</v>
      </c>
      <c r="AC9" s="260" t="s">
        <v>72</v>
      </c>
    </row>
    <row r="10" spans="1:32" x14ac:dyDescent="0.25">
      <c r="B10" s="756"/>
      <c r="C10" s="752"/>
      <c r="D10" s="753"/>
      <c r="E10" s="27"/>
      <c r="F10" s="27"/>
      <c r="G10" s="27"/>
      <c r="H10" s="171"/>
      <c r="I10" s="756"/>
      <c r="J10" s="27"/>
      <c r="K10" s="27"/>
      <c r="L10" s="27"/>
      <c r="M10" s="27"/>
      <c r="N10" s="757"/>
      <c r="O10" s="27"/>
      <c r="AB10" s="1014"/>
      <c r="AC10" s="260" t="s">
        <v>73</v>
      </c>
    </row>
    <row r="11" spans="1:32" x14ac:dyDescent="0.25">
      <c r="AB11" s="1014"/>
      <c r="AC11" s="260" t="s">
        <v>59</v>
      </c>
    </row>
    <row r="12" spans="1:32" x14ac:dyDescent="0.25">
      <c r="AC12" s="519" t="s">
        <v>74</v>
      </c>
    </row>
    <row r="13" spans="1:32" ht="63" x14ac:dyDescent="0.25">
      <c r="D13" s="1062" t="s">
        <v>75</v>
      </c>
      <c r="E13" s="381" t="s">
        <v>76</v>
      </c>
      <c r="F13" s="1063" t="s">
        <v>77</v>
      </c>
      <c r="G13" s="766" t="s">
        <v>43</v>
      </c>
      <c r="H13" s="1062" t="s">
        <v>11</v>
      </c>
      <c r="I13" s="391" t="s">
        <v>45</v>
      </c>
      <c r="N13" s="1"/>
      <c r="O13" s="1"/>
    </row>
    <row r="14" spans="1:32" ht="47.25" x14ac:dyDescent="0.25">
      <c r="D14" s="1062"/>
      <c r="E14" s="761" t="s">
        <v>78</v>
      </c>
      <c r="F14" s="1063"/>
      <c r="G14" s="381" t="s">
        <v>79</v>
      </c>
      <c r="H14" s="1062"/>
      <c r="I14" s="391" t="s">
        <v>66</v>
      </c>
      <c r="N14" s="1"/>
      <c r="O14" s="1"/>
    </row>
    <row r="15" spans="1:32" ht="47.25" x14ac:dyDescent="0.25">
      <c r="D15" s="1062"/>
      <c r="E15" s="766" t="s">
        <v>63</v>
      </c>
      <c r="F15" s="1063"/>
      <c r="G15" s="761" t="s">
        <v>64</v>
      </c>
      <c r="H15" s="1062"/>
      <c r="I15" s="391" t="s">
        <v>71</v>
      </c>
      <c r="N15" s="1"/>
      <c r="O15" s="1"/>
    </row>
    <row r="16" spans="1:32" ht="47.25" x14ac:dyDescent="0.25">
      <c r="D16" s="1062"/>
      <c r="E16" s="761" t="s">
        <v>42</v>
      </c>
      <c r="F16" s="1063"/>
      <c r="G16" s="761" t="s">
        <v>42</v>
      </c>
      <c r="H16" s="764"/>
      <c r="I16" s="764"/>
      <c r="N16" s="1"/>
      <c r="O16" s="1"/>
    </row>
    <row r="17" spans="4:15" ht="31.5" x14ac:dyDescent="0.25">
      <c r="D17" s="1062"/>
      <c r="E17" s="767" t="s">
        <v>80</v>
      </c>
      <c r="F17" s="764"/>
      <c r="G17" s="764"/>
      <c r="H17" s="764"/>
      <c r="I17" s="764"/>
      <c r="N17" s="1"/>
      <c r="O17" s="1"/>
    </row>
    <row r="18" spans="4:15" ht="31.5" x14ac:dyDescent="0.25">
      <c r="D18" s="1062"/>
      <c r="E18" s="761" t="s">
        <v>81</v>
      </c>
      <c r="F18" s="764"/>
      <c r="G18" s="764"/>
      <c r="H18" s="764"/>
      <c r="I18" s="505"/>
    </row>
    <row r="19" spans="4:15" x14ac:dyDescent="0.25">
      <c r="D19" s="1062"/>
      <c r="E19" s="768" t="s">
        <v>82</v>
      </c>
      <c r="F19" s="764"/>
      <c r="G19" s="764"/>
      <c r="H19" s="764"/>
      <c r="I19" s="505"/>
    </row>
    <row r="20" spans="4:15" x14ac:dyDescent="0.25">
      <c r="F20" s="4"/>
    </row>
    <row r="21" spans="4:15" x14ac:dyDescent="0.25">
      <c r="F21" s="4"/>
    </row>
    <row r="22" spans="4:15" x14ac:dyDescent="0.25">
      <c r="F22" s="4"/>
    </row>
    <row r="23" spans="4:15" x14ac:dyDescent="0.25">
      <c r="F23" s="4"/>
    </row>
    <row r="24" spans="4:15" x14ac:dyDescent="0.25">
      <c r="F24" s="4"/>
      <c r="G24" s="38"/>
      <c r="H24" s="40"/>
    </row>
    <row r="25" spans="4:15" x14ac:dyDescent="0.25">
      <c r="F25" s="4"/>
      <c r="G25" s="38"/>
    </row>
    <row r="26" spans="4:15" x14ac:dyDescent="0.25">
      <c r="F26" s="4"/>
      <c r="G26" s="39"/>
    </row>
  </sheetData>
  <mergeCells count="37">
    <mergeCell ref="X1:AB2"/>
    <mergeCell ref="AC1:AF2"/>
    <mergeCell ref="X3:X4"/>
    <mergeCell ref="Y3:Y4"/>
    <mergeCell ref="Z3:Z4"/>
    <mergeCell ref="AA3:AA4"/>
    <mergeCell ref="AB3:AB4"/>
    <mergeCell ref="AC3:AC4"/>
    <mergeCell ref="AD3:AD4"/>
    <mergeCell ref="AE3:AE4"/>
    <mergeCell ref="AF3:AF4"/>
    <mergeCell ref="H13:H15"/>
    <mergeCell ref="D13:D19"/>
    <mergeCell ref="F13:F16"/>
    <mergeCell ref="P1:W1"/>
    <mergeCell ref="P2:P4"/>
    <mergeCell ref="Q2:W2"/>
    <mergeCell ref="Q3:Q4"/>
    <mergeCell ref="R3:R4"/>
    <mergeCell ref="S3:T3"/>
    <mergeCell ref="U3:U4"/>
    <mergeCell ref="H2:H4"/>
    <mergeCell ref="A1:I1"/>
    <mergeCell ref="J1:O1"/>
    <mergeCell ref="A2:A4"/>
    <mergeCell ref="B2:B4"/>
    <mergeCell ref="C2:C4"/>
    <mergeCell ref="W3:W4"/>
    <mergeCell ref="I2:I4"/>
    <mergeCell ref="J2:J4"/>
    <mergeCell ref="K2:K4"/>
    <mergeCell ref="L2:L4"/>
    <mergeCell ref="D2:D4"/>
    <mergeCell ref="E2:E4"/>
    <mergeCell ref="F2:F4"/>
    <mergeCell ref="G2:G4"/>
    <mergeCell ref="V3:V4"/>
  </mergeCells>
  <dataValidations count="4">
    <dataValidation type="list" allowBlank="1" showInputMessage="1" showErrorMessage="1" sqref="E5:E10" xr:uid="{00000000-0002-0000-0000-000000000000}">
      <formula1>nivel</formula1>
    </dataValidation>
    <dataValidation type="list" allowBlank="1" showInputMessage="1" showErrorMessage="1" sqref="F5:F10" xr:uid="{00000000-0002-0000-0000-000001000000}">
      <formula1>MOMENTO</formula1>
    </dataValidation>
    <dataValidation type="list" allowBlank="1" showInputMessage="1" showErrorMessage="1" sqref="AB5:AB6" xr:uid="{831FE6A9-0E2D-4FB8-B8D4-789E9C2BE52F}">
      <formula1>$AC$8:$AC$12</formula1>
    </dataValidation>
    <dataValidation type="list" allowBlank="1" showInputMessage="1" showErrorMessage="1" sqref="X5:Z6" xr:uid="{6C00E950-CC91-4E84-8399-C1E863AABAA6}">
      <formula1>$AB$8:$AB$9</formula1>
    </dataValidation>
  </dataValidations>
  <printOptions horizontalCentered="1" verticalCentered="1"/>
  <pageMargins left="0.70866141732283472" right="0.70866141732283472" top="0.74803149606299213" bottom="0.74803149606299213" header="0.31496062992125984" footer="0.31496062992125984"/>
  <pageSetup paperSize="5" scale="33" orientation="landscape"/>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K11"/>
  <sheetViews>
    <sheetView zoomScale="70" zoomScaleNormal="70" workbookViewId="0">
      <selection activeCell="AL9" sqref="AL9"/>
    </sheetView>
  </sheetViews>
  <sheetFormatPr baseColWidth="10" defaultColWidth="11.42578125" defaultRowHeight="15" x14ac:dyDescent="0.25"/>
  <cols>
    <col min="1" max="1" width="7.42578125" customWidth="1"/>
    <col min="2" max="2" width="56.28515625" customWidth="1"/>
    <col min="3" max="3" width="47.7109375" customWidth="1"/>
    <col min="4" max="4" width="32.140625" customWidth="1"/>
    <col min="5" max="5" width="20.28515625" customWidth="1"/>
    <col min="6" max="6" width="22.5703125" customWidth="1"/>
    <col min="9" max="9" width="14.85546875" customWidth="1"/>
    <col min="12" max="12" width="18" customWidth="1"/>
    <col min="16" max="16" width="47.85546875" customWidth="1"/>
    <col min="18" max="18" width="41.28515625" customWidth="1"/>
    <col min="41" max="41" width="16.85546875" customWidth="1"/>
    <col min="42" max="42" width="18.5703125" customWidth="1"/>
    <col min="43" max="43" width="18.28515625" customWidth="1"/>
    <col min="44" max="44" width="24.7109375" customWidth="1"/>
    <col min="50" max="50" width="35.28515625" customWidth="1"/>
    <col min="52" max="52" width="29.85546875" customWidth="1"/>
    <col min="55" max="55" width="20" customWidth="1"/>
    <col min="57" max="57" width="22.85546875" customWidth="1"/>
    <col min="67" max="67" width="24" customWidth="1"/>
    <col min="84" max="84" width="56.5703125" customWidth="1"/>
    <col min="86" max="86" width="55" customWidth="1"/>
    <col min="87" max="87" width="26.42578125" customWidth="1"/>
    <col min="101" max="101" width="25.5703125" customWidth="1"/>
    <col min="103" max="103" width="22" customWidth="1"/>
    <col min="104" max="104" width="27.7109375" customWidth="1"/>
    <col min="108" max="108" width="29.85546875" customWidth="1"/>
    <col min="109" max="117" width="15.5703125" customWidth="1"/>
    <col min="118" max="118" width="30.5703125" customWidth="1"/>
    <col min="120" max="120" width="33.42578125" customWidth="1"/>
    <col min="121" max="121" width="34.85546875" customWidth="1"/>
    <col min="122" max="122" width="23.85546875" customWidth="1"/>
    <col min="123" max="123" width="27.5703125" customWidth="1"/>
    <col min="125" max="125" width="28" customWidth="1"/>
  </cols>
  <sheetData>
    <row r="1" spans="1:219" ht="40.5" customHeight="1" x14ac:dyDescent="0.25">
      <c r="A1" s="1110" t="s">
        <v>0</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3"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9"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27.5" customHeight="1" x14ac:dyDescent="0.25">
      <c r="A5" s="15">
        <v>1</v>
      </c>
      <c r="B5" s="808" t="s">
        <v>290</v>
      </c>
      <c r="C5" s="14" t="s">
        <v>291</v>
      </c>
      <c r="D5" s="9" t="s">
        <v>292</v>
      </c>
      <c r="E5" s="7" t="s">
        <v>78</v>
      </c>
      <c r="F5" s="7" t="s">
        <v>42</v>
      </c>
      <c r="G5" s="7" t="s">
        <v>65</v>
      </c>
      <c r="H5" s="7" t="s">
        <v>66</v>
      </c>
      <c r="I5" s="89" t="s">
        <v>293</v>
      </c>
      <c r="J5" s="7" t="s">
        <v>47</v>
      </c>
      <c r="K5" s="413">
        <v>1</v>
      </c>
      <c r="L5" s="7" t="s">
        <v>48</v>
      </c>
      <c r="M5" s="48">
        <v>44593</v>
      </c>
      <c r="N5" s="46">
        <v>44866</v>
      </c>
      <c r="O5" s="18" t="s">
        <v>242</v>
      </c>
      <c r="P5" s="177"/>
      <c r="Q5" s="19"/>
      <c r="R5" s="19"/>
      <c r="S5" s="19"/>
      <c r="T5" s="19"/>
      <c r="U5" s="19"/>
      <c r="V5" s="19"/>
      <c r="W5" s="19"/>
      <c r="X5" s="65"/>
      <c r="Y5" s="65"/>
      <c r="Z5" s="65"/>
      <c r="AA5" s="65"/>
      <c r="AB5" s="65"/>
      <c r="AC5" s="66"/>
      <c r="AD5" s="65"/>
      <c r="AE5" s="65"/>
      <c r="AF5" s="67"/>
      <c r="AG5" s="69"/>
      <c r="AH5" s="67"/>
      <c r="AI5" s="67"/>
      <c r="AJ5" s="67"/>
      <c r="AK5" s="69"/>
      <c r="AL5" s="67"/>
      <c r="AM5" s="67"/>
      <c r="AN5" s="372"/>
      <c r="AO5" s="365"/>
      <c r="AP5" s="365"/>
      <c r="AQ5" s="365"/>
      <c r="AR5" s="365"/>
      <c r="AS5" s="375"/>
      <c r="AT5" s="233"/>
      <c r="AU5" s="233"/>
      <c r="AV5" s="422"/>
      <c r="AW5" s="233"/>
      <c r="AX5" s="18"/>
      <c r="AY5" s="19"/>
      <c r="AZ5" s="20"/>
      <c r="BA5" s="20"/>
      <c r="BB5" s="19"/>
      <c r="BC5" s="19"/>
      <c r="BD5" s="19"/>
      <c r="BE5" s="71"/>
      <c r="BF5" s="19"/>
      <c r="BG5" s="19"/>
      <c r="BH5" s="19"/>
      <c r="BI5" s="69"/>
      <c r="BJ5" s="69"/>
      <c r="BK5" s="233"/>
      <c r="BL5" s="233"/>
      <c r="BM5" s="422"/>
      <c r="BN5" s="233"/>
      <c r="BO5" s="18"/>
      <c r="BP5" s="19"/>
      <c r="BQ5" s="19"/>
      <c r="BR5" s="19"/>
      <c r="BS5" s="19"/>
      <c r="BT5" s="19"/>
      <c r="BU5" s="19"/>
      <c r="BV5" s="19"/>
      <c r="BW5" s="69"/>
      <c r="BX5" s="69"/>
      <c r="BY5" s="69"/>
      <c r="BZ5" s="69"/>
      <c r="CA5" s="69"/>
      <c r="CB5" s="233"/>
      <c r="CC5" s="233"/>
      <c r="CD5" s="422"/>
      <c r="CE5" s="233"/>
      <c r="CF5" s="18"/>
      <c r="CG5" s="19"/>
      <c r="CH5" s="19"/>
      <c r="CI5" s="19"/>
      <c r="CJ5" s="19"/>
      <c r="CK5" s="19"/>
      <c r="CL5" s="19"/>
      <c r="CM5" s="19"/>
      <c r="CN5" s="69"/>
      <c r="CO5" s="69"/>
      <c r="CP5" s="69"/>
      <c r="CQ5" s="69"/>
      <c r="CR5" s="69"/>
      <c r="CS5" s="233"/>
      <c r="CT5" s="233"/>
      <c r="CU5" s="422"/>
      <c r="CV5" s="233"/>
      <c r="CW5" s="18"/>
      <c r="CX5" s="19"/>
      <c r="CY5" s="18"/>
      <c r="CZ5" s="13"/>
      <c r="DA5" s="17"/>
      <c r="DB5" s="17"/>
      <c r="DC5" s="17"/>
      <c r="DD5" s="20"/>
      <c r="DE5" s="20"/>
      <c r="DF5" s="20"/>
      <c r="DG5" s="20"/>
      <c r="DH5" s="20"/>
      <c r="DI5" s="20"/>
      <c r="DJ5" s="233"/>
      <c r="DK5" s="233"/>
      <c r="DL5" s="422"/>
      <c r="DM5" s="233"/>
      <c r="DN5" s="18"/>
      <c r="DO5" s="19"/>
      <c r="DP5" s="13"/>
      <c r="DQ5" s="13"/>
      <c r="DR5" s="13"/>
      <c r="DS5" s="13"/>
      <c r="DT5" s="20"/>
      <c r="DU5" s="71"/>
      <c r="DV5" s="17"/>
      <c r="DW5" s="17"/>
      <c r="DX5" s="17"/>
      <c r="DY5" s="13"/>
      <c r="DZ5" s="17"/>
      <c r="EA5" s="233"/>
      <c r="EB5" s="233"/>
      <c r="EC5" s="422"/>
      <c r="ED5" s="233"/>
      <c r="EE5" s="221"/>
      <c r="EF5" s="221"/>
      <c r="EG5" s="221"/>
      <c r="EH5" s="221"/>
      <c r="EI5" s="221"/>
      <c r="EJ5" s="221"/>
      <c r="EK5" s="221"/>
      <c r="EL5" s="221"/>
      <c r="EM5" s="221"/>
      <c r="EN5" s="221"/>
      <c r="EO5" s="221"/>
      <c r="EP5" s="221"/>
      <c r="EQ5" s="221"/>
      <c r="ER5" s="233" t="str">
        <f>EU5</f>
        <v>0%</v>
      </c>
      <c r="ES5" s="233"/>
      <c r="ET5" s="422">
        <f>EC5+EF5</f>
        <v>0</v>
      </c>
      <c r="EU5" s="233" t="str">
        <f>IF(ET5=0,"0%",IF(ET5=1,"100%",))</f>
        <v>0%</v>
      </c>
      <c r="EV5" s="221"/>
      <c r="EW5" s="221"/>
      <c r="EX5" s="221"/>
      <c r="EY5" s="221"/>
      <c r="EZ5" s="221"/>
      <c r="FA5" s="221"/>
      <c r="FB5" s="221"/>
      <c r="FC5" s="221"/>
      <c r="FD5" s="221"/>
      <c r="FE5" s="221"/>
      <c r="FF5" s="221"/>
      <c r="FG5" s="221"/>
      <c r="FH5" s="221"/>
      <c r="FI5" s="233" t="str">
        <f>FL5</f>
        <v>0%</v>
      </c>
      <c r="FJ5" s="233"/>
      <c r="FK5" s="422">
        <f>ET5+EW5</f>
        <v>0</v>
      </c>
      <c r="FL5" s="233" t="str">
        <f>IF(FK5=0,"0%",IF(FK5=1,"100%",))</f>
        <v>0%</v>
      </c>
      <c r="FM5" s="221"/>
      <c r="FN5" s="221"/>
      <c r="FO5" s="221"/>
      <c r="FP5" s="221"/>
      <c r="FQ5" s="221"/>
      <c r="FR5" s="221"/>
      <c r="FS5" s="221"/>
      <c r="FT5" s="221"/>
      <c r="FU5" s="221"/>
      <c r="FV5" s="221"/>
      <c r="FW5" s="221"/>
      <c r="FX5" s="221"/>
      <c r="FY5" s="221"/>
      <c r="FZ5" s="233" t="str">
        <f>GC5</f>
        <v>0%</v>
      </c>
      <c r="GA5" s="233"/>
      <c r="GB5" s="422">
        <f>FK5+FN5</f>
        <v>0</v>
      </c>
      <c r="GC5" s="233" t="str">
        <f>IF(GB5=0,"0%",IF(GB5=1,"100%",))</f>
        <v>0%</v>
      </c>
      <c r="GD5" s="221"/>
      <c r="GE5" s="221"/>
      <c r="GF5" s="221"/>
      <c r="GG5" s="221"/>
      <c r="GH5" s="221"/>
      <c r="GI5" s="221"/>
      <c r="GJ5" s="221"/>
      <c r="GK5" s="221"/>
      <c r="GL5" s="221"/>
      <c r="GM5" s="221"/>
      <c r="GN5" s="221"/>
      <c r="GO5" s="221"/>
      <c r="GP5" s="221"/>
      <c r="GQ5" s="233" t="str">
        <f>GT5</f>
        <v>0%</v>
      </c>
      <c r="GR5" s="233"/>
      <c r="GS5" s="422">
        <f>GB5+GE5</f>
        <v>0</v>
      </c>
      <c r="GT5" s="233" t="str">
        <f>IF(GS5=0,"0%",IF(GS5=1,"100%",))</f>
        <v>0%</v>
      </c>
      <c r="GU5" s="221"/>
      <c r="GV5" s="221"/>
      <c r="GW5" s="221"/>
      <c r="GX5" s="221"/>
      <c r="GY5" s="221"/>
      <c r="GZ5" s="221"/>
      <c r="HA5" s="221"/>
      <c r="HB5" s="221"/>
      <c r="HC5" s="221"/>
      <c r="HD5" s="221"/>
      <c r="HE5" s="221"/>
      <c r="HF5" s="221"/>
      <c r="HG5" s="221"/>
      <c r="HH5" s="233" t="str">
        <f>HK5</f>
        <v>0%</v>
      </c>
      <c r="HI5" s="233"/>
      <c r="HJ5" s="422">
        <f>GS5+GV5</f>
        <v>0</v>
      </c>
      <c r="HK5" s="233" t="str">
        <f>IF(HJ5=0,"0%",IF(HJ5=1,"100%",))</f>
        <v>0%</v>
      </c>
    </row>
    <row r="6" spans="1:219" ht="144.75" customHeight="1" x14ac:dyDescent="0.25">
      <c r="A6" s="15">
        <v>2</v>
      </c>
      <c r="B6" s="808" t="s">
        <v>294</v>
      </c>
      <c r="C6" s="14" t="s">
        <v>295</v>
      </c>
      <c r="D6" s="9" t="s">
        <v>296</v>
      </c>
      <c r="E6" s="6" t="s">
        <v>42</v>
      </c>
      <c r="F6" s="6" t="s">
        <v>43</v>
      </c>
      <c r="G6" s="6" t="s">
        <v>297</v>
      </c>
      <c r="H6" s="7" t="s">
        <v>298</v>
      </c>
      <c r="I6" s="89" t="s">
        <v>293</v>
      </c>
      <c r="J6" s="6" t="s">
        <v>47</v>
      </c>
      <c r="K6" s="414">
        <v>8</v>
      </c>
      <c r="L6" s="6" t="s">
        <v>48</v>
      </c>
      <c r="M6" s="87">
        <v>44621</v>
      </c>
      <c r="N6" s="46">
        <v>44866</v>
      </c>
      <c r="O6" s="10" t="s">
        <v>242</v>
      </c>
      <c r="P6" s="72"/>
      <c r="Q6" s="17"/>
      <c r="R6" s="72"/>
      <c r="S6" s="17"/>
      <c r="T6" s="17"/>
      <c r="U6" s="17"/>
      <c r="V6" s="17"/>
      <c r="W6" s="73"/>
      <c r="X6" s="72"/>
      <c r="Y6" s="74"/>
      <c r="Z6" s="74"/>
      <c r="AA6" s="74"/>
      <c r="AB6" s="74"/>
      <c r="AC6" s="75"/>
      <c r="AD6" s="74"/>
      <c r="AE6" s="75"/>
      <c r="AF6" s="16"/>
      <c r="AG6" s="16"/>
      <c r="AH6" s="16"/>
      <c r="AI6" s="16"/>
      <c r="AJ6" s="16"/>
      <c r="AK6" s="16"/>
      <c r="AL6" s="16"/>
      <c r="AM6" s="16"/>
      <c r="AN6" s="546"/>
      <c r="AO6" s="365"/>
      <c r="AP6" s="365"/>
      <c r="AQ6" s="365"/>
      <c r="AR6" s="365"/>
      <c r="AS6" s="370"/>
      <c r="AT6" s="233"/>
      <c r="AU6" s="17"/>
      <c r="AV6" s="422"/>
      <c r="AW6" s="233"/>
      <c r="AX6" s="76"/>
      <c r="AY6" s="17"/>
      <c r="AZ6" s="76"/>
      <c r="BA6" s="13"/>
      <c r="BB6" s="13"/>
      <c r="BC6" s="17"/>
      <c r="BD6" s="17"/>
      <c r="BE6" s="77"/>
      <c r="BF6" s="13"/>
      <c r="BG6" s="17"/>
      <c r="BH6" s="17"/>
      <c r="BI6" s="19"/>
      <c r="BJ6" s="17"/>
      <c r="BK6" s="233"/>
      <c r="BL6" s="17"/>
      <c r="BM6" s="422"/>
      <c r="BN6" s="233"/>
      <c r="BO6" s="76"/>
      <c r="BP6" s="17"/>
      <c r="BQ6" s="76"/>
      <c r="BR6" s="17"/>
      <c r="BS6" s="17"/>
      <c r="BT6" s="17"/>
      <c r="BU6" s="17"/>
      <c r="BV6" s="73"/>
      <c r="BW6" s="76"/>
      <c r="BX6" s="74"/>
      <c r="BY6" s="74"/>
      <c r="BZ6" s="74"/>
      <c r="CA6" s="74"/>
      <c r="CB6" s="233"/>
      <c r="CC6" s="17"/>
      <c r="CD6" s="422"/>
      <c r="CE6" s="233"/>
      <c r="CF6" s="13"/>
      <c r="CG6" s="17"/>
      <c r="CH6" s="13"/>
      <c r="CI6" s="17"/>
      <c r="CJ6" s="17"/>
      <c r="CK6" s="17"/>
      <c r="CL6" s="17"/>
      <c r="CM6" s="73"/>
      <c r="CN6" s="13"/>
      <c r="CO6" s="17"/>
      <c r="CP6" s="17"/>
      <c r="CQ6" s="17"/>
      <c r="CR6" s="17"/>
      <c r="CS6" s="233"/>
      <c r="CT6" s="17"/>
      <c r="CU6" s="422"/>
      <c r="CV6" s="233"/>
      <c r="CW6" s="13"/>
      <c r="CX6" s="17"/>
      <c r="CY6" s="13"/>
      <c r="CZ6" s="17"/>
      <c r="DA6" s="17"/>
      <c r="DB6" s="17"/>
      <c r="DC6" s="17"/>
      <c r="DD6" s="13"/>
      <c r="DE6" s="13"/>
      <c r="DF6" s="13"/>
      <c r="DG6" s="13"/>
      <c r="DH6" s="13"/>
      <c r="DI6" s="13"/>
      <c r="DJ6" s="233"/>
      <c r="DK6" s="17"/>
      <c r="DL6" s="422"/>
      <c r="DM6" s="233"/>
      <c r="DN6" s="13"/>
      <c r="DO6" s="13"/>
      <c r="DP6" s="13"/>
      <c r="DQ6" s="17"/>
      <c r="DR6" s="17"/>
      <c r="DS6" s="17"/>
      <c r="DT6" s="17"/>
      <c r="DU6" s="78"/>
      <c r="DV6" s="17"/>
      <c r="DW6" s="17"/>
      <c r="DX6" s="17"/>
      <c r="DY6" s="17"/>
      <c r="DZ6" s="17"/>
      <c r="EA6" s="233"/>
      <c r="EB6" s="17"/>
      <c r="EC6" s="422"/>
      <c r="ED6" s="233"/>
      <c r="EE6" s="221"/>
      <c r="EF6" s="221"/>
      <c r="EG6" s="221"/>
      <c r="EH6" s="221"/>
      <c r="EI6" s="221"/>
      <c r="EJ6" s="221"/>
      <c r="EK6" s="221"/>
      <c r="EL6" s="221"/>
      <c r="EM6" s="221"/>
      <c r="EN6" s="221"/>
      <c r="EO6" s="221"/>
      <c r="EP6" s="221"/>
      <c r="EQ6" s="221"/>
      <c r="ER6" s="233" t="str">
        <f t="shared" ref="ER6:ER8" si="0">EU6</f>
        <v>0%</v>
      </c>
      <c r="ES6" s="17"/>
      <c r="ET6" s="422">
        <f t="shared" ref="ET6:ET8" si="1">EC6+EF6</f>
        <v>0</v>
      </c>
      <c r="EU6" s="233" t="str">
        <f>IF(ET6=0,"0%",IF(ET6=1,"12.5%",IF(ET6&lt;=2,"25%",IF(ET6&lt;=3,"38%",IF(ET6&lt;=4,"50%",IF(ET6&lt;=5,"63%",IF(ET6&lt;=6,"75%",IF(ET6&lt;=7,"88%",IF(ET6&lt;=8,"100%")))))))))</f>
        <v>0%</v>
      </c>
      <c r="EV6" s="221"/>
      <c r="EW6" s="221"/>
      <c r="EX6" s="221"/>
      <c r="EY6" s="221"/>
      <c r="EZ6" s="221"/>
      <c r="FA6" s="221"/>
      <c r="FB6" s="221"/>
      <c r="FC6" s="221"/>
      <c r="FD6" s="221"/>
      <c r="FE6" s="221"/>
      <c r="FF6" s="221"/>
      <c r="FG6" s="221"/>
      <c r="FH6" s="221"/>
      <c r="FI6" s="233" t="str">
        <f t="shared" ref="FI6:FI8" si="2">FL6</f>
        <v>0%</v>
      </c>
      <c r="FJ6" s="17"/>
      <c r="FK6" s="422">
        <f t="shared" ref="FK6:FK8" si="3">ET6+EW6</f>
        <v>0</v>
      </c>
      <c r="FL6" s="233" t="str">
        <f>IF(FK6=0,"0%",IF(FK6=1,"12.5%",IF(FK6&lt;=2,"25%",IF(FK6&lt;=3,"38%",IF(FK6&lt;=4,"50%",IF(FK6&lt;=5,"63%",IF(FK6&lt;=6,"75%",IF(FK6&lt;=7,"88%",IF(FK6&lt;=8,"100%")))))))))</f>
        <v>0%</v>
      </c>
      <c r="FM6" s="221"/>
      <c r="FN6" s="221"/>
      <c r="FO6" s="221"/>
      <c r="FP6" s="221"/>
      <c r="FQ6" s="221"/>
      <c r="FR6" s="221"/>
      <c r="FS6" s="221"/>
      <c r="FT6" s="221"/>
      <c r="FU6" s="221"/>
      <c r="FV6" s="221"/>
      <c r="FW6" s="221"/>
      <c r="FX6" s="221"/>
      <c r="FY6" s="221"/>
      <c r="FZ6" s="233" t="str">
        <f t="shared" ref="FZ6:FZ8" si="4">GC6</f>
        <v>0%</v>
      </c>
      <c r="GA6" s="17"/>
      <c r="GB6" s="422">
        <f t="shared" ref="GB6:GB8" si="5">FK6+FN6</f>
        <v>0</v>
      </c>
      <c r="GC6" s="233" t="str">
        <f>IF(GB6=0,"0%",IF(GB6=1,"12.5%",IF(GB6&lt;=2,"25%",IF(GB6&lt;=3,"38%",IF(GB6&lt;=4,"50%",IF(GB6&lt;=5,"63%",IF(GB6&lt;=6,"75%",IF(GB6&lt;=7,"88%",IF(GB6&lt;=8,"100%")))))))))</f>
        <v>0%</v>
      </c>
      <c r="GD6" s="221"/>
      <c r="GE6" s="221"/>
      <c r="GF6" s="221"/>
      <c r="GG6" s="221"/>
      <c r="GH6" s="221"/>
      <c r="GI6" s="221"/>
      <c r="GJ6" s="221"/>
      <c r="GK6" s="221"/>
      <c r="GL6" s="221"/>
      <c r="GM6" s="221"/>
      <c r="GN6" s="221"/>
      <c r="GO6" s="221"/>
      <c r="GP6" s="221"/>
      <c r="GQ6" s="233" t="str">
        <f t="shared" ref="GQ6:GQ8" si="6">GT6</f>
        <v>0%</v>
      </c>
      <c r="GR6" s="17"/>
      <c r="GS6" s="422">
        <f t="shared" ref="GS6:GS8" si="7">GB6+GE6</f>
        <v>0</v>
      </c>
      <c r="GT6" s="233" t="str">
        <f>IF(GS6=0,"0%",IF(GS6=1,"12.5%",IF(GS6&lt;=2,"25%",IF(GS6&lt;=3,"38%",IF(GS6&lt;=4,"50%",IF(GS6&lt;=5,"63%",IF(GS6&lt;=6,"75%",IF(GS6&lt;=7,"88%",IF(GS6&lt;=8,"100%")))))))))</f>
        <v>0%</v>
      </c>
      <c r="GU6" s="221"/>
      <c r="GV6" s="221"/>
      <c r="GW6" s="221"/>
      <c r="GX6" s="221"/>
      <c r="GY6" s="221"/>
      <c r="GZ6" s="221"/>
      <c r="HA6" s="221"/>
      <c r="HB6" s="221"/>
      <c r="HC6" s="221"/>
      <c r="HD6" s="221"/>
      <c r="HE6" s="221"/>
      <c r="HF6" s="221"/>
      <c r="HG6" s="221"/>
      <c r="HH6" s="233" t="str">
        <f t="shared" ref="HH6:HH8" si="8">HK6</f>
        <v>0%</v>
      </c>
      <c r="HI6" s="17"/>
      <c r="HJ6" s="422">
        <f t="shared" ref="HJ6:HJ8" si="9">GS6+GV6</f>
        <v>0</v>
      </c>
      <c r="HK6" s="233" t="str">
        <f>IF(HJ6=0,"0%",IF(HJ6=1,"12.5%",IF(HJ6&lt;=2,"25%",IF(HJ6&lt;=3,"38%",IF(HJ6&lt;=4,"50%",IF(HJ6&lt;=5,"63%",IF(HJ6&lt;=6,"75%",IF(HJ6&lt;=7,"88%",IF(HJ6&lt;=8,"100%")))))))))</f>
        <v>0%</v>
      </c>
    </row>
    <row r="7" spans="1:219" ht="105.75" customHeight="1" x14ac:dyDescent="0.25">
      <c r="A7" s="15">
        <v>3</v>
      </c>
      <c r="B7" s="25" t="s">
        <v>299</v>
      </c>
      <c r="C7" s="14" t="s">
        <v>300</v>
      </c>
      <c r="D7" s="9" t="s">
        <v>301</v>
      </c>
      <c r="E7" s="6" t="s">
        <v>63</v>
      </c>
      <c r="F7" s="6" t="s">
        <v>64</v>
      </c>
      <c r="G7" s="6" t="s">
        <v>65</v>
      </c>
      <c r="H7" s="7" t="s">
        <v>298</v>
      </c>
      <c r="I7" s="25" t="s">
        <v>302</v>
      </c>
      <c r="J7" s="6" t="s">
        <v>47</v>
      </c>
      <c r="K7" s="414">
        <v>1</v>
      </c>
      <c r="L7" s="6" t="s">
        <v>48</v>
      </c>
      <c r="M7" s="87">
        <v>44593</v>
      </c>
      <c r="N7" s="87">
        <v>44652</v>
      </c>
      <c r="O7" s="10" t="s">
        <v>242</v>
      </c>
      <c r="P7" s="73"/>
      <c r="Q7" s="79"/>
      <c r="R7" s="79"/>
      <c r="S7" s="79"/>
      <c r="T7" s="79"/>
      <c r="U7" s="79"/>
      <c r="V7" s="79"/>
      <c r="W7" s="79"/>
      <c r="X7" s="74"/>
      <c r="Y7" s="74"/>
      <c r="Z7" s="74"/>
      <c r="AA7" s="74"/>
      <c r="AB7" s="74"/>
      <c r="AC7" s="75"/>
      <c r="AD7" s="74"/>
      <c r="AE7" s="74"/>
      <c r="AF7" s="74"/>
      <c r="AG7" s="74"/>
      <c r="AH7" s="74"/>
      <c r="AI7" s="74"/>
      <c r="AJ7" s="74"/>
      <c r="AK7" s="74"/>
      <c r="AL7" s="74"/>
      <c r="AM7" s="74"/>
      <c r="AN7" s="374"/>
      <c r="AO7" s="365"/>
      <c r="AP7" s="365"/>
      <c r="AQ7" s="365"/>
      <c r="AR7" s="365"/>
      <c r="AS7" s="370"/>
      <c r="AT7" s="233"/>
      <c r="AU7" s="17"/>
      <c r="AV7" s="422"/>
      <c r="AW7" s="233"/>
      <c r="AX7" s="73"/>
      <c r="AY7" s="79"/>
      <c r="AZ7" s="79"/>
      <c r="BA7" s="79"/>
      <c r="BB7" s="79"/>
      <c r="BC7" s="79"/>
      <c r="BD7" s="79"/>
      <c r="BE7" s="80"/>
      <c r="BF7" s="17"/>
      <c r="BG7" s="17"/>
      <c r="BH7" s="17"/>
      <c r="BI7" s="19"/>
      <c r="BJ7" s="17"/>
      <c r="BK7" s="233"/>
      <c r="BL7" s="17"/>
      <c r="BM7" s="422"/>
      <c r="BN7" s="233"/>
      <c r="BO7" s="13"/>
      <c r="BP7" s="17"/>
      <c r="BQ7" s="79"/>
      <c r="BR7" s="79"/>
      <c r="BS7" s="79"/>
      <c r="BT7" s="17"/>
      <c r="BU7" s="17"/>
      <c r="BV7" s="13"/>
      <c r="BW7" s="17"/>
      <c r="BX7" s="17"/>
      <c r="BY7" s="17"/>
      <c r="BZ7" s="13"/>
      <c r="CA7" s="79"/>
      <c r="CB7" s="233"/>
      <c r="CC7" s="17"/>
      <c r="CD7" s="422"/>
      <c r="CE7" s="233"/>
      <c r="CF7" s="73"/>
      <c r="CG7" s="17"/>
      <c r="CH7" s="82"/>
      <c r="CI7" s="73"/>
      <c r="CJ7" s="83"/>
      <c r="CK7" s="79"/>
      <c r="CL7" s="79"/>
      <c r="CM7" s="73"/>
      <c r="CN7" s="79"/>
      <c r="CO7" s="79"/>
      <c r="CP7" s="79"/>
      <c r="CQ7" s="79"/>
      <c r="CR7" s="79"/>
      <c r="CS7" s="233"/>
      <c r="CT7" s="17"/>
      <c r="CU7" s="422"/>
      <c r="CV7" s="233"/>
      <c r="CW7" s="73"/>
      <c r="CX7" s="17"/>
      <c r="CY7" s="82"/>
      <c r="CZ7" s="73"/>
      <c r="DA7" s="83"/>
      <c r="DB7" s="79"/>
      <c r="DC7" s="79"/>
      <c r="DD7" s="73"/>
      <c r="DE7" s="73"/>
      <c r="DF7" s="73"/>
      <c r="DG7" s="73"/>
      <c r="DH7" s="73"/>
      <c r="DI7" s="13"/>
      <c r="DJ7" s="233"/>
      <c r="DK7" s="17"/>
      <c r="DL7" s="422"/>
      <c r="DM7" s="233"/>
      <c r="DN7" s="73"/>
      <c r="DO7" s="17"/>
      <c r="DP7" s="73"/>
      <c r="DQ7" s="73"/>
      <c r="DR7" s="13"/>
      <c r="DS7" s="79"/>
      <c r="DT7" s="79"/>
      <c r="DU7" s="77"/>
      <c r="DV7" s="17"/>
      <c r="DW7" s="17"/>
      <c r="DX7" s="17"/>
      <c r="DY7" s="17"/>
      <c r="DZ7" s="17"/>
      <c r="EA7" s="233"/>
      <c r="EB7" s="17"/>
      <c r="EC7" s="422"/>
      <c r="ED7" s="233"/>
      <c r="EE7" s="221"/>
      <c r="EF7" s="221"/>
      <c r="EG7" s="221"/>
      <c r="EH7" s="221"/>
      <c r="EI7" s="221"/>
      <c r="EJ7" s="221"/>
      <c r="EK7" s="221"/>
      <c r="EL7" s="221"/>
      <c r="EM7" s="221"/>
      <c r="EN7" s="221"/>
      <c r="EO7" s="221"/>
      <c r="EP7" s="221"/>
      <c r="EQ7" s="221"/>
      <c r="ER7" s="233" t="str">
        <f t="shared" si="0"/>
        <v>0%</v>
      </c>
      <c r="ES7" s="17"/>
      <c r="ET7" s="422">
        <f t="shared" si="1"/>
        <v>0</v>
      </c>
      <c r="EU7" s="233" t="str">
        <f>IF(ET7=0,"0%",IF(ET7=1,"100%",))</f>
        <v>0%</v>
      </c>
      <c r="EV7" s="221"/>
      <c r="EW7" s="221"/>
      <c r="EX7" s="221"/>
      <c r="EY7" s="221"/>
      <c r="EZ7" s="221"/>
      <c r="FA7" s="221"/>
      <c r="FB7" s="221"/>
      <c r="FC7" s="221"/>
      <c r="FD7" s="221"/>
      <c r="FE7" s="221"/>
      <c r="FF7" s="221"/>
      <c r="FG7" s="221"/>
      <c r="FH7" s="221"/>
      <c r="FI7" s="233" t="str">
        <f t="shared" si="2"/>
        <v>0%</v>
      </c>
      <c r="FJ7" s="17"/>
      <c r="FK7" s="422">
        <f t="shared" si="3"/>
        <v>0</v>
      </c>
      <c r="FL7" s="233" t="str">
        <f>IF(FK7=0,"0%",IF(FK7=1,"100%",))</f>
        <v>0%</v>
      </c>
      <c r="FM7" s="221"/>
      <c r="FN7" s="221"/>
      <c r="FO7" s="221"/>
      <c r="FP7" s="221"/>
      <c r="FQ7" s="221"/>
      <c r="FR7" s="221"/>
      <c r="FS7" s="221"/>
      <c r="FT7" s="221"/>
      <c r="FU7" s="221"/>
      <c r="FV7" s="221"/>
      <c r="FW7" s="221"/>
      <c r="FX7" s="221"/>
      <c r="FY7" s="221"/>
      <c r="FZ7" s="233" t="str">
        <f t="shared" si="4"/>
        <v>0%</v>
      </c>
      <c r="GA7" s="17"/>
      <c r="GB7" s="422">
        <f t="shared" si="5"/>
        <v>0</v>
      </c>
      <c r="GC7" s="233" t="str">
        <f>IF(GB7=0,"0%",IF(GB7=1,"100%",))</f>
        <v>0%</v>
      </c>
      <c r="GD7" s="221"/>
      <c r="GE7" s="221"/>
      <c r="GF7" s="221"/>
      <c r="GG7" s="221"/>
      <c r="GH7" s="221"/>
      <c r="GI7" s="221"/>
      <c r="GJ7" s="221"/>
      <c r="GK7" s="221"/>
      <c r="GL7" s="221"/>
      <c r="GM7" s="221"/>
      <c r="GN7" s="221"/>
      <c r="GO7" s="221"/>
      <c r="GP7" s="221"/>
      <c r="GQ7" s="233" t="str">
        <f t="shared" si="6"/>
        <v>0%</v>
      </c>
      <c r="GR7" s="17"/>
      <c r="GS7" s="422">
        <f t="shared" si="7"/>
        <v>0</v>
      </c>
      <c r="GT7" s="233" t="str">
        <f>IF(GS7=0,"0%",IF(GS7=1,"100%",))</f>
        <v>0%</v>
      </c>
      <c r="GU7" s="221"/>
      <c r="GV7" s="221"/>
      <c r="GW7" s="221"/>
      <c r="GX7" s="221"/>
      <c r="GY7" s="221"/>
      <c r="GZ7" s="221"/>
      <c r="HA7" s="221"/>
      <c r="HB7" s="221"/>
      <c r="HC7" s="221"/>
      <c r="HD7" s="221"/>
      <c r="HE7" s="221"/>
      <c r="HF7" s="221"/>
      <c r="HG7" s="221"/>
      <c r="HH7" s="233" t="str">
        <f t="shared" si="8"/>
        <v>0%</v>
      </c>
      <c r="HI7" s="17"/>
      <c r="HJ7" s="422">
        <f t="shared" si="9"/>
        <v>0</v>
      </c>
      <c r="HK7" s="233" t="str">
        <f>IF(HJ7=0,"0%",IF(HJ7=1,"100%",))</f>
        <v>0%</v>
      </c>
    </row>
    <row r="8" spans="1:219" ht="116.25" customHeight="1" x14ac:dyDescent="0.25">
      <c r="A8" s="15">
        <v>4</v>
      </c>
      <c r="B8" s="25" t="s">
        <v>303</v>
      </c>
      <c r="C8" s="624" t="s">
        <v>304</v>
      </c>
      <c r="D8" s="23" t="s">
        <v>305</v>
      </c>
      <c r="E8" s="539" t="s">
        <v>80</v>
      </c>
      <c r="F8" s="24" t="s">
        <v>79</v>
      </c>
      <c r="G8" s="24" t="s">
        <v>297</v>
      </c>
      <c r="H8" s="7" t="s">
        <v>66</v>
      </c>
      <c r="I8" s="25" t="s">
        <v>302</v>
      </c>
      <c r="J8" s="24" t="s">
        <v>47</v>
      </c>
      <c r="K8" s="414">
        <v>1</v>
      </c>
      <c r="L8" s="24" t="s">
        <v>48</v>
      </c>
      <c r="M8" s="87">
        <v>44593</v>
      </c>
      <c r="N8" s="46">
        <v>44652</v>
      </c>
      <c r="O8" s="10" t="s">
        <v>242</v>
      </c>
      <c r="P8" s="13"/>
      <c r="Q8" s="17"/>
      <c r="R8" s="17"/>
      <c r="S8" s="17"/>
      <c r="T8" s="17"/>
      <c r="U8" s="17"/>
      <c r="V8" s="17"/>
      <c r="W8" s="17"/>
      <c r="X8" s="74"/>
      <c r="Y8" s="74"/>
      <c r="Z8" s="74"/>
      <c r="AA8" s="74"/>
      <c r="AB8" s="74"/>
      <c r="AC8" s="75"/>
      <c r="AD8" s="74"/>
      <c r="AE8" s="74"/>
      <c r="AF8" s="74"/>
      <c r="AG8" s="74"/>
      <c r="AH8" s="74"/>
      <c r="AI8" s="74"/>
      <c r="AJ8" s="74"/>
      <c r="AK8" s="74"/>
      <c r="AL8" s="74"/>
      <c r="AM8" s="74"/>
      <c r="AN8" s="374"/>
      <c r="AO8" s="365"/>
      <c r="AP8" s="365"/>
      <c r="AQ8" s="365"/>
      <c r="AR8" s="365"/>
      <c r="AS8" s="370"/>
      <c r="AT8" s="233"/>
      <c r="AU8" s="17"/>
      <c r="AV8" s="422"/>
      <c r="AW8" s="233"/>
      <c r="AX8" s="13"/>
      <c r="AY8" s="17"/>
      <c r="AZ8" s="17"/>
      <c r="BA8" s="17"/>
      <c r="BB8" s="17"/>
      <c r="BC8" s="17"/>
      <c r="BD8" s="17"/>
      <c r="BE8" s="78"/>
      <c r="BF8" s="17"/>
      <c r="BG8" s="17"/>
      <c r="BH8" s="17"/>
      <c r="BI8" s="19"/>
      <c r="BJ8" s="17"/>
      <c r="BK8" s="233"/>
      <c r="BL8" s="17"/>
      <c r="BM8" s="422"/>
      <c r="BN8" s="233"/>
      <c r="BO8" s="13"/>
      <c r="BP8" s="17"/>
      <c r="BQ8" s="76"/>
      <c r="BR8" s="17"/>
      <c r="BS8" s="17"/>
      <c r="BT8" s="17"/>
      <c r="BU8" s="17"/>
      <c r="BV8" s="426"/>
      <c r="BW8" s="13"/>
      <c r="BX8" s="17"/>
      <c r="BY8" s="17"/>
      <c r="BZ8" s="13"/>
      <c r="CA8" s="17"/>
      <c r="CB8" s="233"/>
      <c r="CC8" s="17"/>
      <c r="CD8" s="422"/>
      <c r="CE8" s="233"/>
      <c r="CF8" s="13"/>
      <c r="CG8" s="17"/>
      <c r="CH8" s="76"/>
      <c r="CI8" s="17"/>
      <c r="CJ8" s="17"/>
      <c r="CK8" s="17"/>
      <c r="CL8" s="17"/>
      <c r="CM8" s="84"/>
      <c r="CN8" s="76"/>
      <c r="CO8" s="74"/>
      <c r="CP8" s="74"/>
      <c r="CQ8" s="74"/>
      <c r="CR8" s="74"/>
      <c r="CS8" s="233"/>
      <c r="CT8" s="17"/>
      <c r="CU8" s="422"/>
      <c r="CV8" s="233"/>
      <c r="CW8" s="13"/>
      <c r="CX8" s="17"/>
      <c r="CY8" s="13"/>
      <c r="CZ8" s="17"/>
      <c r="DA8" s="17"/>
      <c r="DB8" s="17"/>
      <c r="DC8" s="17"/>
      <c r="DD8" s="84"/>
      <c r="DE8" s="84"/>
      <c r="DF8" s="84"/>
      <c r="DG8" s="84"/>
      <c r="DH8" s="84"/>
      <c r="DI8" s="84"/>
      <c r="DJ8" s="233"/>
      <c r="DK8" s="17"/>
      <c r="DL8" s="422"/>
      <c r="DM8" s="233"/>
      <c r="DN8" s="13"/>
      <c r="DO8" s="17"/>
      <c r="DP8" s="13"/>
      <c r="DQ8" s="17"/>
      <c r="DR8" s="17"/>
      <c r="DS8" s="85"/>
      <c r="DT8" s="17"/>
      <c r="DU8" s="86"/>
      <c r="DV8" s="17"/>
      <c r="DW8" s="17"/>
      <c r="DX8" s="17"/>
      <c r="DY8" s="17"/>
      <c r="DZ8" s="17"/>
      <c r="EA8" s="233"/>
      <c r="EB8" s="17"/>
      <c r="EC8" s="422"/>
      <c r="ED8" s="233"/>
      <c r="EE8" s="221"/>
      <c r="EF8" s="221"/>
      <c r="EG8" s="221"/>
      <c r="EH8" s="221"/>
      <c r="EI8" s="221"/>
      <c r="EJ8" s="221"/>
      <c r="EK8" s="221"/>
      <c r="EL8" s="221"/>
      <c r="EM8" s="221"/>
      <c r="EN8" s="221"/>
      <c r="EO8" s="221"/>
      <c r="EP8" s="221"/>
      <c r="EQ8" s="221"/>
      <c r="ER8" s="233" t="str">
        <f t="shared" si="0"/>
        <v>0%</v>
      </c>
      <c r="ES8" s="17"/>
      <c r="ET8" s="422">
        <f t="shared" si="1"/>
        <v>0</v>
      </c>
      <c r="EU8" s="233" t="str">
        <f>IF(ET8=0,"0%",IF(ET8=1,"100%",))</f>
        <v>0%</v>
      </c>
      <c r="EV8" s="221"/>
      <c r="EW8" s="221"/>
      <c r="EX8" s="221"/>
      <c r="EY8" s="221"/>
      <c r="EZ8" s="221"/>
      <c r="FA8" s="221"/>
      <c r="FB8" s="221"/>
      <c r="FC8" s="221"/>
      <c r="FD8" s="221"/>
      <c r="FE8" s="221"/>
      <c r="FF8" s="221"/>
      <c r="FG8" s="221"/>
      <c r="FH8" s="221"/>
      <c r="FI8" s="233" t="str">
        <f t="shared" si="2"/>
        <v>0%</v>
      </c>
      <c r="FJ8" s="17"/>
      <c r="FK8" s="422">
        <f t="shared" si="3"/>
        <v>0</v>
      </c>
      <c r="FL8" s="233" t="str">
        <f>IF(FK8=0,"0%",IF(FK8=1,"100%",))</f>
        <v>0%</v>
      </c>
      <c r="FM8" s="221"/>
      <c r="FN8" s="221"/>
      <c r="FO8" s="221"/>
      <c r="FP8" s="221"/>
      <c r="FQ8" s="221"/>
      <c r="FR8" s="221"/>
      <c r="FS8" s="221"/>
      <c r="FT8" s="221"/>
      <c r="FU8" s="221"/>
      <c r="FV8" s="221"/>
      <c r="FW8" s="221"/>
      <c r="FX8" s="221"/>
      <c r="FY8" s="221"/>
      <c r="FZ8" s="233" t="str">
        <f t="shared" si="4"/>
        <v>0%</v>
      </c>
      <c r="GA8" s="17"/>
      <c r="GB8" s="422">
        <f t="shared" si="5"/>
        <v>0</v>
      </c>
      <c r="GC8" s="233" t="str">
        <f>IF(GB8=0,"0%",IF(GB8=1,"100%",))</f>
        <v>0%</v>
      </c>
      <c r="GD8" s="221"/>
      <c r="GE8" s="221"/>
      <c r="GF8" s="221"/>
      <c r="GG8" s="221"/>
      <c r="GH8" s="221"/>
      <c r="GI8" s="221"/>
      <c r="GJ8" s="221"/>
      <c r="GK8" s="221"/>
      <c r="GL8" s="221"/>
      <c r="GM8" s="221"/>
      <c r="GN8" s="221"/>
      <c r="GO8" s="221"/>
      <c r="GP8" s="221"/>
      <c r="GQ8" s="233" t="str">
        <f t="shared" si="6"/>
        <v>0%</v>
      </c>
      <c r="GR8" s="17"/>
      <c r="GS8" s="422">
        <f t="shared" si="7"/>
        <v>0</v>
      </c>
      <c r="GT8" s="233" t="str">
        <f>IF(GS8=0,"0%",IF(GS8=1,"100%",))</f>
        <v>0%</v>
      </c>
      <c r="GU8" s="221"/>
      <c r="GV8" s="221"/>
      <c r="GW8" s="221"/>
      <c r="GX8" s="221"/>
      <c r="GY8" s="221"/>
      <c r="GZ8" s="221"/>
      <c r="HA8" s="221"/>
      <c r="HB8" s="221"/>
      <c r="HC8" s="221"/>
      <c r="HD8" s="221"/>
      <c r="HE8" s="221"/>
      <c r="HF8" s="221"/>
      <c r="HG8" s="221"/>
      <c r="HH8" s="233" t="str">
        <f t="shared" si="8"/>
        <v>0%</v>
      </c>
      <c r="HI8" s="17"/>
      <c r="HJ8" s="422">
        <f t="shared" si="9"/>
        <v>0</v>
      </c>
      <c r="HK8" s="233" t="str">
        <f>IF(HJ8=0,"0%",IF(HJ8=1,"100%",))</f>
        <v>0%</v>
      </c>
    </row>
    <row r="9" spans="1:219" ht="18.75" x14ac:dyDescent="0.25">
      <c r="B9" s="506"/>
      <c r="C9" s="619"/>
      <c r="D9" s="622"/>
      <c r="E9" s="621"/>
      <c r="K9" s="855">
        <f>SUM(K5:K8)</f>
        <v>11</v>
      </c>
      <c r="AV9" s="424">
        <f>SUM(AV5:AV8)</f>
        <v>0</v>
      </c>
      <c r="BM9" s="424">
        <f>SUM(BM5:BM8)</f>
        <v>0</v>
      </c>
      <c r="BN9">
        <f>BM9*100%/$K$9</f>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1" spans="1:219" x14ac:dyDescent="0.25">
      <c r="C11" s="405">
        <v>100</v>
      </c>
    </row>
  </sheetData>
  <mergeCells count="253">
    <mergeCell ref="J2:J4"/>
    <mergeCell ref="BV3:BV4"/>
    <mergeCell ref="A1:O1"/>
    <mergeCell ref="P1:W1"/>
    <mergeCell ref="X1:AB2"/>
    <mergeCell ref="AC1:AF2"/>
    <mergeCell ref="AX1:BE1"/>
    <mergeCell ref="BF1:BJ2"/>
    <mergeCell ref="G2:G4"/>
    <mergeCell ref="H2:H4"/>
    <mergeCell ref="BO1:BV1"/>
    <mergeCell ref="AG1:AN1"/>
    <mergeCell ref="AG2:AG4"/>
    <mergeCell ref="AH2:AN2"/>
    <mergeCell ref="AH3:AH4"/>
    <mergeCell ref="AI3:AI4"/>
    <mergeCell ref="AJ3:AK3"/>
    <mergeCell ref="AL3:AL4"/>
    <mergeCell ref="AM3:AM4"/>
    <mergeCell ref="AO1:AS2"/>
    <mergeCell ref="AT1:AW2"/>
    <mergeCell ref="AO3:AO4"/>
    <mergeCell ref="AP3:AP4"/>
    <mergeCell ref="AQ3:AQ4"/>
    <mergeCell ref="CB1:CE2"/>
    <mergeCell ref="CF1:CM1"/>
    <mergeCell ref="CG3:CG4"/>
    <mergeCell ref="CH3:CH4"/>
    <mergeCell ref="CI3:CJ3"/>
    <mergeCell ref="AS3:AS4"/>
    <mergeCell ref="AT3:AT4"/>
    <mergeCell ref="AU3:AU4"/>
    <mergeCell ref="AV3:AV4"/>
    <mergeCell ref="AW3:AW4"/>
    <mergeCell ref="BO2:BO4"/>
    <mergeCell ref="BP2:BV2"/>
    <mergeCell ref="CF2:CF4"/>
    <mergeCell ref="CG2:CM2"/>
    <mergeCell ref="BW3:BW4"/>
    <mergeCell ref="BX3:BX4"/>
    <mergeCell ref="BY3:BY4"/>
    <mergeCell ref="BU3:BU4"/>
    <mergeCell ref="BZ3:BZ4"/>
    <mergeCell ref="CA3:CA4"/>
    <mergeCell ref="CB3:CB4"/>
    <mergeCell ref="CC3:CC4"/>
    <mergeCell ref="CD3:CD4"/>
    <mergeCell ref="CE3:CE4"/>
    <mergeCell ref="S3:T3"/>
    <mergeCell ref="U3:U4"/>
    <mergeCell ref="BL3:BL4"/>
    <mergeCell ref="BM3:BM4"/>
    <mergeCell ref="BN3:BN4"/>
    <mergeCell ref="BP3:BP4"/>
    <mergeCell ref="BQ3:BQ4"/>
    <mergeCell ref="BR3:BS3"/>
    <mergeCell ref="BT3:BT4"/>
    <mergeCell ref="BJ3:BJ4"/>
    <mergeCell ref="BK3:BK4"/>
    <mergeCell ref="AR3:AR4"/>
    <mergeCell ref="AN3:AN4"/>
    <mergeCell ref="DN1:DU1"/>
    <mergeCell ref="A2:A4"/>
    <mergeCell ref="B2:B4"/>
    <mergeCell ref="C2:C4"/>
    <mergeCell ref="D2:D4"/>
    <mergeCell ref="E2:E4"/>
    <mergeCell ref="F2:F4"/>
    <mergeCell ref="I2:I4"/>
    <mergeCell ref="BK1:BN2"/>
    <mergeCell ref="AD3:AD4"/>
    <mergeCell ref="AE3:AE4"/>
    <mergeCell ref="AF3:AF4"/>
    <mergeCell ref="AY3:AY4"/>
    <mergeCell ref="AZ3:AZ4"/>
    <mergeCell ref="BA3:BB3"/>
    <mergeCell ref="BC3:BC4"/>
    <mergeCell ref="BD3:BD4"/>
    <mergeCell ref="BE3:BE4"/>
    <mergeCell ref="BF3:BF4"/>
    <mergeCell ref="BG3:BG4"/>
    <mergeCell ref="BH3:BH4"/>
    <mergeCell ref="BI3:BI4"/>
    <mergeCell ref="CV3:CV4"/>
    <mergeCell ref="CK3:CK4"/>
    <mergeCell ref="DX3:DX4"/>
    <mergeCell ref="K2:K4"/>
    <mergeCell ref="L2:L4"/>
    <mergeCell ref="P2:P4"/>
    <mergeCell ref="Q2:W2"/>
    <mergeCell ref="AX2:AX4"/>
    <mergeCell ref="AY2:BE2"/>
    <mergeCell ref="Q3:Q4"/>
    <mergeCell ref="R3:R4"/>
    <mergeCell ref="DN2:DN4"/>
    <mergeCell ref="DO2:DU2"/>
    <mergeCell ref="DC3:DC4"/>
    <mergeCell ref="DD3:DD4"/>
    <mergeCell ref="DO3:DO4"/>
    <mergeCell ref="DP3:DP4"/>
    <mergeCell ref="V3:V4"/>
    <mergeCell ref="W3:W4"/>
    <mergeCell ref="X3:X4"/>
    <mergeCell ref="Y3:Y4"/>
    <mergeCell ref="Z3:Z4"/>
    <mergeCell ref="AA3:AA4"/>
    <mergeCell ref="AB3:AB4"/>
    <mergeCell ref="AC3:AC4"/>
    <mergeCell ref="BW1:CA2"/>
    <mergeCell ref="CL3:CL4"/>
    <mergeCell ref="CM3:CM4"/>
    <mergeCell ref="CN3:CN4"/>
    <mergeCell ref="CO3:CO4"/>
    <mergeCell ref="CP3:CP4"/>
    <mergeCell ref="CW2:CW4"/>
    <mergeCell ref="CX2:DD2"/>
    <mergeCell ref="CQ3:CQ4"/>
    <mergeCell ref="CR3:CR4"/>
    <mergeCell ref="CS3:CS4"/>
    <mergeCell ref="CT3:CT4"/>
    <mergeCell ref="CU3:CU4"/>
    <mergeCell ref="CS1:CV2"/>
    <mergeCell ref="CW1:DD1"/>
    <mergeCell ref="CN1:CR2"/>
    <mergeCell ref="EA3:EA4"/>
    <mergeCell ref="EB3:EB4"/>
    <mergeCell ref="EC3:EC4"/>
    <mergeCell ref="DQ3:DR3"/>
    <mergeCell ref="DS3:DS4"/>
    <mergeCell ref="DT3:DT4"/>
    <mergeCell ref="DU3:DU4"/>
    <mergeCell ref="CX3:CX4"/>
    <mergeCell ref="DV1:DZ2"/>
    <mergeCell ref="EA1:ED2"/>
    <mergeCell ref="DV3:DV4"/>
    <mergeCell ref="DY3:DY4"/>
    <mergeCell ref="DZ3:DZ4"/>
    <mergeCell ref="ED3:ED4"/>
    <mergeCell ref="DH3:DH4"/>
    <mergeCell ref="DI3:DI4"/>
    <mergeCell ref="DJ3:DJ4"/>
    <mergeCell ref="DK3:DK4"/>
    <mergeCell ref="DL3:DL4"/>
    <mergeCell ref="DM3:DM4"/>
    <mergeCell ref="CY3:CY4"/>
    <mergeCell ref="CZ3:DA3"/>
    <mergeCell ref="DB3:DB4"/>
    <mergeCell ref="DW3:DW4"/>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FL3:FL4"/>
    <mergeCell ref="FN3:FN4"/>
    <mergeCell ref="FO3:FO4"/>
    <mergeCell ref="FP3:FQ3"/>
    <mergeCell ref="FR3:FR4"/>
    <mergeCell ref="FS3:FS4"/>
    <mergeCell ref="FT3:FT4"/>
    <mergeCell ref="FU3:FU4"/>
    <mergeCell ref="FV3:FV4"/>
    <mergeCell ref="FW3:FW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X3:FX4"/>
    <mergeCell ref="GK3:GK4"/>
    <mergeCell ref="GL3:GL4"/>
    <mergeCell ref="FY3:FY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F5:F8" xr:uid="{00000000-0002-0000-1100-000000000000}">
      <formula1>MOMENTO</formula1>
    </dataValidation>
    <dataValidation type="list" allowBlank="1" showInputMessage="1" showErrorMessage="1" sqref="E5:E8" xr:uid="{00000000-0002-0000-11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C54548-44BA-41FE-975D-1D8B14872451}">
          <x14:formula1>
            <xm:f>'Ejem diligenciamiento'!$AB$8:$AB$9</xm:f>
          </x14:formula1>
          <xm:sqref>BW5:BY8 CN5:CP8 DE5:DG8 DV5:DX8 EM5:EO8 FD5:FF8 FU5:FW8 GL5:GN8 HC5:HE8</xm:sqref>
        </x14:dataValidation>
        <x14:dataValidation type="list" allowBlank="1" showInputMessage="1" showErrorMessage="1" xr:uid="{EAE77179-6748-40F1-8BC0-2B6550A7B416}">
          <x14:formula1>
            <xm:f>'Ejem diligenciamiento'!$AC$8:$AC$11</xm:f>
          </x14:formula1>
          <xm:sqref>CA5:CA8 CR5:CR8 DI5:DI8</xm:sqref>
        </x14:dataValidation>
        <x14:dataValidation type="list" allowBlank="1" showInputMessage="1" showErrorMessage="1" xr:uid="{67F90FAB-3136-4560-A14C-4E12A42D6E9F}">
          <x14:formula1>
            <xm:f>'Ejem diligenciamiento'!$AC$8:$AC$12</xm:f>
          </x14:formula1>
          <xm:sqref>DZ5:DZ8 EQ5:EQ8 FH5:FH8 FY5:FY8 GP5:GP8 HG5:HG8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K11"/>
  <sheetViews>
    <sheetView zoomScale="60" zoomScaleNormal="60" workbookViewId="0">
      <selection activeCell="EW8" sqref="EW8"/>
    </sheetView>
  </sheetViews>
  <sheetFormatPr baseColWidth="10" defaultColWidth="11.42578125" defaultRowHeight="15" x14ac:dyDescent="0.25"/>
  <cols>
    <col min="2" max="2" width="25.5703125" customWidth="1"/>
    <col min="3" max="3" width="25" customWidth="1"/>
    <col min="4" max="4" width="28.7109375" customWidth="1"/>
    <col min="5" max="5" width="17.140625" customWidth="1"/>
    <col min="6" max="6" width="16.7109375" customWidth="1"/>
    <col min="7" max="7" width="28.5703125" customWidth="1"/>
    <col min="8" max="8" width="18.28515625" customWidth="1"/>
    <col min="9" max="9" width="20.42578125" customWidth="1"/>
    <col min="10" max="10" width="24.140625" customWidth="1"/>
    <col min="12" max="12" width="22.28515625" customWidth="1"/>
    <col min="16" max="16" width="50" customWidth="1"/>
    <col min="41" max="49" width="10.7109375" customWidth="1"/>
    <col min="50" max="50" width="20.7109375" customWidth="1"/>
    <col min="51" max="51" width="10.7109375" customWidth="1"/>
    <col min="52" max="52" width="21.85546875" customWidth="1"/>
    <col min="53" max="53" width="13" customWidth="1"/>
    <col min="54" max="64" width="10.7109375" customWidth="1"/>
  </cols>
  <sheetData>
    <row r="1" spans="1:219" ht="18.75" x14ac:dyDescent="0.25">
      <c r="A1" s="1110" t="s">
        <v>306</v>
      </c>
      <c r="B1" s="1110"/>
      <c r="C1" s="1110"/>
      <c r="D1" s="1110"/>
      <c r="E1" s="1110"/>
      <c r="F1" s="1110"/>
      <c r="G1" s="1110"/>
      <c r="H1" s="1110"/>
      <c r="I1" s="1110"/>
      <c r="J1" s="1110"/>
      <c r="K1" s="1110"/>
      <c r="L1" s="1110"/>
      <c r="M1" s="1110"/>
      <c r="N1" s="1110"/>
      <c r="O1" s="1110"/>
      <c r="P1" s="1155" t="s">
        <v>83</v>
      </c>
      <c r="Q1" s="1155"/>
      <c r="R1" s="1155"/>
      <c r="S1" s="1155"/>
      <c r="T1" s="1155"/>
      <c r="U1" s="1155"/>
      <c r="V1" s="1155"/>
      <c r="W1" s="1155"/>
      <c r="X1" s="1157" t="s">
        <v>2</v>
      </c>
      <c r="Y1" s="1157"/>
      <c r="Z1" s="1157"/>
      <c r="AA1" s="1157"/>
      <c r="AB1" s="1157"/>
      <c r="AC1" s="1156" t="s">
        <v>3</v>
      </c>
      <c r="AD1" s="1156"/>
      <c r="AE1" s="1156"/>
      <c r="AF1" s="1156"/>
      <c r="AG1" s="1155" t="s">
        <v>84</v>
      </c>
      <c r="AH1" s="1155"/>
      <c r="AI1" s="1155"/>
      <c r="AJ1" s="1155"/>
      <c r="AK1" s="1155"/>
      <c r="AL1" s="1155"/>
      <c r="AM1" s="1155"/>
      <c r="AN1" s="1155"/>
      <c r="AO1" s="1157" t="s">
        <v>2</v>
      </c>
      <c r="AP1" s="1157"/>
      <c r="AQ1" s="1157"/>
      <c r="AR1" s="1157"/>
      <c r="AS1" s="1157"/>
      <c r="AT1" s="1156" t="s">
        <v>3</v>
      </c>
      <c r="AU1" s="1156"/>
      <c r="AV1" s="1156"/>
      <c r="AW1" s="1156"/>
      <c r="AX1" s="1155" t="s">
        <v>85</v>
      </c>
      <c r="AY1" s="1155"/>
      <c r="AZ1" s="1155"/>
      <c r="BA1" s="1155"/>
      <c r="BB1" s="1155"/>
      <c r="BC1" s="1155"/>
      <c r="BD1" s="1155"/>
      <c r="BE1" s="1155"/>
      <c r="BF1" s="1157" t="s">
        <v>2</v>
      </c>
      <c r="BG1" s="1157"/>
      <c r="BH1" s="1157"/>
      <c r="BI1" s="1157"/>
      <c r="BJ1" s="1157"/>
      <c r="BK1" s="1156" t="s">
        <v>3</v>
      </c>
      <c r="BL1" s="1156"/>
      <c r="BM1" s="1156"/>
      <c r="BN1" s="1156"/>
      <c r="BO1" s="1155" t="s">
        <v>86</v>
      </c>
      <c r="BP1" s="1155"/>
      <c r="BQ1" s="1155"/>
      <c r="BR1" s="1155"/>
      <c r="BS1" s="1155"/>
      <c r="BT1" s="1155"/>
      <c r="BU1" s="1155"/>
      <c r="BV1" s="1155"/>
      <c r="BW1" s="1157" t="s">
        <v>2</v>
      </c>
      <c r="BX1" s="1157"/>
      <c r="BY1" s="1157"/>
      <c r="BZ1" s="1157"/>
      <c r="CA1" s="1157"/>
      <c r="CB1" s="1156" t="s">
        <v>3</v>
      </c>
      <c r="CC1" s="1156"/>
      <c r="CD1" s="1156"/>
      <c r="CE1" s="1156"/>
      <c r="CF1" s="1155" t="s">
        <v>87</v>
      </c>
      <c r="CG1" s="1155"/>
      <c r="CH1" s="1155"/>
      <c r="CI1" s="1155"/>
      <c r="CJ1" s="1155"/>
      <c r="CK1" s="1155"/>
      <c r="CL1" s="1155"/>
      <c r="CM1" s="1155"/>
      <c r="CN1" s="1157" t="s">
        <v>2</v>
      </c>
      <c r="CO1" s="1157"/>
      <c r="CP1" s="1157"/>
      <c r="CQ1" s="1157"/>
      <c r="CR1" s="1157"/>
      <c r="CS1" s="1156" t="s">
        <v>3</v>
      </c>
      <c r="CT1" s="1156"/>
      <c r="CU1" s="1156"/>
      <c r="CV1" s="1156"/>
      <c r="CW1" s="1155" t="s">
        <v>88</v>
      </c>
      <c r="CX1" s="1155"/>
      <c r="CY1" s="1155"/>
      <c r="CZ1" s="1155"/>
      <c r="DA1" s="1155"/>
      <c r="DB1" s="1155"/>
      <c r="DC1" s="1155"/>
      <c r="DD1" s="1155"/>
      <c r="DE1" s="1097" t="s">
        <v>2</v>
      </c>
      <c r="DF1" s="1097"/>
      <c r="DG1" s="1097"/>
      <c r="DH1" s="1097"/>
      <c r="DI1" s="1097"/>
      <c r="DJ1" s="1098" t="s">
        <v>3</v>
      </c>
      <c r="DK1" s="1098"/>
      <c r="DL1" s="1098"/>
      <c r="DM1" s="1098"/>
      <c r="DN1" s="1155" t="s">
        <v>89</v>
      </c>
      <c r="DO1" s="1155"/>
      <c r="DP1" s="1155"/>
      <c r="DQ1" s="1155"/>
      <c r="DR1" s="1155"/>
      <c r="DS1" s="1155"/>
      <c r="DT1" s="1155"/>
      <c r="DU1" s="1155"/>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25.5" customHeight="1" x14ac:dyDescent="0.25">
      <c r="A2" s="1058" t="s">
        <v>4</v>
      </c>
      <c r="B2" s="1058" t="s">
        <v>5</v>
      </c>
      <c r="C2" s="1058" t="s">
        <v>6</v>
      </c>
      <c r="D2" s="1058" t="s">
        <v>7</v>
      </c>
      <c r="E2" s="1058" t="s">
        <v>307</v>
      </c>
      <c r="F2" s="1058" t="s">
        <v>9</v>
      </c>
      <c r="G2" s="1058" t="s">
        <v>10</v>
      </c>
      <c r="H2" s="1058" t="s">
        <v>11</v>
      </c>
      <c r="I2" s="1061" t="s">
        <v>12</v>
      </c>
      <c r="J2" s="1058" t="s">
        <v>13</v>
      </c>
      <c r="K2" s="1058" t="s">
        <v>14</v>
      </c>
      <c r="L2" s="1058" t="s">
        <v>15</v>
      </c>
      <c r="M2" s="150"/>
      <c r="N2" s="150"/>
      <c r="O2" s="150"/>
      <c r="P2" s="1155" t="s">
        <v>16</v>
      </c>
      <c r="Q2" s="1155" t="s">
        <v>17</v>
      </c>
      <c r="R2" s="1155"/>
      <c r="S2" s="1155"/>
      <c r="T2" s="1155"/>
      <c r="U2" s="1155"/>
      <c r="V2" s="1155"/>
      <c r="W2" s="1155"/>
      <c r="X2" s="1157"/>
      <c r="Y2" s="1157"/>
      <c r="Z2" s="1157"/>
      <c r="AA2" s="1157"/>
      <c r="AB2" s="1157"/>
      <c r="AC2" s="1156"/>
      <c r="AD2" s="1156"/>
      <c r="AE2" s="1156"/>
      <c r="AF2" s="1156"/>
      <c r="AG2" s="1155" t="s">
        <v>16</v>
      </c>
      <c r="AH2" s="1155" t="s">
        <v>17</v>
      </c>
      <c r="AI2" s="1155"/>
      <c r="AJ2" s="1155"/>
      <c r="AK2" s="1155"/>
      <c r="AL2" s="1155"/>
      <c r="AM2" s="1155"/>
      <c r="AN2" s="1155"/>
      <c r="AO2" s="1157"/>
      <c r="AP2" s="1157"/>
      <c r="AQ2" s="1157"/>
      <c r="AR2" s="1157"/>
      <c r="AS2" s="1157"/>
      <c r="AT2" s="1156"/>
      <c r="AU2" s="1156"/>
      <c r="AV2" s="1156"/>
      <c r="AW2" s="1156"/>
      <c r="AX2" s="1155" t="s">
        <v>16</v>
      </c>
      <c r="AY2" s="1155" t="s">
        <v>17</v>
      </c>
      <c r="AZ2" s="1155"/>
      <c r="BA2" s="1155"/>
      <c r="BB2" s="1155"/>
      <c r="BC2" s="1155"/>
      <c r="BD2" s="1155"/>
      <c r="BE2" s="1155"/>
      <c r="BF2" s="1157"/>
      <c r="BG2" s="1157"/>
      <c r="BH2" s="1157"/>
      <c r="BI2" s="1157"/>
      <c r="BJ2" s="1157"/>
      <c r="BK2" s="1156"/>
      <c r="BL2" s="1156"/>
      <c r="BM2" s="1156"/>
      <c r="BN2" s="1156"/>
      <c r="BO2" s="1155" t="s">
        <v>16</v>
      </c>
      <c r="BP2" s="1155" t="s">
        <v>17</v>
      </c>
      <c r="BQ2" s="1155"/>
      <c r="BR2" s="1155"/>
      <c r="BS2" s="1155"/>
      <c r="BT2" s="1155"/>
      <c r="BU2" s="1155"/>
      <c r="BV2" s="1155"/>
      <c r="BW2" s="1157"/>
      <c r="BX2" s="1157"/>
      <c r="BY2" s="1157"/>
      <c r="BZ2" s="1157"/>
      <c r="CA2" s="1157"/>
      <c r="CB2" s="1156"/>
      <c r="CC2" s="1156"/>
      <c r="CD2" s="1156"/>
      <c r="CE2" s="1156"/>
      <c r="CF2" s="1155" t="s">
        <v>16</v>
      </c>
      <c r="CG2" s="1155" t="s">
        <v>17</v>
      </c>
      <c r="CH2" s="1155"/>
      <c r="CI2" s="1155"/>
      <c r="CJ2" s="1155"/>
      <c r="CK2" s="1155"/>
      <c r="CL2" s="1155"/>
      <c r="CM2" s="1155"/>
      <c r="CN2" s="1157"/>
      <c r="CO2" s="1157"/>
      <c r="CP2" s="1157"/>
      <c r="CQ2" s="1157"/>
      <c r="CR2" s="1157"/>
      <c r="CS2" s="1156"/>
      <c r="CT2" s="1156"/>
      <c r="CU2" s="1156"/>
      <c r="CV2" s="1156"/>
      <c r="CW2" s="1155" t="s">
        <v>16</v>
      </c>
      <c r="CX2" s="1155" t="s">
        <v>17</v>
      </c>
      <c r="CY2" s="1155"/>
      <c r="CZ2" s="1155"/>
      <c r="DA2" s="1155"/>
      <c r="DB2" s="1155"/>
      <c r="DC2" s="1155"/>
      <c r="DD2" s="1155"/>
      <c r="DE2" s="1097"/>
      <c r="DF2" s="1097"/>
      <c r="DG2" s="1097"/>
      <c r="DH2" s="1097"/>
      <c r="DI2" s="1097"/>
      <c r="DJ2" s="1098"/>
      <c r="DK2" s="1098"/>
      <c r="DL2" s="1098"/>
      <c r="DM2" s="1098"/>
      <c r="DN2" s="1155" t="s">
        <v>16</v>
      </c>
      <c r="DO2" s="1155" t="s">
        <v>17</v>
      </c>
      <c r="DP2" s="1155"/>
      <c r="DQ2" s="1155"/>
      <c r="DR2" s="1155"/>
      <c r="DS2" s="1155"/>
      <c r="DT2" s="1155"/>
      <c r="DU2" s="1155"/>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2.25" customHeight="1" x14ac:dyDescent="0.25">
      <c r="A3" s="1058"/>
      <c r="B3" s="1058"/>
      <c r="C3" s="1058"/>
      <c r="D3" s="1058"/>
      <c r="E3" s="1058"/>
      <c r="F3" s="1058"/>
      <c r="G3" s="1058"/>
      <c r="H3" s="1058"/>
      <c r="I3" s="1061"/>
      <c r="J3" s="1058"/>
      <c r="K3" s="1058"/>
      <c r="L3" s="1058"/>
      <c r="M3" s="34" t="s">
        <v>18</v>
      </c>
      <c r="N3" s="34" t="s">
        <v>19</v>
      </c>
      <c r="O3" s="34" t="s">
        <v>20</v>
      </c>
      <c r="P3" s="1155"/>
      <c r="Q3" s="1155" t="s">
        <v>21</v>
      </c>
      <c r="R3" s="1155" t="s">
        <v>22</v>
      </c>
      <c r="S3" s="1155" t="s">
        <v>23</v>
      </c>
      <c r="T3" s="1155"/>
      <c r="U3" s="1155" t="s">
        <v>24</v>
      </c>
      <c r="V3" s="1155" t="s">
        <v>25</v>
      </c>
      <c r="W3" s="1155" t="s">
        <v>26</v>
      </c>
      <c r="X3" s="1157" t="s">
        <v>16</v>
      </c>
      <c r="Y3" s="1157" t="s">
        <v>27</v>
      </c>
      <c r="Z3" s="1157" t="s">
        <v>28</v>
      </c>
      <c r="AA3" s="1157" t="s">
        <v>29</v>
      </c>
      <c r="AB3" s="1157" t="s">
        <v>30</v>
      </c>
      <c r="AC3" s="1160" t="s">
        <v>31</v>
      </c>
      <c r="AD3" s="1158" t="s">
        <v>32</v>
      </c>
      <c r="AE3" s="1158" t="s">
        <v>33</v>
      </c>
      <c r="AF3" s="1159" t="s">
        <v>34</v>
      </c>
      <c r="AG3" s="1155"/>
      <c r="AH3" s="1155" t="s">
        <v>21</v>
      </c>
      <c r="AI3" s="1155" t="s">
        <v>22</v>
      </c>
      <c r="AJ3" s="1155" t="s">
        <v>23</v>
      </c>
      <c r="AK3" s="1155"/>
      <c r="AL3" s="1155" t="s">
        <v>24</v>
      </c>
      <c r="AM3" s="1155" t="s">
        <v>25</v>
      </c>
      <c r="AN3" s="1155" t="s">
        <v>26</v>
      </c>
      <c r="AO3" s="1157" t="s">
        <v>16</v>
      </c>
      <c r="AP3" s="1157" t="s">
        <v>27</v>
      </c>
      <c r="AQ3" s="1157" t="s">
        <v>28</v>
      </c>
      <c r="AR3" s="1157" t="s">
        <v>29</v>
      </c>
      <c r="AS3" s="1157" t="s">
        <v>30</v>
      </c>
      <c r="AT3" s="1160" t="s">
        <v>31</v>
      </c>
      <c r="AU3" s="1158" t="s">
        <v>32</v>
      </c>
      <c r="AV3" s="1158" t="s">
        <v>33</v>
      </c>
      <c r="AW3" s="1159" t="s">
        <v>34</v>
      </c>
      <c r="AX3" s="1155"/>
      <c r="AY3" s="1155" t="s">
        <v>21</v>
      </c>
      <c r="AZ3" s="1155" t="s">
        <v>22</v>
      </c>
      <c r="BA3" s="1155" t="s">
        <v>23</v>
      </c>
      <c r="BB3" s="1155"/>
      <c r="BC3" s="1155" t="s">
        <v>24</v>
      </c>
      <c r="BD3" s="1155" t="s">
        <v>25</v>
      </c>
      <c r="BE3" s="1155" t="s">
        <v>26</v>
      </c>
      <c r="BF3" s="1157" t="s">
        <v>16</v>
      </c>
      <c r="BG3" s="1157" t="s">
        <v>27</v>
      </c>
      <c r="BH3" s="1157" t="s">
        <v>28</v>
      </c>
      <c r="BI3" s="1157" t="s">
        <v>29</v>
      </c>
      <c r="BJ3" s="1157" t="s">
        <v>30</v>
      </c>
      <c r="BK3" s="1160" t="s">
        <v>31</v>
      </c>
      <c r="BL3" s="1158" t="s">
        <v>32</v>
      </c>
      <c r="BM3" s="1158" t="s">
        <v>33</v>
      </c>
      <c r="BN3" s="1159" t="s">
        <v>34</v>
      </c>
      <c r="BO3" s="1155"/>
      <c r="BP3" s="1155" t="s">
        <v>21</v>
      </c>
      <c r="BQ3" s="1155" t="s">
        <v>22</v>
      </c>
      <c r="BR3" s="1155" t="s">
        <v>23</v>
      </c>
      <c r="BS3" s="1155"/>
      <c r="BT3" s="1155" t="s">
        <v>24</v>
      </c>
      <c r="BU3" s="1155" t="s">
        <v>25</v>
      </c>
      <c r="BV3" s="1155" t="s">
        <v>26</v>
      </c>
      <c r="BW3" s="1157" t="s">
        <v>16</v>
      </c>
      <c r="BX3" s="1157" t="s">
        <v>27</v>
      </c>
      <c r="BY3" s="1157" t="s">
        <v>28</v>
      </c>
      <c r="BZ3" s="1157" t="s">
        <v>29</v>
      </c>
      <c r="CA3" s="1157" t="s">
        <v>30</v>
      </c>
      <c r="CB3" s="1160" t="s">
        <v>31</v>
      </c>
      <c r="CC3" s="1158" t="s">
        <v>32</v>
      </c>
      <c r="CD3" s="1158" t="s">
        <v>33</v>
      </c>
      <c r="CE3" s="1159" t="s">
        <v>34</v>
      </c>
      <c r="CF3" s="1155"/>
      <c r="CG3" s="1155" t="s">
        <v>21</v>
      </c>
      <c r="CH3" s="1155" t="s">
        <v>22</v>
      </c>
      <c r="CI3" s="1155" t="s">
        <v>23</v>
      </c>
      <c r="CJ3" s="1155"/>
      <c r="CK3" s="1155" t="s">
        <v>24</v>
      </c>
      <c r="CL3" s="1155" t="s">
        <v>25</v>
      </c>
      <c r="CM3" s="1155" t="s">
        <v>26</v>
      </c>
      <c r="CN3" s="1157" t="s">
        <v>16</v>
      </c>
      <c r="CO3" s="1157" t="s">
        <v>27</v>
      </c>
      <c r="CP3" s="1157" t="s">
        <v>28</v>
      </c>
      <c r="CQ3" s="1157" t="s">
        <v>29</v>
      </c>
      <c r="CR3" s="1157" t="s">
        <v>30</v>
      </c>
      <c r="CS3" s="1160" t="s">
        <v>31</v>
      </c>
      <c r="CT3" s="1158" t="s">
        <v>32</v>
      </c>
      <c r="CU3" s="1158" t="s">
        <v>33</v>
      </c>
      <c r="CV3" s="1159" t="s">
        <v>34</v>
      </c>
      <c r="CW3" s="1155"/>
      <c r="CX3" s="1155" t="s">
        <v>21</v>
      </c>
      <c r="CY3" s="1155" t="s">
        <v>22</v>
      </c>
      <c r="CZ3" s="1155" t="s">
        <v>23</v>
      </c>
      <c r="DA3" s="1155"/>
      <c r="DB3" s="1155" t="s">
        <v>24</v>
      </c>
      <c r="DC3" s="1155" t="s">
        <v>25</v>
      </c>
      <c r="DD3" s="1155" t="s">
        <v>26</v>
      </c>
      <c r="DE3" s="1097" t="s">
        <v>16</v>
      </c>
      <c r="DF3" s="1097" t="s">
        <v>27</v>
      </c>
      <c r="DG3" s="1097" t="s">
        <v>28</v>
      </c>
      <c r="DH3" s="1097" t="s">
        <v>29</v>
      </c>
      <c r="DI3" s="1097" t="s">
        <v>30</v>
      </c>
      <c r="DJ3" s="1100" t="s">
        <v>31</v>
      </c>
      <c r="DK3" s="1102" t="s">
        <v>32</v>
      </c>
      <c r="DL3" s="1102" t="s">
        <v>33</v>
      </c>
      <c r="DM3" s="1104" t="s">
        <v>34</v>
      </c>
      <c r="DN3" s="1155"/>
      <c r="DO3" s="1155" t="s">
        <v>21</v>
      </c>
      <c r="DP3" s="1155" t="s">
        <v>22</v>
      </c>
      <c r="DQ3" s="1155" t="s">
        <v>23</v>
      </c>
      <c r="DR3" s="1155"/>
      <c r="DS3" s="1155" t="s">
        <v>24</v>
      </c>
      <c r="DT3" s="1155" t="s">
        <v>25</v>
      </c>
      <c r="DU3" s="1155"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26.25" customHeight="1" x14ac:dyDescent="0.25">
      <c r="A4" s="1058"/>
      <c r="B4" s="1058"/>
      <c r="C4" s="1058"/>
      <c r="D4" s="1058"/>
      <c r="E4" s="1058"/>
      <c r="F4" s="1058"/>
      <c r="G4" s="1058"/>
      <c r="H4" s="1058"/>
      <c r="I4" s="1061"/>
      <c r="J4" s="1058"/>
      <c r="K4" s="1058"/>
      <c r="L4" s="1058"/>
      <c r="M4" s="36" t="s">
        <v>35</v>
      </c>
      <c r="N4" s="36" t="s">
        <v>36</v>
      </c>
      <c r="O4" s="36" t="s">
        <v>37</v>
      </c>
      <c r="P4" s="1155"/>
      <c r="Q4" s="1155"/>
      <c r="R4" s="1155"/>
      <c r="S4" s="151" t="s">
        <v>22</v>
      </c>
      <c r="T4" s="151" t="s">
        <v>38</v>
      </c>
      <c r="U4" s="1155"/>
      <c r="V4" s="1155"/>
      <c r="W4" s="1155"/>
      <c r="X4" s="1157"/>
      <c r="Y4" s="1157"/>
      <c r="Z4" s="1157"/>
      <c r="AA4" s="1157"/>
      <c r="AB4" s="1157"/>
      <c r="AC4" s="1160"/>
      <c r="AD4" s="1158"/>
      <c r="AE4" s="1158"/>
      <c r="AF4" s="1159"/>
      <c r="AG4" s="1155"/>
      <c r="AH4" s="1155"/>
      <c r="AI4" s="1155"/>
      <c r="AJ4" s="151" t="s">
        <v>22</v>
      </c>
      <c r="AK4" s="151" t="s">
        <v>38</v>
      </c>
      <c r="AL4" s="1155"/>
      <c r="AM4" s="1155"/>
      <c r="AN4" s="1155"/>
      <c r="AO4" s="1157"/>
      <c r="AP4" s="1157"/>
      <c r="AQ4" s="1157"/>
      <c r="AR4" s="1157"/>
      <c r="AS4" s="1157"/>
      <c r="AT4" s="1160"/>
      <c r="AU4" s="1158"/>
      <c r="AV4" s="1158"/>
      <c r="AW4" s="1159"/>
      <c r="AX4" s="1155"/>
      <c r="AY4" s="1155"/>
      <c r="AZ4" s="1155"/>
      <c r="BA4" s="151" t="s">
        <v>22</v>
      </c>
      <c r="BB4" s="151" t="s">
        <v>38</v>
      </c>
      <c r="BC4" s="1155"/>
      <c r="BD4" s="1155"/>
      <c r="BE4" s="1155"/>
      <c r="BF4" s="1157"/>
      <c r="BG4" s="1157"/>
      <c r="BH4" s="1157"/>
      <c r="BI4" s="1157"/>
      <c r="BJ4" s="1157"/>
      <c r="BK4" s="1160"/>
      <c r="BL4" s="1158"/>
      <c r="BM4" s="1158"/>
      <c r="BN4" s="1159"/>
      <c r="BO4" s="1155"/>
      <c r="BP4" s="1155"/>
      <c r="BQ4" s="1155"/>
      <c r="BR4" s="151" t="s">
        <v>22</v>
      </c>
      <c r="BS4" s="151" t="s">
        <v>38</v>
      </c>
      <c r="BT4" s="1155"/>
      <c r="BU4" s="1155"/>
      <c r="BV4" s="1155"/>
      <c r="BW4" s="1157"/>
      <c r="BX4" s="1157"/>
      <c r="BY4" s="1157"/>
      <c r="BZ4" s="1157"/>
      <c r="CA4" s="1157"/>
      <c r="CB4" s="1160"/>
      <c r="CC4" s="1158"/>
      <c r="CD4" s="1158"/>
      <c r="CE4" s="1159"/>
      <c r="CF4" s="1155"/>
      <c r="CG4" s="1155"/>
      <c r="CH4" s="1155"/>
      <c r="CI4" s="151" t="s">
        <v>22</v>
      </c>
      <c r="CJ4" s="151" t="s">
        <v>38</v>
      </c>
      <c r="CK4" s="1155"/>
      <c r="CL4" s="1155"/>
      <c r="CM4" s="1155"/>
      <c r="CN4" s="1157"/>
      <c r="CO4" s="1157"/>
      <c r="CP4" s="1157"/>
      <c r="CQ4" s="1157"/>
      <c r="CR4" s="1157"/>
      <c r="CS4" s="1160"/>
      <c r="CT4" s="1158"/>
      <c r="CU4" s="1158"/>
      <c r="CV4" s="1159"/>
      <c r="CW4" s="1155"/>
      <c r="CX4" s="1155"/>
      <c r="CY4" s="1155"/>
      <c r="CZ4" s="151" t="s">
        <v>22</v>
      </c>
      <c r="DA4" s="151" t="s">
        <v>38</v>
      </c>
      <c r="DB4" s="1155"/>
      <c r="DC4" s="1155"/>
      <c r="DD4" s="1155"/>
      <c r="DE4" s="1097"/>
      <c r="DF4" s="1097"/>
      <c r="DG4" s="1097"/>
      <c r="DH4" s="1097"/>
      <c r="DI4" s="1097"/>
      <c r="DJ4" s="1100"/>
      <c r="DK4" s="1102"/>
      <c r="DL4" s="1102"/>
      <c r="DM4" s="1104"/>
      <c r="DN4" s="1155"/>
      <c r="DO4" s="1155"/>
      <c r="DP4" s="1155"/>
      <c r="DQ4" s="151" t="s">
        <v>22</v>
      </c>
      <c r="DR4" s="151" t="s">
        <v>38</v>
      </c>
      <c r="DS4" s="1155"/>
      <c r="DT4" s="1155"/>
      <c r="DU4" s="1155"/>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69.5" customHeight="1" x14ac:dyDescent="0.25">
      <c r="A5" s="809">
        <v>1</v>
      </c>
      <c r="B5" s="152" t="s">
        <v>308</v>
      </c>
      <c r="C5" s="152" t="s">
        <v>309</v>
      </c>
      <c r="D5" s="152" t="s">
        <v>310</v>
      </c>
      <c r="E5" s="125" t="s">
        <v>311</v>
      </c>
      <c r="F5" s="125" t="s">
        <v>312</v>
      </c>
      <c r="G5" s="152" t="s">
        <v>313</v>
      </c>
      <c r="H5" s="125" t="s">
        <v>66</v>
      </c>
      <c r="I5" s="152" t="s">
        <v>314</v>
      </c>
      <c r="J5" s="152" t="s">
        <v>315</v>
      </c>
      <c r="K5" s="488">
        <v>1</v>
      </c>
      <c r="L5" s="152" t="s">
        <v>316</v>
      </c>
      <c r="M5" s="276" t="s">
        <v>317</v>
      </c>
      <c r="N5" s="276" t="s">
        <v>318</v>
      </c>
      <c r="O5" s="274" t="s">
        <v>50</v>
      </c>
      <c r="P5" s="277"/>
      <c r="Q5" s="278"/>
      <c r="R5" s="277"/>
      <c r="S5" s="279"/>
      <c r="T5" s="279"/>
      <c r="U5" s="279"/>
      <c r="V5" s="279"/>
      <c r="W5" s="279"/>
      <c r="X5" s="153"/>
      <c r="Y5" s="153"/>
      <c r="Z5" s="153"/>
      <c r="AA5" s="153"/>
      <c r="AB5" s="153"/>
      <c r="AC5" s="745"/>
      <c r="AD5" s="746"/>
      <c r="AE5" s="746"/>
      <c r="AF5" s="747"/>
      <c r="AG5" s="155"/>
      <c r="AH5" s="155"/>
      <c r="AI5" s="155"/>
      <c r="AJ5" s="155"/>
      <c r="AK5" s="155"/>
      <c r="AL5" s="155"/>
      <c r="AM5" s="155"/>
      <c r="AN5" s="155"/>
      <c r="AO5" s="383"/>
      <c r="AP5" s="383"/>
      <c r="AQ5" s="383"/>
      <c r="AR5" s="304"/>
      <c r="AS5" s="304"/>
      <c r="AT5" s="304"/>
      <c r="AU5" s="304"/>
      <c r="AV5" s="487"/>
      <c r="AW5" s="304"/>
      <c r="AX5" s="731"/>
      <c r="AY5" s="731"/>
      <c r="AZ5" s="731"/>
      <c r="BA5" s="731"/>
      <c r="BB5" s="731"/>
      <c r="BC5" s="153"/>
      <c r="BD5" s="731"/>
      <c r="BE5" s="731"/>
      <c r="BF5" s="597"/>
      <c r="BG5" s="597"/>
      <c r="BH5" s="597"/>
      <c r="BI5" s="597"/>
      <c r="BJ5" s="597"/>
      <c r="BK5" s="304"/>
      <c r="BL5" s="304"/>
      <c r="BM5" s="487"/>
      <c r="BN5" s="304"/>
      <c r="BO5" s="731"/>
      <c r="BP5" s="153"/>
      <c r="BQ5" s="731"/>
      <c r="BR5" s="153"/>
      <c r="BS5" s="153"/>
      <c r="BT5" s="153"/>
      <c r="BU5" s="153"/>
      <c r="BV5" s="817"/>
      <c r="BW5" s="153"/>
      <c r="BX5" s="153"/>
      <c r="BY5" s="153"/>
      <c r="BZ5" s="153"/>
      <c r="CA5" s="153"/>
      <c r="CB5" s="304"/>
      <c r="CC5" s="304"/>
      <c r="CD5" s="487"/>
      <c r="CE5" s="304"/>
      <c r="CF5" s="731"/>
      <c r="CG5" s="731"/>
      <c r="CH5" s="731"/>
      <c r="CI5" s="188"/>
      <c r="CJ5" s="731"/>
      <c r="CK5" s="188"/>
      <c r="CL5" s="731"/>
      <c r="CM5" s="188"/>
      <c r="CN5" s="153"/>
      <c r="CO5" s="153"/>
      <c r="CP5" s="153"/>
      <c r="CQ5" s="153"/>
      <c r="CR5" s="153"/>
      <c r="CS5" s="304"/>
      <c r="CT5" s="304"/>
      <c r="CU5" s="487"/>
      <c r="CV5" s="304"/>
      <c r="CW5" s="731"/>
      <c r="CX5" s="153"/>
      <c r="CY5" s="153"/>
      <c r="CZ5" s="153"/>
      <c r="DA5" s="153"/>
      <c r="DB5" s="153"/>
      <c r="DC5" s="153"/>
      <c r="DD5" s="153"/>
      <c r="DE5" s="153"/>
      <c r="DF5" s="153"/>
      <c r="DG5" s="153"/>
      <c r="DH5" s="1041"/>
      <c r="DI5" s="153"/>
      <c r="DJ5" s="304"/>
      <c r="DK5" s="304"/>
      <c r="DL5" s="487"/>
      <c r="DM5" s="304"/>
      <c r="DN5" s="731"/>
      <c r="DO5" s="153"/>
      <c r="DP5" s="731"/>
      <c r="DQ5" s="731"/>
      <c r="DR5" s="731"/>
      <c r="DS5" s="731"/>
      <c r="DT5" s="731"/>
      <c r="DU5" s="731"/>
      <c r="DV5" s="153"/>
      <c r="DW5" s="153"/>
      <c r="DX5" s="153"/>
      <c r="DY5" s="153"/>
      <c r="DZ5" s="153"/>
      <c r="EA5" s="304"/>
      <c r="EB5" s="304"/>
      <c r="EC5" s="487"/>
      <c r="ED5" s="304"/>
      <c r="EE5" s="221"/>
      <c r="EF5" s="221"/>
      <c r="EG5" s="221"/>
      <c r="EH5" s="221"/>
      <c r="EI5" s="221"/>
      <c r="EJ5" s="221"/>
      <c r="EK5" s="221"/>
      <c r="EL5" s="221"/>
      <c r="EM5" s="221"/>
      <c r="EN5" s="221"/>
      <c r="EO5" s="221"/>
      <c r="EP5" s="221"/>
      <c r="EQ5" s="221"/>
      <c r="ER5" s="304"/>
      <c r="ES5" s="304"/>
      <c r="ET5" s="487"/>
      <c r="EU5" s="304"/>
      <c r="EV5" s="221"/>
      <c r="EW5" s="221"/>
      <c r="EX5" s="221"/>
      <c r="EY5" s="221"/>
      <c r="EZ5" s="221"/>
      <c r="FA5" s="221"/>
      <c r="FB5" s="221"/>
      <c r="FC5" s="221"/>
      <c r="FD5" s="221"/>
      <c r="FE5" s="221"/>
      <c r="FF5" s="221"/>
      <c r="FG5" s="221"/>
      <c r="FH5" s="221"/>
      <c r="FI5" s="304"/>
      <c r="FJ5" s="304"/>
      <c r="FK5" s="487"/>
      <c r="FL5" s="304"/>
      <c r="FM5" s="221"/>
      <c r="FN5" s="221"/>
      <c r="FO5" s="221"/>
      <c r="FP5" s="221"/>
      <c r="FQ5" s="221"/>
      <c r="FR5" s="221"/>
      <c r="FS5" s="221"/>
      <c r="FT5" s="221"/>
      <c r="FU5" s="221"/>
      <c r="FV5" s="221"/>
      <c r="FW5" s="221"/>
      <c r="FX5" s="221"/>
      <c r="FY5" s="221"/>
      <c r="FZ5" s="304"/>
      <c r="GA5" s="304"/>
      <c r="GB5" s="487"/>
      <c r="GC5" s="304"/>
      <c r="GD5" s="221"/>
      <c r="GE5" s="221"/>
      <c r="GF5" s="221"/>
      <c r="GG5" s="221"/>
      <c r="GH5" s="221"/>
      <c r="GI5" s="221"/>
      <c r="GJ5" s="221"/>
      <c r="GK5" s="221"/>
      <c r="GL5" s="221"/>
      <c r="GM5" s="221"/>
      <c r="GN5" s="221"/>
      <c r="GO5" s="221"/>
      <c r="GP5" s="221"/>
      <c r="GQ5" s="304"/>
      <c r="GR5" s="304"/>
      <c r="GS5" s="487"/>
      <c r="GT5" s="304"/>
      <c r="GU5" s="221"/>
      <c r="GV5" s="221"/>
      <c r="GW5" s="221"/>
      <c r="GX5" s="221"/>
      <c r="GY5" s="221"/>
      <c r="GZ5" s="221"/>
      <c r="HA5" s="221"/>
      <c r="HB5" s="221"/>
      <c r="HC5" s="221"/>
      <c r="HD5" s="221"/>
      <c r="HE5" s="221"/>
      <c r="HF5" s="221"/>
      <c r="HG5" s="221"/>
      <c r="HH5" s="304"/>
      <c r="HI5" s="304"/>
      <c r="HJ5" s="487"/>
      <c r="HK5" s="304"/>
    </row>
    <row r="6" spans="1:219" ht="227.25" customHeight="1" x14ac:dyDescent="0.25">
      <c r="A6" s="809">
        <v>2</v>
      </c>
      <c r="B6" s="152" t="s">
        <v>319</v>
      </c>
      <c r="C6" s="152" t="s">
        <v>320</v>
      </c>
      <c r="D6" s="152" t="s">
        <v>310</v>
      </c>
      <c r="E6" s="125" t="s">
        <v>42</v>
      </c>
      <c r="F6" s="125" t="s">
        <v>42</v>
      </c>
      <c r="G6" s="152" t="s">
        <v>321</v>
      </c>
      <c r="H6" s="125" t="s">
        <v>123</v>
      </c>
      <c r="I6" s="152" t="s">
        <v>322</v>
      </c>
      <c r="J6" s="152" t="s">
        <v>323</v>
      </c>
      <c r="K6" s="488">
        <v>5</v>
      </c>
      <c r="L6" s="152" t="s">
        <v>324</v>
      </c>
      <c r="M6" s="276" t="s">
        <v>317</v>
      </c>
      <c r="N6" s="276" t="s">
        <v>318</v>
      </c>
      <c r="O6" s="276" t="s">
        <v>50</v>
      </c>
      <c r="P6" s="280"/>
      <c r="Q6" s="43"/>
      <c r="R6" s="43"/>
      <c r="S6" s="43"/>
      <c r="T6" s="43"/>
      <c r="U6" s="280"/>
      <c r="V6" s="280"/>
      <c r="W6" s="280"/>
      <c r="X6" s="153"/>
      <c r="Y6" s="153"/>
      <c r="Z6" s="153"/>
      <c r="AA6" s="153"/>
      <c r="AB6" s="153"/>
      <c r="AC6" s="745"/>
      <c r="AD6" s="746"/>
      <c r="AE6" s="746"/>
      <c r="AF6" s="747"/>
      <c r="AG6" s="155"/>
      <c r="AH6" s="155"/>
      <c r="AI6" s="155"/>
      <c r="AJ6" s="155"/>
      <c r="AK6" s="155"/>
      <c r="AL6" s="155"/>
      <c r="AM6" s="155"/>
      <c r="AN6" s="155"/>
      <c r="AO6" s="383"/>
      <c r="AP6" s="383"/>
      <c r="AQ6" s="383"/>
      <c r="AR6" s="304"/>
      <c r="AS6" s="304"/>
      <c r="AT6" s="304"/>
      <c r="AU6" s="304"/>
      <c r="AV6" s="487"/>
      <c r="AW6" s="304"/>
      <c r="AX6" s="731"/>
      <c r="AY6" s="731"/>
      <c r="AZ6" s="748"/>
      <c r="BA6" s="731"/>
      <c r="BB6" s="731"/>
      <c r="BC6" s="731"/>
      <c r="BD6" s="731"/>
      <c r="BE6" s="731"/>
      <c r="BF6" s="597"/>
      <c r="BG6" s="597"/>
      <c r="BH6" s="597"/>
      <c r="BI6" s="597"/>
      <c r="BJ6" s="597"/>
      <c r="BK6" s="304"/>
      <c r="BL6" s="304"/>
      <c r="BM6" s="487"/>
      <c r="BN6" s="304"/>
      <c r="BO6" s="731"/>
      <c r="BP6" s="153"/>
      <c r="BQ6" s="731"/>
      <c r="BR6" s="731"/>
      <c r="BS6" s="731"/>
      <c r="BT6" s="816"/>
      <c r="BU6" s="731"/>
      <c r="BV6" s="731"/>
      <c r="BW6" s="153"/>
      <c r="BX6" s="153"/>
      <c r="BY6" s="153"/>
      <c r="BZ6" s="154"/>
      <c r="CA6" s="153"/>
      <c r="CB6" s="304"/>
      <c r="CC6" s="304"/>
      <c r="CD6" s="487"/>
      <c r="CE6" s="304"/>
      <c r="CF6" s="731"/>
      <c r="CG6" s="731"/>
      <c r="CH6" s="731"/>
      <c r="CI6" s="731"/>
      <c r="CJ6" s="731"/>
      <c r="CK6" s="731"/>
      <c r="CL6" s="731"/>
      <c r="CM6" s="731"/>
      <c r="CN6" s="153"/>
      <c r="CO6" s="153"/>
      <c r="CP6" s="153"/>
      <c r="CQ6" s="153"/>
      <c r="CR6" s="153"/>
      <c r="CS6" s="304"/>
      <c r="CT6" s="304"/>
      <c r="CU6" s="487"/>
      <c r="CV6" s="304"/>
      <c r="CW6" s="731"/>
      <c r="CX6" s="731"/>
      <c r="CY6" s="731"/>
      <c r="CZ6" s="731"/>
      <c r="DA6" s="731"/>
      <c r="DB6" s="731"/>
      <c r="DC6" s="731"/>
      <c r="DD6" s="731"/>
      <c r="DE6" s="153"/>
      <c r="DF6" s="153"/>
      <c r="DG6" s="153"/>
      <c r="DH6" s="153"/>
      <c r="DI6" s="153"/>
      <c r="DJ6" s="304"/>
      <c r="DK6" s="304"/>
      <c r="DL6" s="487"/>
      <c r="DM6" s="304"/>
      <c r="DN6" s="1035"/>
      <c r="DO6" s="1036"/>
      <c r="DP6" s="1035"/>
      <c r="DQ6" s="1035"/>
      <c r="DR6" s="1035"/>
      <c r="DS6" s="1034"/>
      <c r="DT6" s="1034"/>
      <c r="DU6" s="1034"/>
      <c r="DV6" s="153"/>
      <c r="DW6" s="153"/>
      <c r="DX6" s="153"/>
      <c r="DY6" s="153"/>
      <c r="DZ6" s="153"/>
      <c r="EA6" s="304"/>
      <c r="EB6" s="304"/>
      <c r="EC6" s="487"/>
      <c r="ED6" s="304"/>
      <c r="EE6" s="221"/>
      <c r="EF6" s="221"/>
      <c r="EG6" s="221"/>
      <c r="EH6" s="221"/>
      <c r="EI6" s="221"/>
      <c r="EJ6" s="221"/>
      <c r="EK6" s="221"/>
      <c r="EL6" s="221"/>
      <c r="EM6" s="221"/>
      <c r="EN6" s="221"/>
      <c r="EO6" s="221"/>
      <c r="EP6" s="221"/>
      <c r="EQ6" s="221"/>
      <c r="ER6" s="304"/>
      <c r="ES6" s="304"/>
      <c r="ET6" s="487"/>
      <c r="EU6" s="304"/>
      <c r="EV6" s="221"/>
      <c r="EW6" s="221"/>
      <c r="EX6" s="221"/>
      <c r="EY6" s="221"/>
      <c r="EZ6" s="221"/>
      <c r="FA6" s="221"/>
      <c r="FB6" s="221"/>
      <c r="FC6" s="221"/>
      <c r="FD6" s="221"/>
      <c r="FE6" s="221"/>
      <c r="FF6" s="221"/>
      <c r="FG6" s="221"/>
      <c r="FH6" s="221"/>
      <c r="FI6" s="304"/>
      <c r="FJ6" s="304"/>
      <c r="FK6" s="487"/>
      <c r="FL6" s="304"/>
      <c r="FM6" s="221"/>
      <c r="FN6" s="221"/>
      <c r="FO6" s="221"/>
      <c r="FP6" s="221"/>
      <c r="FQ6" s="221"/>
      <c r="FR6" s="221"/>
      <c r="FS6" s="221"/>
      <c r="FT6" s="221"/>
      <c r="FU6" s="221"/>
      <c r="FV6" s="221"/>
      <c r="FW6" s="221"/>
      <c r="FX6" s="221"/>
      <c r="FY6" s="221"/>
      <c r="FZ6" s="304"/>
      <c r="GA6" s="304"/>
      <c r="GB6" s="487"/>
      <c r="GC6" s="304"/>
      <c r="GD6" s="221"/>
      <c r="GE6" s="221"/>
      <c r="GF6" s="221"/>
      <c r="GG6" s="221"/>
      <c r="GH6" s="221"/>
      <c r="GI6" s="221"/>
      <c r="GJ6" s="221"/>
      <c r="GK6" s="221"/>
      <c r="GL6" s="221"/>
      <c r="GM6" s="221"/>
      <c r="GN6" s="221"/>
      <c r="GO6" s="221"/>
      <c r="GP6" s="221"/>
      <c r="GQ6" s="304"/>
      <c r="GR6" s="304"/>
      <c r="GS6" s="487"/>
      <c r="GT6" s="304"/>
      <c r="GU6" s="221"/>
      <c r="GV6" s="221"/>
      <c r="GW6" s="221"/>
      <c r="GX6" s="221"/>
      <c r="GY6" s="221"/>
      <c r="GZ6" s="221"/>
      <c r="HA6" s="221"/>
      <c r="HB6" s="221"/>
      <c r="HC6" s="221"/>
      <c r="HD6" s="221"/>
      <c r="HE6" s="221"/>
      <c r="HF6" s="221"/>
      <c r="HG6" s="221"/>
      <c r="HH6" s="304"/>
      <c r="HI6" s="304"/>
      <c r="HJ6" s="487"/>
      <c r="HK6" s="304"/>
    </row>
    <row r="7" spans="1:219" ht="172.5" customHeight="1" x14ac:dyDescent="0.25">
      <c r="A7" s="809">
        <v>3</v>
      </c>
      <c r="B7" s="152" t="s">
        <v>325</v>
      </c>
      <c r="C7" s="749" t="s">
        <v>326</v>
      </c>
      <c r="D7" s="152" t="s">
        <v>327</v>
      </c>
      <c r="E7" s="125" t="s">
        <v>328</v>
      </c>
      <c r="F7" s="125" t="s">
        <v>42</v>
      </c>
      <c r="G7" s="156" t="s">
        <v>329</v>
      </c>
      <c r="H7" s="125" t="s">
        <v>66</v>
      </c>
      <c r="I7" s="152" t="s">
        <v>314</v>
      </c>
      <c r="J7" s="152" t="s">
        <v>330</v>
      </c>
      <c r="K7" s="488">
        <v>1</v>
      </c>
      <c r="L7" s="152" t="s">
        <v>331</v>
      </c>
      <c r="M7" s="276" t="s">
        <v>317</v>
      </c>
      <c r="N7" s="276" t="s">
        <v>318</v>
      </c>
      <c r="O7" s="276" t="s">
        <v>50</v>
      </c>
      <c r="P7" s="277"/>
      <c r="Q7" s="278"/>
      <c r="R7" s="277"/>
      <c r="S7" s="279"/>
      <c r="T7" s="279"/>
      <c r="U7" s="279"/>
      <c r="V7" s="279"/>
      <c r="W7" s="279"/>
      <c r="X7" s="153"/>
      <c r="Y7" s="153"/>
      <c r="Z7" s="153"/>
      <c r="AA7" s="153"/>
      <c r="AB7" s="153"/>
      <c r="AC7" s="745"/>
      <c r="AD7" s="746"/>
      <c r="AE7" s="746"/>
      <c r="AF7" s="747"/>
      <c r="AG7" s="155"/>
      <c r="AH7" s="155"/>
      <c r="AI7" s="155"/>
      <c r="AJ7" s="155"/>
      <c r="AK7" s="155"/>
      <c r="AL7" s="155"/>
      <c r="AM7" s="155"/>
      <c r="AN7" s="155"/>
      <c r="AO7" s="383"/>
      <c r="AP7" s="383"/>
      <c r="AQ7" s="383"/>
      <c r="AR7" s="304"/>
      <c r="AS7" s="304"/>
      <c r="AT7" s="304"/>
      <c r="AU7" s="304"/>
      <c r="AV7" s="487"/>
      <c r="AW7" s="304"/>
      <c r="AX7" s="748"/>
      <c r="AY7" s="731"/>
      <c r="AZ7" s="731"/>
      <c r="BA7" s="731"/>
      <c r="BB7" s="731"/>
      <c r="BC7" s="731"/>
      <c r="BD7" s="731"/>
      <c r="BE7" s="731"/>
      <c r="BF7" s="597"/>
      <c r="BG7" s="597"/>
      <c r="BH7" s="597"/>
      <c r="BI7" s="597"/>
      <c r="BJ7" s="597"/>
      <c r="BK7" s="304"/>
      <c r="BL7" s="304"/>
      <c r="BM7" s="487"/>
      <c r="BN7" s="304"/>
      <c r="BO7" s="731"/>
      <c r="BP7" s="731"/>
      <c r="BQ7" s="818"/>
      <c r="BR7" s="819"/>
      <c r="BS7" s="731"/>
      <c r="BT7" s="731"/>
      <c r="BU7" s="731"/>
      <c r="BV7" s="731"/>
      <c r="BW7" s="731"/>
      <c r="BX7" s="153"/>
      <c r="BY7" s="153"/>
      <c r="BZ7" s="153"/>
      <c r="CA7" s="153"/>
      <c r="CB7" s="304"/>
      <c r="CC7" s="304"/>
      <c r="CD7" s="487"/>
      <c r="CE7" s="304"/>
      <c r="CF7" s="731"/>
      <c r="CG7" s="153"/>
      <c r="CH7" s="153"/>
      <c r="CI7" s="153"/>
      <c r="CJ7" s="153"/>
      <c r="CK7" s="153"/>
      <c r="CL7" s="153"/>
      <c r="CM7" s="153"/>
      <c r="CN7" s="153"/>
      <c r="CO7" s="153"/>
      <c r="CP7" s="153"/>
      <c r="CQ7" s="153"/>
      <c r="CR7" s="153"/>
      <c r="CS7" s="304"/>
      <c r="CT7" s="304"/>
      <c r="CU7" s="487"/>
      <c r="CV7" s="304"/>
      <c r="CW7" s="731"/>
      <c r="CX7" s="153"/>
      <c r="CY7" s="153"/>
      <c r="CZ7" s="153"/>
      <c r="DA7" s="153"/>
      <c r="DB7" s="153"/>
      <c r="DC7" s="153"/>
      <c r="DD7" s="153"/>
      <c r="DE7" s="153"/>
      <c r="DF7" s="153"/>
      <c r="DG7" s="153"/>
      <c r="DH7" s="153"/>
      <c r="DI7" s="153"/>
      <c r="DJ7" s="304"/>
      <c r="DK7" s="304"/>
      <c r="DL7" s="487"/>
      <c r="DM7" s="304"/>
      <c r="DN7" s="731"/>
      <c r="DO7" s="153"/>
      <c r="DP7" s="153"/>
      <c r="DQ7" s="153"/>
      <c r="DR7" s="153"/>
      <c r="DS7" s="153"/>
      <c r="DT7" s="153"/>
      <c r="DU7" s="153"/>
      <c r="DV7" s="153"/>
      <c r="DW7" s="153"/>
      <c r="DX7" s="153"/>
      <c r="DY7" s="153"/>
      <c r="DZ7" s="153"/>
      <c r="EA7" s="304"/>
      <c r="EB7" s="304"/>
      <c r="EC7" s="487"/>
      <c r="ED7" s="304"/>
      <c r="EE7" s="221"/>
      <c r="EF7" s="221"/>
      <c r="EG7" s="221"/>
      <c r="EH7" s="221"/>
      <c r="EI7" s="221"/>
      <c r="EJ7" s="221"/>
      <c r="EK7" s="221"/>
      <c r="EL7" s="221"/>
      <c r="EM7" s="221"/>
      <c r="EN7" s="221"/>
      <c r="EO7" s="221"/>
      <c r="EP7" s="221"/>
      <c r="EQ7" s="221"/>
      <c r="ER7" s="304"/>
      <c r="ES7" s="304"/>
      <c r="ET7" s="487"/>
      <c r="EU7" s="304"/>
      <c r="EV7" s="221"/>
      <c r="EW7" s="221"/>
      <c r="EX7" s="221"/>
      <c r="EY7" s="221"/>
      <c r="EZ7" s="221"/>
      <c r="FA7" s="221"/>
      <c r="FB7" s="221"/>
      <c r="FC7" s="221"/>
      <c r="FD7" s="221"/>
      <c r="FE7" s="221"/>
      <c r="FF7" s="221"/>
      <c r="FG7" s="221"/>
      <c r="FH7" s="221"/>
      <c r="FI7" s="304"/>
      <c r="FJ7" s="304"/>
      <c r="FK7" s="487"/>
      <c r="FL7" s="304"/>
      <c r="FM7" s="221"/>
      <c r="FN7" s="221"/>
      <c r="FO7" s="221"/>
      <c r="FP7" s="221"/>
      <c r="FQ7" s="221"/>
      <c r="FR7" s="221"/>
      <c r="FS7" s="221"/>
      <c r="FT7" s="221"/>
      <c r="FU7" s="221"/>
      <c r="FV7" s="221"/>
      <c r="FW7" s="221"/>
      <c r="FX7" s="221"/>
      <c r="FY7" s="221"/>
      <c r="FZ7" s="304"/>
      <c r="GA7" s="304"/>
      <c r="GB7" s="487"/>
      <c r="GC7" s="304"/>
      <c r="GD7" s="221"/>
      <c r="GE7" s="221"/>
      <c r="GF7" s="221"/>
      <c r="GG7" s="221"/>
      <c r="GH7" s="221"/>
      <c r="GI7" s="221"/>
      <c r="GJ7" s="221"/>
      <c r="GK7" s="221"/>
      <c r="GL7" s="221"/>
      <c r="GM7" s="221"/>
      <c r="GN7" s="221"/>
      <c r="GO7" s="221"/>
      <c r="GP7" s="221"/>
      <c r="GQ7" s="304"/>
      <c r="GR7" s="304"/>
      <c r="GS7" s="487"/>
      <c r="GT7" s="304"/>
      <c r="GU7" s="221"/>
      <c r="GV7" s="221"/>
      <c r="GW7" s="221"/>
      <c r="GX7" s="221"/>
      <c r="GY7" s="221"/>
      <c r="GZ7" s="221"/>
      <c r="HA7" s="221"/>
      <c r="HB7" s="221"/>
      <c r="HC7" s="221"/>
      <c r="HD7" s="221"/>
      <c r="HE7" s="221"/>
      <c r="HF7" s="221"/>
      <c r="HG7" s="221"/>
      <c r="HH7" s="304"/>
      <c r="HI7" s="304"/>
      <c r="HJ7" s="487"/>
      <c r="HK7" s="304"/>
    </row>
    <row r="8" spans="1:219" ht="163.5" customHeight="1" x14ac:dyDescent="0.25">
      <c r="A8" s="809">
        <v>4</v>
      </c>
      <c r="B8" s="73" t="s">
        <v>332</v>
      </c>
      <c r="C8" s="625" t="s">
        <v>333</v>
      </c>
      <c r="D8" s="152" t="s">
        <v>159</v>
      </c>
      <c r="E8" s="626" t="s">
        <v>334</v>
      </c>
      <c r="F8" s="125" t="s">
        <v>335</v>
      </c>
      <c r="G8" s="152" t="s">
        <v>336</v>
      </c>
      <c r="H8" s="125" t="s">
        <v>66</v>
      </c>
      <c r="I8" s="152" t="s">
        <v>337</v>
      </c>
      <c r="J8" s="152" t="s">
        <v>338</v>
      </c>
      <c r="K8" s="488">
        <v>3</v>
      </c>
      <c r="L8" s="152" t="s">
        <v>339</v>
      </c>
      <c r="M8" s="276" t="s">
        <v>317</v>
      </c>
      <c r="N8" s="276" t="s">
        <v>318</v>
      </c>
      <c r="O8" s="276" t="s">
        <v>50</v>
      </c>
      <c r="P8" s="43"/>
      <c r="Q8" s="43"/>
      <c r="R8" s="43"/>
      <c r="S8" s="43"/>
      <c r="T8" s="43"/>
      <c r="U8" s="43"/>
      <c r="V8" s="43"/>
      <c r="W8" s="43"/>
      <c r="X8" s="153"/>
      <c r="Y8" s="153"/>
      <c r="Z8" s="153"/>
      <c r="AA8" s="153"/>
      <c r="AB8" s="153"/>
      <c r="AC8" s="745"/>
      <c r="AD8" s="746"/>
      <c r="AE8" s="746"/>
      <c r="AF8" s="747"/>
      <c r="AG8" s="155"/>
      <c r="AH8" s="155"/>
      <c r="AI8" s="155"/>
      <c r="AJ8" s="155"/>
      <c r="AK8" s="155"/>
      <c r="AL8" s="155"/>
      <c r="AM8" s="155"/>
      <c r="AN8" s="155"/>
      <c r="AO8" s="383"/>
      <c r="AP8" s="383"/>
      <c r="AQ8" s="383"/>
      <c r="AR8" s="304"/>
      <c r="AS8" s="304"/>
      <c r="AT8" s="304"/>
      <c r="AU8" s="304"/>
      <c r="AV8" s="487"/>
      <c r="AW8" s="304"/>
      <c r="AX8" s="731"/>
      <c r="AY8" s="731"/>
      <c r="AZ8" s="731"/>
      <c r="BA8" s="731"/>
      <c r="BB8" s="731"/>
      <c r="BC8" s="731"/>
      <c r="BD8" s="731"/>
      <c r="BE8" s="731"/>
      <c r="BF8" s="597"/>
      <c r="BG8" s="597"/>
      <c r="BH8" s="597"/>
      <c r="BI8" s="597"/>
      <c r="BJ8" s="597"/>
      <c r="BK8" s="304"/>
      <c r="BL8" s="304"/>
      <c r="BM8" s="487"/>
      <c r="BN8" s="304"/>
      <c r="BO8" s="153"/>
      <c r="BP8" s="153"/>
      <c r="BQ8" s="818"/>
      <c r="BR8" s="731"/>
      <c r="BS8" s="731"/>
      <c r="BT8" s="731"/>
      <c r="BU8" s="818"/>
      <c r="BV8" s="731"/>
      <c r="BW8" s="153"/>
      <c r="BX8" s="153"/>
      <c r="BY8" s="153"/>
      <c r="BZ8" s="153"/>
      <c r="CA8" s="153"/>
      <c r="CB8" s="304"/>
      <c r="CC8" s="304"/>
      <c r="CD8" s="487"/>
      <c r="CE8" s="304"/>
      <c r="CF8" s="731"/>
      <c r="CG8" s="731"/>
      <c r="CH8" s="731"/>
      <c r="CI8" s="731"/>
      <c r="CJ8" s="731"/>
      <c r="CK8" s="731"/>
      <c r="CL8" s="731"/>
      <c r="CM8" s="731"/>
      <c r="CN8" s="153"/>
      <c r="CO8" s="153"/>
      <c r="CP8" s="153"/>
      <c r="CQ8" s="153"/>
      <c r="CR8" s="153"/>
      <c r="CS8" s="304"/>
      <c r="CT8" s="304"/>
      <c r="CU8" s="487"/>
      <c r="CV8" s="304"/>
      <c r="CW8" s="731"/>
      <c r="CX8" s="731"/>
      <c r="CY8" s="731"/>
      <c r="CZ8" s="153"/>
      <c r="DA8" s="731"/>
      <c r="DB8" s="731"/>
      <c r="DC8" s="731"/>
      <c r="DD8" s="731"/>
      <c r="DE8" s="153"/>
      <c r="DF8" s="153"/>
      <c r="DG8" s="153"/>
      <c r="DH8" s="153"/>
      <c r="DI8" s="153"/>
      <c r="DJ8" s="304"/>
      <c r="DK8" s="304"/>
      <c r="DL8" s="487"/>
      <c r="DM8" s="304"/>
      <c r="DN8" s="731"/>
      <c r="DO8" s="153"/>
      <c r="DP8" s="731"/>
      <c r="DQ8" s="731"/>
      <c r="DR8" s="731"/>
      <c r="DS8" s="1035"/>
      <c r="DT8" s="1035"/>
      <c r="DU8" s="1035"/>
      <c r="DV8" s="153"/>
      <c r="DW8" s="153"/>
      <c r="DX8" s="153"/>
      <c r="DY8" s="153"/>
      <c r="DZ8" s="153"/>
      <c r="EA8" s="304"/>
      <c r="EB8" s="304"/>
      <c r="EC8" s="487"/>
      <c r="ED8" s="304"/>
      <c r="EE8" s="221"/>
      <c r="EF8" s="221"/>
      <c r="EG8" s="221"/>
      <c r="EH8" s="221"/>
      <c r="EI8" s="221"/>
      <c r="EJ8" s="221"/>
      <c r="EK8" s="221"/>
      <c r="EL8" s="221"/>
      <c r="EM8" s="221"/>
      <c r="EN8" s="221"/>
      <c r="EO8" s="221"/>
      <c r="EP8" s="221"/>
      <c r="EQ8" s="221"/>
      <c r="ER8" s="304"/>
      <c r="ES8" s="304"/>
      <c r="ET8" s="487"/>
      <c r="EU8" s="304"/>
      <c r="EV8" s="221"/>
      <c r="EW8" s="221"/>
      <c r="EX8" s="221"/>
      <c r="EY8" s="221"/>
      <c r="EZ8" s="221"/>
      <c r="FA8" s="221"/>
      <c r="FB8" s="221"/>
      <c r="FC8" s="221"/>
      <c r="FD8" s="221"/>
      <c r="FE8" s="221"/>
      <c r="FF8" s="221"/>
      <c r="FG8" s="221"/>
      <c r="FH8" s="221"/>
      <c r="FI8" s="304"/>
      <c r="FJ8" s="304"/>
      <c r="FK8" s="487"/>
      <c r="FL8" s="304"/>
      <c r="FM8" s="221"/>
      <c r="FN8" s="221"/>
      <c r="FO8" s="221"/>
      <c r="FP8" s="221"/>
      <c r="FQ8" s="221"/>
      <c r="FR8" s="221"/>
      <c r="FS8" s="221"/>
      <c r="FT8" s="221"/>
      <c r="FU8" s="221"/>
      <c r="FV8" s="221"/>
      <c r="FW8" s="221"/>
      <c r="FX8" s="221"/>
      <c r="FY8" s="221"/>
      <c r="FZ8" s="304"/>
      <c r="GA8" s="304"/>
      <c r="GB8" s="487"/>
      <c r="GC8" s="304"/>
      <c r="GD8" s="221"/>
      <c r="GE8" s="221"/>
      <c r="GF8" s="221"/>
      <c r="GG8" s="221"/>
      <c r="GH8" s="221"/>
      <c r="GI8" s="221"/>
      <c r="GJ8" s="221"/>
      <c r="GK8" s="221"/>
      <c r="GL8" s="221"/>
      <c r="GM8" s="221"/>
      <c r="GN8" s="221"/>
      <c r="GO8" s="221"/>
      <c r="GP8" s="221"/>
      <c r="GQ8" s="304"/>
      <c r="GR8" s="304"/>
      <c r="GS8" s="487"/>
      <c r="GT8" s="304"/>
      <c r="GU8" s="221"/>
      <c r="GV8" s="221"/>
      <c r="GW8" s="221"/>
      <c r="GX8" s="221"/>
      <c r="GY8" s="221"/>
      <c r="GZ8" s="221"/>
      <c r="HA8" s="221"/>
      <c r="HB8" s="221"/>
      <c r="HC8" s="221"/>
      <c r="HD8" s="221"/>
      <c r="HE8" s="221"/>
      <c r="HF8" s="221"/>
      <c r="HG8" s="221"/>
      <c r="HH8" s="304"/>
      <c r="HI8" s="304"/>
      <c r="HJ8" s="487"/>
      <c r="HK8" s="304"/>
    </row>
    <row r="9" spans="1:219" ht="18.75" x14ac:dyDescent="0.25">
      <c r="B9" s="506"/>
      <c r="C9" s="619"/>
      <c r="D9" s="622"/>
      <c r="E9" s="614"/>
      <c r="K9" s="424">
        <f>SUM(K5:K8)</f>
        <v>10</v>
      </c>
      <c r="AR9" s="285"/>
      <c r="AV9" s="454">
        <f>SUM(AV5:AV8)</f>
        <v>0</v>
      </c>
      <c r="BM9" s="598">
        <v>2</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1" spans="1:219" x14ac:dyDescent="0.25">
      <c r="C11" s="405">
        <v>100</v>
      </c>
    </row>
  </sheetData>
  <mergeCells count="253">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 ref="HC1:HG2"/>
    <mergeCell ref="HH1:HK2"/>
    <mergeCell ref="HC3:HC4"/>
    <mergeCell ref="HD3:HD4"/>
    <mergeCell ref="HE3:HE4"/>
    <mergeCell ref="HF3:HF4"/>
    <mergeCell ref="HG3:HG4"/>
    <mergeCell ref="HH3:HH4"/>
    <mergeCell ref="HI3:HI4"/>
    <mergeCell ref="HJ3:HJ4"/>
    <mergeCell ref="HK3:HK4"/>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EE2AA98-C357-4B20-B46E-D99AE69B4222}">
          <x14:formula1>
            <xm:f>'Ejem diligenciamiento'!$AB$8:$AB$9</xm:f>
          </x14:formula1>
          <xm:sqref>BW5:BY8 CN5:CP8 DE5:DG8 DV5:DX8 EM5:EO8 FD5:FF8 FU5:FW8 GL5:GN8 HC5:HE8</xm:sqref>
        </x14:dataValidation>
        <x14:dataValidation type="list" allowBlank="1" showInputMessage="1" showErrorMessage="1" xr:uid="{9EBD340A-A038-49D7-B408-18359C4BA06A}">
          <x14:formula1>
            <xm:f>'Ejem diligenciamiento'!$AC$8:$AC$11</xm:f>
          </x14:formula1>
          <xm:sqref>CA5:CA8 CR5:CR8 DI5:DI8</xm:sqref>
        </x14:dataValidation>
        <x14:dataValidation type="list" allowBlank="1" showInputMessage="1" showErrorMessage="1" xr:uid="{BAD74ADA-24CD-4511-B649-B7E9BAED951C}">
          <x14:formula1>
            <xm:f>'Ejem diligenciamiento'!$AC$8:$AC$12</xm:f>
          </x14:formula1>
          <xm:sqref>DZ5:DZ8 EQ5:EQ8 FH5:FH8 FY5:FY8 GP5:GP8 HG5:HG8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K10"/>
  <sheetViews>
    <sheetView zoomScale="78" zoomScaleNormal="78" workbookViewId="0">
      <selection activeCell="CF13" sqref="CF13"/>
    </sheetView>
  </sheetViews>
  <sheetFormatPr baseColWidth="10" defaultColWidth="11.42578125" defaultRowHeight="15" x14ac:dyDescent="0.25"/>
  <cols>
    <col min="2" max="2" width="30.28515625" customWidth="1"/>
    <col min="3" max="3" width="21" customWidth="1"/>
    <col min="4" max="4" width="32.140625" customWidth="1"/>
    <col min="5" max="5" width="22.42578125" customWidth="1"/>
    <col min="6" max="6" width="21.28515625" customWidth="1"/>
    <col min="7" max="7" width="17.42578125" customWidth="1"/>
    <col min="12" max="12" width="20.28515625" customWidth="1"/>
    <col min="14" max="14" width="25.28515625" customWidth="1"/>
    <col min="16" max="16" width="30.5703125" customWidth="1"/>
    <col min="18" max="18" width="15.85546875" customWidth="1"/>
    <col min="23" max="23" width="14.7109375" customWidth="1"/>
    <col min="24" max="24" width="12.5703125" customWidth="1"/>
    <col min="33" max="33" width="26.7109375" customWidth="1"/>
    <col min="34" max="34" width="10.42578125" customWidth="1"/>
    <col min="35" max="35" width="28.5703125" customWidth="1"/>
    <col min="39" max="39" width="15.140625" customWidth="1"/>
    <col min="40" max="40" width="17.42578125" customWidth="1"/>
    <col min="44" max="44" width="20.28515625" customWidth="1"/>
    <col min="50" max="50" width="29.5703125" customWidth="1"/>
    <col min="52" max="52" width="45.28515625" customWidth="1"/>
    <col min="58" max="58" width="9.28515625" customWidth="1"/>
    <col min="59" max="59" width="7.28515625" customWidth="1"/>
    <col min="60" max="60" width="8" customWidth="1"/>
    <col min="61" max="61" width="8.85546875" customWidth="1"/>
    <col min="62" max="62" width="8.42578125" customWidth="1"/>
    <col min="67" max="67" width="21" customWidth="1"/>
    <col min="69" max="69" width="26.85546875" customWidth="1"/>
    <col min="70" max="70" width="12" customWidth="1"/>
    <col min="74" max="74" width="18" customWidth="1"/>
    <col min="75" max="75" width="17.140625" customWidth="1"/>
    <col min="84" max="84" width="19.7109375" customWidth="1"/>
    <col min="86" max="86" width="39.42578125" customWidth="1"/>
    <col min="87" max="87" width="18.140625" customWidth="1"/>
    <col min="89" max="89" width="21" customWidth="1"/>
    <col min="91" max="91" width="17.5703125" customWidth="1"/>
    <col min="101" max="101" width="50.42578125" customWidth="1"/>
    <col min="103" max="103" width="38.140625" customWidth="1"/>
    <col min="108" max="108" width="18.7109375" customWidth="1"/>
    <col min="109" max="109" width="9.42578125" customWidth="1"/>
    <col min="110" max="110" width="9" customWidth="1"/>
    <col min="111" max="111" width="9.42578125" customWidth="1"/>
    <col min="112" max="112" width="8.42578125" customWidth="1"/>
    <col min="113" max="113" width="10.140625" customWidth="1"/>
    <col min="114" max="114" width="8.7109375" customWidth="1"/>
    <col min="115" max="115" width="7.7109375" customWidth="1"/>
    <col min="116" max="117" width="7.140625" customWidth="1"/>
    <col min="118" max="118" width="27.28515625" customWidth="1"/>
    <col min="120" max="120" width="45.7109375" customWidth="1"/>
    <col min="121" max="121" width="31.85546875" customWidth="1"/>
    <col min="122" max="122" width="17.7109375" customWidth="1"/>
    <col min="123" max="123" width="27.42578125" customWidth="1"/>
    <col min="125" max="125" width="32.5703125" customWidth="1"/>
  </cols>
  <sheetData>
    <row r="1" spans="1:219" ht="34.5" customHeight="1" x14ac:dyDescent="0.25">
      <c r="A1" s="1110" t="s">
        <v>340</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60"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44.2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127"/>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43.25" customHeight="1" x14ac:dyDescent="0.25">
      <c r="A5" s="157">
        <v>1</v>
      </c>
      <c r="B5" s="158" t="s">
        <v>341</v>
      </c>
      <c r="C5" s="23" t="s">
        <v>342</v>
      </c>
      <c r="D5" s="23" t="s">
        <v>41</v>
      </c>
      <c r="E5" s="24" t="s">
        <v>80</v>
      </c>
      <c r="F5" s="24" t="s">
        <v>79</v>
      </c>
      <c r="G5" s="24" t="s">
        <v>343</v>
      </c>
      <c r="H5" s="24" t="s">
        <v>71</v>
      </c>
      <c r="I5" s="24" t="s">
        <v>344</v>
      </c>
      <c r="J5" s="24" t="s">
        <v>47</v>
      </c>
      <c r="K5" s="414">
        <v>2</v>
      </c>
      <c r="L5" s="24" t="s">
        <v>345</v>
      </c>
      <c r="M5" s="159">
        <v>44621</v>
      </c>
      <c r="N5" s="175">
        <v>44896</v>
      </c>
      <c r="O5" s="160" t="s">
        <v>50</v>
      </c>
      <c r="P5" s="18"/>
      <c r="Q5" s="19"/>
      <c r="R5" s="19"/>
      <c r="S5" s="19"/>
      <c r="T5" s="19"/>
      <c r="U5" s="19"/>
      <c r="V5" s="19"/>
      <c r="W5" s="19"/>
      <c r="X5" s="65"/>
      <c r="Y5" s="65"/>
      <c r="Z5" s="65"/>
      <c r="AA5" s="65"/>
      <c r="AB5" s="65"/>
      <c r="AC5" s="66"/>
      <c r="AD5" s="65"/>
      <c r="AE5" s="65"/>
      <c r="AF5" s="67"/>
      <c r="AG5" s="18"/>
      <c r="AH5" s="19"/>
      <c r="AI5" s="19"/>
      <c r="AJ5" s="19"/>
      <c r="AK5" s="19"/>
      <c r="AL5" s="19"/>
      <c r="AM5" s="19"/>
      <c r="AN5" s="19"/>
      <c r="AO5" s="20"/>
      <c r="AP5" s="20"/>
      <c r="AQ5" s="20"/>
      <c r="AR5" s="20"/>
      <c r="AS5" s="20"/>
      <c r="AT5" s="233"/>
      <c r="AU5" s="19"/>
      <c r="AV5" s="427"/>
      <c r="AW5" s="233"/>
      <c r="AX5" s="76"/>
      <c r="AY5" s="19"/>
      <c r="AZ5" s="76"/>
      <c r="BA5" s="19"/>
      <c r="BB5" s="19"/>
      <c r="BC5" s="19"/>
      <c r="BD5" s="19"/>
      <c r="BE5" s="76"/>
      <c r="BF5" s="19"/>
      <c r="BG5" s="19"/>
      <c r="BH5" s="19"/>
      <c r="BI5" s="20"/>
      <c r="BJ5" s="20"/>
      <c r="BK5" s="233"/>
      <c r="BL5" s="19"/>
      <c r="BM5" s="427"/>
      <c r="BN5" s="233"/>
      <c r="BO5" s="829"/>
      <c r="BP5" s="268"/>
      <c r="BQ5" s="257"/>
      <c r="BR5" s="635"/>
      <c r="BS5" s="635"/>
      <c r="BT5" s="635"/>
      <c r="BU5" s="635"/>
      <c r="BV5" s="266"/>
      <c r="BW5" s="830"/>
      <c r="BX5" s="268"/>
      <c r="BY5" s="268"/>
      <c r="BZ5" s="468"/>
      <c r="CA5" s="468"/>
      <c r="CB5" s="847"/>
      <c r="CC5" s="268"/>
      <c r="CD5" s="814"/>
      <c r="CE5" s="813"/>
      <c r="CF5" s="18"/>
      <c r="CG5" s="19"/>
      <c r="CH5" s="275"/>
      <c r="CI5" s="19"/>
      <c r="CJ5" s="19"/>
      <c r="CK5" s="268"/>
      <c r="CL5" s="19"/>
      <c r="CM5" s="73"/>
      <c r="CN5" s="69"/>
      <c r="CO5" s="69"/>
      <c r="CP5" s="69"/>
      <c r="CQ5" s="69"/>
      <c r="CR5" s="69"/>
      <c r="CS5" s="233"/>
      <c r="CT5" s="19"/>
      <c r="CU5" s="427"/>
      <c r="CV5" s="233"/>
      <c r="CW5" s="18"/>
      <c r="CX5" s="564"/>
      <c r="CY5" s="990"/>
      <c r="CZ5" s="565"/>
      <c r="DA5" s="565"/>
      <c r="DB5" s="565"/>
      <c r="DC5" s="565"/>
      <c r="DD5" s="917"/>
      <c r="DE5" s="20"/>
      <c r="DF5" s="20"/>
      <c r="DG5" s="20"/>
      <c r="DH5" s="20"/>
      <c r="DI5" s="20"/>
      <c r="DJ5" s="233"/>
      <c r="DK5" s="19"/>
      <c r="DL5" s="427"/>
      <c r="DM5" s="233"/>
      <c r="DN5" s="829"/>
      <c r="DO5" s="635"/>
      <c r="DP5" s="856"/>
      <c r="DQ5" s="257"/>
      <c r="DR5" s="257"/>
      <c r="DS5" s="257"/>
      <c r="DT5" s="266"/>
      <c r="DU5" s="1018"/>
      <c r="DV5" s="17"/>
      <c r="DW5" s="17"/>
      <c r="DX5" s="17"/>
      <c r="DY5" s="17"/>
      <c r="DZ5" s="17"/>
      <c r="EA5" s="233"/>
      <c r="EB5" s="19"/>
      <c r="EC5" s="427"/>
      <c r="ED5" s="233"/>
      <c r="EE5" s="221"/>
      <c r="EF5" s="221"/>
      <c r="EG5" s="221"/>
      <c r="EH5" s="221"/>
      <c r="EI5" s="221"/>
      <c r="EJ5" s="221"/>
      <c r="EK5" s="221"/>
      <c r="EL5" s="221"/>
      <c r="EM5" s="221"/>
      <c r="EN5" s="221"/>
      <c r="EO5" s="221"/>
      <c r="EP5" s="221"/>
      <c r="EQ5" s="221"/>
      <c r="ER5" s="233" t="str">
        <f>EU5</f>
        <v>0%</v>
      </c>
      <c r="ES5" s="19"/>
      <c r="ET5" s="427">
        <f>EC5+EF5</f>
        <v>0</v>
      </c>
      <c r="EU5" s="233" t="str">
        <f>IF(ET5=0,"0%",IF(ET5=1,"50%",IF(ET5=2,"100%")))</f>
        <v>0%</v>
      </c>
      <c r="EV5" s="221"/>
      <c r="EW5" s="221"/>
      <c r="EX5" s="221"/>
      <c r="EY5" s="221"/>
      <c r="EZ5" s="221"/>
      <c r="FA5" s="221"/>
      <c r="FB5" s="221"/>
      <c r="FC5" s="221"/>
      <c r="FD5" s="221"/>
      <c r="FE5" s="221"/>
      <c r="FF5" s="221"/>
      <c r="FG5" s="221"/>
      <c r="FH5" s="221"/>
      <c r="FI5" s="233" t="str">
        <f>FL5</f>
        <v>0%</v>
      </c>
      <c r="FJ5" s="19"/>
      <c r="FK5" s="427">
        <f>ET5+EW5</f>
        <v>0</v>
      </c>
      <c r="FL5" s="233" t="str">
        <f>IF(FK5=0,"0%",IF(FK5=1,"50%",IF(FK5=2,"100%")))</f>
        <v>0%</v>
      </c>
      <c r="FM5" s="221"/>
      <c r="FN5" s="221"/>
      <c r="FO5" s="221"/>
      <c r="FP5" s="221"/>
      <c r="FQ5" s="221"/>
      <c r="FR5" s="221"/>
      <c r="FS5" s="221"/>
      <c r="FT5" s="221"/>
      <c r="FU5" s="221"/>
      <c r="FV5" s="221"/>
      <c r="FW5" s="221"/>
      <c r="FX5" s="221"/>
      <c r="FY5" s="221"/>
      <c r="FZ5" s="233" t="str">
        <f>GC5</f>
        <v>0%</v>
      </c>
      <c r="GA5" s="19"/>
      <c r="GB5" s="427">
        <f>FK5+FN5</f>
        <v>0</v>
      </c>
      <c r="GC5" s="233" t="str">
        <f>IF(GB5=0,"0%",IF(GB5=1,"50%",IF(GB5=2,"100%")))</f>
        <v>0%</v>
      </c>
      <c r="GD5" s="221"/>
      <c r="GE5" s="221"/>
      <c r="GF5" s="221"/>
      <c r="GG5" s="221"/>
      <c r="GH5" s="221"/>
      <c r="GI5" s="221"/>
      <c r="GJ5" s="221"/>
      <c r="GK5" s="221"/>
      <c r="GL5" s="221"/>
      <c r="GM5" s="221"/>
      <c r="GN5" s="221"/>
      <c r="GO5" s="221"/>
      <c r="GP5" s="221"/>
      <c r="GQ5" s="233" t="str">
        <f>GT5</f>
        <v>0%</v>
      </c>
      <c r="GR5" s="19"/>
      <c r="GS5" s="427">
        <f>GB5+GE5</f>
        <v>0</v>
      </c>
      <c r="GT5" s="233" t="str">
        <f>IF(GS5=0,"0%",IF(GS5=1,"50%",IF(GS5=2,"100%")))</f>
        <v>0%</v>
      </c>
      <c r="GU5" s="221"/>
      <c r="GV5" s="221"/>
      <c r="GW5" s="221"/>
      <c r="GX5" s="221"/>
      <c r="GY5" s="221"/>
      <c r="GZ5" s="221"/>
      <c r="HA5" s="221"/>
      <c r="HB5" s="221"/>
      <c r="HC5" s="221"/>
      <c r="HD5" s="221"/>
      <c r="HE5" s="221"/>
      <c r="HF5" s="221"/>
      <c r="HG5" s="221"/>
      <c r="HH5" s="233" t="str">
        <f>HK5</f>
        <v>0%</v>
      </c>
      <c r="HI5" s="19"/>
      <c r="HJ5" s="427">
        <f>GS5+GV5</f>
        <v>0</v>
      </c>
      <c r="HK5" s="233" t="str">
        <f>IF(HJ5=0,"0%",IF(HJ5=1,"50%",IF(HJ5=2,"100%")))</f>
        <v>0%</v>
      </c>
    </row>
    <row r="6" spans="1:219" ht="156" customHeight="1" x14ac:dyDescent="0.25">
      <c r="A6" s="157">
        <v>2</v>
      </c>
      <c r="B6" s="158" t="s">
        <v>346</v>
      </c>
      <c r="C6" s="23" t="s">
        <v>342</v>
      </c>
      <c r="D6" s="23" t="s">
        <v>41</v>
      </c>
      <c r="E6" s="24" t="s">
        <v>63</v>
      </c>
      <c r="F6" s="24" t="s">
        <v>64</v>
      </c>
      <c r="G6" s="24" t="s">
        <v>347</v>
      </c>
      <c r="H6" s="24" t="s">
        <v>66</v>
      </c>
      <c r="I6" s="24" t="s">
        <v>302</v>
      </c>
      <c r="J6" s="6" t="s">
        <v>47</v>
      </c>
      <c r="K6" s="414">
        <v>1</v>
      </c>
      <c r="L6" s="6" t="s">
        <v>348</v>
      </c>
      <c r="M6" s="159">
        <v>44621</v>
      </c>
      <c r="N6" s="175">
        <v>44896</v>
      </c>
      <c r="O6" s="160" t="s">
        <v>50</v>
      </c>
      <c r="P6" s="73"/>
      <c r="Q6" s="17"/>
      <c r="R6" s="76"/>
      <c r="S6" s="17"/>
      <c r="T6" s="17"/>
      <c r="U6" s="17"/>
      <c r="V6" s="17"/>
      <c r="W6" s="73"/>
      <c r="X6" s="13"/>
      <c r="Y6" s="74"/>
      <c r="Z6" s="74"/>
      <c r="AA6" s="74"/>
      <c r="AB6" s="74"/>
      <c r="AC6" s="75"/>
      <c r="AD6" s="74"/>
      <c r="AE6" s="75"/>
      <c r="AF6" s="16"/>
      <c r="AG6" s="76"/>
      <c r="AH6" s="17"/>
      <c r="AI6" s="76"/>
      <c r="AJ6" s="17"/>
      <c r="AK6" s="17"/>
      <c r="AL6" s="19"/>
      <c r="AM6" s="19"/>
      <c r="AN6" s="13"/>
      <c r="AO6" s="20"/>
      <c r="AP6" s="20"/>
      <c r="AQ6" s="20"/>
      <c r="AR6" s="20"/>
      <c r="AS6" s="20"/>
      <c r="AT6" s="233"/>
      <c r="AU6" s="19"/>
      <c r="AV6" s="422"/>
      <c r="AW6" s="233"/>
      <c r="AX6" s="76"/>
      <c r="AY6" s="17"/>
      <c r="AZ6" s="76"/>
      <c r="BA6" s="13"/>
      <c r="BB6" s="13"/>
      <c r="BC6" s="17"/>
      <c r="BD6" s="17"/>
      <c r="BE6" s="77"/>
      <c r="BF6" s="19"/>
      <c r="BG6" s="19"/>
      <c r="BH6" s="19"/>
      <c r="BI6" s="20"/>
      <c r="BJ6" s="20"/>
      <c r="BK6" s="233"/>
      <c r="BL6" s="19"/>
      <c r="BM6" s="422"/>
      <c r="BN6" s="233"/>
      <c r="BO6" s="829"/>
      <c r="BP6" s="268"/>
      <c r="BQ6" s="468"/>
      <c r="BR6" s="635"/>
      <c r="BS6" s="635"/>
      <c r="BT6" s="635"/>
      <c r="BU6" s="635"/>
      <c r="BV6" s="635"/>
      <c r="BW6" s="829"/>
      <c r="BX6" s="468"/>
      <c r="BY6" s="468"/>
      <c r="BZ6" s="468"/>
      <c r="CA6" s="468"/>
      <c r="CB6" s="847"/>
      <c r="CC6" s="268"/>
      <c r="CD6" s="814"/>
      <c r="CE6" s="813"/>
      <c r="CF6" s="468"/>
      <c r="CG6" s="17"/>
      <c r="CH6" s="468"/>
      <c r="CI6" s="17"/>
      <c r="CJ6" s="635"/>
      <c r="CK6" s="635"/>
      <c r="CL6" s="635"/>
      <c r="CM6" s="635"/>
      <c r="CN6" s="76"/>
      <c r="CO6" s="74"/>
      <c r="CP6" s="74"/>
      <c r="CQ6" s="74"/>
      <c r="CR6" s="74"/>
      <c r="CS6" s="233"/>
      <c r="CT6" s="19"/>
      <c r="CU6" s="427"/>
      <c r="CV6" s="233"/>
      <c r="CW6" s="73"/>
      <c r="CX6" s="564"/>
      <c r="CY6" s="569"/>
      <c r="CZ6" s="565"/>
      <c r="DA6" s="565"/>
      <c r="DB6" s="565"/>
      <c r="DC6" s="565"/>
      <c r="DD6" s="916"/>
      <c r="DE6" s="13"/>
      <c r="DF6" s="13"/>
      <c r="DG6" s="13"/>
      <c r="DH6" s="13"/>
      <c r="DI6" s="13"/>
      <c r="DJ6" s="233"/>
      <c r="DK6" s="19"/>
      <c r="DL6" s="427"/>
      <c r="DM6" s="233"/>
      <c r="DN6" s="265"/>
      <c r="DO6" s="266"/>
      <c r="DP6" s="856"/>
      <c r="DQ6" s="635"/>
      <c r="DR6" s="635"/>
      <c r="DS6" s="1019"/>
      <c r="DT6" s="1019"/>
      <c r="DU6" s="1020"/>
      <c r="DV6" s="17"/>
      <c r="DW6" s="17"/>
      <c r="DX6" s="17"/>
      <c r="DY6" s="17"/>
      <c r="DZ6" s="17"/>
      <c r="EA6" s="233"/>
      <c r="EB6" s="19"/>
      <c r="EC6" s="427"/>
      <c r="ED6" s="233"/>
      <c r="EE6" s="221"/>
      <c r="EF6" s="221"/>
      <c r="EG6" s="221"/>
      <c r="EH6" s="221"/>
      <c r="EI6" s="221"/>
      <c r="EJ6" s="221"/>
      <c r="EK6" s="221"/>
      <c r="EL6" s="221"/>
      <c r="EM6" s="221"/>
      <c r="EN6" s="221"/>
      <c r="EO6" s="221"/>
      <c r="EP6" s="221"/>
      <c r="EQ6" s="221"/>
      <c r="ER6" s="233" t="str">
        <f t="shared" ref="ER6:ER7" si="0">EU6</f>
        <v>0%</v>
      </c>
      <c r="ES6" s="19"/>
      <c r="ET6" s="427">
        <f t="shared" ref="ET6:ET7" si="1">EC6+EF6</f>
        <v>0</v>
      </c>
      <c r="EU6" s="233" t="str">
        <f>IF(ET6=0,"0%",IF(ET6=1,"100%",))</f>
        <v>0%</v>
      </c>
      <c r="EV6" s="221"/>
      <c r="EW6" s="221"/>
      <c r="EX6" s="221"/>
      <c r="EY6" s="221"/>
      <c r="EZ6" s="221"/>
      <c r="FA6" s="221"/>
      <c r="FB6" s="221"/>
      <c r="FC6" s="221"/>
      <c r="FD6" s="221"/>
      <c r="FE6" s="221"/>
      <c r="FF6" s="221"/>
      <c r="FG6" s="221"/>
      <c r="FH6" s="221"/>
      <c r="FI6" s="233" t="str">
        <f t="shared" ref="FI6:FI7" si="2">FL6</f>
        <v>0%</v>
      </c>
      <c r="FJ6" s="19"/>
      <c r="FK6" s="427">
        <f t="shared" ref="FK6:FK7" si="3">ET6+EW6</f>
        <v>0</v>
      </c>
      <c r="FL6" s="233" t="str">
        <f>IF(FK6=0,"0%",IF(FK6=1,"100%",))</f>
        <v>0%</v>
      </c>
      <c r="FM6" s="221"/>
      <c r="FN6" s="221"/>
      <c r="FO6" s="221"/>
      <c r="FP6" s="221"/>
      <c r="FQ6" s="221"/>
      <c r="FR6" s="221"/>
      <c r="FS6" s="221"/>
      <c r="FT6" s="221"/>
      <c r="FU6" s="221"/>
      <c r="FV6" s="221"/>
      <c r="FW6" s="221"/>
      <c r="FX6" s="221"/>
      <c r="FY6" s="221"/>
      <c r="FZ6" s="233" t="str">
        <f t="shared" ref="FZ6:FZ7" si="4">GC6</f>
        <v>0%</v>
      </c>
      <c r="GA6" s="19"/>
      <c r="GB6" s="427">
        <f t="shared" ref="GB6:GB7" si="5">FK6+FN6</f>
        <v>0</v>
      </c>
      <c r="GC6" s="233" t="str">
        <f>IF(GB6=0,"0%",IF(GB6=1,"100%",))</f>
        <v>0%</v>
      </c>
      <c r="GD6" s="221"/>
      <c r="GE6" s="221"/>
      <c r="GF6" s="221"/>
      <c r="GG6" s="221"/>
      <c r="GH6" s="221"/>
      <c r="GI6" s="221"/>
      <c r="GJ6" s="221"/>
      <c r="GK6" s="221"/>
      <c r="GL6" s="221"/>
      <c r="GM6" s="221"/>
      <c r="GN6" s="221"/>
      <c r="GO6" s="221"/>
      <c r="GP6" s="221"/>
      <c r="GQ6" s="233" t="str">
        <f t="shared" ref="GQ6:GQ7" si="6">GT6</f>
        <v>0%</v>
      </c>
      <c r="GR6" s="19"/>
      <c r="GS6" s="427">
        <f t="shared" ref="GS6:GS7" si="7">GB6+GE6</f>
        <v>0</v>
      </c>
      <c r="GT6" s="233" t="str">
        <f>IF(GS6=0,"0%",IF(GS6=1,"100%",))</f>
        <v>0%</v>
      </c>
      <c r="GU6" s="221"/>
      <c r="GV6" s="221"/>
      <c r="GW6" s="221"/>
      <c r="GX6" s="221"/>
      <c r="GY6" s="221"/>
      <c r="GZ6" s="221"/>
      <c r="HA6" s="221"/>
      <c r="HB6" s="221"/>
      <c r="HC6" s="221"/>
      <c r="HD6" s="221"/>
      <c r="HE6" s="221"/>
      <c r="HF6" s="221"/>
      <c r="HG6" s="221"/>
      <c r="HH6" s="233" t="str">
        <f t="shared" ref="HH6:HH7" si="8">HK6</f>
        <v>0%</v>
      </c>
      <c r="HI6" s="19"/>
      <c r="HJ6" s="427">
        <f t="shared" ref="HJ6:HJ7" si="9">GS6+GV6</f>
        <v>0</v>
      </c>
      <c r="HK6" s="233" t="str">
        <f>IF(HJ6=0,"0%",IF(HJ6=1,"100%",))</f>
        <v>0%</v>
      </c>
    </row>
    <row r="7" spans="1:219" ht="111.75" customHeight="1" x14ac:dyDescent="0.25">
      <c r="A7" s="157">
        <v>3</v>
      </c>
      <c r="B7" s="24" t="s">
        <v>349</v>
      </c>
      <c r="C7" s="23" t="s">
        <v>342</v>
      </c>
      <c r="D7" s="23" t="s">
        <v>41</v>
      </c>
      <c r="E7" s="539" t="s">
        <v>63</v>
      </c>
      <c r="F7" s="24" t="s">
        <v>64</v>
      </c>
      <c r="G7" s="24" t="s">
        <v>350</v>
      </c>
      <c r="H7" s="24" t="s">
        <v>71</v>
      </c>
      <c r="I7" s="24" t="s">
        <v>351</v>
      </c>
      <c r="J7" s="6"/>
      <c r="K7" s="414">
        <v>7</v>
      </c>
      <c r="L7" s="6" t="s">
        <v>352</v>
      </c>
      <c r="M7" s="159">
        <v>44774</v>
      </c>
      <c r="N7" s="175">
        <v>44896</v>
      </c>
      <c r="O7" s="160" t="s">
        <v>50</v>
      </c>
      <c r="P7" s="73"/>
      <c r="Q7" s="17"/>
      <c r="R7" s="17"/>
      <c r="S7" s="17"/>
      <c r="T7" s="17"/>
      <c r="U7" s="17"/>
      <c r="V7" s="17"/>
      <c r="W7" s="17"/>
      <c r="X7" s="74"/>
      <c r="Y7" s="74"/>
      <c r="Z7" s="74"/>
      <c r="AA7" s="74"/>
      <c r="AB7" s="74"/>
      <c r="AC7" s="75"/>
      <c r="AD7" s="74"/>
      <c r="AE7" s="74"/>
      <c r="AF7" s="74"/>
      <c r="AG7" s="73"/>
      <c r="AH7" s="17"/>
      <c r="AI7" s="17"/>
      <c r="AJ7" s="17"/>
      <c r="AK7" s="17"/>
      <c r="AL7" s="17"/>
      <c r="AM7" s="17"/>
      <c r="AN7" s="17"/>
      <c r="AO7" s="20"/>
      <c r="AP7" s="20"/>
      <c r="AQ7" s="20"/>
      <c r="AR7" s="20"/>
      <c r="AS7" s="20"/>
      <c r="AT7" s="233"/>
      <c r="AU7" s="19"/>
      <c r="AV7" s="422"/>
      <c r="AW7" s="233"/>
      <c r="AX7" s="76"/>
      <c r="AY7" s="17"/>
      <c r="AZ7" s="76"/>
      <c r="BA7" s="17"/>
      <c r="BB7" s="17"/>
      <c r="BC7" s="17"/>
      <c r="BD7" s="17"/>
      <c r="BE7" s="77"/>
      <c r="BF7" s="19"/>
      <c r="BG7" s="19"/>
      <c r="BH7" s="19"/>
      <c r="BI7" s="20"/>
      <c r="BJ7" s="20"/>
      <c r="BK7" s="233"/>
      <c r="BL7" s="19"/>
      <c r="BM7" s="422"/>
      <c r="BN7" s="233"/>
      <c r="BO7" s="829"/>
      <c r="BP7" s="268"/>
      <c r="BQ7" s="856"/>
      <c r="BR7" s="635"/>
      <c r="BS7" s="635"/>
      <c r="BT7" s="635"/>
      <c r="BU7" s="635"/>
      <c r="BV7" s="266"/>
      <c r="BW7" s="830"/>
      <c r="BX7" s="268"/>
      <c r="BY7" s="268"/>
      <c r="BZ7" s="468"/>
      <c r="CA7" s="468"/>
      <c r="CB7" s="847"/>
      <c r="CC7" s="268"/>
      <c r="CD7" s="814"/>
      <c r="CE7" s="813"/>
      <c r="CF7" s="468"/>
      <c r="CG7" s="17"/>
      <c r="CH7" s="76"/>
      <c r="CI7" s="76"/>
      <c r="CJ7" s="83"/>
      <c r="CK7" s="76"/>
      <c r="CL7" s="76"/>
      <c r="CM7" s="73"/>
      <c r="CN7" s="79"/>
      <c r="CO7" s="79"/>
      <c r="CP7" s="79"/>
      <c r="CQ7" s="79"/>
      <c r="CR7" s="79"/>
      <c r="CS7" s="233"/>
      <c r="CT7" s="19"/>
      <c r="CU7" s="427"/>
      <c r="CV7" s="233"/>
      <c r="CW7" s="73"/>
      <c r="CX7" s="564"/>
      <c r="CY7" s="991"/>
      <c r="CZ7" s="991"/>
      <c r="DA7" s="991"/>
      <c r="DB7" s="991"/>
      <c r="DC7" s="991"/>
      <c r="DD7" s="991"/>
      <c r="DE7" s="73"/>
      <c r="DF7" s="73"/>
      <c r="DG7" s="73"/>
      <c r="DH7" s="73"/>
      <c r="DI7" s="73"/>
      <c r="DJ7" s="233"/>
      <c r="DK7" s="19"/>
      <c r="DL7" s="427"/>
      <c r="DM7" s="233"/>
      <c r="DN7" s="265"/>
      <c r="DO7" s="635"/>
      <c r="DP7" s="1019"/>
      <c r="DQ7" s="1019"/>
      <c r="DR7" s="1019"/>
      <c r="DS7" s="1019"/>
      <c r="DT7" s="1019"/>
      <c r="DU7" s="1019"/>
      <c r="DV7" s="17"/>
      <c r="DW7" s="17"/>
      <c r="DX7" s="17"/>
      <c r="DY7" s="17"/>
      <c r="DZ7" s="17"/>
      <c r="EA7" s="233"/>
      <c r="EB7" s="19"/>
      <c r="EC7" s="427"/>
      <c r="ED7" s="233"/>
      <c r="EE7" s="221"/>
      <c r="EF7" s="221"/>
      <c r="EG7" s="221"/>
      <c r="EH7" s="221"/>
      <c r="EI7" s="221"/>
      <c r="EJ7" s="221"/>
      <c r="EK7" s="221"/>
      <c r="EL7" s="221"/>
      <c r="EM7" s="221"/>
      <c r="EN7" s="221"/>
      <c r="EO7" s="221"/>
      <c r="EP7" s="221"/>
      <c r="EQ7" s="221"/>
      <c r="ER7" s="233" t="str">
        <f t="shared" si="0"/>
        <v>0%</v>
      </c>
      <c r="ES7" s="19"/>
      <c r="ET7" s="427">
        <f t="shared" si="1"/>
        <v>0</v>
      </c>
      <c r="EU7" s="233" t="str">
        <f>IF(ET7=0,"0%",IF(ET7&lt;=1,"14.3%",IF(ET7&lt;=2,"28.6%",IF(ET7&lt;=3,"43%",IF(ET7&lt;=4,"57%",IF(ET7&lt;=5,"71.4%",IF(ET7&lt;=6,"86%",IF(ET7&lt;=7,"100%"))))))))</f>
        <v>0%</v>
      </c>
      <c r="EV7" s="221"/>
      <c r="EW7" s="221"/>
      <c r="EX7" s="221"/>
      <c r="EY7" s="221"/>
      <c r="EZ7" s="221"/>
      <c r="FA7" s="221"/>
      <c r="FB7" s="221"/>
      <c r="FC7" s="221"/>
      <c r="FD7" s="221"/>
      <c r="FE7" s="221"/>
      <c r="FF7" s="221"/>
      <c r="FG7" s="221"/>
      <c r="FH7" s="221"/>
      <c r="FI7" s="233" t="str">
        <f t="shared" si="2"/>
        <v>0%</v>
      </c>
      <c r="FJ7" s="19"/>
      <c r="FK7" s="427">
        <f t="shared" si="3"/>
        <v>0</v>
      </c>
      <c r="FL7" s="233" t="str">
        <f>IF(FK7=0,"0%",IF(FK7&lt;=1,"14.3%",IF(FK7&lt;=2,"28.6%",IF(FK7&lt;=3,"43%",IF(FK7&lt;=4,"57%",IF(FK7&lt;=5,"71.4%",IF(FK7&lt;=6,"86%",IF(FK7&lt;=7,"100%"))))))))</f>
        <v>0%</v>
      </c>
      <c r="FM7" s="221"/>
      <c r="FN7" s="221"/>
      <c r="FO7" s="221"/>
      <c r="FP7" s="221"/>
      <c r="FQ7" s="221"/>
      <c r="FR7" s="221"/>
      <c r="FS7" s="221"/>
      <c r="FT7" s="221"/>
      <c r="FU7" s="221"/>
      <c r="FV7" s="221"/>
      <c r="FW7" s="221"/>
      <c r="FX7" s="221"/>
      <c r="FY7" s="221"/>
      <c r="FZ7" s="233" t="str">
        <f t="shared" si="4"/>
        <v>0%</v>
      </c>
      <c r="GA7" s="19"/>
      <c r="GB7" s="427">
        <f t="shared" si="5"/>
        <v>0</v>
      </c>
      <c r="GC7" s="233" t="str">
        <f>IF(GB7=0,"0%",IF(GB7&lt;=1,"14.3%",IF(GB7&lt;=2,"28.6%",IF(GB7&lt;=3,"43%",IF(GB7&lt;=4,"57%",IF(GB7&lt;=5,"71.4%",IF(GB7&lt;=6,"86%",IF(GB7&lt;=7,"100%"))))))))</f>
        <v>0%</v>
      </c>
      <c r="GD7" s="221"/>
      <c r="GE7" s="221"/>
      <c r="GF7" s="221"/>
      <c r="GG7" s="221"/>
      <c r="GH7" s="221"/>
      <c r="GI7" s="221"/>
      <c r="GJ7" s="221"/>
      <c r="GK7" s="221"/>
      <c r="GL7" s="221"/>
      <c r="GM7" s="221"/>
      <c r="GN7" s="221"/>
      <c r="GO7" s="221"/>
      <c r="GP7" s="221"/>
      <c r="GQ7" s="233" t="str">
        <f t="shared" si="6"/>
        <v>0%</v>
      </c>
      <c r="GR7" s="19"/>
      <c r="GS7" s="427">
        <f t="shared" si="7"/>
        <v>0</v>
      </c>
      <c r="GT7" s="233" t="str">
        <f>IF(GS7=0,"0%",IF(GS7&lt;=1,"14.3%",IF(GS7&lt;=2,"28.6%",IF(GS7&lt;=3,"43%",IF(GS7&lt;=4,"57%",IF(GS7&lt;=5,"71.4%",IF(GS7&lt;=6,"86%",IF(GS7&lt;=7,"100%"))))))))</f>
        <v>0%</v>
      </c>
      <c r="GU7" s="221"/>
      <c r="GV7" s="221"/>
      <c r="GW7" s="221"/>
      <c r="GX7" s="221"/>
      <c r="GY7" s="221"/>
      <c r="GZ7" s="221"/>
      <c r="HA7" s="221"/>
      <c r="HB7" s="221"/>
      <c r="HC7" s="221"/>
      <c r="HD7" s="221"/>
      <c r="HE7" s="221"/>
      <c r="HF7" s="221"/>
      <c r="HG7" s="221"/>
      <c r="HH7" s="233" t="str">
        <f t="shared" si="8"/>
        <v>0%</v>
      </c>
      <c r="HI7" s="19"/>
      <c r="HJ7" s="427">
        <f t="shared" si="9"/>
        <v>0</v>
      </c>
      <c r="HK7" s="233" t="str">
        <f>IF(HJ7=0,"0%",IF(HJ7&lt;=1,"14.3%",IF(HJ7&lt;=2,"28.6%",IF(HJ7&lt;=3,"43%",IF(HJ7&lt;=4,"57%",IF(HJ7&lt;=5,"71.4%",IF(HJ7&lt;=6,"86%",IF(HJ7&lt;=7,"100%"))))))))</f>
        <v>0%</v>
      </c>
    </row>
    <row r="8" spans="1:219" ht="18.75" x14ac:dyDescent="0.25">
      <c r="B8" s="445"/>
      <c r="C8" s="2"/>
      <c r="D8" s="493"/>
      <c r="E8" s="614"/>
      <c r="K8" s="424">
        <f>SUM(K5:K7)</f>
        <v>10</v>
      </c>
      <c r="AV8" s="424">
        <f>SUM(AV5:AV7)</f>
        <v>0</v>
      </c>
      <c r="BM8" s="424">
        <v>0</v>
      </c>
      <c r="CD8" s="400">
        <f>SUM(CD5:CD7)</f>
        <v>0</v>
      </c>
      <c r="CE8" s="769">
        <f>CD8*200%/$K$8</f>
        <v>0</v>
      </c>
      <c r="CU8" s="400">
        <f>SUM(CU5:CU7)</f>
        <v>0</v>
      </c>
      <c r="CV8" s="769">
        <f>CU8*100%/$K$8</f>
        <v>0</v>
      </c>
      <c r="DL8" s="400">
        <f>SUM(DL5:DL7)</f>
        <v>0</v>
      </c>
      <c r="DM8" s="769">
        <f>DL8*100%/$K$8</f>
        <v>0</v>
      </c>
      <c r="EC8" s="400">
        <f>SUM(EC5:EC7)</f>
        <v>0</v>
      </c>
      <c r="ED8" s="769">
        <f>EC8*100%/$K$8</f>
        <v>0</v>
      </c>
      <c r="ET8" s="400">
        <f>SUM(ET5:ET7)</f>
        <v>0</v>
      </c>
      <c r="EU8" s="769">
        <f>ET8*100%/$K$8</f>
        <v>0</v>
      </c>
      <c r="FK8" s="400">
        <f>SUM(FK5:FK7)</f>
        <v>0</v>
      </c>
      <c r="FL8" s="769">
        <f>FK8*100%/$K$8</f>
        <v>0</v>
      </c>
      <c r="GB8" s="400">
        <f>SUM(GB5:GB7)</f>
        <v>0</v>
      </c>
      <c r="GC8" s="769">
        <f>GB8*100%/$K$8</f>
        <v>0</v>
      </c>
      <c r="GS8" s="400">
        <f>SUM(GS5:GS7)</f>
        <v>0</v>
      </c>
      <c r="GT8" s="769">
        <f>GS8*100%/$K$8</f>
        <v>0</v>
      </c>
      <c r="HJ8" s="400">
        <f>SUM(HJ5:HJ7)</f>
        <v>0</v>
      </c>
      <c r="HK8" s="769">
        <f>HJ8*100%/$K$8</f>
        <v>0</v>
      </c>
    </row>
    <row r="10" spans="1:219" x14ac:dyDescent="0.25">
      <c r="C10" s="405">
        <v>100</v>
      </c>
    </row>
  </sheetData>
  <mergeCells count="253">
    <mergeCell ref="HC1:HG2"/>
    <mergeCell ref="HH1:HK2"/>
    <mergeCell ref="HC3:HC4"/>
    <mergeCell ref="HD3:HD4"/>
    <mergeCell ref="HE3:HE4"/>
    <mergeCell ref="HF3:HF4"/>
    <mergeCell ref="HG3:HG4"/>
    <mergeCell ref="HH3:HH4"/>
    <mergeCell ref="HI3:HI4"/>
    <mergeCell ref="HJ3:HJ4"/>
    <mergeCell ref="HK3:HK4"/>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s>
  <dataValidations count="2">
    <dataValidation type="list" allowBlank="1" showInputMessage="1" showErrorMessage="1" sqref="E5:E7" xr:uid="{00000000-0002-0000-1800-000000000000}">
      <formula1>nivel</formula1>
    </dataValidation>
    <dataValidation type="list" allowBlank="1" showInputMessage="1" showErrorMessage="1" sqref="F5:F7" xr:uid="{00000000-0002-0000-18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A7A2EE1-EACE-4CBA-9517-B2FD25DA72E0}">
          <x14:formula1>
            <xm:f>'Ejem diligenciamiento'!$AB$8:$AB$9</xm:f>
          </x14:formula1>
          <xm:sqref>HC5:HE7 CN5:CP7 DE5:DG7 DV5:DX7 EM5:EO7 FD5:FF7 FU5:FW7 GL5:GN7</xm:sqref>
        </x14:dataValidation>
        <x14:dataValidation type="list" allowBlank="1" showInputMessage="1" showErrorMessage="1" xr:uid="{625C1B5F-C19B-412D-93BD-3CB59DEA7B2E}">
          <x14:formula1>
            <xm:f>'Ejem diligenciamiento'!$AC$8:$AC$11</xm:f>
          </x14:formula1>
          <xm:sqref>DI5:DI7 CR5:CR7</xm:sqref>
        </x14:dataValidation>
        <x14:dataValidation type="list" allowBlank="1" showInputMessage="1" showErrorMessage="1" xr:uid="{38CC0899-1354-40D8-B1FB-FDF9897446F6}">
          <x14:formula1>
            <xm:f>'Ejem diligenciamiento'!$AC$8:$AC$12</xm:f>
          </x14:formula1>
          <xm:sqref>DZ5:DZ7 EQ5:EQ7 FH5:FH7 FY5:FY7 GP5:GP7 HG5:HG7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K12"/>
  <sheetViews>
    <sheetView zoomScale="86" zoomScaleNormal="86" workbookViewId="0">
      <selection activeCell="I11" sqref="I11"/>
    </sheetView>
  </sheetViews>
  <sheetFormatPr baseColWidth="10" defaultColWidth="11.42578125" defaultRowHeight="15" x14ac:dyDescent="0.25"/>
  <cols>
    <col min="2" max="2" width="42.28515625" customWidth="1"/>
    <col min="3" max="3" width="34.7109375" customWidth="1"/>
    <col min="4" max="4" width="24.85546875" customWidth="1"/>
    <col min="5" max="5" width="25.5703125" customWidth="1"/>
    <col min="6" max="6" width="28.28515625" customWidth="1"/>
    <col min="9" max="9" width="19.85546875" customWidth="1"/>
    <col min="12" max="12" width="25.7109375" customWidth="1"/>
    <col min="33" max="33" width="22.5703125" customWidth="1"/>
    <col min="35" max="35" width="18.28515625" customWidth="1"/>
    <col min="41" max="41" width="12.28515625" customWidth="1"/>
    <col min="42" max="42" width="16.5703125" customWidth="1"/>
    <col min="43" max="43" width="16.85546875" customWidth="1"/>
    <col min="44" max="44" width="18.140625" customWidth="1"/>
    <col min="50" max="50" width="20.5703125" customWidth="1"/>
    <col min="52" max="52" width="20.85546875" customWidth="1"/>
    <col min="55" max="55" width="15.28515625" customWidth="1"/>
    <col min="56" max="56" width="21.42578125" customWidth="1"/>
  </cols>
  <sheetData>
    <row r="1" spans="1:219" ht="18.75" x14ac:dyDescent="0.25">
      <c r="A1" s="1110" t="s">
        <v>353</v>
      </c>
      <c r="B1" s="1110"/>
      <c r="C1" s="1110"/>
      <c r="D1" s="1110"/>
      <c r="E1" s="1110"/>
      <c r="F1" s="1110"/>
      <c r="G1" s="1110"/>
      <c r="H1" s="1110"/>
      <c r="I1" s="1110"/>
      <c r="J1" s="1110"/>
      <c r="K1" s="1110"/>
      <c r="L1" s="1110"/>
      <c r="M1" s="1110"/>
      <c r="N1" s="1110"/>
      <c r="O1" s="1110"/>
      <c r="P1" s="1059" t="s">
        <v>354</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24"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24.5" customHeight="1" x14ac:dyDescent="0.25">
      <c r="A5" s="15">
        <v>1</v>
      </c>
      <c r="B5" s="14" t="s">
        <v>355</v>
      </c>
      <c r="C5" s="14" t="s">
        <v>356</v>
      </c>
      <c r="D5" s="9" t="s">
        <v>41</v>
      </c>
      <c r="E5" s="6" t="s">
        <v>80</v>
      </c>
      <c r="F5" s="6" t="s">
        <v>79</v>
      </c>
      <c r="G5" s="6" t="s">
        <v>65</v>
      </c>
      <c r="H5" s="7" t="s">
        <v>71</v>
      </c>
      <c r="I5" s="93" t="s">
        <v>357</v>
      </c>
      <c r="J5" s="6" t="s">
        <v>47</v>
      </c>
      <c r="K5" s="414">
        <v>2</v>
      </c>
      <c r="L5" s="7" t="s">
        <v>358</v>
      </c>
      <c r="M5" s="88" t="s">
        <v>317</v>
      </c>
      <c r="N5" s="88" t="s">
        <v>359</v>
      </c>
      <c r="O5" s="18" t="s">
        <v>50</v>
      </c>
      <c r="P5" s="73"/>
      <c r="Q5" s="79"/>
      <c r="R5" s="79"/>
      <c r="S5" s="79"/>
      <c r="T5" s="79"/>
      <c r="U5" s="79"/>
      <c r="V5" s="79"/>
      <c r="W5" s="79"/>
      <c r="X5" s="74"/>
      <c r="Y5" s="74"/>
      <c r="Z5" s="74"/>
      <c r="AA5" s="74"/>
      <c r="AB5" s="74"/>
      <c r="AC5" s="75"/>
      <c r="AD5" s="74"/>
      <c r="AE5" s="74"/>
      <c r="AF5" s="74"/>
      <c r="AG5" s="315"/>
      <c r="AH5" s="316"/>
      <c r="AI5" s="315"/>
      <c r="AJ5" s="315"/>
      <c r="AK5" s="318"/>
      <c r="AL5" s="315"/>
      <c r="AM5" s="316"/>
      <c r="AN5" s="315"/>
      <c r="AO5" s="13"/>
      <c r="AP5" s="13"/>
      <c r="AQ5" s="13"/>
      <c r="AR5" s="13"/>
      <c r="AS5" s="17"/>
      <c r="AT5" s="303"/>
      <c r="AU5" s="17"/>
      <c r="AV5" s="422"/>
      <c r="AW5" s="303"/>
      <c r="AX5" s="317"/>
      <c r="AY5" s="316"/>
      <c r="AZ5" s="317"/>
      <c r="BA5" s="317"/>
      <c r="BB5" s="316"/>
      <c r="BC5" s="316"/>
      <c r="BD5" s="317"/>
      <c r="BE5" s="319"/>
      <c r="BF5" s="17"/>
      <c r="BG5" s="17"/>
      <c r="BH5" s="17"/>
      <c r="BI5" s="79"/>
      <c r="BJ5" s="79"/>
      <c r="BK5" s="303"/>
      <c r="BL5" s="17"/>
      <c r="BM5" s="422"/>
      <c r="BN5" s="17"/>
      <c r="BO5" s="13"/>
      <c r="BP5" s="17"/>
      <c r="BQ5" s="17"/>
      <c r="BR5" s="17"/>
      <c r="BS5" s="17"/>
      <c r="BT5" s="17"/>
      <c r="BU5" s="17"/>
      <c r="BV5" s="17"/>
      <c r="BW5" s="17"/>
      <c r="BX5" s="17"/>
      <c r="BY5" s="17"/>
      <c r="BZ5" s="79"/>
      <c r="CA5" s="79"/>
      <c r="CB5" s="81"/>
      <c r="CC5" s="17"/>
      <c r="CD5" s="422"/>
      <c r="CE5" s="17"/>
      <c r="CF5" s="13"/>
      <c r="CG5" s="17"/>
      <c r="CH5" s="315"/>
      <c r="CI5" s="13"/>
      <c r="CJ5" s="13"/>
      <c r="CK5" s="17"/>
      <c r="CL5" s="17"/>
      <c r="CM5" s="13"/>
      <c r="CN5" s="17"/>
      <c r="CO5" s="17"/>
      <c r="CP5" s="17"/>
      <c r="CQ5" s="17"/>
      <c r="CR5" s="17"/>
      <c r="CS5" s="81"/>
      <c r="CT5" s="17"/>
      <c r="CU5" s="422"/>
      <c r="CV5" s="17"/>
      <c r="CW5" s="13"/>
      <c r="CX5" s="17"/>
      <c r="CY5" s="315"/>
      <c r="CZ5" s="13"/>
      <c r="DA5" s="13"/>
      <c r="DB5" s="17"/>
      <c r="DC5" s="17"/>
      <c r="DD5" s="13"/>
      <c r="DE5" s="73"/>
      <c r="DF5" s="73"/>
      <c r="DG5" s="73"/>
      <c r="DH5" s="73"/>
      <c r="DI5" s="73"/>
      <c r="DJ5" s="7"/>
      <c r="DK5" s="7"/>
      <c r="DL5" s="413"/>
      <c r="DM5" s="7"/>
      <c r="DN5" s="73"/>
      <c r="DO5" s="17"/>
      <c r="DP5" s="73"/>
      <c r="DQ5" s="73"/>
      <c r="DR5" s="13"/>
      <c r="DS5" s="79"/>
      <c r="DT5" s="79"/>
      <c r="DU5" s="77"/>
      <c r="DV5" s="17"/>
      <c r="DW5" s="17"/>
      <c r="DX5" s="17"/>
      <c r="DY5" s="17"/>
      <c r="DZ5" s="17"/>
      <c r="EA5" s="17"/>
      <c r="EB5" s="17"/>
      <c r="EC5" s="422"/>
      <c r="ED5" s="250"/>
      <c r="EE5" s="221"/>
      <c r="EF5" s="221"/>
      <c r="EG5" s="221"/>
      <c r="EH5" s="221"/>
      <c r="EI5" s="221"/>
      <c r="EJ5" s="221"/>
      <c r="EK5" s="221"/>
      <c r="EL5" s="221"/>
      <c r="EM5" s="221"/>
      <c r="EN5" s="221"/>
      <c r="EO5" s="221"/>
      <c r="EP5" s="221"/>
      <c r="EQ5" s="221"/>
      <c r="ER5" s="250" t="str">
        <f>EU5</f>
        <v>0%</v>
      </c>
      <c r="ES5" s="250"/>
      <c r="ET5" s="322">
        <f>EC5+EF5</f>
        <v>0</v>
      </c>
      <c r="EU5" s="250" t="str">
        <f>IF(ET5=0,"0%",IF(ET5=1,"50%",IF(ET5=2,"100%")))</f>
        <v>0%</v>
      </c>
      <c r="EV5" s="221"/>
      <c r="EW5" s="221"/>
      <c r="EX5" s="221"/>
      <c r="EY5" s="221"/>
      <c r="EZ5" s="221"/>
      <c r="FA5" s="221"/>
      <c r="FB5" s="221"/>
      <c r="FC5" s="221"/>
      <c r="FD5" s="221"/>
      <c r="FE5" s="221"/>
      <c r="FF5" s="221"/>
      <c r="FG5" s="221"/>
      <c r="FH5" s="221"/>
      <c r="FI5" s="250" t="str">
        <f>FL5</f>
        <v>0%</v>
      </c>
      <c r="FJ5" s="250"/>
      <c r="FK5" s="322">
        <f>ET5+EW5</f>
        <v>0</v>
      </c>
      <c r="FL5" s="250" t="str">
        <f>IF(FK5=0,"0%",IF(FK5=1,"50%",IF(FK5=2,"100%")))</f>
        <v>0%</v>
      </c>
      <c r="FM5" s="221"/>
      <c r="FN5" s="221"/>
      <c r="FO5" s="221"/>
      <c r="FP5" s="221"/>
      <c r="FQ5" s="221"/>
      <c r="FR5" s="221"/>
      <c r="FS5" s="221"/>
      <c r="FT5" s="221"/>
      <c r="FU5" s="221"/>
      <c r="FV5" s="221"/>
      <c r="FW5" s="221"/>
      <c r="FX5" s="221"/>
      <c r="FY5" s="221"/>
      <c r="FZ5" s="250" t="str">
        <f>GC5</f>
        <v>0%</v>
      </c>
      <c r="GA5" s="250"/>
      <c r="GB5" s="322">
        <f>FK5+FN5</f>
        <v>0</v>
      </c>
      <c r="GC5" s="250" t="str">
        <f>IF(GB5=0,"0%",IF(GB5=1,"50%",IF(GB5=2,"100%")))</f>
        <v>0%</v>
      </c>
      <c r="GD5" s="221"/>
      <c r="GE5" s="221"/>
      <c r="GF5" s="221"/>
      <c r="GG5" s="221"/>
      <c r="GH5" s="221"/>
      <c r="GI5" s="221"/>
      <c r="GJ5" s="221"/>
      <c r="GK5" s="221"/>
      <c r="GL5" s="221"/>
      <c r="GM5" s="221"/>
      <c r="GN5" s="221"/>
      <c r="GO5" s="221"/>
      <c r="GP5" s="221"/>
      <c r="GQ5" s="250" t="str">
        <f>GT5</f>
        <v>0%</v>
      </c>
      <c r="GR5" s="250"/>
      <c r="GS5" s="322">
        <f>GB5+GE5</f>
        <v>0</v>
      </c>
      <c r="GT5" s="250" t="str">
        <f>IF(GS5=0,"0%",IF(GS5=1,"50%",IF(GS5=2,"100%")))</f>
        <v>0%</v>
      </c>
      <c r="GU5" s="221"/>
      <c r="GV5" s="221"/>
      <c r="GW5" s="221"/>
      <c r="GX5" s="221"/>
      <c r="GY5" s="221"/>
      <c r="GZ5" s="221"/>
      <c r="HA5" s="221"/>
      <c r="HB5" s="221"/>
      <c r="HC5" s="221"/>
      <c r="HD5" s="221"/>
      <c r="HE5" s="221"/>
      <c r="HF5" s="221"/>
      <c r="HG5" s="221"/>
      <c r="HH5" s="250" t="str">
        <f>HK5</f>
        <v>0%</v>
      </c>
      <c r="HI5" s="250"/>
      <c r="HJ5" s="322">
        <f>GS5+GV5</f>
        <v>0</v>
      </c>
      <c r="HK5" s="250" t="str">
        <f>IF(HJ5=0,"0%",IF(HJ5=1,"50%",IF(HJ5=2,"100%")))</f>
        <v>0%</v>
      </c>
    </row>
    <row r="6" spans="1:219" ht="112.5" customHeight="1" x14ac:dyDescent="0.25">
      <c r="A6" s="15">
        <v>2</v>
      </c>
      <c r="B6" s="649" t="s">
        <v>360</v>
      </c>
      <c r="C6" s="14" t="s">
        <v>361</v>
      </c>
      <c r="D6" s="9" t="s">
        <v>362</v>
      </c>
      <c r="E6" s="24" t="s">
        <v>42</v>
      </c>
      <c r="F6" s="24" t="s">
        <v>42</v>
      </c>
      <c r="G6" s="6" t="s">
        <v>363</v>
      </c>
      <c r="H6" s="7" t="s">
        <v>71</v>
      </c>
      <c r="I6" s="93" t="s">
        <v>357</v>
      </c>
      <c r="J6" s="7" t="s">
        <v>47</v>
      </c>
      <c r="K6" s="414">
        <v>8</v>
      </c>
      <c r="L6" s="7" t="s">
        <v>364</v>
      </c>
      <c r="M6" s="88" t="s">
        <v>365</v>
      </c>
      <c r="N6" s="88" t="s">
        <v>359</v>
      </c>
      <c r="O6" s="10" t="s">
        <v>50</v>
      </c>
      <c r="P6" s="13"/>
      <c r="Q6" s="17"/>
      <c r="R6" s="17"/>
      <c r="S6" s="17"/>
      <c r="T6" s="17"/>
      <c r="U6" s="17"/>
      <c r="V6" s="17"/>
      <c r="W6" s="17"/>
      <c r="X6" s="74"/>
      <c r="Y6" s="74"/>
      <c r="Z6" s="74"/>
      <c r="AA6" s="74"/>
      <c r="AB6" s="74"/>
      <c r="AC6" s="75"/>
      <c r="AD6" s="74"/>
      <c r="AE6" s="74"/>
      <c r="AF6" s="74"/>
      <c r="AG6" s="17"/>
      <c r="AH6" s="17"/>
      <c r="AI6" s="17"/>
      <c r="AJ6" s="17"/>
      <c r="AK6" s="17"/>
      <c r="AL6" s="17"/>
      <c r="AM6" s="17"/>
      <c r="AN6" s="17"/>
      <c r="AO6" s="7"/>
      <c r="AP6" s="7"/>
      <c r="AQ6" s="7"/>
      <c r="AR6" s="13"/>
      <c r="AS6" s="7"/>
      <c r="AT6" s="303"/>
      <c r="AU6" s="17"/>
      <c r="AV6" s="422"/>
      <c r="AW6" s="303"/>
      <c r="AX6" s="317"/>
      <c r="AY6" s="316"/>
      <c r="AZ6" s="317"/>
      <c r="BA6" s="317"/>
      <c r="BB6" s="316"/>
      <c r="BC6" s="317"/>
      <c r="BD6" s="116"/>
      <c r="BE6" s="319"/>
      <c r="BF6" s="17"/>
      <c r="BG6" s="17"/>
      <c r="BH6" s="17"/>
      <c r="BI6" s="79"/>
      <c r="BJ6" s="79"/>
      <c r="BK6" s="303"/>
      <c r="BL6" s="17"/>
      <c r="BM6" s="422"/>
      <c r="BN6" s="17"/>
      <c r="BO6" s="317"/>
      <c r="BP6" s="17"/>
      <c r="BQ6" s="317"/>
      <c r="BR6" s="317"/>
      <c r="BS6" s="17"/>
      <c r="BT6" s="317"/>
      <c r="BU6" s="317"/>
      <c r="BV6" s="811"/>
      <c r="BW6" s="13"/>
      <c r="BX6" s="17"/>
      <c r="BY6" s="17"/>
      <c r="BZ6" s="17"/>
      <c r="CA6" s="17"/>
      <c r="CB6" s="81"/>
      <c r="CC6" s="17"/>
      <c r="CD6" s="422"/>
      <c r="CE6" s="17"/>
      <c r="CF6" s="7"/>
      <c r="CG6" s="8"/>
      <c r="CH6" s="7"/>
      <c r="CI6" s="8"/>
      <c r="CJ6" s="8"/>
      <c r="CK6" s="8"/>
      <c r="CL6" s="8"/>
      <c r="CM6" s="426"/>
      <c r="CN6" s="13"/>
      <c r="CO6" s="17"/>
      <c r="CP6" s="17"/>
      <c r="CQ6" s="17"/>
      <c r="CR6" s="17"/>
      <c r="CS6" s="81"/>
      <c r="CT6" s="17"/>
      <c r="CU6" s="422"/>
      <c r="CV6" s="17"/>
      <c r="CW6" s="116"/>
      <c r="CX6" s="17"/>
      <c r="CY6" s="116"/>
      <c r="CZ6" s="317"/>
      <c r="DA6" s="250"/>
      <c r="DB6" s="116"/>
      <c r="DC6" s="317"/>
      <c r="DD6" s="963"/>
      <c r="DE6" s="84"/>
      <c r="DF6" s="84"/>
      <c r="DG6" s="84"/>
      <c r="DH6" s="84"/>
      <c r="DI6" s="84"/>
      <c r="DJ6" s="7"/>
      <c r="DK6" s="426"/>
      <c r="DL6" s="413"/>
      <c r="DM6" s="426"/>
      <c r="DN6" s="1040"/>
      <c r="DO6" s="17"/>
      <c r="DP6" s="13"/>
      <c r="DQ6" s="13"/>
      <c r="DR6" s="17"/>
      <c r="DS6" s="85"/>
      <c r="DT6" s="17"/>
      <c r="DU6" s="86"/>
      <c r="DV6" s="17"/>
      <c r="DW6" s="17"/>
      <c r="DX6" s="17"/>
      <c r="DY6" s="17"/>
      <c r="DZ6" s="17"/>
      <c r="EA6" s="17"/>
      <c r="EB6" s="17"/>
      <c r="EC6" s="422"/>
      <c r="ED6" s="250"/>
      <c r="EE6" s="221"/>
      <c r="EF6" s="221"/>
      <c r="EG6" s="221"/>
      <c r="EH6" s="221"/>
      <c r="EI6" s="221"/>
      <c r="EJ6" s="221"/>
      <c r="EK6" s="221"/>
      <c r="EL6" s="221"/>
      <c r="EM6" s="221"/>
      <c r="EN6" s="221"/>
      <c r="EO6" s="221"/>
      <c r="EP6" s="221"/>
      <c r="EQ6" s="221"/>
      <c r="ER6" s="250" t="str">
        <f t="shared" ref="ER6:ER8" si="0">EU6</f>
        <v>0%</v>
      </c>
      <c r="ES6" s="250"/>
      <c r="ET6" s="322">
        <f t="shared" ref="ET6:ET8" si="1">EC6+EF6</f>
        <v>0</v>
      </c>
      <c r="EU6" s="250" t="str">
        <f>IF(ET6=0,"0%",IF(ET6=1,"12.5%",IF(ET6&lt;=2,"25%",IF(ET6&lt;=3,"38%",IF(ET6&lt;=4,"50%",IF(ET6&lt;=5,"63%",IF(ET6&lt;=6,"75%",IF(ET6&lt;=7,"88%",IF(ET6&lt;=8,"100%")))))))))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IF(FK6=0,"0%",IF(FK6=1,"12.5%",IF(FK6&lt;=2,"25%",IF(FK6&lt;=3,"38%",IF(FK6&lt;=4,"50%",IF(FK6&lt;=5,"63%",IF(FK6&lt;=6,"75%",IF(FK6&lt;=7,"88%",IF(FK6&lt;=8,"100%")))))))))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IF(GB6=0,"0%",IF(GB6=1,"12.5%",IF(GB6&lt;=2,"25%",IF(GB6&lt;=3,"38%",IF(GB6&lt;=4,"50%",IF(GB6&lt;=5,"63%",IF(GB6&lt;=6,"75%",IF(GB6&lt;=7,"88%",IF(GB6&lt;=8,"100%")))))))))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IF(GS6=0,"0%",IF(GS6=1,"12.5%",IF(GS6&lt;=2,"25%",IF(GS6&lt;=3,"38%",IF(GS6&lt;=4,"50%",IF(GS6&lt;=5,"63%",IF(GS6&lt;=6,"75%",IF(GS6&lt;=7,"88%",IF(GS6&lt;=8,"100%")))))))))</f>
        <v>0%</v>
      </c>
      <c r="GU6" s="221"/>
      <c r="GV6" s="221"/>
      <c r="GW6" s="221"/>
      <c r="GX6" s="221"/>
      <c r="GY6" s="221"/>
      <c r="GZ6" s="221"/>
      <c r="HA6" s="221"/>
      <c r="HB6" s="221"/>
      <c r="HC6" s="221"/>
      <c r="HD6" s="221"/>
      <c r="HE6" s="221"/>
      <c r="HF6" s="221"/>
      <c r="HG6" s="221"/>
      <c r="HH6" s="250" t="str">
        <f t="shared" ref="HH6:HH8" si="8">HK6</f>
        <v>0%</v>
      </c>
      <c r="HI6" s="250"/>
      <c r="HJ6" s="322">
        <f t="shared" ref="HJ6:HJ8" si="9">GS6+GV6</f>
        <v>0</v>
      </c>
      <c r="HK6" s="250" t="str">
        <f>IF(HJ6=0,"0%",IF(HJ6=1,"12.5%",IF(HJ6&lt;=2,"25%",IF(HJ6&lt;=3,"38%",IF(HJ6&lt;=4,"50%",IF(HJ6&lt;=5,"63%",IF(HJ6&lt;=6,"75%",IF(HJ6&lt;=7,"88%",IF(HJ6&lt;=8,"100%")))))))))</f>
        <v>0%</v>
      </c>
    </row>
    <row r="7" spans="1:219" ht="165.75" customHeight="1" x14ac:dyDescent="0.25">
      <c r="A7" s="15">
        <v>3</v>
      </c>
      <c r="B7" s="14" t="s">
        <v>366</v>
      </c>
      <c r="C7" s="648" t="s">
        <v>367</v>
      </c>
      <c r="D7" s="96" t="s">
        <v>368</v>
      </c>
      <c r="E7" s="97" t="s">
        <v>63</v>
      </c>
      <c r="F7" s="97" t="s">
        <v>43</v>
      </c>
      <c r="G7" s="6" t="s">
        <v>363</v>
      </c>
      <c r="H7" s="7" t="s">
        <v>71</v>
      </c>
      <c r="I7" s="93" t="s">
        <v>357</v>
      </c>
      <c r="J7" s="7" t="s">
        <v>47</v>
      </c>
      <c r="K7" s="414">
        <v>4</v>
      </c>
      <c r="L7" s="98" t="s">
        <v>369</v>
      </c>
      <c r="M7" s="88" t="s">
        <v>365</v>
      </c>
      <c r="N7" s="88" t="s">
        <v>359</v>
      </c>
      <c r="O7" s="18" t="s">
        <v>50</v>
      </c>
      <c r="P7" s="74"/>
      <c r="Q7" s="17"/>
      <c r="R7" s="72"/>
      <c r="S7" s="76"/>
      <c r="T7" s="99"/>
      <c r="U7" s="74"/>
      <c r="V7" s="74"/>
      <c r="W7" s="76"/>
      <c r="X7" s="76"/>
      <c r="Y7" s="100"/>
      <c r="Z7" s="100"/>
      <c r="AA7" s="100"/>
      <c r="AB7" s="100"/>
      <c r="AC7" s="101"/>
      <c r="AD7" s="100"/>
      <c r="AE7" s="101"/>
      <c r="AF7" s="100"/>
      <c r="AG7" s="17"/>
      <c r="AH7" s="17"/>
      <c r="AI7" s="17"/>
      <c r="AJ7" s="17"/>
      <c r="AK7" s="17"/>
      <c r="AL7" s="17"/>
      <c r="AM7" s="17"/>
      <c r="AN7" s="17"/>
      <c r="AO7" s="7"/>
      <c r="AP7" s="7"/>
      <c r="AQ7" s="7"/>
      <c r="AR7" s="13"/>
      <c r="AS7" s="7"/>
      <c r="AT7" s="303"/>
      <c r="AU7" s="17"/>
      <c r="AV7" s="422"/>
      <c r="AW7" s="303"/>
      <c r="AX7" s="317"/>
      <c r="AY7" s="17"/>
      <c r="AZ7" s="317"/>
      <c r="BA7" s="317"/>
      <c r="BB7" s="544"/>
      <c r="BC7" s="317"/>
      <c r="BD7" s="317"/>
      <c r="BE7" s="317"/>
      <c r="BF7" s="13"/>
      <c r="BG7" s="17"/>
      <c r="BH7" s="17"/>
      <c r="BI7" s="79"/>
      <c r="BJ7" s="17"/>
      <c r="BK7" s="303"/>
      <c r="BL7" s="17"/>
      <c r="BM7" s="428"/>
      <c r="BN7" s="17"/>
      <c r="BO7" s="13"/>
      <c r="BP7" s="17"/>
      <c r="BQ7" s="13"/>
      <c r="BR7" s="13"/>
      <c r="BS7" s="544"/>
      <c r="BT7" s="17"/>
      <c r="BU7" s="17"/>
      <c r="BV7" s="13"/>
      <c r="BW7" s="13"/>
      <c r="BX7" s="17"/>
      <c r="BY7" s="17"/>
      <c r="BZ7" s="17"/>
      <c r="CA7" s="17"/>
      <c r="CB7" s="81"/>
      <c r="CC7" s="17"/>
      <c r="CD7" s="422"/>
      <c r="CE7" s="17"/>
      <c r="CF7" s="317"/>
      <c r="CG7" s="317"/>
      <c r="CH7" s="317"/>
      <c r="CI7" s="317"/>
      <c r="CJ7" s="544"/>
      <c r="CK7" s="116"/>
      <c r="CL7" s="116"/>
      <c r="CM7" s="315"/>
      <c r="CN7" s="13"/>
      <c r="CO7" s="17"/>
      <c r="CP7" s="17"/>
      <c r="CQ7" s="17"/>
      <c r="CR7" s="17"/>
      <c r="CS7" s="81"/>
      <c r="CT7" s="17"/>
      <c r="CU7" s="422"/>
      <c r="CV7" s="17"/>
      <c r="CW7" s="317"/>
      <c r="CX7" s="13"/>
      <c r="CY7" s="315"/>
      <c r="CZ7" s="315"/>
      <c r="DA7" s="544"/>
      <c r="DB7" s="315"/>
      <c r="DC7" s="195"/>
      <c r="DD7" s="315"/>
      <c r="DE7" s="13"/>
      <c r="DF7" s="13"/>
      <c r="DG7" s="13"/>
      <c r="DH7" s="76"/>
      <c r="DI7" s="13"/>
      <c r="DJ7" s="7"/>
      <c r="DK7" s="7"/>
      <c r="DL7" s="413"/>
      <c r="DM7" s="7"/>
      <c r="DN7" s="76"/>
      <c r="DO7" s="102"/>
      <c r="DP7" s="103"/>
      <c r="DQ7" s="76"/>
      <c r="DR7" s="99"/>
      <c r="DS7" s="74"/>
      <c r="DT7" s="74"/>
      <c r="DU7" s="76"/>
      <c r="DV7" s="17"/>
      <c r="DW7" s="17"/>
      <c r="DX7" s="17"/>
      <c r="DY7" s="17"/>
      <c r="DZ7" s="17"/>
      <c r="EA7" s="17"/>
      <c r="EB7" s="17"/>
      <c r="EC7" s="4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IF(ET7=0,"0%",IF(ET7=1,"25%",IF(ET7&lt;=2,"50%",IF(ET7&lt;=3,"75%",IF(ET7&lt;=4,"100%")))))</f>
        <v>0%</v>
      </c>
      <c r="EV7" s="221"/>
      <c r="EW7" s="221"/>
      <c r="EX7" s="221"/>
      <c r="EY7" s="221"/>
      <c r="EZ7" s="221"/>
      <c r="FA7" s="221"/>
      <c r="FB7" s="221"/>
      <c r="FC7" s="221"/>
      <c r="FD7" s="221"/>
      <c r="FE7" s="221"/>
      <c r="FF7" s="221"/>
      <c r="FG7" s="221"/>
      <c r="FH7" s="221"/>
      <c r="FI7" s="250" t="str">
        <f t="shared" si="2"/>
        <v>0%</v>
      </c>
      <c r="FJ7" s="250"/>
      <c r="FK7" s="322">
        <f t="shared" si="3"/>
        <v>0</v>
      </c>
      <c r="FL7" s="250" t="str">
        <f>IF(FK7=0,"0%",IF(FK7=1,"25%",IF(FK7&lt;=2,"50%",IF(FK7&lt;=3,"75%",IF(FK7&lt;=4,"100%")))))</f>
        <v>0%</v>
      </c>
      <c r="FM7" s="221"/>
      <c r="FN7" s="221"/>
      <c r="FO7" s="221"/>
      <c r="FP7" s="221"/>
      <c r="FQ7" s="221"/>
      <c r="FR7" s="221"/>
      <c r="FS7" s="221"/>
      <c r="FT7" s="221"/>
      <c r="FU7" s="221"/>
      <c r="FV7" s="221"/>
      <c r="FW7" s="221"/>
      <c r="FX7" s="221"/>
      <c r="FY7" s="221"/>
      <c r="FZ7" s="250" t="str">
        <f t="shared" si="4"/>
        <v>0%</v>
      </c>
      <c r="GA7" s="250"/>
      <c r="GB7" s="322">
        <f t="shared" si="5"/>
        <v>0</v>
      </c>
      <c r="GC7" s="250" t="str">
        <f>IF(GB7=0,"0%",IF(GB7=1,"25%",IF(GB7&lt;=2,"50%",IF(GB7&lt;=3,"75%",IF(GB7&lt;=4,"100%")))))</f>
        <v>0%</v>
      </c>
      <c r="GD7" s="221"/>
      <c r="GE7" s="221"/>
      <c r="GF7" s="221"/>
      <c r="GG7" s="221"/>
      <c r="GH7" s="221"/>
      <c r="GI7" s="221"/>
      <c r="GJ7" s="221"/>
      <c r="GK7" s="221"/>
      <c r="GL7" s="221"/>
      <c r="GM7" s="221"/>
      <c r="GN7" s="221"/>
      <c r="GO7" s="221"/>
      <c r="GP7" s="221"/>
      <c r="GQ7" s="250" t="str">
        <f t="shared" si="6"/>
        <v>0%</v>
      </c>
      <c r="GR7" s="250"/>
      <c r="GS7" s="322">
        <f t="shared" si="7"/>
        <v>0</v>
      </c>
      <c r="GT7" s="250" t="str">
        <f>IF(GS7=0,"0%",IF(GS7=1,"25%",IF(GS7&lt;=2,"50%",IF(GS7&lt;=3,"75%",IF(GS7&lt;=4,"100%")))))</f>
        <v>0%</v>
      </c>
      <c r="GU7" s="221"/>
      <c r="GV7" s="221"/>
      <c r="GW7" s="221"/>
      <c r="GX7" s="221"/>
      <c r="GY7" s="221"/>
      <c r="GZ7" s="221"/>
      <c r="HA7" s="221"/>
      <c r="HB7" s="221"/>
      <c r="HC7" s="221"/>
      <c r="HD7" s="221"/>
      <c r="HE7" s="221"/>
      <c r="HF7" s="221"/>
      <c r="HG7" s="221"/>
      <c r="HH7" s="250" t="str">
        <f t="shared" si="8"/>
        <v>0%</v>
      </c>
      <c r="HI7" s="250"/>
      <c r="HJ7" s="322">
        <f t="shared" si="9"/>
        <v>0</v>
      </c>
      <c r="HK7" s="250" t="str">
        <f>IF(HJ7=0,"0%",IF(HJ7=1,"25%",IF(HJ7&lt;=2,"50%",IF(HJ7&lt;=3,"75%",IF(HJ7&lt;=4,"100%")))))</f>
        <v>0%</v>
      </c>
    </row>
    <row r="8" spans="1:219" ht="113.25" customHeight="1" x14ac:dyDescent="0.25">
      <c r="A8" s="15">
        <v>4</v>
      </c>
      <c r="B8" s="94" t="s">
        <v>370</v>
      </c>
      <c r="C8" s="95" t="s">
        <v>371</v>
      </c>
      <c r="D8" s="9" t="s">
        <v>368</v>
      </c>
      <c r="E8" s="97" t="s">
        <v>81</v>
      </c>
      <c r="F8" s="6" t="s">
        <v>64</v>
      </c>
      <c r="G8" s="6" t="s">
        <v>363</v>
      </c>
      <c r="H8" s="7" t="s">
        <v>71</v>
      </c>
      <c r="I8" s="93" t="s">
        <v>357</v>
      </c>
      <c r="J8" s="7" t="s">
        <v>47</v>
      </c>
      <c r="K8" s="414">
        <v>4</v>
      </c>
      <c r="L8" s="6" t="s">
        <v>372</v>
      </c>
      <c r="M8" s="6" t="s">
        <v>373</v>
      </c>
      <c r="N8" s="88" t="s">
        <v>359</v>
      </c>
      <c r="O8" s="10" t="s">
        <v>50</v>
      </c>
      <c r="P8" s="74"/>
      <c r="Q8" s="17"/>
      <c r="R8" s="72"/>
      <c r="S8" s="76"/>
      <c r="T8" s="99"/>
      <c r="U8" s="74"/>
      <c r="V8" s="74"/>
      <c r="W8" s="76"/>
      <c r="X8" s="76"/>
      <c r="Y8" s="100"/>
      <c r="Z8" s="100"/>
      <c r="AA8" s="100"/>
      <c r="AB8" s="100"/>
      <c r="AC8" s="101"/>
      <c r="AD8" s="100"/>
      <c r="AE8" s="101"/>
      <c r="AF8" s="100"/>
      <c r="AG8" s="17"/>
      <c r="AH8" s="17"/>
      <c r="AI8" s="17"/>
      <c r="AJ8" s="17"/>
      <c r="AK8" s="17"/>
      <c r="AL8" s="17"/>
      <c r="AM8" s="17"/>
      <c r="AN8" s="17"/>
      <c r="AO8" s="13"/>
      <c r="AP8" s="13"/>
      <c r="AQ8" s="13"/>
      <c r="AR8" s="13"/>
      <c r="AS8" s="7"/>
      <c r="AT8" s="303"/>
      <c r="AU8" s="17"/>
      <c r="AV8" s="422"/>
      <c r="AW8" s="303"/>
      <c r="AX8" s="317"/>
      <c r="AY8" s="17"/>
      <c r="AZ8" s="317"/>
      <c r="BA8" s="317"/>
      <c r="BB8" s="544"/>
      <c r="BC8" s="317"/>
      <c r="BD8" s="317"/>
      <c r="BE8" s="317"/>
      <c r="BF8" s="13"/>
      <c r="BG8" s="17"/>
      <c r="BH8" s="17"/>
      <c r="BI8" s="79"/>
      <c r="BJ8" s="17"/>
      <c r="BK8" s="303"/>
      <c r="BL8" s="17"/>
      <c r="BM8" s="428"/>
      <c r="BN8" s="17"/>
      <c r="BO8" s="73"/>
      <c r="BP8" s="17"/>
      <c r="BQ8" s="73"/>
      <c r="BR8" s="73"/>
      <c r="BS8" s="915"/>
      <c r="BT8" s="79"/>
      <c r="BU8" s="79"/>
      <c r="BV8" s="73"/>
      <c r="BW8" s="13"/>
      <c r="BX8" s="17"/>
      <c r="BY8" s="17"/>
      <c r="BZ8" s="17"/>
      <c r="CA8" s="17"/>
      <c r="CB8" s="81"/>
      <c r="CC8" s="17"/>
      <c r="CD8" s="422"/>
      <c r="CE8" s="17"/>
      <c r="CF8" s="13"/>
      <c r="CG8" s="13"/>
      <c r="CH8" s="13"/>
      <c r="CI8" s="13"/>
      <c r="CJ8" s="544"/>
      <c r="CK8" s="17"/>
      <c r="CL8" s="17"/>
      <c r="CM8" s="13"/>
      <c r="CN8" s="13"/>
      <c r="CO8" s="17"/>
      <c r="CP8" s="17"/>
      <c r="CQ8" s="17"/>
      <c r="CR8" s="17"/>
      <c r="CS8" s="81"/>
      <c r="CT8" s="17"/>
      <c r="CU8" s="422"/>
      <c r="CV8" s="17"/>
      <c r="CW8" s="13"/>
      <c r="CX8" s="13"/>
      <c r="CY8" s="13"/>
      <c r="CZ8" s="13"/>
      <c r="DA8" s="544"/>
      <c r="DB8" s="17"/>
      <c r="DC8" s="17"/>
      <c r="DD8" s="13"/>
      <c r="DE8" s="13"/>
      <c r="DF8" s="13"/>
      <c r="DG8" s="13"/>
      <c r="DH8" s="76"/>
      <c r="DI8" s="13"/>
      <c r="DJ8" s="7"/>
      <c r="DK8" s="7"/>
      <c r="DL8" s="413"/>
      <c r="DM8" s="7"/>
      <c r="DN8" s="76"/>
      <c r="DO8" s="102"/>
      <c r="DP8" s="103"/>
      <c r="DQ8" s="76"/>
      <c r="DR8" s="99"/>
      <c r="DS8" s="74"/>
      <c r="DT8" s="74"/>
      <c r="DU8" s="76"/>
      <c r="DV8" s="17"/>
      <c r="DW8" s="17"/>
      <c r="DX8" s="17"/>
      <c r="DY8" s="17"/>
      <c r="DZ8" s="17"/>
      <c r="EA8" s="17"/>
      <c r="EB8" s="17"/>
      <c r="EC8" s="422"/>
      <c r="ED8" s="250"/>
      <c r="EE8" s="221"/>
      <c r="EF8" s="221"/>
      <c r="EG8" s="221"/>
      <c r="EH8" s="221"/>
      <c r="EI8" s="221"/>
      <c r="EJ8" s="221"/>
      <c r="EK8" s="221"/>
      <c r="EL8" s="221"/>
      <c r="EM8" s="221"/>
      <c r="EN8" s="221"/>
      <c r="EO8" s="221"/>
      <c r="EP8" s="221"/>
      <c r="EQ8" s="221"/>
      <c r="ER8" s="250" t="str">
        <f t="shared" si="0"/>
        <v>0%</v>
      </c>
      <c r="ES8" s="250"/>
      <c r="ET8" s="322">
        <f t="shared" si="1"/>
        <v>0</v>
      </c>
      <c r="EU8" s="250" t="str">
        <f>IF(ET8=0,"0%",IF(ET8=1,"25%",IF(ET8&lt;=2,"50%",IF(ET8&lt;=3,"75%",IF(ET8&lt;=4,"100%")))))</f>
        <v>0%</v>
      </c>
      <c r="EV8" s="221"/>
      <c r="EW8" s="221"/>
      <c r="EX8" s="221"/>
      <c r="EY8" s="221"/>
      <c r="EZ8" s="221"/>
      <c r="FA8" s="221"/>
      <c r="FB8" s="221"/>
      <c r="FC8" s="221"/>
      <c r="FD8" s="221"/>
      <c r="FE8" s="221"/>
      <c r="FF8" s="221"/>
      <c r="FG8" s="221"/>
      <c r="FH8" s="221"/>
      <c r="FI8" s="250" t="str">
        <f t="shared" si="2"/>
        <v>0%</v>
      </c>
      <c r="FJ8" s="250"/>
      <c r="FK8" s="322">
        <f t="shared" si="3"/>
        <v>0</v>
      </c>
      <c r="FL8" s="250" t="str">
        <f>IF(FK8=0,"0%",IF(FK8=1,"25%",IF(FK8&lt;=2,"50%",IF(FK8&lt;=3,"75%",IF(FK8&lt;=4,"100%")))))</f>
        <v>0%</v>
      </c>
      <c r="FM8" s="221"/>
      <c r="FN8" s="221"/>
      <c r="FO8" s="221"/>
      <c r="FP8" s="221"/>
      <c r="FQ8" s="221"/>
      <c r="FR8" s="221"/>
      <c r="FS8" s="221"/>
      <c r="FT8" s="221"/>
      <c r="FU8" s="221"/>
      <c r="FV8" s="221"/>
      <c r="FW8" s="221"/>
      <c r="FX8" s="221"/>
      <c r="FY8" s="221"/>
      <c r="FZ8" s="250" t="str">
        <f t="shared" si="4"/>
        <v>0%</v>
      </c>
      <c r="GA8" s="250"/>
      <c r="GB8" s="322">
        <f t="shared" si="5"/>
        <v>0</v>
      </c>
      <c r="GC8" s="250" t="str">
        <f>IF(GB8=0,"0%",IF(GB8=1,"25%",IF(GB8&lt;=2,"50%",IF(GB8&lt;=3,"75%",IF(GB8&lt;=4,"100%")))))</f>
        <v>0%</v>
      </c>
      <c r="GD8" s="221"/>
      <c r="GE8" s="221"/>
      <c r="GF8" s="221"/>
      <c r="GG8" s="221"/>
      <c r="GH8" s="221"/>
      <c r="GI8" s="221"/>
      <c r="GJ8" s="221"/>
      <c r="GK8" s="221"/>
      <c r="GL8" s="221"/>
      <c r="GM8" s="221"/>
      <c r="GN8" s="221"/>
      <c r="GO8" s="221"/>
      <c r="GP8" s="221"/>
      <c r="GQ8" s="250" t="str">
        <f t="shared" si="6"/>
        <v>0%</v>
      </c>
      <c r="GR8" s="250"/>
      <c r="GS8" s="322">
        <f t="shared" si="7"/>
        <v>0</v>
      </c>
      <c r="GT8" s="250" t="str">
        <f>IF(GS8=0,"0%",IF(GS8=1,"25%",IF(GS8&lt;=2,"50%",IF(GS8&lt;=3,"75%",IF(GS8&lt;=4,"100%")))))</f>
        <v>0%</v>
      </c>
      <c r="GU8" s="221"/>
      <c r="GV8" s="221"/>
      <c r="GW8" s="221"/>
      <c r="GX8" s="221"/>
      <c r="GY8" s="221"/>
      <c r="GZ8" s="221"/>
      <c r="HA8" s="221"/>
      <c r="HB8" s="221"/>
      <c r="HC8" s="221"/>
      <c r="HD8" s="221"/>
      <c r="HE8" s="221"/>
      <c r="HF8" s="221"/>
      <c r="HG8" s="221"/>
      <c r="HH8" s="250" t="str">
        <f t="shared" si="8"/>
        <v>0%</v>
      </c>
      <c r="HI8" s="250"/>
      <c r="HJ8" s="322">
        <f t="shared" si="9"/>
        <v>0</v>
      </c>
      <c r="HK8" s="250" t="str">
        <f>IF(HJ8=0,"0%",IF(HJ8=1,"25%",IF(HJ8&lt;=2,"50%",IF(HJ8&lt;=3,"75%",IF(HJ8&lt;=4,"100%")))))</f>
        <v>0%</v>
      </c>
    </row>
    <row r="9" spans="1:219" ht="18.75" x14ac:dyDescent="0.3">
      <c r="B9" s="437"/>
      <c r="C9" s="799"/>
      <c r="D9" s="438"/>
      <c r="E9" s="799"/>
      <c r="F9" s="439"/>
      <c r="K9" s="436">
        <f>SUM(K5:K8)</f>
        <v>18</v>
      </c>
      <c r="AV9" s="424">
        <v>0</v>
      </c>
      <c r="BM9" s="454">
        <f>SUM(BM5:BM8)</f>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0" spans="1:219" ht="18.75" x14ac:dyDescent="0.3">
      <c r="B10" s="439"/>
      <c r="C10" s="439"/>
      <c r="D10" s="439"/>
      <c r="E10" s="439"/>
      <c r="F10" s="439"/>
    </row>
    <row r="12" spans="1:219" x14ac:dyDescent="0.25">
      <c r="B12" s="405">
        <v>100</v>
      </c>
    </row>
  </sheetData>
  <mergeCells count="253">
    <mergeCell ref="J2:J4"/>
    <mergeCell ref="BV3:BV4"/>
    <mergeCell ref="A1:O1"/>
    <mergeCell ref="P1:W1"/>
    <mergeCell ref="X1:AB2"/>
    <mergeCell ref="AC1:AF2"/>
    <mergeCell ref="AX1:BE1"/>
    <mergeCell ref="BF1:BJ2"/>
    <mergeCell ref="G2:G4"/>
    <mergeCell ref="H2:H4"/>
    <mergeCell ref="BO1:BV1"/>
    <mergeCell ref="AG1:AN1"/>
    <mergeCell ref="AG2:AG4"/>
    <mergeCell ref="AH2:AN2"/>
    <mergeCell ref="AH3:AH4"/>
    <mergeCell ref="AI3:AI4"/>
    <mergeCell ref="AJ3:AK3"/>
    <mergeCell ref="AL3:AL4"/>
    <mergeCell ref="AN3:AN4"/>
    <mergeCell ref="AO3:AO4"/>
    <mergeCell ref="AP3:AP4"/>
    <mergeCell ref="AQ3:AQ4"/>
    <mergeCell ref="AR3:AR4"/>
    <mergeCell ref="AO1:AS2"/>
    <mergeCell ref="CB1:CE2"/>
    <mergeCell ref="CF1:CM1"/>
    <mergeCell ref="CG3:CG4"/>
    <mergeCell ref="CH3:CH4"/>
    <mergeCell ref="CI3:CJ3"/>
    <mergeCell ref="AT1:AW2"/>
    <mergeCell ref="AS3:AS4"/>
    <mergeCell ref="AT3:AT4"/>
    <mergeCell ref="AU3:AU4"/>
    <mergeCell ref="AV3:AV4"/>
    <mergeCell ref="AW3:AW4"/>
    <mergeCell ref="BO2:BO4"/>
    <mergeCell ref="BP2:BV2"/>
    <mergeCell ref="CF2:CF4"/>
    <mergeCell ref="CG2:CM2"/>
    <mergeCell ref="BW3:BW4"/>
    <mergeCell ref="BX3:BX4"/>
    <mergeCell ref="BY3:BY4"/>
    <mergeCell ref="BU3:BU4"/>
    <mergeCell ref="BZ3:BZ4"/>
    <mergeCell ref="CA3:CA4"/>
    <mergeCell ref="CB3:CB4"/>
    <mergeCell ref="CC3:CC4"/>
    <mergeCell ref="CD3:CD4"/>
    <mergeCell ref="S3:T3"/>
    <mergeCell ref="U3:U4"/>
    <mergeCell ref="BL3:BL4"/>
    <mergeCell ref="BM3:BM4"/>
    <mergeCell ref="BN3:BN4"/>
    <mergeCell ref="BP3:BP4"/>
    <mergeCell ref="BQ3:BQ4"/>
    <mergeCell ref="BR3:BS3"/>
    <mergeCell ref="BT3:BT4"/>
    <mergeCell ref="BJ3:BJ4"/>
    <mergeCell ref="BK3:BK4"/>
    <mergeCell ref="CE3:CE4"/>
    <mergeCell ref="AM3:AM4"/>
    <mergeCell ref="DN1:DU1"/>
    <mergeCell ref="A2:A4"/>
    <mergeCell ref="B2:B4"/>
    <mergeCell ref="C2:C4"/>
    <mergeCell ref="D2:D4"/>
    <mergeCell ref="E2:E4"/>
    <mergeCell ref="F2:F4"/>
    <mergeCell ref="I2:I4"/>
    <mergeCell ref="BK1:BN2"/>
    <mergeCell ref="AD3:AD4"/>
    <mergeCell ref="AE3:AE4"/>
    <mergeCell ref="AF3:AF4"/>
    <mergeCell ref="AY3:AY4"/>
    <mergeCell ref="AZ3:AZ4"/>
    <mergeCell ref="BA3:BB3"/>
    <mergeCell ref="BC3:BC4"/>
    <mergeCell ref="BD3:BD4"/>
    <mergeCell ref="BE3:BE4"/>
    <mergeCell ref="BF3:BF4"/>
    <mergeCell ref="BG3:BG4"/>
    <mergeCell ref="BH3:BH4"/>
    <mergeCell ref="BI3:BI4"/>
    <mergeCell ref="DX3:DX4"/>
    <mergeCell ref="K2:K4"/>
    <mergeCell ref="L2:L4"/>
    <mergeCell ref="P2:P4"/>
    <mergeCell ref="Q2:W2"/>
    <mergeCell ref="AX2:AX4"/>
    <mergeCell ref="AY2:BE2"/>
    <mergeCell ref="Q3:Q4"/>
    <mergeCell ref="R3:R4"/>
    <mergeCell ref="DN2:DN4"/>
    <mergeCell ref="DO2:DU2"/>
    <mergeCell ref="DC3:DC4"/>
    <mergeCell ref="DD3:DD4"/>
    <mergeCell ref="DO3:DO4"/>
    <mergeCell ref="DP3:DP4"/>
    <mergeCell ref="V3:V4"/>
    <mergeCell ref="W3:W4"/>
    <mergeCell ref="X3:X4"/>
    <mergeCell ref="Y3:Y4"/>
    <mergeCell ref="Z3:Z4"/>
    <mergeCell ref="AA3:AA4"/>
    <mergeCell ref="AB3:AB4"/>
    <mergeCell ref="AC3:AC4"/>
    <mergeCell ref="BW1:CA2"/>
    <mergeCell ref="CV3:CV4"/>
    <mergeCell ref="CK3:CK4"/>
    <mergeCell ref="CL3:CL4"/>
    <mergeCell ref="CM3:CM4"/>
    <mergeCell ref="CN3:CN4"/>
    <mergeCell ref="CO3:CO4"/>
    <mergeCell ref="CP3:CP4"/>
    <mergeCell ref="CW2:CW4"/>
    <mergeCell ref="CX2:DD2"/>
    <mergeCell ref="CQ3:CQ4"/>
    <mergeCell ref="CR3:CR4"/>
    <mergeCell ref="CS3:CS4"/>
    <mergeCell ref="CT3:CT4"/>
    <mergeCell ref="CU3:CU4"/>
    <mergeCell ref="CS1:CV2"/>
    <mergeCell ref="CW1:DD1"/>
    <mergeCell ref="CN1:CR2"/>
    <mergeCell ref="EA3:EA4"/>
    <mergeCell ref="EB3:EB4"/>
    <mergeCell ref="EC3:EC4"/>
    <mergeCell ref="DQ3:DR3"/>
    <mergeCell ref="DS3:DS4"/>
    <mergeCell ref="DT3:DT4"/>
    <mergeCell ref="DU3:DU4"/>
    <mergeCell ref="CX3:CX4"/>
    <mergeCell ref="DV1:DZ2"/>
    <mergeCell ref="EA1:ED2"/>
    <mergeCell ref="DV3:DV4"/>
    <mergeCell ref="DY3:DY4"/>
    <mergeCell ref="DZ3:DZ4"/>
    <mergeCell ref="ED3:ED4"/>
    <mergeCell ref="DH3:DH4"/>
    <mergeCell ref="DI3:DI4"/>
    <mergeCell ref="DJ3:DJ4"/>
    <mergeCell ref="DK3:DK4"/>
    <mergeCell ref="DL3:DL4"/>
    <mergeCell ref="DM3:DM4"/>
    <mergeCell ref="CY3:CY4"/>
    <mergeCell ref="CZ3:DA3"/>
    <mergeCell ref="DB3:DB4"/>
    <mergeCell ref="DW3:DW4"/>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FL3:FL4"/>
    <mergeCell ref="FN3:FN4"/>
    <mergeCell ref="FO3:FO4"/>
    <mergeCell ref="FP3:FQ3"/>
    <mergeCell ref="FR3:FR4"/>
    <mergeCell ref="FS3:FS4"/>
    <mergeCell ref="FT3:FT4"/>
    <mergeCell ref="FU3:FU4"/>
    <mergeCell ref="FV3:FV4"/>
    <mergeCell ref="FW3:FW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X3:FX4"/>
    <mergeCell ref="GK3:GK4"/>
    <mergeCell ref="GL3:GL4"/>
    <mergeCell ref="FY3:FY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E5:E8" xr:uid="{00000000-0002-0000-0900-000000000000}">
      <formula1>nivel</formula1>
    </dataValidation>
    <dataValidation type="list" allowBlank="1" showInputMessage="1" showErrorMessage="1" sqref="F5:F8" xr:uid="{00000000-0002-0000-09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24D3B92E-A613-4721-A0E6-3C05E9B383EB}">
          <x14:formula1>
            <xm:f>'Ejem diligenciamiento'!$AB$8:$AB$9</xm:f>
          </x14:formula1>
          <xm:sqref>BW5:BY8 CN5:CP8 DE5:DG8 DV5:DX8 EM5:EO8 FD5:FF8 FU5:FW8 GL5:GN8 HC5:HE8</xm:sqref>
        </x14:dataValidation>
        <x14:dataValidation type="list" allowBlank="1" showInputMessage="1" showErrorMessage="1" xr:uid="{E34F3249-261E-4CC8-9346-499DCEC03EE3}">
          <x14:formula1>
            <xm:f>'Ejem diligenciamiento'!$AC$8:$AC$11</xm:f>
          </x14:formula1>
          <xm:sqref>CA5:CA8 CR5:CR8 DI5:DI8</xm:sqref>
        </x14:dataValidation>
        <x14:dataValidation type="list" allowBlank="1" showInputMessage="1" showErrorMessage="1" xr:uid="{3A8A1AC1-00A4-4339-89D2-8A49254C3E67}">
          <x14:formula1>
            <xm:f>'Ejem diligenciamiento'!$AC$8:$AC$12</xm:f>
          </x14:formula1>
          <xm:sqref>DZ5:DZ8 EQ5:EQ8 FH5:FH8 FY5:FY8 GP5:GP8 HG5:HG8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K12"/>
  <sheetViews>
    <sheetView zoomScale="70" zoomScaleNormal="70" workbookViewId="0">
      <selection activeCell="FR5" sqref="FR5"/>
    </sheetView>
  </sheetViews>
  <sheetFormatPr baseColWidth="10" defaultColWidth="11.42578125" defaultRowHeight="15" x14ac:dyDescent="0.25"/>
  <cols>
    <col min="2" max="2" width="31.42578125" customWidth="1"/>
    <col min="3" max="3" width="43.85546875" customWidth="1"/>
    <col min="4" max="4" width="33.7109375" customWidth="1"/>
    <col min="5" max="5" width="27.42578125" customWidth="1"/>
    <col min="6" max="6" width="28.5703125" customWidth="1"/>
    <col min="7" max="7" width="38.7109375" customWidth="1"/>
    <col min="12" max="12" width="27.85546875" customWidth="1"/>
    <col min="14" max="14" width="19.5703125" customWidth="1"/>
    <col min="16" max="16" width="37.140625" customWidth="1"/>
    <col min="18" max="18" width="40.5703125" customWidth="1"/>
    <col min="21" max="21" width="16.5703125" customWidth="1"/>
    <col min="22" max="22" width="16" customWidth="1"/>
    <col min="24" max="32" width="10.7109375" customWidth="1"/>
    <col min="33" max="33" width="24.85546875" customWidth="1"/>
    <col min="34" max="34" width="10.7109375" customWidth="1"/>
    <col min="35" max="35" width="23.28515625" customWidth="1"/>
    <col min="36" max="49" width="10.7109375" customWidth="1"/>
    <col min="50" max="50" width="37.5703125" customWidth="1"/>
    <col min="52" max="52" width="32.85546875" customWidth="1"/>
    <col min="53" max="53" width="16" customWidth="1"/>
    <col min="56" max="56" width="17.85546875" customWidth="1"/>
    <col min="57" max="57" width="15.140625" customWidth="1"/>
    <col min="67" max="67" width="54.42578125" customWidth="1"/>
    <col min="69" max="69" width="50.42578125" customWidth="1"/>
    <col min="70" max="70" width="36.7109375" customWidth="1"/>
  </cols>
  <sheetData>
    <row r="1" spans="1:219" ht="18.75" x14ac:dyDescent="0.25">
      <c r="A1" s="1110" t="s">
        <v>374</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9"/>
      <c r="FW2" s="1099"/>
      <c r="FX2" s="1099"/>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3"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163" t="s">
        <v>16</v>
      </c>
      <c r="FV3" s="1164" t="s">
        <v>27</v>
      </c>
      <c r="FW3" s="1166" t="s">
        <v>28</v>
      </c>
      <c r="FX3" s="1161" t="s">
        <v>29</v>
      </c>
      <c r="FY3" s="1125"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3" customHeight="1" x14ac:dyDescent="0.25">
      <c r="A4" s="1058"/>
      <c r="B4" s="1067"/>
      <c r="C4" s="1068"/>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7"/>
      <c r="DF4" s="1097"/>
      <c r="DG4" s="1097"/>
      <c r="DH4" s="1097"/>
      <c r="DI4" s="1097"/>
      <c r="DJ4" s="1100"/>
      <c r="DK4" s="1102"/>
      <c r="DL4" s="1102"/>
      <c r="DM4" s="1104"/>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163"/>
      <c r="FV4" s="1165"/>
      <c r="FW4" s="1167"/>
      <c r="FX4" s="1162"/>
      <c r="FY4" s="1125"/>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55.25" customHeight="1" x14ac:dyDescent="0.25">
      <c r="A5" s="864">
        <v>1</v>
      </c>
      <c r="B5" s="862" t="s">
        <v>375</v>
      </c>
      <c r="C5" s="862" t="s">
        <v>376</v>
      </c>
      <c r="D5" s="865" t="s">
        <v>106</v>
      </c>
      <c r="E5" s="7" t="s">
        <v>42</v>
      </c>
      <c r="F5" s="7" t="s">
        <v>43</v>
      </c>
      <c r="G5" s="7" t="s">
        <v>377</v>
      </c>
      <c r="H5" s="7" t="s">
        <v>66</v>
      </c>
      <c r="I5" s="89" t="s">
        <v>378</v>
      </c>
      <c r="J5" s="7" t="s">
        <v>47</v>
      </c>
      <c r="K5" s="460">
        <v>1</v>
      </c>
      <c r="L5" s="7" t="s">
        <v>379</v>
      </c>
      <c r="M5" s="48">
        <v>44593</v>
      </c>
      <c r="N5" s="46">
        <v>44621</v>
      </c>
      <c r="O5" s="18" t="s">
        <v>50</v>
      </c>
      <c r="P5" s="18"/>
      <c r="Q5" s="19"/>
      <c r="R5" s="19"/>
      <c r="S5" s="19"/>
      <c r="T5" s="19"/>
      <c r="U5" s="19"/>
      <c r="V5" s="19"/>
      <c r="W5" s="19"/>
      <c r="X5" s="65"/>
      <c r="Y5" s="65"/>
      <c r="Z5" s="65"/>
      <c r="AA5" s="65"/>
      <c r="AB5" s="65"/>
      <c r="AC5" s="66"/>
      <c r="AD5" s="65"/>
      <c r="AE5" s="65"/>
      <c r="AF5" s="67"/>
      <c r="AG5" s="18"/>
      <c r="AH5" s="19"/>
      <c r="AI5" s="234"/>
      <c r="AJ5" s="234"/>
      <c r="AK5" s="67"/>
      <c r="AL5" s="67"/>
      <c r="AM5" s="67"/>
      <c r="AN5" s="393"/>
      <c r="AO5" s="391"/>
      <c r="AP5" s="391"/>
      <c r="AQ5" s="391"/>
      <c r="AR5" s="300"/>
      <c r="AS5" s="375"/>
      <c r="AT5" s="233"/>
      <c r="AU5" s="233"/>
      <c r="AV5" s="427"/>
      <c r="AW5" s="233"/>
      <c r="AX5" s="76"/>
      <c r="AY5" s="555"/>
      <c r="AZ5" s="20"/>
      <c r="BA5" s="234"/>
      <c r="BB5" s="19"/>
      <c r="BC5" s="19"/>
      <c r="BD5" s="20"/>
      <c r="BE5" s="71"/>
      <c r="BF5" s="396"/>
      <c r="BG5" s="396"/>
      <c r="BH5" s="396"/>
      <c r="BI5" s="604"/>
      <c r="BJ5" s="604"/>
      <c r="BK5" s="395"/>
      <c r="BL5" s="395"/>
      <c r="BM5" s="450"/>
      <c r="BN5" s="395"/>
      <c r="BO5" s="18"/>
      <c r="BP5" s="19"/>
      <c r="BQ5" s="19"/>
      <c r="BR5" s="239"/>
      <c r="BS5" s="19"/>
      <c r="BT5" s="19"/>
      <c r="BU5" s="19"/>
      <c r="BV5" s="19"/>
      <c r="BW5" s="69"/>
      <c r="BX5" s="69"/>
      <c r="BY5" s="69"/>
      <c r="BZ5" s="69"/>
      <c r="CA5" s="69"/>
      <c r="CB5" s="233"/>
      <c r="CC5" s="233"/>
      <c r="CD5" s="427"/>
      <c r="CE5" s="233"/>
      <c r="CF5" s="18"/>
      <c r="CG5" s="19"/>
      <c r="CH5" s="19"/>
      <c r="CI5" s="19"/>
      <c r="CJ5" s="19"/>
      <c r="CK5" s="19"/>
      <c r="CL5" s="19"/>
      <c r="CM5" s="19"/>
      <c r="CN5" s="19"/>
      <c r="CO5" s="19"/>
      <c r="CP5" s="19"/>
      <c r="CQ5" s="19"/>
      <c r="CR5" s="19"/>
      <c r="CS5" s="233"/>
      <c r="CT5" s="233"/>
      <c r="CU5" s="427"/>
      <c r="CV5" s="233"/>
      <c r="CW5" s="18"/>
      <c r="CX5" s="19"/>
      <c r="CY5" s="18"/>
      <c r="CZ5" s="13"/>
      <c r="DA5" s="17"/>
      <c r="DB5" s="17"/>
      <c r="DC5" s="17"/>
      <c r="DD5" s="20"/>
      <c r="DE5" s="20"/>
      <c r="DF5" s="20"/>
      <c r="DG5" s="20"/>
      <c r="DH5" s="20"/>
      <c r="DI5" s="20"/>
      <c r="DJ5" s="233"/>
      <c r="DK5" s="233"/>
      <c r="DL5" s="427"/>
      <c r="DM5" s="233"/>
      <c r="DN5" s="18"/>
      <c r="DO5" s="19"/>
      <c r="DP5" s="13"/>
      <c r="DQ5" s="13"/>
      <c r="DR5" s="13"/>
      <c r="DS5" s="13"/>
      <c r="DT5" s="20"/>
      <c r="DU5" s="71"/>
      <c r="DV5" s="17"/>
      <c r="DW5" s="17"/>
      <c r="DX5" s="17"/>
      <c r="DY5" s="17"/>
      <c r="DZ5" s="17"/>
      <c r="EA5" s="233"/>
      <c r="EB5" s="233"/>
      <c r="EC5" s="427"/>
      <c r="ED5" s="233"/>
      <c r="EE5" s="221"/>
      <c r="EF5" s="221"/>
      <c r="EG5" s="221"/>
      <c r="EH5" s="221"/>
      <c r="EI5" s="221"/>
      <c r="EJ5" s="221"/>
      <c r="EK5" s="221"/>
      <c r="EL5" s="221"/>
      <c r="EM5" s="221"/>
      <c r="EN5" s="221"/>
      <c r="EO5" s="221"/>
      <c r="EP5" s="221"/>
      <c r="EQ5" s="221"/>
      <c r="ER5" s="233" t="str">
        <f>EU5</f>
        <v>0%</v>
      </c>
      <c r="ES5" s="233"/>
      <c r="ET5" s="427">
        <f>EC5+EF5</f>
        <v>0</v>
      </c>
      <c r="EU5" s="233" t="str">
        <f>IF(ET5=0,"0%",IF(ET5=1,"100%",))</f>
        <v>0%</v>
      </c>
      <c r="EV5" s="221"/>
      <c r="EW5" s="221"/>
      <c r="EX5" s="221"/>
      <c r="EY5" s="221"/>
      <c r="EZ5" s="221"/>
      <c r="FA5" s="221"/>
      <c r="FB5" s="221"/>
      <c r="FC5" s="221"/>
      <c r="FD5" s="221"/>
      <c r="FE5" s="221"/>
      <c r="FF5" s="221"/>
      <c r="FG5" s="221"/>
      <c r="FH5" s="221"/>
      <c r="FI5" s="233" t="str">
        <f>FL5</f>
        <v>0%</v>
      </c>
      <c r="FJ5" s="233"/>
      <c r="FK5" s="427">
        <f>ET5+EW5</f>
        <v>0</v>
      </c>
      <c r="FL5" s="233" t="str">
        <f>IF(FK5=0,"0%",IF(FK5=1,"100%",))</f>
        <v>0%</v>
      </c>
      <c r="FM5" s="221"/>
      <c r="FN5" s="221"/>
      <c r="FO5" s="221"/>
      <c r="FP5" s="221"/>
      <c r="FQ5" s="221"/>
      <c r="FR5" s="221"/>
      <c r="FS5" s="221"/>
      <c r="FT5" s="221"/>
      <c r="FU5" s="221"/>
      <c r="FV5" s="778"/>
      <c r="FW5" s="778"/>
      <c r="FX5" s="778"/>
      <c r="FY5" s="221"/>
      <c r="FZ5" s="233" t="str">
        <f>GC5</f>
        <v>0%</v>
      </c>
      <c r="GA5" s="233"/>
      <c r="GB5" s="427">
        <f>FK5+FN5</f>
        <v>0</v>
      </c>
      <c r="GC5" s="233" t="str">
        <f>IF(GB5=0,"0%",IF(GB5=1,"100%",))</f>
        <v>0%</v>
      </c>
      <c r="GD5" s="221"/>
      <c r="GE5" s="221"/>
      <c r="GF5" s="221"/>
      <c r="GG5" s="221"/>
      <c r="GH5" s="221"/>
      <c r="GI5" s="221"/>
      <c r="GJ5" s="221"/>
      <c r="GK5" s="221"/>
      <c r="GL5" s="221"/>
      <c r="GM5" s="221"/>
      <c r="GN5" s="221"/>
      <c r="GO5" s="221"/>
      <c r="GP5" s="221"/>
      <c r="GQ5" s="233" t="str">
        <f>GT5</f>
        <v>0%</v>
      </c>
      <c r="GR5" s="233"/>
      <c r="GS5" s="427">
        <f>GB5+GE5</f>
        <v>0</v>
      </c>
      <c r="GT5" s="233" t="str">
        <f>IF(GS5=0,"0%",IF(GS5=1,"100%",))</f>
        <v>0%</v>
      </c>
      <c r="GU5" s="221"/>
      <c r="GV5" s="221"/>
      <c r="GW5" s="221"/>
      <c r="GX5" s="221"/>
      <c r="GY5" s="221"/>
      <c r="GZ5" s="221"/>
      <c r="HA5" s="221"/>
      <c r="HB5" s="221"/>
      <c r="HC5" s="221"/>
      <c r="HD5" s="221"/>
      <c r="HE5" s="221"/>
      <c r="HF5" s="221"/>
      <c r="HG5" s="221"/>
      <c r="HH5" s="233" t="str">
        <f>HK5</f>
        <v>0%</v>
      </c>
      <c r="HI5" s="233"/>
      <c r="HJ5" s="427">
        <f>GS5+GV5</f>
        <v>0</v>
      </c>
      <c r="HK5" s="233" t="str">
        <f>IF(HJ5=0,"0%",IF(HJ5=1,"100%",))</f>
        <v>0%</v>
      </c>
    </row>
    <row r="6" spans="1:219" ht="177" customHeight="1" x14ac:dyDescent="0.25">
      <c r="A6" s="864">
        <v>2</v>
      </c>
      <c r="B6" s="863" t="s">
        <v>380</v>
      </c>
      <c r="C6" s="862" t="s">
        <v>381</v>
      </c>
      <c r="D6" s="865" t="s">
        <v>41</v>
      </c>
      <c r="E6" s="6" t="s">
        <v>78</v>
      </c>
      <c r="F6" s="6" t="s">
        <v>79</v>
      </c>
      <c r="G6" s="7" t="s">
        <v>377</v>
      </c>
      <c r="H6" s="7" t="s">
        <v>66</v>
      </c>
      <c r="I6" s="89" t="s">
        <v>378</v>
      </c>
      <c r="J6" s="6" t="s">
        <v>47</v>
      </c>
      <c r="K6" s="461">
        <v>3</v>
      </c>
      <c r="L6" s="6" t="s">
        <v>382</v>
      </c>
      <c r="M6" s="87">
        <v>44621</v>
      </c>
      <c r="N6" s="46">
        <v>44805</v>
      </c>
      <c r="O6" s="10" t="s">
        <v>50</v>
      </c>
      <c r="P6" s="72"/>
      <c r="Q6" s="17"/>
      <c r="R6" s="72"/>
      <c r="S6" s="17"/>
      <c r="T6" s="17"/>
      <c r="U6" s="17"/>
      <c r="V6" s="17"/>
      <c r="W6" s="73"/>
      <c r="X6" s="72"/>
      <c r="Y6" s="74"/>
      <c r="Z6" s="74"/>
      <c r="AA6" s="74"/>
      <c r="AB6" s="74"/>
      <c r="AC6" s="75"/>
      <c r="AD6" s="74"/>
      <c r="AE6" s="75"/>
      <c r="AF6" s="16"/>
      <c r="AG6" s="16"/>
      <c r="AH6" s="16"/>
      <c r="AI6" s="16"/>
      <c r="AJ6" s="16"/>
      <c r="AK6" s="16"/>
      <c r="AL6" s="16"/>
      <c r="AM6" s="16"/>
      <c r="AN6" s="373"/>
      <c r="AO6" s="300"/>
      <c r="AP6" s="300"/>
      <c r="AQ6" s="300"/>
      <c r="AR6" s="300"/>
      <c r="AS6" s="370"/>
      <c r="AT6" s="17"/>
      <c r="AU6" s="17"/>
      <c r="AV6" s="422"/>
      <c r="AW6" s="17"/>
      <c r="AX6" s="76"/>
      <c r="AY6" s="17"/>
      <c r="AZ6" s="76"/>
      <c r="BA6" s="13"/>
      <c r="BB6" s="13"/>
      <c r="BC6" s="17"/>
      <c r="BD6" s="17"/>
      <c r="BE6" s="77"/>
      <c r="BF6" s="590"/>
      <c r="BG6" s="397"/>
      <c r="BH6" s="397"/>
      <c r="BI6" s="397"/>
      <c r="BJ6" s="397"/>
      <c r="BK6" s="397"/>
      <c r="BL6" s="395"/>
      <c r="BM6" s="451"/>
      <c r="BN6" s="397"/>
      <c r="BO6" s="76"/>
      <c r="BP6" s="17"/>
      <c r="BQ6" s="165"/>
      <c r="BR6" s="848"/>
      <c r="BS6" s="815"/>
      <c r="BT6" s="17"/>
      <c r="BU6" s="17"/>
      <c r="BV6" s="73"/>
      <c r="BW6" s="13"/>
      <c r="BX6" s="17"/>
      <c r="BY6" s="17"/>
      <c r="BZ6" s="17"/>
      <c r="CA6" s="17"/>
      <c r="CB6" s="233"/>
      <c r="CC6" s="17"/>
      <c r="CD6" s="427"/>
      <c r="CE6" s="17"/>
      <c r="CF6" s="76"/>
      <c r="CG6" s="81"/>
      <c r="CH6" s="76"/>
      <c r="CI6" s="13"/>
      <c r="CJ6" s="17"/>
      <c r="CK6" s="17"/>
      <c r="CL6" s="17"/>
      <c r="CM6" s="73"/>
      <c r="CN6" s="13"/>
      <c r="CO6" s="17"/>
      <c r="CP6" s="17"/>
      <c r="CQ6" s="17"/>
      <c r="CR6" s="79"/>
      <c r="CS6" s="233"/>
      <c r="CT6" s="17"/>
      <c r="CU6" s="427"/>
      <c r="CV6" s="17"/>
      <c r="CW6" s="13"/>
      <c r="CX6" s="17"/>
      <c r="CY6" s="1012"/>
      <c r="CZ6" s="255"/>
      <c r="DA6" s="13"/>
      <c r="DB6" s="17"/>
      <c r="DC6" s="13"/>
      <c r="DD6" s="13"/>
      <c r="DE6" s="13"/>
      <c r="DF6" s="13"/>
      <c r="DG6" s="13"/>
      <c r="DH6" s="13"/>
      <c r="DI6" s="13"/>
      <c r="DJ6" s="233"/>
      <c r="DK6" s="17"/>
      <c r="DL6" s="427"/>
      <c r="DM6" s="17"/>
      <c r="DN6" s="13"/>
      <c r="DO6" s="13"/>
      <c r="DP6" s="13"/>
      <c r="DQ6" s="13"/>
      <c r="DR6" s="17"/>
      <c r="DS6" s="17"/>
      <c r="DT6" s="17"/>
      <c r="DU6" s="557"/>
      <c r="DV6" s="17"/>
      <c r="DW6" s="17"/>
      <c r="DX6" s="17"/>
      <c r="DY6" s="17"/>
      <c r="DZ6" s="17"/>
      <c r="EA6" s="233"/>
      <c r="EB6" s="17"/>
      <c r="EC6" s="427"/>
      <c r="ED6" s="17"/>
      <c r="EE6" s="221"/>
      <c r="EF6" s="221"/>
      <c r="EG6" s="221"/>
      <c r="EH6" s="221"/>
      <c r="EI6" s="221"/>
      <c r="EJ6" s="221"/>
      <c r="EK6" s="221"/>
      <c r="EL6" s="221"/>
      <c r="EM6" s="221"/>
      <c r="EN6" s="221"/>
      <c r="EO6" s="221"/>
      <c r="EP6" s="221"/>
      <c r="EQ6" s="221"/>
      <c r="ER6" s="233" t="str">
        <f t="shared" ref="ER6:ER8" si="0">EU6</f>
        <v>0%</v>
      </c>
      <c r="ES6" s="17"/>
      <c r="ET6" s="427">
        <f t="shared" ref="ET6:ET8" si="1">EC6+EF6</f>
        <v>0</v>
      </c>
      <c r="EU6" s="17" t="str">
        <f>IF(ET6=0,"0%",IF(ET6=1,"33.3%",IF(ET6&lt;=2,"66.7%",IF(ET6&lt;=3,"100%",))))</f>
        <v>0%</v>
      </c>
      <c r="EV6" s="221"/>
      <c r="EW6" s="221"/>
      <c r="EX6" s="221"/>
      <c r="EY6" s="221"/>
      <c r="EZ6" s="221"/>
      <c r="FA6" s="221"/>
      <c r="FB6" s="221"/>
      <c r="FC6" s="221"/>
      <c r="FD6" s="221"/>
      <c r="FE6" s="221"/>
      <c r="FF6" s="221"/>
      <c r="FG6" s="221"/>
      <c r="FH6" s="221"/>
      <c r="FI6" s="233" t="str">
        <f t="shared" ref="FI6:FI8" si="2">FL6</f>
        <v>0%</v>
      </c>
      <c r="FJ6" s="17"/>
      <c r="FK6" s="427">
        <f t="shared" ref="FK6:FK8" si="3">ET6+EW6</f>
        <v>0</v>
      </c>
      <c r="FL6" s="17" t="str">
        <f>IF(FK6=0,"0%",IF(FK6=1,"33.3%",IF(FK6&lt;=2,"66.7%",IF(FK6&lt;=3,"100%",))))</f>
        <v>0%</v>
      </c>
      <c r="FM6" s="221"/>
      <c r="FN6" s="221"/>
      <c r="FO6" s="221"/>
      <c r="FP6" s="221"/>
      <c r="FQ6" s="221"/>
      <c r="FR6" s="221"/>
      <c r="FS6" s="221"/>
      <c r="FT6" s="221"/>
      <c r="FU6" s="221"/>
      <c r="FV6" s="221"/>
      <c r="FW6" s="221"/>
      <c r="FX6" s="221"/>
      <c r="FY6" s="221"/>
      <c r="FZ6" s="233" t="str">
        <f t="shared" ref="FZ6:FZ8" si="4">GC6</f>
        <v>0%</v>
      </c>
      <c r="GA6" s="17"/>
      <c r="GB6" s="427">
        <f t="shared" ref="GB6:GB8" si="5">FK6+FN6</f>
        <v>0</v>
      </c>
      <c r="GC6" s="17" t="str">
        <f>IF(GB6=0,"0%",IF(GB6=1,"33.3%",IF(GB6&lt;=2,"66.7%",IF(GB6&lt;=3,"100%",))))</f>
        <v>0%</v>
      </c>
      <c r="GD6" s="221"/>
      <c r="GE6" s="221"/>
      <c r="GF6" s="221"/>
      <c r="GG6" s="221"/>
      <c r="GH6" s="221"/>
      <c r="GI6" s="221"/>
      <c r="GJ6" s="221"/>
      <c r="GK6" s="221"/>
      <c r="GL6" s="221"/>
      <c r="GM6" s="221"/>
      <c r="GN6" s="221"/>
      <c r="GO6" s="221"/>
      <c r="GP6" s="221"/>
      <c r="GQ6" s="233" t="str">
        <f t="shared" ref="GQ6:GQ8" si="6">GT6</f>
        <v>0%</v>
      </c>
      <c r="GR6" s="17"/>
      <c r="GS6" s="427">
        <f t="shared" ref="GS6:GS8" si="7">GB6+GE6</f>
        <v>0</v>
      </c>
      <c r="GT6" s="17" t="str">
        <f>IF(GS6=0,"0%",IF(GS6=1,"33.3%",IF(GS6&lt;=2,"66.7%",IF(GS6&lt;=3,"100%",))))</f>
        <v>0%</v>
      </c>
      <c r="GU6" s="221"/>
      <c r="GV6" s="221"/>
      <c r="GW6" s="221"/>
      <c r="GX6" s="221"/>
      <c r="GY6" s="221"/>
      <c r="GZ6" s="221"/>
      <c r="HA6" s="221"/>
      <c r="HB6" s="221"/>
      <c r="HC6" s="221"/>
      <c r="HD6" s="221"/>
      <c r="HE6" s="221"/>
      <c r="HF6" s="221"/>
      <c r="HG6" s="221"/>
      <c r="HH6" s="233" t="str">
        <f t="shared" ref="HH6:HH8" si="8">HK6</f>
        <v>0%</v>
      </c>
      <c r="HI6" s="17"/>
      <c r="HJ6" s="427">
        <f t="shared" ref="HJ6:HJ8" si="9">GS6+GV6</f>
        <v>0</v>
      </c>
      <c r="HK6" s="17" t="str">
        <f>IF(HJ6=0,"0%",IF(HJ6=1,"33.3%",IF(HJ6&lt;=2,"66.7%",IF(HJ6&lt;=3,"100%",))))</f>
        <v>0%</v>
      </c>
    </row>
    <row r="7" spans="1:219" ht="108.75" customHeight="1" x14ac:dyDescent="0.25">
      <c r="A7" s="864">
        <v>3</v>
      </c>
      <c r="B7" s="862" t="s">
        <v>383</v>
      </c>
      <c r="C7" s="862" t="s">
        <v>384</v>
      </c>
      <c r="D7" s="865" t="s">
        <v>385</v>
      </c>
      <c r="E7" s="6" t="s">
        <v>78</v>
      </c>
      <c r="F7" s="6" t="s">
        <v>64</v>
      </c>
      <c r="G7" s="6" t="s">
        <v>386</v>
      </c>
      <c r="H7" s="7" t="s">
        <v>66</v>
      </c>
      <c r="I7" s="89" t="s">
        <v>378</v>
      </c>
      <c r="J7" s="6" t="s">
        <v>47</v>
      </c>
      <c r="K7" s="461">
        <v>1</v>
      </c>
      <c r="L7" s="6" t="s">
        <v>387</v>
      </c>
      <c r="M7" s="88">
        <v>44621</v>
      </c>
      <c r="N7" s="88">
        <v>44621</v>
      </c>
      <c r="O7" s="10" t="s">
        <v>50</v>
      </c>
      <c r="P7" s="73"/>
      <c r="Q7" s="79"/>
      <c r="R7" s="79"/>
      <c r="S7" s="79"/>
      <c r="T7" s="79"/>
      <c r="U7" s="79"/>
      <c r="V7" s="79"/>
      <c r="W7" s="79"/>
      <c r="X7" s="74"/>
      <c r="Y7" s="74"/>
      <c r="Z7" s="74"/>
      <c r="AA7" s="74"/>
      <c r="AB7" s="74"/>
      <c r="AC7" s="75"/>
      <c r="AD7" s="74"/>
      <c r="AE7" s="74"/>
      <c r="AF7" s="74"/>
      <c r="AG7" s="74"/>
      <c r="AH7" s="74"/>
      <c r="AI7" s="74"/>
      <c r="AJ7" s="74"/>
      <c r="AK7" s="74"/>
      <c r="AL7" s="74"/>
      <c r="AM7" s="74"/>
      <c r="AN7" s="374"/>
      <c r="AO7" s="300"/>
      <c r="AP7" s="300"/>
      <c r="AQ7" s="300"/>
      <c r="AR7" s="300"/>
      <c r="AS7" s="370"/>
      <c r="AT7" s="17"/>
      <c r="AU7" s="17"/>
      <c r="AV7" s="422"/>
      <c r="AW7" s="17"/>
      <c r="AX7" s="73"/>
      <c r="AY7" s="79"/>
      <c r="AZ7" s="73"/>
      <c r="BA7" s="73"/>
      <c r="BB7" s="79"/>
      <c r="BC7" s="79"/>
      <c r="BD7" s="79"/>
      <c r="BE7" s="77"/>
      <c r="BF7" s="397"/>
      <c r="BG7" s="397"/>
      <c r="BH7" s="397"/>
      <c r="BI7" s="609"/>
      <c r="BJ7" s="609"/>
      <c r="BK7" s="596"/>
      <c r="BL7" s="397"/>
      <c r="BM7" s="451"/>
      <c r="BN7" s="397"/>
      <c r="BO7" s="73"/>
      <c r="BP7" s="79"/>
      <c r="BQ7" s="79"/>
      <c r="BR7" s="69"/>
      <c r="BS7" s="79"/>
      <c r="BT7" s="79"/>
      <c r="BU7" s="79"/>
      <c r="BV7" s="79"/>
      <c r="BW7" s="79"/>
      <c r="BX7" s="79"/>
      <c r="BY7" s="79"/>
      <c r="BZ7" s="79"/>
      <c r="CA7" s="79"/>
      <c r="CB7" s="233"/>
      <c r="CC7" s="17"/>
      <c r="CD7" s="427"/>
      <c r="CE7" s="17"/>
      <c r="CF7" s="73"/>
      <c r="CG7" s="303"/>
      <c r="CH7" s="82"/>
      <c r="CI7" s="73"/>
      <c r="CJ7" s="83"/>
      <c r="CK7" s="79"/>
      <c r="CL7" s="79"/>
      <c r="CM7" s="73"/>
      <c r="CN7" s="17"/>
      <c r="CO7" s="17"/>
      <c r="CP7" s="17"/>
      <c r="CQ7" s="17"/>
      <c r="CR7" s="17"/>
      <c r="CS7" s="233"/>
      <c r="CT7" s="17"/>
      <c r="CU7" s="427"/>
      <c r="CV7" s="17"/>
      <c r="CW7" s="73"/>
      <c r="CX7" s="17"/>
      <c r="CY7" s="82"/>
      <c r="CZ7" s="73"/>
      <c r="DA7" s="83"/>
      <c r="DB7" s="79"/>
      <c r="DC7" s="79"/>
      <c r="DD7" s="73"/>
      <c r="DE7" s="73"/>
      <c r="DF7" s="73"/>
      <c r="DG7" s="73"/>
      <c r="DH7" s="73"/>
      <c r="DI7" s="73"/>
      <c r="DJ7" s="233"/>
      <c r="DK7" s="17"/>
      <c r="DL7" s="427"/>
      <c r="DM7" s="17"/>
      <c r="DN7" s="73"/>
      <c r="DO7" s="17"/>
      <c r="DP7" s="73"/>
      <c r="DQ7" s="73"/>
      <c r="DR7" s="13"/>
      <c r="DS7" s="79"/>
      <c r="DT7" s="79"/>
      <c r="DU7" s="77"/>
      <c r="DV7" s="17"/>
      <c r="DW7" s="17"/>
      <c r="DX7" s="17"/>
      <c r="DY7" s="17"/>
      <c r="DZ7" s="17"/>
      <c r="EA7" s="233"/>
      <c r="EB7" s="17"/>
      <c r="EC7" s="427"/>
      <c r="ED7" s="17"/>
      <c r="EE7" s="221"/>
      <c r="EF7" s="221"/>
      <c r="EG7" s="221"/>
      <c r="EH7" s="221"/>
      <c r="EI7" s="221"/>
      <c r="EJ7" s="221"/>
      <c r="EK7" s="221"/>
      <c r="EL7" s="221"/>
      <c r="EM7" s="221"/>
      <c r="EN7" s="221"/>
      <c r="EO7" s="221"/>
      <c r="EP7" s="221"/>
      <c r="EQ7" s="221"/>
      <c r="ER7" s="233" t="str">
        <f t="shared" si="0"/>
        <v>0%</v>
      </c>
      <c r="ES7" s="17"/>
      <c r="ET7" s="427">
        <f t="shared" si="1"/>
        <v>0</v>
      </c>
      <c r="EU7" s="17" t="str">
        <f>IF(ET7=0,"0%",IF(ET7=1,"100%",))</f>
        <v>0%</v>
      </c>
      <c r="EV7" s="221"/>
      <c r="EW7" s="221"/>
      <c r="EX7" s="221"/>
      <c r="EY7" s="221"/>
      <c r="EZ7" s="221"/>
      <c r="FA7" s="221"/>
      <c r="FB7" s="221"/>
      <c r="FC7" s="221"/>
      <c r="FD7" s="221"/>
      <c r="FE7" s="221"/>
      <c r="FF7" s="221"/>
      <c r="FG7" s="221"/>
      <c r="FH7" s="221"/>
      <c r="FI7" s="233" t="str">
        <f t="shared" si="2"/>
        <v>0%</v>
      </c>
      <c r="FJ7" s="17"/>
      <c r="FK7" s="427">
        <f t="shared" si="3"/>
        <v>0</v>
      </c>
      <c r="FL7" s="17" t="str">
        <f>IF(FK7=0,"0%",IF(FK7=1,"100%",))</f>
        <v>0%</v>
      </c>
      <c r="FM7" s="221"/>
      <c r="FN7" s="221"/>
      <c r="FO7" s="221"/>
      <c r="FP7" s="221"/>
      <c r="FQ7" s="221"/>
      <c r="FR7" s="221"/>
      <c r="FS7" s="221"/>
      <c r="FT7" s="221"/>
      <c r="FU7" s="221"/>
      <c r="FV7" s="221"/>
      <c r="FW7" s="221"/>
      <c r="FX7" s="221"/>
      <c r="FY7" s="221"/>
      <c r="FZ7" s="233" t="str">
        <f t="shared" si="4"/>
        <v>0%</v>
      </c>
      <c r="GA7" s="17"/>
      <c r="GB7" s="427">
        <f t="shared" si="5"/>
        <v>0</v>
      </c>
      <c r="GC7" s="17" t="str">
        <f>IF(GB7=0,"0%",IF(GB7=1,"100%",))</f>
        <v>0%</v>
      </c>
      <c r="GD7" s="221"/>
      <c r="GE7" s="221"/>
      <c r="GF7" s="221"/>
      <c r="GG7" s="221"/>
      <c r="GH7" s="221"/>
      <c r="GI7" s="221"/>
      <c r="GJ7" s="221"/>
      <c r="GK7" s="221"/>
      <c r="GL7" s="221"/>
      <c r="GM7" s="221"/>
      <c r="GN7" s="221"/>
      <c r="GO7" s="221"/>
      <c r="GP7" s="221"/>
      <c r="GQ7" s="233" t="str">
        <f t="shared" si="6"/>
        <v>0%</v>
      </c>
      <c r="GR7" s="17"/>
      <c r="GS7" s="427">
        <f t="shared" si="7"/>
        <v>0</v>
      </c>
      <c r="GT7" s="17" t="str">
        <f>IF(GS7=0,"0%",IF(GS7=1,"100%",))</f>
        <v>0%</v>
      </c>
      <c r="GU7" s="221"/>
      <c r="GV7" s="221"/>
      <c r="GW7" s="221"/>
      <c r="GX7" s="221"/>
      <c r="GY7" s="221"/>
      <c r="GZ7" s="221"/>
      <c r="HA7" s="221"/>
      <c r="HB7" s="221"/>
      <c r="HC7" s="221"/>
      <c r="HD7" s="221"/>
      <c r="HE7" s="221"/>
      <c r="HF7" s="221"/>
      <c r="HG7" s="221"/>
      <c r="HH7" s="233" t="str">
        <f t="shared" si="8"/>
        <v>0%</v>
      </c>
      <c r="HI7" s="17"/>
      <c r="HJ7" s="427">
        <f t="shared" si="9"/>
        <v>0</v>
      </c>
      <c r="HK7" s="17" t="str">
        <f>IF(HJ7=0,"0%",IF(HJ7=1,"100%",))</f>
        <v>0%</v>
      </c>
    </row>
    <row r="8" spans="1:219" ht="113.25" customHeight="1" x14ac:dyDescent="0.25">
      <c r="A8" s="864">
        <v>4</v>
      </c>
      <c r="B8" s="862" t="s">
        <v>388</v>
      </c>
      <c r="C8" s="862" t="s">
        <v>389</v>
      </c>
      <c r="D8" s="866" t="s">
        <v>390</v>
      </c>
      <c r="E8" s="539" t="s">
        <v>81</v>
      </c>
      <c r="F8" s="24" t="s">
        <v>64</v>
      </c>
      <c r="G8" s="6" t="s">
        <v>391</v>
      </c>
      <c r="H8" s="7" t="s">
        <v>66</v>
      </c>
      <c r="I8" s="89" t="s">
        <v>378</v>
      </c>
      <c r="J8" s="6" t="s">
        <v>47</v>
      </c>
      <c r="K8" s="461">
        <v>2</v>
      </c>
      <c r="L8" s="24" t="s">
        <v>392</v>
      </c>
      <c r="M8" s="87">
        <v>44621</v>
      </c>
      <c r="N8" s="46">
        <v>44895</v>
      </c>
      <c r="O8" s="10" t="s">
        <v>50</v>
      </c>
      <c r="P8" s="13"/>
      <c r="Q8" s="17"/>
      <c r="R8" s="17"/>
      <c r="S8" s="17"/>
      <c r="T8" s="17"/>
      <c r="U8" s="17"/>
      <c r="V8" s="17"/>
      <c r="W8" s="17"/>
      <c r="X8" s="74"/>
      <c r="Y8" s="74"/>
      <c r="Z8" s="74"/>
      <c r="AA8" s="74"/>
      <c r="AB8" s="74"/>
      <c r="AC8" s="75"/>
      <c r="AD8" s="74"/>
      <c r="AE8" s="74"/>
      <c r="AF8" s="74"/>
      <c r="AG8" s="74"/>
      <c r="AH8" s="74"/>
      <c r="AI8" s="74"/>
      <c r="AJ8" s="74"/>
      <c r="AK8" s="74"/>
      <c r="AL8" s="74"/>
      <c r="AM8" s="74"/>
      <c r="AN8" s="374"/>
      <c r="AO8" s="300"/>
      <c r="AP8" s="300"/>
      <c r="AQ8" s="300"/>
      <c r="AR8" s="300"/>
      <c r="AS8" s="370"/>
      <c r="AT8" s="17"/>
      <c r="AU8" s="17"/>
      <c r="AV8" s="422"/>
      <c r="AW8" s="17"/>
      <c r="AX8" s="13"/>
      <c r="AY8" s="17"/>
      <c r="AZ8" s="17"/>
      <c r="BA8" s="17"/>
      <c r="BB8" s="17"/>
      <c r="BC8" s="17"/>
      <c r="BD8" s="17"/>
      <c r="BE8" s="78"/>
      <c r="BF8" s="397"/>
      <c r="BG8" s="397"/>
      <c r="BH8" s="397"/>
      <c r="BI8" s="609"/>
      <c r="BJ8" s="609"/>
      <c r="BK8" s="397"/>
      <c r="BL8" s="397"/>
      <c r="BM8" s="451"/>
      <c r="BN8" s="397"/>
      <c r="BO8" s="13"/>
      <c r="BP8" s="17"/>
      <c r="BQ8" s="13"/>
      <c r="BR8" s="13"/>
      <c r="BS8" s="17"/>
      <c r="BT8" s="17"/>
      <c r="BU8" s="17"/>
      <c r="BV8" s="84"/>
      <c r="BW8" s="13"/>
      <c r="BX8" s="17"/>
      <c r="BY8" s="17"/>
      <c r="BZ8" s="13"/>
      <c r="CA8" s="17"/>
      <c r="CB8" s="233"/>
      <c r="CC8" s="17"/>
      <c r="CD8" s="427"/>
      <c r="CE8" s="17"/>
      <c r="CF8" s="13"/>
      <c r="CG8" s="17"/>
      <c r="CH8" s="76"/>
      <c r="CI8" s="13"/>
      <c r="CJ8" s="17"/>
      <c r="CK8" s="17"/>
      <c r="CL8" s="17"/>
      <c r="CM8" s="84"/>
      <c r="CN8" s="13"/>
      <c r="CO8" s="17"/>
      <c r="CP8" s="17"/>
      <c r="CQ8" s="17"/>
      <c r="CR8" s="17"/>
      <c r="CS8" s="233"/>
      <c r="CT8" s="17"/>
      <c r="CU8" s="427"/>
      <c r="CV8" s="17"/>
      <c r="CW8" s="13"/>
      <c r="CX8" s="17"/>
      <c r="CY8" s="1012"/>
      <c r="CZ8" s="13"/>
      <c r="DA8" s="17"/>
      <c r="DB8" s="17"/>
      <c r="DC8" s="13"/>
      <c r="DD8" s="84"/>
      <c r="DE8" s="84"/>
      <c r="DF8" s="84"/>
      <c r="DG8" s="84"/>
      <c r="DH8" s="84"/>
      <c r="DI8" s="84"/>
      <c r="DJ8" s="233"/>
      <c r="DK8" s="17"/>
      <c r="DL8" s="427"/>
      <c r="DM8" s="17"/>
      <c r="DN8" s="13"/>
      <c r="DO8" s="17"/>
      <c r="DP8" s="13"/>
      <c r="DQ8" s="13"/>
      <c r="DR8" s="17"/>
      <c r="DS8" s="85"/>
      <c r="DT8" s="17"/>
      <c r="DU8" s="86"/>
      <c r="DV8" s="17"/>
      <c r="DW8" s="17"/>
      <c r="DX8" s="17"/>
      <c r="DY8" s="17"/>
      <c r="DZ8" s="17"/>
      <c r="EA8" s="233"/>
      <c r="EB8" s="17"/>
      <c r="EC8" s="427"/>
      <c r="ED8" s="17"/>
      <c r="EE8" s="221"/>
      <c r="EF8" s="221"/>
      <c r="EG8" s="221"/>
      <c r="EH8" s="221"/>
      <c r="EI8" s="221"/>
      <c r="EJ8" s="221"/>
      <c r="EK8" s="221"/>
      <c r="EL8" s="221"/>
      <c r="EM8" s="221"/>
      <c r="EN8" s="221"/>
      <c r="EO8" s="221"/>
      <c r="EP8" s="221"/>
      <c r="EQ8" s="221"/>
      <c r="ER8" s="233" t="str">
        <f t="shared" si="0"/>
        <v>0%</v>
      </c>
      <c r="ES8" s="17"/>
      <c r="ET8" s="427">
        <f t="shared" si="1"/>
        <v>0</v>
      </c>
      <c r="EU8" s="17" t="str">
        <f>IF(ET8=0,"0%",IF(ET8=1,"50%",IF(ET8=2,"100%")))</f>
        <v>0%</v>
      </c>
      <c r="EV8" s="221"/>
      <c r="EW8" s="221"/>
      <c r="EX8" s="221"/>
      <c r="EY8" s="221"/>
      <c r="EZ8" s="221"/>
      <c r="FA8" s="221"/>
      <c r="FB8" s="221"/>
      <c r="FC8" s="221"/>
      <c r="FD8" s="221"/>
      <c r="FE8" s="221"/>
      <c r="FF8" s="221"/>
      <c r="FG8" s="221"/>
      <c r="FH8" s="221"/>
      <c r="FI8" s="233" t="str">
        <f t="shared" si="2"/>
        <v>0%</v>
      </c>
      <c r="FJ8" s="17"/>
      <c r="FK8" s="427">
        <f t="shared" si="3"/>
        <v>0</v>
      </c>
      <c r="FL8" s="17" t="str">
        <f>IF(FK8=0,"0%",IF(FK8=1,"50%",IF(FK8=2,"100%")))</f>
        <v>0%</v>
      </c>
      <c r="FM8" s="221"/>
      <c r="FN8" s="221"/>
      <c r="FO8" s="221"/>
      <c r="FP8" s="221"/>
      <c r="FQ8" s="221"/>
      <c r="FR8" s="221"/>
      <c r="FS8" s="221"/>
      <c r="FT8" s="221"/>
      <c r="FU8" s="221"/>
      <c r="FV8" s="221"/>
      <c r="FW8" s="221"/>
      <c r="FX8" s="221"/>
      <c r="FY8" s="221"/>
      <c r="FZ8" s="233" t="str">
        <f t="shared" si="4"/>
        <v>0%</v>
      </c>
      <c r="GA8" s="17"/>
      <c r="GB8" s="427">
        <f t="shared" si="5"/>
        <v>0</v>
      </c>
      <c r="GC8" s="17" t="str">
        <f>IF(GB8=0,"0%",IF(GB8=1,"50%",IF(GB8=2,"100%")))</f>
        <v>0%</v>
      </c>
      <c r="GD8" s="221"/>
      <c r="GE8" s="221"/>
      <c r="GF8" s="221"/>
      <c r="GG8" s="221"/>
      <c r="GH8" s="221"/>
      <c r="GI8" s="221"/>
      <c r="GJ8" s="221"/>
      <c r="GK8" s="221"/>
      <c r="GL8" s="221"/>
      <c r="GM8" s="221"/>
      <c r="GN8" s="221"/>
      <c r="GO8" s="221"/>
      <c r="GP8" s="221"/>
      <c r="GQ8" s="233" t="str">
        <f t="shared" si="6"/>
        <v>0%</v>
      </c>
      <c r="GR8" s="17"/>
      <c r="GS8" s="427">
        <f t="shared" si="7"/>
        <v>0</v>
      </c>
      <c r="GT8" s="17" t="str">
        <f>IF(GS8=0,"0%",IF(GS8=1,"50%",IF(GS8=2,"100%")))</f>
        <v>0%</v>
      </c>
      <c r="GU8" s="221"/>
      <c r="GV8" s="221"/>
      <c r="GW8" s="221"/>
      <c r="GX8" s="221"/>
      <c r="GY8" s="221"/>
      <c r="GZ8" s="221"/>
      <c r="HA8" s="221"/>
      <c r="HB8" s="221"/>
      <c r="HC8" s="221"/>
      <c r="HD8" s="221"/>
      <c r="HE8" s="221"/>
      <c r="HF8" s="221"/>
      <c r="HG8" s="221"/>
      <c r="HH8" s="233" t="str">
        <f t="shared" si="8"/>
        <v>0%</v>
      </c>
      <c r="HI8" s="17"/>
      <c r="HJ8" s="427">
        <f t="shared" si="9"/>
        <v>0</v>
      </c>
      <c r="HK8" s="17" t="str">
        <f>IF(HJ8=0,"0%",IF(HJ8=1,"50%",IF(HJ8=2,"100%")))</f>
        <v>0%</v>
      </c>
    </row>
    <row r="9" spans="1:219" ht="18.75" x14ac:dyDescent="0.25">
      <c r="B9" s="867"/>
      <c r="C9" s="868"/>
      <c r="D9" s="622"/>
      <c r="E9" s="614"/>
      <c r="K9" s="459">
        <f>SUM(K5:K8)</f>
        <v>7</v>
      </c>
      <c r="AV9" s="424">
        <f>SUM(AV5:AV8)</f>
        <v>0</v>
      </c>
      <c r="BM9" s="454">
        <v>2</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GS9*1005/$K$9</f>
        <v>0</v>
      </c>
      <c r="HJ9" s="400">
        <f>SUM(HJ5:HJ8)</f>
        <v>0</v>
      </c>
      <c r="HK9" s="769">
        <f>HJ9*100%/$K$9</f>
        <v>0</v>
      </c>
    </row>
    <row r="12" spans="1:219" x14ac:dyDescent="0.25">
      <c r="C12" s="405">
        <v>100</v>
      </c>
    </row>
  </sheetData>
  <mergeCells count="253">
    <mergeCell ref="J2:J4"/>
    <mergeCell ref="BV3:BV4"/>
    <mergeCell ref="A1:O1"/>
    <mergeCell ref="P1:W1"/>
    <mergeCell ref="X1:AB2"/>
    <mergeCell ref="AC1:AF2"/>
    <mergeCell ref="AX1:BE1"/>
    <mergeCell ref="BF1:BJ2"/>
    <mergeCell ref="G2:G4"/>
    <mergeCell ref="H2:H4"/>
    <mergeCell ref="BO1:BV1"/>
    <mergeCell ref="AG1:AN1"/>
    <mergeCell ref="AG2:AG4"/>
    <mergeCell ref="AH2:AN2"/>
    <mergeCell ref="AH3:AH4"/>
    <mergeCell ref="AI3:AI4"/>
    <mergeCell ref="AJ3:AK3"/>
    <mergeCell ref="AL3:AL4"/>
    <mergeCell ref="AM3:AM4"/>
    <mergeCell ref="AO1:AS2"/>
    <mergeCell ref="AT1:AW2"/>
    <mergeCell ref="AO3:AO4"/>
    <mergeCell ref="AP3:AP4"/>
    <mergeCell ref="AQ3:AQ4"/>
    <mergeCell ref="CB1:CE2"/>
    <mergeCell ref="CF1:CM1"/>
    <mergeCell ref="CG3:CG4"/>
    <mergeCell ref="CH3:CH4"/>
    <mergeCell ref="CI3:CJ3"/>
    <mergeCell ref="AS3:AS4"/>
    <mergeCell ref="AT3:AT4"/>
    <mergeCell ref="AU3:AU4"/>
    <mergeCell ref="AV3:AV4"/>
    <mergeCell ref="AW3:AW4"/>
    <mergeCell ref="BO2:BO4"/>
    <mergeCell ref="BP2:BV2"/>
    <mergeCell ref="CF2:CF4"/>
    <mergeCell ref="CG2:CM2"/>
    <mergeCell ref="BW3:BW4"/>
    <mergeCell ref="BX3:BX4"/>
    <mergeCell ref="BY3:BY4"/>
    <mergeCell ref="BU3:BU4"/>
    <mergeCell ref="BZ3:BZ4"/>
    <mergeCell ref="CA3:CA4"/>
    <mergeCell ref="CB3:CB4"/>
    <mergeCell ref="CC3:CC4"/>
    <mergeCell ref="CD3:CD4"/>
    <mergeCell ref="CE3:CE4"/>
    <mergeCell ref="S3:T3"/>
    <mergeCell ref="U3:U4"/>
    <mergeCell ref="BL3:BL4"/>
    <mergeCell ref="BM3:BM4"/>
    <mergeCell ref="BN3:BN4"/>
    <mergeCell ref="BP3:BP4"/>
    <mergeCell ref="BQ3:BQ4"/>
    <mergeCell ref="BR3:BS3"/>
    <mergeCell ref="BT3:BT4"/>
    <mergeCell ref="BJ3:BJ4"/>
    <mergeCell ref="BK3:BK4"/>
    <mergeCell ref="AR3:AR4"/>
    <mergeCell ref="AN3:AN4"/>
    <mergeCell ref="DN1:DU1"/>
    <mergeCell ref="A2:A4"/>
    <mergeCell ref="B2:B4"/>
    <mergeCell ref="C2:C4"/>
    <mergeCell ref="D2:D4"/>
    <mergeCell ref="E2:E4"/>
    <mergeCell ref="F2:F4"/>
    <mergeCell ref="I2:I4"/>
    <mergeCell ref="BK1:BN2"/>
    <mergeCell ref="AD3:AD4"/>
    <mergeCell ref="AE3:AE4"/>
    <mergeCell ref="AF3:AF4"/>
    <mergeCell ref="AY3:AY4"/>
    <mergeCell ref="AZ3:AZ4"/>
    <mergeCell ref="BA3:BB3"/>
    <mergeCell ref="BC3:BC4"/>
    <mergeCell ref="BD3:BD4"/>
    <mergeCell ref="BE3:BE4"/>
    <mergeCell ref="BF3:BF4"/>
    <mergeCell ref="BG3:BG4"/>
    <mergeCell ref="BH3:BH4"/>
    <mergeCell ref="BI3:BI4"/>
    <mergeCell ref="CV3:CV4"/>
    <mergeCell ref="CK3:CK4"/>
    <mergeCell ref="DX3:DX4"/>
    <mergeCell ref="K2:K4"/>
    <mergeCell ref="L2:L4"/>
    <mergeCell ref="P2:P4"/>
    <mergeCell ref="Q2:W2"/>
    <mergeCell ref="AX2:AX4"/>
    <mergeCell ref="AY2:BE2"/>
    <mergeCell ref="Q3:Q4"/>
    <mergeCell ref="R3:R4"/>
    <mergeCell ref="DN2:DN4"/>
    <mergeCell ref="DO2:DU2"/>
    <mergeCell ref="DC3:DC4"/>
    <mergeCell ref="DD3:DD4"/>
    <mergeCell ref="DO3:DO4"/>
    <mergeCell ref="DP3:DP4"/>
    <mergeCell ref="V3:V4"/>
    <mergeCell ref="W3:W4"/>
    <mergeCell ref="X3:X4"/>
    <mergeCell ref="Y3:Y4"/>
    <mergeCell ref="Z3:Z4"/>
    <mergeCell ref="AA3:AA4"/>
    <mergeCell ref="AB3:AB4"/>
    <mergeCell ref="AC3:AC4"/>
    <mergeCell ref="BW1:CA2"/>
    <mergeCell ref="CL3:CL4"/>
    <mergeCell ref="CM3:CM4"/>
    <mergeCell ref="CN3:CN4"/>
    <mergeCell ref="CO3:CO4"/>
    <mergeCell ref="CP3:CP4"/>
    <mergeCell ref="CW2:CW4"/>
    <mergeCell ref="CX2:DD2"/>
    <mergeCell ref="CQ3:CQ4"/>
    <mergeCell ref="CR3:CR4"/>
    <mergeCell ref="CS3:CS4"/>
    <mergeCell ref="CT3:CT4"/>
    <mergeCell ref="CU3:CU4"/>
    <mergeCell ref="CS1:CV2"/>
    <mergeCell ref="CW1:DD1"/>
    <mergeCell ref="CN1:CR2"/>
    <mergeCell ref="EA3:EA4"/>
    <mergeCell ref="EB3:EB4"/>
    <mergeCell ref="EC3:EC4"/>
    <mergeCell ref="DQ3:DR3"/>
    <mergeCell ref="DS3:DS4"/>
    <mergeCell ref="DT3:DT4"/>
    <mergeCell ref="DU3:DU4"/>
    <mergeCell ref="CX3:CX4"/>
    <mergeCell ref="DV1:DZ2"/>
    <mergeCell ref="EA1:ED2"/>
    <mergeCell ref="DV3:DV4"/>
    <mergeCell ref="DY3:DY4"/>
    <mergeCell ref="DZ3:DZ4"/>
    <mergeCell ref="ED3:ED4"/>
    <mergeCell ref="DH3:DH4"/>
    <mergeCell ref="DI3:DI4"/>
    <mergeCell ref="DJ3:DJ4"/>
    <mergeCell ref="DK3:DK4"/>
    <mergeCell ref="DL3:DL4"/>
    <mergeCell ref="DM3:DM4"/>
    <mergeCell ref="CY3:CY4"/>
    <mergeCell ref="CZ3:DA3"/>
    <mergeCell ref="DB3:DB4"/>
    <mergeCell ref="DW3:DW4"/>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FL3:FL4"/>
    <mergeCell ref="FN3:FN4"/>
    <mergeCell ref="FO3:FO4"/>
    <mergeCell ref="FP3:FQ3"/>
    <mergeCell ref="FR3:FR4"/>
    <mergeCell ref="FS3:FS4"/>
    <mergeCell ref="FT3:FT4"/>
    <mergeCell ref="FU3:FU4"/>
    <mergeCell ref="FV3:FV4"/>
    <mergeCell ref="FW3:FW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X3:FX4"/>
    <mergeCell ref="GK3:GK4"/>
    <mergeCell ref="GL3:GL4"/>
    <mergeCell ref="FY3:FY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F5:F8" xr:uid="{00000000-0002-0000-1000-000000000000}">
      <formula1>MOMENTO</formula1>
    </dataValidation>
    <dataValidation type="list" allowBlank="1" showInputMessage="1" showErrorMessage="1" sqref="E5:E8" xr:uid="{00000000-0002-0000-1000-000001000000}">
      <formula1>nivel</formula1>
    </dataValidation>
  </dataValidations>
  <pageMargins left="0.70866141732283472" right="0.70866141732283472" top="0.74803149606299213" bottom="0.74803149606299213"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AA10482-AFA1-40AB-8B89-073720199C43}">
          <x14:formula1>
            <xm:f>'Ejem diligenciamiento'!$AB$8:$AB$9</xm:f>
          </x14:formula1>
          <xm:sqref>BW5:BY8 CN5:CP8 DE5:DG8 DV5:DX8 EM5:EO8 FD5:FF8 FU5:FW8 GL5:GN8 HC5:HE8</xm:sqref>
        </x14:dataValidation>
        <x14:dataValidation type="list" allowBlank="1" showInputMessage="1" showErrorMessage="1" xr:uid="{C5A3D652-A539-4D21-B74A-C13CBEC4CBB8}">
          <x14:formula1>
            <xm:f>'Ejem diligenciamiento'!$AC$8:$AC$11</xm:f>
          </x14:formula1>
          <xm:sqref>CA5:CA8 CR5:CR8 DI5:DI8</xm:sqref>
        </x14:dataValidation>
        <x14:dataValidation type="list" allowBlank="1" showInputMessage="1" showErrorMessage="1" xr:uid="{EF807B5A-135D-49F5-B29F-0AD703E28295}">
          <x14:formula1>
            <xm:f>'Ejem diligenciamiento'!$AC$8:$AC$12</xm:f>
          </x14:formula1>
          <xm:sqref>DZ5:DZ8 EQ5:EQ8 FH5:FH8 FY5:FY8 GP5:GP8 HG5:HG8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sheetPr>
  <dimension ref="A1:HK11"/>
  <sheetViews>
    <sheetView topLeftCell="A6" zoomScale="70" zoomScaleNormal="70" workbookViewId="0">
      <selection activeCell="CQ5" sqref="CQ5"/>
    </sheetView>
  </sheetViews>
  <sheetFormatPr baseColWidth="10" defaultColWidth="11.42578125" defaultRowHeight="15" x14ac:dyDescent="0.25"/>
  <cols>
    <col min="2" max="2" width="35.85546875" customWidth="1"/>
    <col min="3" max="3" width="36.5703125" customWidth="1"/>
    <col min="4" max="4" width="37.5703125" customWidth="1"/>
    <col min="5" max="5" width="17" customWidth="1"/>
    <col min="6" max="6" width="25.140625" customWidth="1"/>
    <col min="7" max="9" width="11.42578125" customWidth="1"/>
    <col min="10" max="10" width="12.85546875" customWidth="1"/>
    <col min="12" max="12" width="16.28515625" customWidth="1"/>
    <col min="13" max="13" width="15.140625" customWidth="1"/>
    <col min="14" max="14" width="16.5703125" customWidth="1"/>
    <col min="16" max="16" width="57.42578125" customWidth="1"/>
    <col min="18" max="18" width="38.7109375" customWidth="1"/>
    <col min="33" max="33" width="31.5703125" customWidth="1"/>
    <col min="35" max="35" width="34.140625" customWidth="1"/>
    <col min="36" max="36" width="35.42578125" customWidth="1"/>
    <col min="44" max="44" width="25.85546875" customWidth="1"/>
    <col min="45" max="45" width="19.42578125" customWidth="1"/>
    <col min="50" max="50" width="36" customWidth="1"/>
    <col min="52" max="52" width="24.28515625" customWidth="1"/>
    <col min="67" max="67" width="32.42578125" customWidth="1"/>
    <col min="70" max="70" width="12.28515625" customWidth="1"/>
    <col min="74" max="74" width="12" customWidth="1"/>
    <col min="84" max="84" width="33.140625" customWidth="1"/>
    <col min="89" max="89" width="14.85546875" customWidth="1"/>
    <col min="90" max="90" width="14" customWidth="1"/>
    <col min="91" max="91" width="14.28515625" customWidth="1"/>
    <col min="108" max="108" width="24.28515625" customWidth="1"/>
    <col min="109" max="117" width="9.140625" customWidth="1"/>
    <col min="118" max="118" width="24.85546875" customWidth="1"/>
    <col min="120" max="120" width="20.42578125" customWidth="1"/>
    <col min="121" max="121" width="17.140625" customWidth="1"/>
    <col min="122" max="122" width="18.7109375" customWidth="1"/>
    <col min="125" max="125" width="27.140625" customWidth="1"/>
  </cols>
  <sheetData>
    <row r="1" spans="1:219" ht="27.75" customHeight="1" x14ac:dyDescent="0.25">
      <c r="A1" s="1168" t="s">
        <v>393</v>
      </c>
      <c r="B1" s="1169"/>
      <c r="C1" s="1169"/>
      <c r="D1" s="1169"/>
      <c r="E1" s="1169"/>
      <c r="F1" s="1169"/>
      <c r="G1" s="1169"/>
      <c r="H1" s="1169"/>
      <c r="I1" s="1169"/>
      <c r="J1" s="1169"/>
      <c r="K1" s="1169"/>
      <c r="L1" s="1169"/>
      <c r="M1" s="1169"/>
      <c r="N1" s="1169"/>
      <c r="O1" s="117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116" t="s">
        <v>4</v>
      </c>
      <c r="B2" s="1116" t="s">
        <v>5</v>
      </c>
      <c r="C2" s="1118" t="s">
        <v>6</v>
      </c>
      <c r="D2" s="1116" t="s">
        <v>7</v>
      </c>
      <c r="E2" s="1116" t="s">
        <v>8</v>
      </c>
      <c r="F2" s="1116" t="s">
        <v>9</v>
      </c>
      <c r="G2" s="1116" t="s">
        <v>10</v>
      </c>
      <c r="H2" s="1116" t="s">
        <v>11</v>
      </c>
      <c r="I2" s="1117" t="s">
        <v>12</v>
      </c>
      <c r="J2" s="1116" t="s">
        <v>13</v>
      </c>
      <c r="K2" s="1116" t="s">
        <v>14</v>
      </c>
      <c r="L2" s="1116" t="s">
        <v>15</v>
      </c>
      <c r="M2" s="108"/>
      <c r="N2" s="108"/>
      <c r="O2" s="108"/>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25.5" customHeight="1" x14ac:dyDescent="0.25">
      <c r="A3" s="1116"/>
      <c r="B3" s="1116"/>
      <c r="C3" s="1119"/>
      <c r="D3" s="1116"/>
      <c r="E3" s="1116"/>
      <c r="F3" s="1116"/>
      <c r="G3" s="1116"/>
      <c r="H3" s="1116"/>
      <c r="I3" s="1117"/>
      <c r="J3" s="1116"/>
      <c r="K3" s="1116"/>
      <c r="L3" s="1116"/>
      <c r="M3" s="110" t="s">
        <v>18</v>
      </c>
      <c r="N3" s="110" t="s">
        <v>19</v>
      </c>
      <c r="O3" s="110"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66" customHeight="1" x14ac:dyDescent="0.25">
      <c r="A4" s="1116"/>
      <c r="B4" s="1116"/>
      <c r="C4" s="1120"/>
      <c r="D4" s="1116"/>
      <c r="E4" s="1116"/>
      <c r="F4" s="1116"/>
      <c r="G4" s="1116"/>
      <c r="H4" s="1116"/>
      <c r="I4" s="1117"/>
      <c r="J4" s="1116"/>
      <c r="K4" s="1116"/>
      <c r="L4" s="1116"/>
      <c r="M4" s="112" t="s">
        <v>35</v>
      </c>
      <c r="N4" s="113" t="s">
        <v>36</v>
      </c>
      <c r="O4" s="114"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21.5" customHeight="1" x14ac:dyDescent="0.25">
      <c r="A5" s="15">
        <v>1</v>
      </c>
      <c r="B5" s="89" t="s">
        <v>394</v>
      </c>
      <c r="C5" s="14" t="s">
        <v>395</v>
      </c>
      <c r="D5" s="9" t="s">
        <v>396</v>
      </c>
      <c r="E5" s="7" t="s">
        <v>42</v>
      </c>
      <c r="F5" s="7" t="s">
        <v>42</v>
      </c>
      <c r="G5" s="7" t="s">
        <v>44</v>
      </c>
      <c r="H5" s="7" t="s">
        <v>66</v>
      </c>
      <c r="I5" s="89" t="s">
        <v>245</v>
      </c>
      <c r="J5" s="7" t="s">
        <v>47</v>
      </c>
      <c r="K5" s="491">
        <v>1</v>
      </c>
      <c r="L5" s="7" t="s">
        <v>397</v>
      </c>
      <c r="M5" s="118">
        <v>44870</v>
      </c>
      <c r="N5" s="119">
        <v>44870</v>
      </c>
      <c r="O5" s="18" t="s">
        <v>50</v>
      </c>
      <c r="P5" s="18"/>
      <c r="Q5" s="19"/>
      <c r="R5" s="19"/>
      <c r="S5" s="19"/>
      <c r="T5" s="19"/>
      <c r="U5" s="19"/>
      <c r="V5" s="19"/>
      <c r="W5" s="19"/>
      <c r="X5" s="65"/>
      <c r="Y5" s="65"/>
      <c r="Z5" s="65"/>
      <c r="AA5" s="65"/>
      <c r="AB5" s="65"/>
      <c r="AC5" s="66"/>
      <c r="AD5" s="65"/>
      <c r="AE5" s="65"/>
      <c r="AF5" s="67"/>
      <c r="AG5" s="67"/>
      <c r="AH5" s="67"/>
      <c r="AI5" s="67"/>
      <c r="AJ5" s="67"/>
      <c r="AK5" s="67"/>
      <c r="AL5" s="67"/>
      <c r="AM5" s="67"/>
      <c r="AN5" s="67"/>
      <c r="AO5" s="20"/>
      <c r="AP5" s="20"/>
      <c r="AQ5" s="71"/>
      <c r="AR5" s="391"/>
      <c r="AS5" s="392"/>
      <c r="AT5" s="233"/>
      <c r="AU5" s="19"/>
      <c r="AV5" s="427"/>
      <c r="AW5" s="233"/>
      <c r="AX5" s="18"/>
      <c r="AY5" s="19"/>
      <c r="AZ5" s="19"/>
      <c r="BA5" s="19"/>
      <c r="BB5" s="19"/>
      <c r="BC5" s="19"/>
      <c r="BD5" s="19"/>
      <c r="BE5" s="68"/>
      <c r="BF5" s="19"/>
      <c r="BG5" s="19"/>
      <c r="BH5" s="19"/>
      <c r="BI5" s="69"/>
      <c r="BJ5" s="69"/>
      <c r="BK5" s="233"/>
      <c r="BL5" s="19"/>
      <c r="BM5" s="427"/>
      <c r="BN5" s="233"/>
      <c r="BO5" s="18"/>
      <c r="BP5" s="19"/>
      <c r="BQ5" s="19"/>
      <c r="BR5" s="20"/>
      <c r="BS5" s="19"/>
      <c r="BT5" s="19"/>
      <c r="BU5" s="19"/>
      <c r="BV5" s="20"/>
      <c r="BW5" s="19"/>
      <c r="BX5" s="19"/>
      <c r="BY5" s="19"/>
      <c r="BZ5" s="69"/>
      <c r="CA5" s="69"/>
      <c r="CB5" s="233"/>
      <c r="CC5" s="19"/>
      <c r="CD5" s="427"/>
      <c r="CE5" s="233"/>
      <c r="CF5" s="20"/>
      <c r="CG5" s="19"/>
      <c r="CH5" s="19"/>
      <c r="CI5" s="19"/>
      <c r="CJ5" s="19"/>
      <c r="CK5" s="19"/>
      <c r="CL5" s="19"/>
      <c r="CM5" s="20"/>
      <c r="CN5" s="69"/>
      <c r="CO5" s="69"/>
      <c r="CP5" s="69"/>
      <c r="CQ5" s="69"/>
      <c r="CR5" s="69"/>
      <c r="CS5" s="233"/>
      <c r="CT5" s="19"/>
      <c r="CU5" s="427"/>
      <c r="CV5" s="233"/>
      <c r="CW5" s="18"/>
      <c r="CX5" s="19"/>
      <c r="CY5" s="18"/>
      <c r="CZ5" s="13"/>
      <c r="DA5" s="17"/>
      <c r="DB5" s="17"/>
      <c r="DC5" s="17"/>
      <c r="DD5" s="20"/>
      <c r="DE5" s="20"/>
      <c r="DF5" s="20"/>
      <c r="DG5" s="20"/>
      <c r="DH5" s="20"/>
      <c r="DI5" s="20"/>
      <c r="DJ5" s="233"/>
      <c r="DK5" s="19"/>
      <c r="DL5" s="427"/>
      <c r="DM5" s="233"/>
      <c r="DN5" s="18"/>
      <c r="DO5" s="19"/>
      <c r="DP5" s="13"/>
      <c r="DQ5" s="13"/>
      <c r="DR5" s="13"/>
      <c r="DS5" s="13"/>
      <c r="DT5" s="20"/>
      <c r="DU5" s="71"/>
      <c r="DV5" s="17"/>
      <c r="DW5" s="17"/>
      <c r="DX5" s="17"/>
      <c r="DY5" s="17"/>
      <c r="DZ5" s="17"/>
      <c r="EA5" s="233"/>
      <c r="EB5" s="19"/>
      <c r="EC5" s="427"/>
      <c r="ED5" s="233"/>
      <c r="EE5" s="221"/>
      <c r="EF5" s="221"/>
      <c r="EG5" s="221"/>
      <c r="EH5" s="221"/>
      <c r="EI5" s="221"/>
      <c r="EJ5" s="221"/>
      <c r="EK5" s="221"/>
      <c r="EL5" s="221"/>
      <c r="EM5" s="221"/>
      <c r="EN5" s="221"/>
      <c r="EO5" s="221"/>
      <c r="EP5" s="221"/>
      <c r="EQ5" s="221"/>
      <c r="ER5" s="233" t="str">
        <f>EU5</f>
        <v>0%</v>
      </c>
      <c r="ES5" s="19"/>
      <c r="ET5" s="427">
        <f>EC5+EF5</f>
        <v>0</v>
      </c>
      <c r="EU5" s="233" t="str">
        <f>IF(ET5=0,"0%",IF(ET5=1,"100%",))</f>
        <v>0%</v>
      </c>
      <c r="EV5" s="221"/>
      <c r="EW5" s="221"/>
      <c r="EX5" s="221"/>
      <c r="EY5" s="221"/>
      <c r="EZ5" s="221"/>
      <c r="FA5" s="221"/>
      <c r="FB5" s="221"/>
      <c r="FC5" s="221"/>
      <c r="FD5" s="221"/>
      <c r="FE5" s="221"/>
      <c r="FF5" s="221"/>
      <c r="FG5" s="221"/>
      <c r="FH5" s="221"/>
      <c r="FI5" s="233" t="str">
        <f>FL5</f>
        <v>0%</v>
      </c>
      <c r="FJ5" s="19"/>
      <c r="FK5" s="427">
        <f>ET5+EW5</f>
        <v>0</v>
      </c>
      <c r="FL5" s="233" t="str">
        <f>IF(FK5=0,"0%",IF(FK5=1,"100%",))</f>
        <v>0%</v>
      </c>
      <c r="FM5" s="221"/>
      <c r="FN5" s="221"/>
      <c r="FO5" s="221"/>
      <c r="FP5" s="221"/>
      <c r="FQ5" s="221"/>
      <c r="FR5" s="221"/>
      <c r="FS5" s="221"/>
      <c r="FT5" s="221"/>
      <c r="FU5" s="221"/>
      <c r="FV5" s="221"/>
      <c r="FW5" s="221"/>
      <c r="FX5" s="221"/>
      <c r="FY5" s="221"/>
      <c r="FZ5" s="233" t="str">
        <f>GC5</f>
        <v>0%</v>
      </c>
      <c r="GA5" s="19"/>
      <c r="GB5" s="427">
        <f>FK5+FN5</f>
        <v>0</v>
      </c>
      <c r="GC5" s="233" t="str">
        <f>IF(GB5=0,"0%",IF(GB5=1,"100%",))</f>
        <v>0%</v>
      </c>
      <c r="GD5" s="221"/>
      <c r="GE5" s="221"/>
      <c r="GF5" s="221"/>
      <c r="GG5" s="221"/>
      <c r="GH5" s="221"/>
      <c r="GI5" s="221"/>
      <c r="GJ5" s="221"/>
      <c r="GK5" s="221"/>
      <c r="GL5" s="221"/>
      <c r="GM5" s="221"/>
      <c r="GN5" s="221"/>
      <c r="GO5" s="221"/>
      <c r="GP5" s="221"/>
      <c r="GQ5" s="233" t="str">
        <f>GT5</f>
        <v>0%</v>
      </c>
      <c r="GR5" s="19"/>
      <c r="GS5" s="427">
        <f>GB5+GE5</f>
        <v>0</v>
      </c>
      <c r="GT5" s="233" t="str">
        <f>IF(GS5=0,"0%",IF(GS5=1,"100%",))</f>
        <v>0%</v>
      </c>
      <c r="GU5" s="221"/>
      <c r="GV5" s="221"/>
      <c r="GW5" s="221"/>
      <c r="GX5" s="221"/>
      <c r="GY5" s="221"/>
      <c r="GZ5" s="221"/>
      <c r="HA5" s="221"/>
      <c r="HB5" s="221"/>
      <c r="HC5" s="221"/>
      <c r="HD5" s="221"/>
      <c r="HE5" s="221"/>
      <c r="HF5" s="221"/>
      <c r="HG5" s="221"/>
      <c r="HH5" s="233" t="str">
        <f>HK5</f>
        <v>0%</v>
      </c>
      <c r="HI5" s="19"/>
      <c r="HJ5" s="427">
        <f>GS5+GV5</f>
        <v>0</v>
      </c>
      <c r="HK5" s="233" t="str">
        <f>IF(HJ5=0,"0%",IF(HJ5=1,"100%",))</f>
        <v>0%</v>
      </c>
    </row>
    <row r="6" spans="1:219" ht="344.25" customHeight="1" x14ac:dyDescent="0.25">
      <c r="A6" s="15">
        <v>2</v>
      </c>
      <c r="B6" s="89" t="s">
        <v>398</v>
      </c>
      <c r="C6" s="14" t="s">
        <v>399</v>
      </c>
      <c r="D6" s="9" t="s">
        <v>400</v>
      </c>
      <c r="E6" s="6" t="s">
        <v>78</v>
      </c>
      <c r="F6" s="6" t="s">
        <v>79</v>
      </c>
      <c r="G6" s="6" t="s">
        <v>65</v>
      </c>
      <c r="H6" s="6" t="s">
        <v>71</v>
      </c>
      <c r="I6" s="89" t="s">
        <v>401</v>
      </c>
      <c r="J6" s="6" t="s">
        <v>47</v>
      </c>
      <c r="K6" s="492">
        <v>4</v>
      </c>
      <c r="L6" s="6" t="s">
        <v>402</v>
      </c>
      <c r="M6" s="6" t="s">
        <v>403</v>
      </c>
      <c r="N6" s="8" t="s">
        <v>404</v>
      </c>
      <c r="O6" s="10" t="s">
        <v>405</v>
      </c>
      <c r="P6" s="72"/>
      <c r="Q6" s="17"/>
      <c r="R6" s="13"/>
      <c r="S6" s="17"/>
      <c r="T6" s="17"/>
      <c r="U6" s="17"/>
      <c r="V6" s="17"/>
      <c r="W6" s="73"/>
      <c r="X6" s="72"/>
      <c r="Y6" s="74"/>
      <c r="Z6" s="74"/>
      <c r="AA6" s="74"/>
      <c r="AB6" s="74"/>
      <c r="AC6" s="75"/>
      <c r="AD6" s="74"/>
      <c r="AE6" s="75"/>
      <c r="AF6" s="16"/>
      <c r="AG6" s="255"/>
      <c r="AH6" s="267"/>
      <c r="AI6" s="257"/>
      <c r="AJ6" s="73"/>
      <c r="AK6" s="79"/>
      <c r="AL6" s="79"/>
      <c r="AM6" s="79"/>
      <c r="AN6" s="73"/>
      <c r="AO6" s="20"/>
      <c r="AP6" s="20"/>
      <c r="AQ6" s="71"/>
      <c r="AR6" s="300"/>
      <c r="AS6" s="371"/>
      <c r="AT6" s="303"/>
      <c r="AU6" s="303"/>
      <c r="AV6" s="427"/>
      <c r="AW6" s="303"/>
      <c r="AX6" s="750"/>
      <c r="AY6" s="726"/>
      <c r="AZ6" s="727"/>
      <c r="BA6" s="727"/>
      <c r="BB6" s="727"/>
      <c r="BC6" s="728"/>
      <c r="BD6" s="728"/>
      <c r="BE6" s="729"/>
      <c r="BF6" s="13"/>
      <c r="BG6" s="17"/>
      <c r="BH6" s="17"/>
      <c r="BI6" s="79"/>
      <c r="BJ6" s="79"/>
      <c r="BK6" s="303"/>
      <c r="BL6" s="19"/>
      <c r="BM6" s="427"/>
      <c r="BN6" s="303"/>
      <c r="BO6" s="76"/>
      <c r="BP6" s="17"/>
      <c r="BQ6" s="76"/>
      <c r="BR6" s="17"/>
      <c r="BS6" s="17"/>
      <c r="BT6" s="17"/>
      <c r="BU6" s="17"/>
      <c r="BV6" s="73"/>
      <c r="BW6" s="13"/>
      <c r="BX6" s="17"/>
      <c r="BY6" s="17"/>
      <c r="BZ6" s="17"/>
      <c r="CA6" s="17"/>
      <c r="CB6" s="233"/>
      <c r="CC6" s="303"/>
      <c r="CD6" s="427"/>
      <c r="CE6" s="303"/>
      <c r="CF6" s="18"/>
      <c r="CG6" s="17"/>
      <c r="CH6" s="73"/>
      <c r="CI6" s="17"/>
      <c r="CJ6" s="17"/>
      <c r="CK6" s="17"/>
      <c r="CL6" s="17"/>
      <c r="CM6" s="20"/>
      <c r="CN6" s="76"/>
      <c r="CO6" s="74"/>
      <c r="CP6" s="74"/>
      <c r="CQ6" s="74"/>
      <c r="CR6" s="74"/>
      <c r="CS6" s="233"/>
      <c r="CT6" s="303"/>
      <c r="CU6" s="427"/>
      <c r="CV6" s="303"/>
      <c r="CW6" s="13"/>
      <c r="CX6" s="17"/>
      <c r="CY6" s="13"/>
      <c r="CZ6" s="17"/>
      <c r="DA6" s="17"/>
      <c r="DB6" s="17"/>
      <c r="DC6" s="17"/>
      <c r="DD6" s="13"/>
      <c r="DE6" s="13"/>
      <c r="DF6" s="13"/>
      <c r="DG6" s="13"/>
      <c r="DH6" s="13"/>
      <c r="DI6" s="13"/>
      <c r="DJ6" s="233"/>
      <c r="DK6" s="303"/>
      <c r="DL6" s="427"/>
      <c r="DM6" s="303"/>
      <c r="DN6" s="13"/>
      <c r="DO6" s="13"/>
      <c r="DP6" s="13"/>
      <c r="DQ6" s="17"/>
      <c r="DR6" s="17"/>
      <c r="DS6" s="17"/>
      <c r="DT6" s="17"/>
      <c r="DU6" s="557"/>
      <c r="DV6" s="13"/>
      <c r="DW6" s="13"/>
      <c r="DX6" s="13"/>
      <c r="DY6" s="13"/>
      <c r="DZ6" s="13"/>
      <c r="EA6" s="233"/>
      <c r="EB6" s="303"/>
      <c r="EC6" s="427"/>
      <c r="ED6" s="303"/>
      <c r="EE6" s="221"/>
      <c r="EF6" s="221"/>
      <c r="EG6" s="221"/>
      <c r="EH6" s="221"/>
      <c r="EI6" s="221"/>
      <c r="EJ6" s="221"/>
      <c r="EK6" s="221"/>
      <c r="EL6" s="221"/>
      <c r="EM6" s="221"/>
      <c r="EN6" s="221"/>
      <c r="EO6" s="221"/>
      <c r="EP6" s="221"/>
      <c r="EQ6" s="221"/>
      <c r="ER6" s="233" t="str">
        <f t="shared" ref="ER6:ER8" si="0">EU6</f>
        <v>0%</v>
      </c>
      <c r="ES6" s="303"/>
      <c r="ET6" s="427">
        <f t="shared" ref="ET6:ET8" si="1">EC6+EF6</f>
        <v>0</v>
      </c>
      <c r="EU6" s="303" t="str">
        <f>IF(ET6=0,"0%",IF(ET6=1,"25%",IF(ET6&lt;=2,"50%",IF(ET6&lt;=3,"75%",IF(ET6&lt;=4,"100%")))))</f>
        <v>0%</v>
      </c>
      <c r="EV6" s="221"/>
      <c r="EW6" s="221"/>
      <c r="EX6" s="221"/>
      <c r="EY6" s="221"/>
      <c r="EZ6" s="221"/>
      <c r="FA6" s="221"/>
      <c r="FB6" s="221"/>
      <c r="FC6" s="221"/>
      <c r="FD6" s="221"/>
      <c r="FE6" s="221"/>
      <c r="FF6" s="221"/>
      <c r="FG6" s="221"/>
      <c r="FH6" s="221"/>
      <c r="FI6" s="233" t="str">
        <f t="shared" ref="FI6:FI8" si="2">FL6</f>
        <v>0%</v>
      </c>
      <c r="FJ6" s="303"/>
      <c r="FK6" s="427">
        <f t="shared" ref="FK6:FK8" si="3">ET6+EW6</f>
        <v>0</v>
      </c>
      <c r="FL6" s="303" t="str">
        <f>IF(FK6=0,"0%",IF(FK6=1,"25%",IF(FK6&lt;=2,"50%",IF(FK6&lt;=3,"75%",IF(FK6&lt;=4,"100%")))))</f>
        <v>0%</v>
      </c>
      <c r="FM6" s="221"/>
      <c r="FN6" s="221"/>
      <c r="FO6" s="221"/>
      <c r="FP6" s="221"/>
      <c r="FQ6" s="221"/>
      <c r="FR6" s="221"/>
      <c r="FS6" s="221"/>
      <c r="FT6" s="221"/>
      <c r="FU6" s="221"/>
      <c r="FV6" s="221"/>
      <c r="FW6" s="221"/>
      <c r="FX6" s="221"/>
      <c r="FY6" s="221"/>
      <c r="FZ6" s="233" t="str">
        <f t="shared" ref="FZ6:FZ8" si="4">GC6</f>
        <v>0%</v>
      </c>
      <c r="GA6" s="303"/>
      <c r="GB6" s="427">
        <f t="shared" ref="GB6:GB8" si="5">FK6+FN6</f>
        <v>0</v>
      </c>
      <c r="GC6" s="303" t="str">
        <f>IF(GB6=0,"0%",IF(GB6=1,"25%",IF(GB6&lt;=2,"50%",IF(GB6&lt;=3,"75%",IF(GB6&lt;=4,"100%")))))</f>
        <v>0%</v>
      </c>
      <c r="GD6" s="221"/>
      <c r="GE6" s="221"/>
      <c r="GF6" s="221"/>
      <c r="GG6" s="221"/>
      <c r="GH6" s="221"/>
      <c r="GI6" s="221"/>
      <c r="GJ6" s="221"/>
      <c r="GK6" s="221"/>
      <c r="GL6" s="221"/>
      <c r="GM6" s="221"/>
      <c r="GN6" s="221"/>
      <c r="GO6" s="221"/>
      <c r="GP6" s="221"/>
      <c r="GQ6" s="233" t="str">
        <f t="shared" ref="GQ6:GQ8" si="6">GT6</f>
        <v>0%</v>
      </c>
      <c r="GR6" s="303"/>
      <c r="GS6" s="427">
        <f t="shared" ref="GS6:GS8" si="7">GB6+GE6</f>
        <v>0</v>
      </c>
      <c r="GT6" s="303" t="str">
        <f>IF(GS6=0,"0%",IF(GS6=1,"25%",IF(GS6&lt;=2,"50%",IF(GS6&lt;=3,"75%",IF(GS6&lt;=4,"100%")))))</f>
        <v>0%</v>
      </c>
      <c r="GU6" s="221"/>
      <c r="GV6" s="221"/>
      <c r="GW6" s="221"/>
      <c r="GX6" s="221"/>
      <c r="GY6" s="221"/>
      <c r="GZ6" s="221"/>
      <c r="HA6" s="221"/>
      <c r="HB6" s="221"/>
      <c r="HC6" s="221"/>
      <c r="HD6" s="221"/>
      <c r="HE6" s="221"/>
      <c r="HF6" s="221"/>
      <c r="HG6" s="221"/>
      <c r="HH6" s="233" t="str">
        <f t="shared" ref="HH6:HH8" si="8">HK6</f>
        <v>0%</v>
      </c>
      <c r="HI6" s="303"/>
      <c r="HJ6" s="427">
        <f t="shared" ref="HJ6:HJ8" si="9">GS6+GV6</f>
        <v>0</v>
      </c>
      <c r="HK6" s="303" t="str">
        <f>IF(HJ6=0,"0%",IF(HJ6=1,"25%",IF(HJ6&lt;=2,"50%",IF(HJ6&lt;=3,"75%",IF(HJ6&lt;=4,"100%")))))</f>
        <v>0%</v>
      </c>
    </row>
    <row r="7" spans="1:219" ht="125.25" customHeight="1" x14ac:dyDescent="0.25">
      <c r="A7" s="15">
        <v>3</v>
      </c>
      <c r="B7" s="25" t="s">
        <v>406</v>
      </c>
      <c r="C7" s="14" t="s">
        <v>407</v>
      </c>
      <c r="D7" s="9" t="s">
        <v>408</v>
      </c>
      <c r="E7" s="6" t="s">
        <v>42</v>
      </c>
      <c r="F7" s="6" t="s">
        <v>42</v>
      </c>
      <c r="G7" s="6" t="s">
        <v>44</v>
      </c>
      <c r="H7" s="6" t="s">
        <v>66</v>
      </c>
      <c r="I7" s="89" t="s">
        <v>245</v>
      </c>
      <c r="J7" s="6" t="s">
        <v>47</v>
      </c>
      <c r="K7" s="492">
        <v>1</v>
      </c>
      <c r="L7" s="6" t="s">
        <v>409</v>
      </c>
      <c r="M7" s="6" t="s">
        <v>403</v>
      </c>
      <c r="N7" s="8" t="s">
        <v>410</v>
      </c>
      <c r="O7" s="10" t="s">
        <v>50</v>
      </c>
      <c r="P7" s="73"/>
      <c r="Q7" s="17"/>
      <c r="R7" s="72"/>
      <c r="S7" s="17"/>
      <c r="T7" s="17"/>
      <c r="U7" s="17"/>
      <c r="V7" s="17"/>
      <c r="W7" s="73"/>
      <c r="X7" s="72"/>
      <c r="Y7" s="74"/>
      <c r="Z7" s="74"/>
      <c r="AA7" s="74"/>
      <c r="AB7" s="74"/>
      <c r="AC7" s="75"/>
      <c r="AD7" s="74"/>
      <c r="AE7" s="75"/>
      <c r="AF7" s="16"/>
      <c r="AG7" s="265"/>
      <c r="AH7" s="268"/>
      <c r="AI7" s="266"/>
      <c r="AJ7" s="72"/>
      <c r="AK7" s="79"/>
      <c r="AL7" s="79"/>
      <c r="AM7" s="79"/>
      <c r="AN7" s="73"/>
      <c r="AO7" s="20"/>
      <c r="AP7" s="20"/>
      <c r="AQ7" s="71"/>
      <c r="AR7" s="300"/>
      <c r="AS7" s="371"/>
      <c r="AT7" s="303"/>
      <c r="AU7" s="303"/>
      <c r="AV7" s="427"/>
      <c r="AW7" s="303"/>
      <c r="AX7" s="725"/>
      <c r="AY7" s="728"/>
      <c r="AZ7" s="727"/>
      <c r="BA7" s="727"/>
      <c r="BB7" s="727"/>
      <c r="BC7" s="727"/>
      <c r="BD7" s="728"/>
      <c r="BE7" s="729"/>
      <c r="BF7" s="13"/>
      <c r="BG7" s="17"/>
      <c r="BH7" s="17"/>
      <c r="BI7" s="76"/>
      <c r="BJ7" s="76"/>
      <c r="BK7" s="303"/>
      <c r="BL7" s="19"/>
      <c r="BM7" s="427"/>
      <c r="BN7" s="303"/>
      <c r="BO7" s="76"/>
      <c r="BP7" s="17"/>
      <c r="BQ7" s="76"/>
      <c r="BR7" s="17"/>
      <c r="BS7" s="17"/>
      <c r="BT7" s="17"/>
      <c r="BU7" s="17"/>
      <c r="BV7" s="73"/>
      <c r="BW7" s="13"/>
      <c r="BX7" s="17"/>
      <c r="BY7" s="17"/>
      <c r="BZ7" s="17"/>
      <c r="CA7" s="17"/>
      <c r="CB7" s="233"/>
      <c r="CC7" s="303"/>
      <c r="CD7" s="427"/>
      <c r="CE7" s="303"/>
      <c r="CF7" s="76"/>
      <c r="CG7" s="17"/>
      <c r="CH7" s="76"/>
      <c r="CI7" s="17"/>
      <c r="CJ7" s="17"/>
      <c r="CK7" s="17"/>
      <c r="CL7" s="17"/>
      <c r="CM7" s="73"/>
      <c r="CN7" s="76"/>
      <c r="CO7" s="74"/>
      <c r="CP7" s="74"/>
      <c r="CQ7" s="74"/>
      <c r="CR7" s="74"/>
      <c r="CS7" s="233"/>
      <c r="CT7" s="303"/>
      <c r="CU7" s="427"/>
      <c r="CV7" s="303"/>
      <c r="CW7" s="13"/>
      <c r="CX7" s="17"/>
      <c r="CY7" s="13"/>
      <c r="CZ7" s="17"/>
      <c r="DA7" s="17"/>
      <c r="DB7" s="17"/>
      <c r="DC7" s="17"/>
      <c r="DD7" s="13"/>
      <c r="DE7" s="13"/>
      <c r="DF7" s="13"/>
      <c r="DG7" s="13"/>
      <c r="DH7" s="13"/>
      <c r="DI7" s="13"/>
      <c r="DJ7" s="233"/>
      <c r="DK7" s="303"/>
      <c r="DL7" s="427"/>
      <c r="DM7" s="303"/>
      <c r="DN7" s="13"/>
      <c r="DO7" s="13"/>
      <c r="DP7" s="13"/>
      <c r="DQ7" s="17"/>
      <c r="DR7" s="17"/>
      <c r="DS7" s="17"/>
      <c r="DT7" s="17"/>
      <c r="DU7" s="78"/>
      <c r="DV7" s="17"/>
      <c r="DW7" s="17"/>
      <c r="DX7" s="17"/>
      <c r="DY7" s="17"/>
      <c r="DZ7" s="17"/>
      <c r="EA7" s="233"/>
      <c r="EB7" s="303"/>
      <c r="EC7" s="427"/>
      <c r="ED7" s="303"/>
      <c r="EE7" s="221"/>
      <c r="EF7" s="221"/>
      <c r="EG7" s="221"/>
      <c r="EH7" s="221"/>
      <c r="EI7" s="221"/>
      <c r="EJ7" s="221"/>
      <c r="EK7" s="221"/>
      <c r="EL7" s="221"/>
      <c r="EM7" s="221"/>
      <c r="EN7" s="221"/>
      <c r="EO7" s="221"/>
      <c r="EP7" s="221"/>
      <c r="EQ7" s="221"/>
      <c r="ER7" s="233" t="str">
        <f t="shared" si="0"/>
        <v>0%</v>
      </c>
      <c r="ES7" s="303"/>
      <c r="ET7" s="427">
        <f t="shared" si="1"/>
        <v>0</v>
      </c>
      <c r="EU7" s="303" t="str">
        <f>IF(ET7=0,"0%",IF(ET7=1,"100%",))</f>
        <v>0%</v>
      </c>
      <c r="EV7" s="221"/>
      <c r="EW7" s="221"/>
      <c r="EX7" s="221"/>
      <c r="EY7" s="221"/>
      <c r="EZ7" s="221"/>
      <c r="FA7" s="221"/>
      <c r="FB7" s="221"/>
      <c r="FC7" s="221"/>
      <c r="FD7" s="221"/>
      <c r="FE7" s="221"/>
      <c r="FF7" s="221"/>
      <c r="FG7" s="221"/>
      <c r="FH7" s="221"/>
      <c r="FI7" s="233" t="str">
        <f t="shared" si="2"/>
        <v>0%</v>
      </c>
      <c r="FJ7" s="303"/>
      <c r="FK7" s="427">
        <f t="shared" si="3"/>
        <v>0</v>
      </c>
      <c r="FL7" s="303" t="str">
        <f>IF(FK7=0,"0%",IF(FK7=1,"100%",))</f>
        <v>0%</v>
      </c>
      <c r="FM7" s="221"/>
      <c r="FN7" s="221"/>
      <c r="FO7" s="221"/>
      <c r="FP7" s="221"/>
      <c r="FQ7" s="221"/>
      <c r="FR7" s="221"/>
      <c r="FS7" s="221"/>
      <c r="FT7" s="221"/>
      <c r="FU7" s="221"/>
      <c r="FV7" s="221"/>
      <c r="FW7" s="221"/>
      <c r="FX7" s="221"/>
      <c r="FY7" s="221"/>
      <c r="FZ7" s="233" t="str">
        <f t="shared" si="4"/>
        <v>0%</v>
      </c>
      <c r="GA7" s="303"/>
      <c r="GB7" s="427">
        <f t="shared" si="5"/>
        <v>0</v>
      </c>
      <c r="GC7" s="303" t="str">
        <f>IF(GB7=0,"0%",IF(GB7=1,"100%",))</f>
        <v>0%</v>
      </c>
      <c r="GD7" s="221"/>
      <c r="GE7" s="221"/>
      <c r="GF7" s="221"/>
      <c r="GG7" s="221"/>
      <c r="GH7" s="221"/>
      <c r="GI7" s="221"/>
      <c r="GJ7" s="221"/>
      <c r="GK7" s="221"/>
      <c r="GL7" s="221"/>
      <c r="GM7" s="221"/>
      <c r="GN7" s="221"/>
      <c r="GO7" s="221"/>
      <c r="GP7" s="221"/>
      <c r="GQ7" s="233" t="str">
        <f t="shared" si="6"/>
        <v>0%</v>
      </c>
      <c r="GR7" s="303"/>
      <c r="GS7" s="427">
        <f t="shared" si="7"/>
        <v>0</v>
      </c>
      <c r="GT7" s="303" t="str">
        <f>IF(GS7=0,"0%",IF(GS7=1,"100%",))</f>
        <v>0%</v>
      </c>
      <c r="GU7" s="221"/>
      <c r="GV7" s="221"/>
      <c r="GW7" s="221"/>
      <c r="GX7" s="221"/>
      <c r="GY7" s="221"/>
      <c r="GZ7" s="221"/>
      <c r="HA7" s="221"/>
      <c r="HB7" s="221"/>
      <c r="HC7" s="221"/>
      <c r="HD7" s="221"/>
      <c r="HE7" s="221"/>
      <c r="HF7" s="221"/>
      <c r="HG7" s="221"/>
      <c r="HH7" s="233" t="str">
        <f t="shared" si="8"/>
        <v>0%</v>
      </c>
      <c r="HI7" s="303"/>
      <c r="HJ7" s="427">
        <f t="shared" si="9"/>
        <v>0</v>
      </c>
      <c r="HK7" s="303" t="str">
        <f>IF(HJ7=0,"0%",IF(HJ7=1,"100%",))</f>
        <v>0%</v>
      </c>
    </row>
    <row r="8" spans="1:219" ht="117.75" customHeight="1" x14ac:dyDescent="0.25">
      <c r="A8" s="15">
        <v>4</v>
      </c>
      <c r="B8" s="25" t="s">
        <v>411</v>
      </c>
      <c r="C8" s="14" t="s">
        <v>412</v>
      </c>
      <c r="D8" s="447" t="s">
        <v>413</v>
      </c>
      <c r="E8" s="24" t="s">
        <v>81</v>
      </c>
      <c r="F8" s="539" t="s">
        <v>43</v>
      </c>
      <c r="G8" s="24" t="s">
        <v>44</v>
      </c>
      <c r="H8" s="24" t="s">
        <v>182</v>
      </c>
      <c r="I8" s="25" t="s">
        <v>245</v>
      </c>
      <c r="J8" s="24" t="s">
        <v>47</v>
      </c>
      <c r="K8" s="492">
        <v>2</v>
      </c>
      <c r="L8" s="24" t="s">
        <v>397</v>
      </c>
      <c r="M8" s="6" t="s">
        <v>403</v>
      </c>
      <c r="N8" s="8" t="s">
        <v>414</v>
      </c>
      <c r="O8" s="10" t="s">
        <v>50</v>
      </c>
      <c r="P8" s="13"/>
      <c r="Q8" s="17"/>
      <c r="R8" s="17"/>
      <c r="S8" s="17"/>
      <c r="T8" s="17"/>
      <c r="U8" s="17"/>
      <c r="V8" s="17"/>
      <c r="W8" s="17"/>
      <c r="X8" s="74"/>
      <c r="Y8" s="74"/>
      <c r="Z8" s="74"/>
      <c r="AA8" s="74"/>
      <c r="AB8" s="74"/>
      <c r="AC8" s="75"/>
      <c r="AD8" s="74"/>
      <c r="AE8" s="74"/>
      <c r="AF8" s="74"/>
      <c r="AG8" s="74"/>
      <c r="AH8" s="74"/>
      <c r="AI8" s="74"/>
      <c r="AJ8" s="74"/>
      <c r="AK8" s="74"/>
      <c r="AL8" s="74"/>
      <c r="AM8" s="74"/>
      <c r="AN8" s="74"/>
      <c r="AO8" s="20"/>
      <c r="AP8" s="20"/>
      <c r="AQ8" s="71"/>
      <c r="AR8" s="300"/>
      <c r="AS8" s="392"/>
      <c r="AT8" s="17"/>
      <c r="AU8" s="17"/>
      <c r="AV8" s="422"/>
      <c r="AW8" s="17"/>
      <c r="AX8" s="725"/>
      <c r="AY8" s="726"/>
      <c r="AZ8" s="727"/>
      <c r="BA8" s="727"/>
      <c r="BB8" s="728"/>
      <c r="BC8" s="728"/>
      <c r="BD8" s="728"/>
      <c r="BE8" s="730"/>
      <c r="BF8" s="17"/>
      <c r="BG8" s="17"/>
      <c r="BH8" s="17"/>
      <c r="BI8" s="79"/>
      <c r="BJ8" s="79"/>
      <c r="BK8" s="17"/>
      <c r="BL8" s="19"/>
      <c r="BM8" s="422"/>
      <c r="BN8" s="17"/>
      <c r="BO8" s="13"/>
      <c r="BP8" s="17"/>
      <c r="BQ8" s="76"/>
      <c r="BR8" s="13"/>
      <c r="BS8" s="17"/>
      <c r="BT8" s="17"/>
      <c r="BU8" s="17"/>
      <c r="BV8" s="84"/>
      <c r="BW8" s="13"/>
      <c r="BX8" s="17"/>
      <c r="BY8" s="17"/>
      <c r="BZ8" s="17"/>
      <c r="CA8" s="17"/>
      <c r="CB8" s="233"/>
      <c r="CC8" s="17"/>
      <c r="CD8" s="427"/>
      <c r="CE8" s="17"/>
      <c r="CF8" s="13"/>
      <c r="CG8" s="17"/>
      <c r="CH8" s="76"/>
      <c r="CI8" s="17"/>
      <c r="CJ8" s="17"/>
      <c r="CK8" s="17"/>
      <c r="CL8" s="17"/>
      <c r="CM8" s="84"/>
      <c r="CN8" s="76"/>
      <c r="CO8" s="74"/>
      <c r="CP8" s="74"/>
      <c r="CQ8" s="74"/>
      <c r="CR8" s="74"/>
      <c r="CS8" s="233"/>
      <c r="CT8" s="17"/>
      <c r="CU8" s="427"/>
      <c r="CV8" s="17"/>
      <c r="CW8" s="13"/>
      <c r="CX8" s="17"/>
      <c r="CY8" s="13"/>
      <c r="CZ8" s="17"/>
      <c r="DA8" s="17"/>
      <c r="DB8" s="17"/>
      <c r="DC8" s="17"/>
      <c r="DD8" s="426"/>
      <c r="DE8" s="84"/>
      <c r="DF8" s="84"/>
      <c r="DG8" s="84"/>
      <c r="DH8" s="84"/>
      <c r="DI8" s="84"/>
      <c r="DJ8" s="233"/>
      <c r="DK8" s="17"/>
      <c r="DL8" s="427"/>
      <c r="DM8" s="17"/>
      <c r="DN8" s="13"/>
      <c r="DO8" s="17"/>
      <c r="DP8" s="13"/>
      <c r="DQ8" s="17"/>
      <c r="DR8" s="17"/>
      <c r="DS8" s="85"/>
      <c r="DT8" s="17"/>
      <c r="DU8" s="86"/>
      <c r="DV8" s="17"/>
      <c r="DW8" s="17"/>
      <c r="DX8" s="17"/>
      <c r="DY8" s="17"/>
      <c r="DZ8" s="17"/>
      <c r="EA8" s="233"/>
      <c r="EB8" s="17"/>
      <c r="EC8" s="427"/>
      <c r="ED8" s="17"/>
      <c r="EE8" s="221"/>
      <c r="EF8" s="221"/>
      <c r="EG8" s="221"/>
      <c r="EH8" s="221"/>
      <c r="EI8" s="221"/>
      <c r="EJ8" s="221"/>
      <c r="EK8" s="221"/>
      <c r="EL8" s="221"/>
      <c r="EM8" s="221"/>
      <c r="EN8" s="221"/>
      <c r="EO8" s="221"/>
      <c r="EP8" s="221"/>
      <c r="EQ8" s="221"/>
      <c r="ER8" s="233" t="str">
        <f t="shared" si="0"/>
        <v>0%</v>
      </c>
      <c r="ES8" s="17"/>
      <c r="ET8" s="427">
        <f t="shared" si="1"/>
        <v>0</v>
      </c>
      <c r="EU8" s="17" t="str">
        <f>IF(ET8=0,"0%",IF(ET8=1,"50%",IF(ET8=2,"100%")))</f>
        <v>0%</v>
      </c>
      <c r="EV8" s="221"/>
      <c r="EW8" s="221"/>
      <c r="EX8" s="221"/>
      <c r="EY8" s="221"/>
      <c r="EZ8" s="221"/>
      <c r="FA8" s="221"/>
      <c r="FB8" s="221"/>
      <c r="FC8" s="221"/>
      <c r="FD8" s="221"/>
      <c r="FE8" s="221"/>
      <c r="FF8" s="221"/>
      <c r="FG8" s="221"/>
      <c r="FH8" s="221"/>
      <c r="FI8" s="233" t="str">
        <f t="shared" si="2"/>
        <v>0%</v>
      </c>
      <c r="FJ8" s="17"/>
      <c r="FK8" s="427">
        <f t="shared" si="3"/>
        <v>0</v>
      </c>
      <c r="FL8" s="17" t="str">
        <f>IF(FK8=0,"0%",IF(FK8=1,"50%",IF(FK8=2,"100%")))</f>
        <v>0%</v>
      </c>
      <c r="FM8" s="221"/>
      <c r="FN8" s="221"/>
      <c r="FO8" s="221"/>
      <c r="FP8" s="221"/>
      <c r="FQ8" s="221"/>
      <c r="FR8" s="221"/>
      <c r="FS8" s="221"/>
      <c r="FT8" s="221"/>
      <c r="FU8" s="221"/>
      <c r="FV8" s="221"/>
      <c r="FW8" s="221"/>
      <c r="FX8" s="221"/>
      <c r="FY8" s="221"/>
      <c r="FZ8" s="233" t="str">
        <f t="shared" si="4"/>
        <v>0%</v>
      </c>
      <c r="GA8" s="17"/>
      <c r="GB8" s="427">
        <f t="shared" si="5"/>
        <v>0</v>
      </c>
      <c r="GC8" s="17" t="str">
        <f>IF(GB8=0,"0%",IF(GB8=1,"50%",IF(GB8=2,"100%")))</f>
        <v>0%</v>
      </c>
      <c r="GD8" s="221"/>
      <c r="GE8" s="221"/>
      <c r="GF8" s="221"/>
      <c r="GG8" s="221"/>
      <c r="GH8" s="221"/>
      <c r="GI8" s="221"/>
      <c r="GJ8" s="221"/>
      <c r="GK8" s="221"/>
      <c r="GL8" s="221"/>
      <c r="GM8" s="221"/>
      <c r="GN8" s="221"/>
      <c r="GO8" s="221"/>
      <c r="GP8" s="221"/>
      <c r="GQ8" s="233" t="str">
        <f t="shared" si="6"/>
        <v>0%</v>
      </c>
      <c r="GR8" s="17"/>
      <c r="GS8" s="427">
        <f t="shared" si="7"/>
        <v>0</v>
      </c>
      <c r="GT8" s="17" t="str">
        <f>IF(GS8=0,"0%",IF(GS8=1,"50%",IF(GS8=2,"100%")))</f>
        <v>0%</v>
      </c>
      <c r="GU8" s="221"/>
      <c r="GV8" s="221"/>
      <c r="GW8" s="221"/>
      <c r="GX8" s="221"/>
      <c r="GY8" s="221"/>
      <c r="GZ8" s="221"/>
      <c r="HA8" s="221"/>
      <c r="HB8" s="221"/>
      <c r="HC8" s="221"/>
      <c r="HD8" s="221"/>
      <c r="HE8" s="221"/>
      <c r="HF8" s="221"/>
      <c r="HG8" s="221"/>
      <c r="HH8" s="233" t="str">
        <f t="shared" si="8"/>
        <v>0%</v>
      </c>
      <c r="HI8" s="17"/>
      <c r="HJ8" s="427">
        <f t="shared" si="9"/>
        <v>0</v>
      </c>
      <c r="HK8" s="17" t="str">
        <f>IF(HJ8=0,"0%",IF(HJ8=1,"50%",IF(HJ8=2,"100%")))</f>
        <v>0%</v>
      </c>
    </row>
    <row r="9" spans="1:219" ht="21" x14ac:dyDescent="0.25">
      <c r="C9" s="506"/>
      <c r="D9" s="621"/>
      <c r="E9" s="622"/>
      <c r="F9" s="614"/>
      <c r="K9" s="490">
        <f>SUM(K5:K8)</f>
        <v>8</v>
      </c>
      <c r="AV9" s="424">
        <f>SUM(AV5:AV8)</f>
        <v>0</v>
      </c>
      <c r="BM9" s="424">
        <f>SUM(BM5:BM8)</f>
        <v>0</v>
      </c>
      <c r="BN9" s="769">
        <f>BM9*100%/K9</f>
        <v>0</v>
      </c>
      <c r="CD9" s="457">
        <f>SUM(CD5:CD8)</f>
        <v>0</v>
      </c>
      <c r="CE9" s="769">
        <f>CD9*100%/$K$9</f>
        <v>0</v>
      </c>
      <c r="CU9" s="400">
        <f>SUM(CU5:CU8)</f>
        <v>0</v>
      </c>
      <c r="CV9" s="769">
        <f>CU9*100%/$K$9</f>
        <v>0</v>
      </c>
      <c r="DL9" s="457">
        <f>SUM(DL5:DL8)</f>
        <v>0</v>
      </c>
      <c r="DM9" s="769">
        <f>DL9*100%/$K$9</f>
        <v>0</v>
      </c>
      <c r="EC9" s="400">
        <f>SUM(EC5:EC8)</f>
        <v>0</v>
      </c>
      <c r="ED9" s="769">
        <f>EC9*100%/$K$9</f>
        <v>0</v>
      </c>
      <c r="ET9" s="400">
        <f>SUM(ET5:ET8)</f>
        <v>0</v>
      </c>
      <c r="EU9" s="769">
        <f>ET9*100%/$K$9</f>
        <v>0</v>
      </c>
      <c r="FK9" s="400">
        <f>SUM(FK5:FK8)</f>
        <v>0</v>
      </c>
      <c r="FL9" s="769">
        <f>FK9*100%/$K$9</f>
        <v>0</v>
      </c>
      <c r="GB9">
        <f>SUM(GB5:GB8)</f>
        <v>0</v>
      </c>
      <c r="GC9" s="769">
        <f>GB9*100%/$K$9</f>
        <v>0</v>
      </c>
      <c r="GS9" s="400">
        <f>SUM(GS5:GS8)</f>
        <v>0</v>
      </c>
      <c r="GT9" s="769">
        <f>GS9*100%/$K$9</f>
        <v>0</v>
      </c>
      <c r="HJ9" s="400">
        <f>SUM(HJ5:HJ8)</f>
        <v>0</v>
      </c>
      <c r="HK9" s="769">
        <f>HJ9*100%/$K$9</f>
        <v>0</v>
      </c>
    </row>
    <row r="11" spans="1:219" x14ac:dyDescent="0.25">
      <c r="D11" s="405">
        <v>100</v>
      </c>
    </row>
  </sheetData>
  <mergeCells count="253">
    <mergeCell ref="HC1:HG2"/>
    <mergeCell ref="HH1:HK2"/>
    <mergeCell ref="HC3:HC4"/>
    <mergeCell ref="HD3:HD4"/>
    <mergeCell ref="HE3:HE4"/>
    <mergeCell ref="HF3:HF4"/>
    <mergeCell ref="HG3:HG4"/>
    <mergeCell ref="HH3:HH4"/>
    <mergeCell ref="HI3:HI4"/>
    <mergeCell ref="HJ3:HJ4"/>
    <mergeCell ref="HK3:HK4"/>
    <mergeCell ref="J2:J4"/>
    <mergeCell ref="BV3:BV4"/>
    <mergeCell ref="A1:O1"/>
    <mergeCell ref="P1:W1"/>
    <mergeCell ref="X1:AB2"/>
    <mergeCell ref="AC1:AF2"/>
    <mergeCell ref="AX1:BE1"/>
    <mergeCell ref="BF1:BJ2"/>
    <mergeCell ref="G2:G4"/>
    <mergeCell ref="H2:H4"/>
    <mergeCell ref="BO1:BV1"/>
    <mergeCell ref="AG1:AN1"/>
    <mergeCell ref="AG2:AG4"/>
    <mergeCell ref="AH2:AN2"/>
    <mergeCell ref="AH3:AH4"/>
    <mergeCell ref="AI3:AI4"/>
    <mergeCell ref="AJ3:AK3"/>
    <mergeCell ref="AL3:AL4"/>
    <mergeCell ref="AM3:AM4"/>
    <mergeCell ref="AO1:AS2"/>
    <mergeCell ref="AT1:AW2"/>
    <mergeCell ref="AO3:AO4"/>
    <mergeCell ref="AP3:AP4"/>
    <mergeCell ref="AQ3:AQ4"/>
    <mergeCell ref="CB1:CE2"/>
    <mergeCell ref="CF1:CM1"/>
    <mergeCell ref="CG3:CG4"/>
    <mergeCell ref="CH3:CH4"/>
    <mergeCell ref="CI3:CJ3"/>
    <mergeCell ref="AS3:AS4"/>
    <mergeCell ref="AT3:AT4"/>
    <mergeCell ref="AU3:AU4"/>
    <mergeCell ref="AV3:AV4"/>
    <mergeCell ref="AW3:AW4"/>
    <mergeCell ref="BO2:BO4"/>
    <mergeCell ref="BP2:BV2"/>
    <mergeCell ref="CF2:CF4"/>
    <mergeCell ref="CG2:CM2"/>
    <mergeCell ref="BW3:BW4"/>
    <mergeCell ref="BX3:BX4"/>
    <mergeCell ref="BY3:BY4"/>
    <mergeCell ref="BU3:BU4"/>
    <mergeCell ref="BZ3:BZ4"/>
    <mergeCell ref="CA3:CA4"/>
    <mergeCell ref="CB3:CB4"/>
    <mergeCell ref="CC3:CC4"/>
    <mergeCell ref="CD3:CD4"/>
    <mergeCell ref="CE3:CE4"/>
    <mergeCell ref="S3:T3"/>
    <mergeCell ref="U3:U4"/>
    <mergeCell ref="BL3:BL4"/>
    <mergeCell ref="BM3:BM4"/>
    <mergeCell ref="BN3:BN4"/>
    <mergeCell ref="BP3:BP4"/>
    <mergeCell ref="BQ3:BQ4"/>
    <mergeCell ref="BR3:BS3"/>
    <mergeCell ref="BT3:BT4"/>
    <mergeCell ref="BJ3:BJ4"/>
    <mergeCell ref="BK3:BK4"/>
    <mergeCell ref="AR3:AR4"/>
    <mergeCell ref="AN3:AN4"/>
    <mergeCell ref="DN1:DU1"/>
    <mergeCell ref="A2:A4"/>
    <mergeCell ref="B2:B4"/>
    <mergeCell ref="C2:C4"/>
    <mergeCell ref="D2:D4"/>
    <mergeCell ref="E2:E4"/>
    <mergeCell ref="F2:F4"/>
    <mergeCell ref="I2:I4"/>
    <mergeCell ref="BK1:BN2"/>
    <mergeCell ref="AD3:AD4"/>
    <mergeCell ref="AE3:AE4"/>
    <mergeCell ref="AF3:AF4"/>
    <mergeCell ref="AY3:AY4"/>
    <mergeCell ref="AZ3:AZ4"/>
    <mergeCell ref="BA3:BB3"/>
    <mergeCell ref="BC3:BC4"/>
    <mergeCell ref="BD3:BD4"/>
    <mergeCell ref="BE3:BE4"/>
    <mergeCell ref="BF3:BF4"/>
    <mergeCell ref="BG3:BG4"/>
    <mergeCell ref="BH3:BH4"/>
    <mergeCell ref="BI3:BI4"/>
    <mergeCell ref="CV3:CV4"/>
    <mergeCell ref="CK3:CK4"/>
    <mergeCell ref="DX3:DX4"/>
    <mergeCell ref="K2:K4"/>
    <mergeCell ref="L2:L4"/>
    <mergeCell ref="P2:P4"/>
    <mergeCell ref="Q2:W2"/>
    <mergeCell ref="AX2:AX4"/>
    <mergeCell ref="AY2:BE2"/>
    <mergeCell ref="Q3:Q4"/>
    <mergeCell ref="R3:R4"/>
    <mergeCell ref="DN2:DN4"/>
    <mergeCell ref="DO2:DU2"/>
    <mergeCell ref="DC3:DC4"/>
    <mergeCell ref="DD3:DD4"/>
    <mergeCell ref="DO3:DO4"/>
    <mergeCell ref="DP3:DP4"/>
    <mergeCell ref="V3:V4"/>
    <mergeCell ref="W3:W4"/>
    <mergeCell ref="X3:X4"/>
    <mergeCell ref="Y3:Y4"/>
    <mergeCell ref="Z3:Z4"/>
    <mergeCell ref="AA3:AA4"/>
    <mergeCell ref="AB3:AB4"/>
    <mergeCell ref="AC3:AC4"/>
    <mergeCell ref="BW1:CA2"/>
    <mergeCell ref="CL3:CL4"/>
    <mergeCell ref="CM3:CM4"/>
    <mergeCell ref="CN3:CN4"/>
    <mergeCell ref="CO3:CO4"/>
    <mergeCell ref="CP3:CP4"/>
    <mergeCell ref="CW2:CW4"/>
    <mergeCell ref="CX2:DD2"/>
    <mergeCell ref="CQ3:CQ4"/>
    <mergeCell ref="CR3:CR4"/>
    <mergeCell ref="CS3:CS4"/>
    <mergeCell ref="CT3:CT4"/>
    <mergeCell ref="CU3:CU4"/>
    <mergeCell ref="CS1:CV2"/>
    <mergeCell ref="CW1:DD1"/>
    <mergeCell ref="CN1:CR2"/>
    <mergeCell ref="EA3:EA4"/>
    <mergeCell ref="EB3:EB4"/>
    <mergeCell ref="EC3:EC4"/>
    <mergeCell ref="DQ3:DR3"/>
    <mergeCell ref="DS3:DS4"/>
    <mergeCell ref="DT3:DT4"/>
    <mergeCell ref="DU3:DU4"/>
    <mergeCell ref="CX3:CX4"/>
    <mergeCell ref="DV1:DZ2"/>
    <mergeCell ref="EA1:ED2"/>
    <mergeCell ref="DV3:DV4"/>
    <mergeCell ref="DY3:DY4"/>
    <mergeCell ref="DZ3:DZ4"/>
    <mergeCell ref="ED3:ED4"/>
    <mergeCell ref="DH3:DH4"/>
    <mergeCell ref="DI3:DI4"/>
    <mergeCell ref="DJ3:DJ4"/>
    <mergeCell ref="DK3:DK4"/>
    <mergeCell ref="DL3:DL4"/>
    <mergeCell ref="DM3:DM4"/>
    <mergeCell ref="CY3:CY4"/>
    <mergeCell ref="CZ3:DA3"/>
    <mergeCell ref="DB3:DB4"/>
    <mergeCell ref="DW3:DW4"/>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FL3:FL4"/>
    <mergeCell ref="FN3:FN4"/>
    <mergeCell ref="FO3:FO4"/>
    <mergeCell ref="FP3:FQ3"/>
    <mergeCell ref="FR3:FR4"/>
    <mergeCell ref="FS3:FS4"/>
    <mergeCell ref="FT3:FT4"/>
    <mergeCell ref="FU3:FU4"/>
    <mergeCell ref="FV3:FV4"/>
    <mergeCell ref="FW3:FW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X3:FX4"/>
    <mergeCell ref="GK3:GK4"/>
    <mergeCell ref="GL3:GL4"/>
    <mergeCell ref="FY3:FY4"/>
  </mergeCells>
  <dataValidations count="2">
    <dataValidation type="list" allowBlank="1" showInputMessage="1" showErrorMessage="1" sqref="F5:F8" xr:uid="{00000000-0002-0000-1500-000000000000}">
      <formula1>MOMENTO</formula1>
    </dataValidation>
    <dataValidation type="list" allowBlank="1" showInputMessage="1" showErrorMessage="1" sqref="E5:E8" xr:uid="{00000000-0002-0000-15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4C4DEC67-3F25-4FB3-8842-FB232939907E}">
          <x14:formula1>
            <xm:f>'Ejem diligenciamiento'!$AB$8:$AB$9</xm:f>
          </x14:formula1>
          <xm:sqref>BW5:BY8 CN5:CP8 DE5:DG8 DV5:DX8 EM5:EO8 FD5:FF8 FU5:FW8 GL5:GN8 HC5:HE8</xm:sqref>
        </x14:dataValidation>
        <x14:dataValidation type="list" allowBlank="1" showInputMessage="1" showErrorMessage="1" xr:uid="{63B27C73-1599-4986-9A13-7E77A5E02BB6}">
          <x14:formula1>
            <xm:f>'Ejem diligenciamiento'!$AC$8:$AC$11</xm:f>
          </x14:formula1>
          <xm:sqref>CA5:CA8 CR5:CR8 DI5:DI8</xm:sqref>
        </x14:dataValidation>
        <x14:dataValidation type="list" allowBlank="1" showInputMessage="1" showErrorMessage="1" xr:uid="{D3715F8D-09B2-4C1D-ACA5-EB8EA7568D4F}">
          <x14:formula1>
            <xm:f>'Ejem diligenciamiento'!$AC$8:$AC$12</xm:f>
          </x14:formula1>
          <xm:sqref>DZ5:DZ8 EQ5:EQ8 FH5:FH8 FY5:FY8 GP5:GP8 HG5:HG8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K11"/>
  <sheetViews>
    <sheetView topLeftCell="A7" zoomScale="69" zoomScaleNormal="69" workbookViewId="0">
      <selection activeCell="P8" sqref="P8"/>
    </sheetView>
  </sheetViews>
  <sheetFormatPr baseColWidth="10" defaultColWidth="11.42578125" defaultRowHeight="15" x14ac:dyDescent="0.25"/>
  <cols>
    <col min="2" max="2" width="27.42578125" customWidth="1"/>
    <col min="3" max="3" width="32" customWidth="1"/>
    <col min="4" max="4" width="34.42578125" customWidth="1"/>
    <col min="5" max="5" width="16.42578125" customWidth="1"/>
    <col min="6" max="6" width="27.85546875" customWidth="1"/>
    <col min="7" max="7" width="21.7109375" customWidth="1"/>
    <col min="8" max="8" width="11.42578125" customWidth="1"/>
    <col min="9" max="9" width="25.5703125" customWidth="1"/>
    <col min="10" max="10" width="22.85546875" customWidth="1"/>
    <col min="12" max="12" width="20.85546875" customWidth="1"/>
    <col min="15" max="15" width="11.42578125" customWidth="1"/>
    <col min="16" max="16" width="44.42578125" customWidth="1"/>
    <col min="17" max="17" width="11.42578125" customWidth="1"/>
    <col min="18" max="18" width="43.7109375" customWidth="1"/>
    <col min="19" max="19" width="14.28515625" customWidth="1"/>
    <col min="20" max="23" width="11.42578125" customWidth="1"/>
    <col min="24" max="24" width="29.42578125" customWidth="1"/>
    <col min="25" max="32" width="11.42578125" customWidth="1"/>
    <col min="33" max="33" width="23" customWidth="1"/>
    <col min="34" max="34" width="11.42578125" customWidth="1"/>
    <col min="35" max="35" width="21" customWidth="1"/>
    <col min="36" max="36" width="12.7109375" customWidth="1"/>
    <col min="37" max="39" width="11.42578125" customWidth="1"/>
    <col min="40" max="40" width="19.5703125" customWidth="1"/>
    <col min="41" max="49" width="11.42578125" customWidth="1"/>
    <col min="50" max="50" width="22.140625" customWidth="1"/>
    <col min="51" max="51" width="11.42578125" customWidth="1"/>
    <col min="52" max="52" width="16.28515625" customWidth="1"/>
    <col min="53" max="57" width="11.42578125" customWidth="1"/>
    <col min="58" max="58" width="14" customWidth="1"/>
    <col min="59" max="66" width="11.42578125" customWidth="1"/>
    <col min="67" max="67" width="38.85546875" customWidth="1"/>
    <col min="69" max="69" width="25" customWidth="1"/>
    <col min="70" max="70" width="24" customWidth="1"/>
    <col min="78" max="78" width="31.140625" customWidth="1"/>
    <col min="84" max="84" width="45.5703125" customWidth="1"/>
    <col min="86" max="86" width="54.42578125" customWidth="1"/>
    <col min="87" max="87" width="22.7109375" customWidth="1"/>
    <col min="95" max="95" width="13" customWidth="1"/>
    <col min="101" max="101" width="45.5703125" customWidth="1"/>
    <col min="103" max="103" width="20.28515625" customWidth="1"/>
    <col min="104" max="104" width="27" customWidth="1"/>
    <col min="108" max="108" width="33.140625" customWidth="1"/>
    <col min="109" max="117" width="10.42578125" customWidth="1"/>
    <col min="118" max="118" width="29.140625" customWidth="1"/>
    <col min="119" max="119" width="24.28515625" customWidth="1"/>
    <col min="120" max="120" width="26.28515625" customWidth="1"/>
    <col min="121" max="121" width="18.42578125" customWidth="1"/>
    <col min="122" max="122" width="22" customWidth="1"/>
    <col min="123" max="123" width="19.5703125" customWidth="1"/>
    <col min="125" max="125" width="26.7109375" customWidth="1"/>
    <col min="129" max="129" width="14.7109375" customWidth="1"/>
  </cols>
  <sheetData>
    <row r="1" spans="1:219" ht="18.75" x14ac:dyDescent="0.25">
      <c r="A1" s="1110" t="s">
        <v>415</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58" t="s">
        <v>12</v>
      </c>
      <c r="J2" s="1058" t="s">
        <v>13</v>
      </c>
      <c r="K2" s="1058" t="s">
        <v>14</v>
      </c>
      <c r="L2" s="1058" t="s">
        <v>15</v>
      </c>
      <c r="M2" s="161"/>
      <c r="N2" s="33"/>
      <c r="O2" s="161"/>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58"/>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56.25" x14ac:dyDescent="0.25">
      <c r="A4" s="1058"/>
      <c r="B4" s="1058"/>
      <c r="C4" s="1069"/>
      <c r="D4" s="1058"/>
      <c r="E4" s="1058"/>
      <c r="F4" s="1058"/>
      <c r="G4" s="1058"/>
      <c r="H4" s="1058"/>
      <c r="I4" s="1058"/>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50" customHeight="1" x14ac:dyDescent="0.25">
      <c r="A5" s="15">
        <v>1</v>
      </c>
      <c r="B5" s="290" t="s">
        <v>416</v>
      </c>
      <c r="C5" s="14" t="s">
        <v>417</v>
      </c>
      <c r="D5" s="9" t="s">
        <v>418</v>
      </c>
      <c r="E5" s="7" t="s">
        <v>76</v>
      </c>
      <c r="F5" s="7" t="s">
        <v>43</v>
      </c>
      <c r="G5" s="7" t="s">
        <v>419</v>
      </c>
      <c r="H5" s="7" t="s">
        <v>66</v>
      </c>
      <c r="I5" s="89" t="s">
        <v>420</v>
      </c>
      <c r="J5" s="7" t="s">
        <v>47</v>
      </c>
      <c r="K5" s="413">
        <v>2</v>
      </c>
      <c r="L5" s="7" t="s">
        <v>421</v>
      </c>
      <c r="M5" s="13" t="s">
        <v>422</v>
      </c>
      <c r="N5" s="7" t="s">
        <v>423</v>
      </c>
      <c r="O5" s="20" t="s">
        <v>50</v>
      </c>
      <c r="P5" s="255"/>
      <c r="Q5" s="256"/>
      <c r="R5" s="261"/>
      <c r="S5" s="260"/>
      <c r="T5" s="260"/>
      <c r="U5" s="256"/>
      <c r="V5" s="256"/>
      <c r="W5" s="257"/>
      <c r="X5" s="65"/>
      <c r="Y5" s="65"/>
      <c r="Z5" s="65"/>
      <c r="AA5" s="65"/>
      <c r="AB5" s="65"/>
      <c r="AC5" s="66"/>
      <c r="AD5" s="65"/>
      <c r="AE5" s="65"/>
      <c r="AF5" s="67"/>
      <c r="AG5" s="255"/>
      <c r="AH5" s="263"/>
      <c r="AI5" s="261"/>
      <c r="AJ5" s="269"/>
      <c r="AK5" s="269"/>
      <c r="AL5" s="256"/>
      <c r="AM5" s="256"/>
      <c r="AN5" s="257"/>
      <c r="AO5" s="19"/>
      <c r="AP5" s="19"/>
      <c r="AQ5" s="19"/>
      <c r="AR5" s="19"/>
      <c r="AS5" s="19"/>
      <c r="AT5" s="363"/>
      <c r="AU5" s="19"/>
      <c r="AV5" s="427"/>
      <c r="AW5" s="363"/>
      <c r="AX5" s="556"/>
      <c r="AY5" s="68"/>
      <c r="AZ5" s="391"/>
      <c r="BA5" s="378"/>
      <c r="BB5" s="19"/>
      <c r="BC5" s="19"/>
      <c r="BD5" s="19"/>
      <c r="BE5" s="71"/>
      <c r="BF5" s="69"/>
      <c r="BG5" s="69"/>
      <c r="BH5" s="69"/>
      <c r="BI5" s="69"/>
      <c r="BJ5" s="69"/>
      <c r="BK5" s="363"/>
      <c r="BL5" s="19"/>
      <c r="BM5" s="427"/>
      <c r="BN5" s="363"/>
      <c r="BO5" s="391"/>
      <c r="BP5" s="19"/>
      <c r="BQ5" s="239"/>
      <c r="BR5" s="19"/>
      <c r="BS5" s="19"/>
      <c r="BT5" s="19"/>
      <c r="BU5" s="19"/>
      <c r="BV5" s="20"/>
      <c r="BW5" s="69"/>
      <c r="BX5" s="69"/>
      <c r="BY5" s="69"/>
      <c r="BZ5" s="69"/>
      <c r="CA5" s="69"/>
      <c r="CB5" s="363"/>
      <c r="CC5" s="19"/>
      <c r="CD5" s="427"/>
      <c r="CE5" s="363"/>
      <c r="CF5" s="18"/>
      <c r="CG5" s="19"/>
      <c r="CH5" s="20"/>
      <c r="CI5" s="20"/>
      <c r="CJ5" s="19"/>
      <c r="CK5" s="19"/>
      <c r="CL5" s="19"/>
      <c r="CM5" s="20"/>
      <c r="CN5" s="69"/>
      <c r="CO5" s="69"/>
      <c r="CP5" s="69"/>
      <c r="CQ5" s="18"/>
      <c r="CR5" s="69"/>
      <c r="CS5" s="363"/>
      <c r="CT5" s="19"/>
      <c r="CU5" s="427"/>
      <c r="CV5" s="363"/>
      <c r="CW5" s="18"/>
      <c r="CX5" s="19"/>
      <c r="CY5" s="18"/>
      <c r="CZ5" s="13"/>
      <c r="DA5" s="17"/>
      <c r="DB5" s="17"/>
      <c r="DC5" s="17"/>
      <c r="DD5" s="20"/>
      <c r="DE5" s="20"/>
      <c r="DF5" s="20"/>
      <c r="DG5" s="20"/>
      <c r="DH5" s="20"/>
      <c r="DI5" s="20"/>
      <c r="DJ5" s="363"/>
      <c r="DK5" s="19"/>
      <c r="DL5" s="427"/>
      <c r="DM5" s="363"/>
      <c r="DN5" s="18"/>
      <c r="DO5" s="19"/>
      <c r="DP5" s="13"/>
      <c r="DQ5" s="13"/>
      <c r="DR5" s="13"/>
      <c r="DS5" s="13"/>
      <c r="DT5" s="20"/>
      <c r="DU5" s="71"/>
      <c r="DV5" s="16"/>
      <c r="DW5" s="16"/>
      <c r="DX5" s="16"/>
      <c r="DY5" s="13"/>
      <c r="DZ5" s="16"/>
      <c r="EA5" s="363"/>
      <c r="EB5" s="19"/>
      <c r="EC5" s="427"/>
      <c r="ED5" s="363"/>
      <c r="EE5" s="221"/>
      <c r="EF5" s="221"/>
      <c r="EG5" s="221"/>
      <c r="EH5" s="221"/>
      <c r="EI5" s="221"/>
      <c r="EJ5" s="221"/>
      <c r="EK5" s="221"/>
      <c r="EL5" s="221"/>
      <c r="EM5" s="221"/>
      <c r="EN5" s="221"/>
      <c r="EO5" s="221"/>
      <c r="EP5" s="221"/>
      <c r="EQ5" s="221"/>
      <c r="ER5" s="363" t="str">
        <f>EU5</f>
        <v>0%</v>
      </c>
      <c r="ES5" s="19"/>
      <c r="ET5" s="427">
        <f>EC5+EF5</f>
        <v>0</v>
      </c>
      <c r="EU5" s="363" t="str">
        <f>IF(ET5=0,"0%",IF(ET5=1,"50%",IF(ET5=2,"100%")))</f>
        <v>0%</v>
      </c>
      <c r="EV5" s="221"/>
      <c r="EW5" s="221"/>
      <c r="EX5" s="221"/>
      <c r="EY5" s="221"/>
      <c r="EZ5" s="221"/>
      <c r="FA5" s="221"/>
      <c r="FB5" s="221"/>
      <c r="FC5" s="221"/>
      <c r="FD5" s="221"/>
      <c r="FE5" s="221"/>
      <c r="FF5" s="221"/>
      <c r="FG5" s="221"/>
      <c r="FH5" s="221"/>
      <c r="FI5" s="363" t="str">
        <f>FL5</f>
        <v>0%</v>
      </c>
      <c r="FJ5" s="19"/>
      <c r="FK5" s="427">
        <f>ET5+EW5</f>
        <v>0</v>
      </c>
      <c r="FL5" s="363" t="str">
        <f>IF(FK5=0,"0%",IF(FK5=1,"50%",IF(FK5=2,"100%")))</f>
        <v>0%</v>
      </c>
      <c r="FM5" s="221"/>
      <c r="FN5" s="221"/>
      <c r="FO5" s="221"/>
      <c r="FP5" s="221"/>
      <c r="FQ5" s="221"/>
      <c r="FR5" s="221"/>
      <c r="FS5" s="221"/>
      <c r="FT5" s="221"/>
      <c r="FU5" s="221"/>
      <c r="FV5" s="221"/>
      <c r="FW5" s="221"/>
      <c r="FX5" s="221"/>
      <c r="FY5" s="221"/>
      <c r="FZ5" s="363" t="str">
        <f>GC5</f>
        <v>0%</v>
      </c>
      <c r="GA5" s="19"/>
      <c r="GB5" s="427">
        <f>FK5+FN5</f>
        <v>0</v>
      </c>
      <c r="GC5" s="363" t="str">
        <f>IF(GB5=0,"0%",IF(GB5=1,"50%",IF(GB5=2,"100%")))</f>
        <v>0%</v>
      </c>
      <c r="GD5" s="221"/>
      <c r="GE5" s="221"/>
      <c r="GF5" s="221"/>
      <c r="GG5" s="221"/>
      <c r="GH5" s="221"/>
      <c r="GI5" s="221"/>
      <c r="GJ5" s="221"/>
      <c r="GK5" s="221"/>
      <c r="GL5" s="221"/>
      <c r="GM5" s="221"/>
      <c r="GN5" s="221"/>
      <c r="GO5" s="221"/>
      <c r="GP5" s="221"/>
      <c r="GQ5" s="363" t="str">
        <f>GT5</f>
        <v>0%</v>
      </c>
      <c r="GR5" s="19"/>
      <c r="GS5" s="427">
        <f>GB5+GE5</f>
        <v>0</v>
      </c>
      <c r="GT5" s="363" t="str">
        <f>IF(GS5=0,"0%",IF(GS5=1,"50%",IF(GS5=2,"100%")))</f>
        <v>0%</v>
      </c>
      <c r="GU5" s="221"/>
      <c r="GV5" s="221"/>
      <c r="GW5" s="221"/>
      <c r="GX5" s="221"/>
      <c r="GY5" s="221"/>
      <c r="GZ5" s="221"/>
      <c r="HA5" s="221"/>
      <c r="HB5" s="221"/>
      <c r="HC5" s="221"/>
      <c r="HD5" s="221"/>
      <c r="HE5" s="221"/>
      <c r="HF5" s="221"/>
      <c r="HG5" s="221"/>
      <c r="HH5" s="363" t="str">
        <f>HK5</f>
        <v>0%</v>
      </c>
      <c r="HI5" s="19"/>
      <c r="HJ5" s="427">
        <f>GS5+GV5</f>
        <v>0</v>
      </c>
      <c r="HK5" s="363" t="str">
        <f>IF(HJ5=0,"0%",IF(HJ5=1,"50%",IF(HJ5=2,"100%")))</f>
        <v>0%</v>
      </c>
    </row>
    <row r="6" spans="1:219" ht="105" customHeight="1" x14ac:dyDescent="0.25">
      <c r="A6" s="15">
        <v>2</v>
      </c>
      <c r="B6" s="89" t="s">
        <v>424</v>
      </c>
      <c r="C6" s="14" t="s">
        <v>425</v>
      </c>
      <c r="D6" s="9" t="s">
        <v>426</v>
      </c>
      <c r="E6" s="6" t="s">
        <v>78</v>
      </c>
      <c r="F6" s="6" t="s">
        <v>42</v>
      </c>
      <c r="G6" s="6" t="s">
        <v>427</v>
      </c>
      <c r="H6" s="7" t="s">
        <v>66</v>
      </c>
      <c r="I6" s="89" t="s">
        <v>428</v>
      </c>
      <c r="J6" s="6" t="s">
        <v>47</v>
      </c>
      <c r="K6" s="414">
        <v>1</v>
      </c>
      <c r="L6" s="6" t="s">
        <v>429</v>
      </c>
      <c r="M6" s="6" t="s">
        <v>422</v>
      </c>
      <c r="N6" s="7" t="s">
        <v>423</v>
      </c>
      <c r="O6" s="6" t="s">
        <v>50</v>
      </c>
      <c r="P6" s="72"/>
      <c r="Q6" s="17"/>
      <c r="R6" s="72"/>
      <c r="S6" s="19"/>
      <c r="T6" s="19"/>
      <c r="U6" s="17"/>
      <c r="V6" s="17"/>
      <c r="W6" s="73"/>
      <c r="X6" s="72"/>
      <c r="Y6" s="74"/>
      <c r="Z6" s="74"/>
      <c r="AA6" s="74"/>
      <c r="AB6" s="74"/>
      <c r="AC6" s="75"/>
      <c r="AD6" s="74"/>
      <c r="AE6" s="75"/>
      <c r="AF6" s="16"/>
      <c r="AG6" s="255"/>
      <c r="AH6" s="263"/>
      <c r="AI6" s="261"/>
      <c r="AJ6" s="260"/>
      <c r="AK6" s="260"/>
      <c r="AL6" s="256"/>
      <c r="AM6" s="256"/>
      <c r="AN6" s="257"/>
      <c r="AO6" s="17"/>
      <c r="AP6" s="17"/>
      <c r="AQ6" s="17"/>
      <c r="AR6" s="17"/>
      <c r="AS6" s="17"/>
      <c r="AT6" s="364"/>
      <c r="AU6" s="17"/>
      <c r="AV6" s="422"/>
      <c r="AW6" s="364"/>
      <c r="AX6" s="255"/>
      <c r="AY6" s="646"/>
      <c r="AZ6" s="645"/>
      <c r="BA6" s="647"/>
      <c r="BB6" s="13"/>
      <c r="BC6" s="17"/>
      <c r="BD6" s="17"/>
      <c r="BE6" s="77"/>
      <c r="BF6" s="76"/>
      <c r="BG6" s="74"/>
      <c r="BH6" s="74"/>
      <c r="BI6" s="74"/>
      <c r="BJ6" s="74"/>
      <c r="BK6" s="364"/>
      <c r="BL6" s="17"/>
      <c r="BM6" s="422"/>
      <c r="BN6" s="364"/>
      <c r="BO6" s="76"/>
      <c r="BP6" s="78"/>
      <c r="BQ6" s="644"/>
      <c r="BR6" s="647"/>
      <c r="BS6" s="17"/>
      <c r="BT6" s="17"/>
      <c r="BU6" s="17"/>
      <c r="BV6" s="73"/>
      <c r="BW6" s="76"/>
      <c r="BX6" s="74"/>
      <c r="BY6" s="74"/>
      <c r="BZ6" s="74"/>
      <c r="CA6" s="74"/>
      <c r="CB6" s="363"/>
      <c r="CC6" s="17"/>
      <c r="CD6" s="427"/>
      <c r="CE6" s="364"/>
      <c r="CF6" s="76"/>
      <c r="CG6" s="17"/>
      <c r="CH6" s="76"/>
      <c r="CI6" s="17"/>
      <c r="CJ6" s="17"/>
      <c r="CK6" s="17"/>
      <c r="CL6" s="17"/>
      <c r="CM6" s="73"/>
      <c r="CN6" s="76"/>
      <c r="CO6" s="74"/>
      <c r="CP6" s="74"/>
      <c r="CQ6" s="74"/>
      <c r="CR6" s="74"/>
      <c r="CS6" s="363"/>
      <c r="CT6" s="17"/>
      <c r="CU6" s="427"/>
      <c r="CV6" s="363"/>
      <c r="CW6" s="76"/>
      <c r="CX6" s="17"/>
      <c r="CY6" s="13"/>
      <c r="CZ6" s="17"/>
      <c r="DA6" s="17"/>
      <c r="DB6" s="17"/>
      <c r="DC6" s="17"/>
      <c r="DD6" s="13"/>
      <c r="DE6" s="13"/>
      <c r="DF6" s="13"/>
      <c r="DG6" s="13"/>
      <c r="DH6" s="13"/>
      <c r="DI6" s="13"/>
      <c r="DJ6" s="363"/>
      <c r="DK6" s="17"/>
      <c r="DL6" s="427"/>
      <c r="DM6" s="363"/>
      <c r="DN6" s="76"/>
      <c r="DO6" s="17"/>
      <c r="DP6" s="13"/>
      <c r="DQ6" s="17"/>
      <c r="DR6" s="17"/>
      <c r="DS6" s="17"/>
      <c r="DT6" s="17"/>
      <c r="DU6" s="78"/>
      <c r="DV6" s="16"/>
      <c r="DW6" s="16"/>
      <c r="DX6" s="16"/>
      <c r="DY6" s="13"/>
      <c r="DZ6" s="16"/>
      <c r="EA6" s="363"/>
      <c r="EB6" s="17"/>
      <c r="EC6" s="427"/>
      <c r="ED6" s="364"/>
      <c r="EE6" s="221"/>
      <c r="EF6" s="221"/>
      <c r="EG6" s="221"/>
      <c r="EH6" s="221"/>
      <c r="EI6" s="221"/>
      <c r="EJ6" s="221"/>
      <c r="EK6" s="221"/>
      <c r="EL6" s="221"/>
      <c r="EM6" s="221"/>
      <c r="EN6" s="221"/>
      <c r="EO6" s="221"/>
      <c r="EP6" s="221"/>
      <c r="EQ6" s="221"/>
      <c r="ER6" s="363" t="str">
        <f t="shared" ref="ER6:ER8" si="0">EU6</f>
        <v>0%</v>
      </c>
      <c r="ES6" s="17"/>
      <c r="ET6" s="427">
        <f t="shared" ref="ET6:ET8" si="1">EC6+EF6</f>
        <v>0</v>
      </c>
      <c r="EU6" s="364" t="str">
        <f>IF(ET6=0,"0%",IF(ET6=1,"100%",))</f>
        <v>0%</v>
      </c>
      <c r="EV6" s="221"/>
      <c r="EW6" s="221"/>
      <c r="EX6" s="221"/>
      <c r="EY6" s="221"/>
      <c r="EZ6" s="221"/>
      <c r="FA6" s="221"/>
      <c r="FB6" s="221"/>
      <c r="FC6" s="221"/>
      <c r="FD6" s="221"/>
      <c r="FE6" s="221"/>
      <c r="FF6" s="221"/>
      <c r="FG6" s="221"/>
      <c r="FH6" s="221"/>
      <c r="FI6" s="363" t="str">
        <f t="shared" ref="FI6:FI8" si="2">FL6</f>
        <v>0%</v>
      </c>
      <c r="FJ6" s="17"/>
      <c r="FK6" s="427">
        <f t="shared" ref="FK6:FK8" si="3">ET6+EW6</f>
        <v>0</v>
      </c>
      <c r="FL6" s="364" t="str">
        <f>IF(FK6=0,"0%",IF(FK6=1,"100%",))</f>
        <v>0%</v>
      </c>
      <c r="FM6" s="221"/>
      <c r="FN6" s="221"/>
      <c r="FO6" s="221"/>
      <c r="FP6" s="221"/>
      <c r="FQ6" s="221"/>
      <c r="FR6" s="221"/>
      <c r="FS6" s="221"/>
      <c r="FT6" s="221"/>
      <c r="FU6" s="221"/>
      <c r="FV6" s="221"/>
      <c r="FW6" s="221"/>
      <c r="FX6" s="221"/>
      <c r="FY6" s="221"/>
      <c r="FZ6" s="363" t="str">
        <f t="shared" ref="FZ6:FZ8" si="4">GC6</f>
        <v>0%</v>
      </c>
      <c r="GA6" s="17"/>
      <c r="GB6" s="427">
        <f t="shared" ref="GB6:GB8" si="5">FK6+FN6</f>
        <v>0</v>
      </c>
      <c r="GC6" s="364" t="str">
        <f>IF(GB6=0,"0%",IF(GB6=1,"100%",))</f>
        <v>0%</v>
      </c>
      <c r="GD6" s="221"/>
      <c r="GE6" s="221"/>
      <c r="GF6" s="221"/>
      <c r="GG6" s="221"/>
      <c r="GH6" s="221"/>
      <c r="GI6" s="221"/>
      <c r="GJ6" s="221"/>
      <c r="GK6" s="221"/>
      <c r="GL6" s="221"/>
      <c r="GM6" s="221"/>
      <c r="GN6" s="221"/>
      <c r="GO6" s="221"/>
      <c r="GP6" s="221"/>
      <c r="GQ6" s="363" t="str">
        <f t="shared" ref="GQ6:GQ8" si="6">GT6</f>
        <v>0%</v>
      </c>
      <c r="GR6" s="17"/>
      <c r="GS6" s="427">
        <f t="shared" ref="GS6:GS8" si="7">GB6+GE6</f>
        <v>0</v>
      </c>
      <c r="GT6" s="364" t="str">
        <f>IF(GS6=0,"0%",IF(GS6=1,"100%",))</f>
        <v>0%</v>
      </c>
      <c r="GU6" s="221"/>
      <c r="GV6" s="221"/>
      <c r="GW6" s="221"/>
      <c r="GX6" s="221"/>
      <c r="GY6" s="221"/>
      <c r="GZ6" s="221"/>
      <c r="HA6" s="221"/>
      <c r="HB6" s="221"/>
      <c r="HC6" s="221"/>
      <c r="HD6" s="221"/>
      <c r="HE6" s="221"/>
      <c r="HF6" s="221"/>
      <c r="HG6" s="221"/>
      <c r="HH6" s="363" t="str">
        <f t="shared" ref="HH6:HH8" si="8">HK6</f>
        <v>0%</v>
      </c>
      <c r="HI6" s="17"/>
      <c r="HJ6" s="427">
        <f t="shared" ref="HJ6:HJ8" si="9">GS6+GV6</f>
        <v>0</v>
      </c>
      <c r="HK6" s="364" t="str">
        <f>IF(HJ6=0,"0%",IF(HJ6=1,"100%",))</f>
        <v>0%</v>
      </c>
    </row>
    <row r="7" spans="1:219" ht="213.75" customHeight="1" x14ac:dyDescent="0.25">
      <c r="A7" s="15">
        <v>3</v>
      </c>
      <c r="B7" s="25" t="s">
        <v>430</v>
      </c>
      <c r="C7" s="14" t="s">
        <v>431</v>
      </c>
      <c r="D7" s="9" t="s">
        <v>106</v>
      </c>
      <c r="E7" s="6" t="s">
        <v>78</v>
      </c>
      <c r="F7" s="6" t="s">
        <v>42</v>
      </c>
      <c r="G7" s="6" t="s">
        <v>432</v>
      </c>
      <c r="H7" s="7" t="s">
        <v>66</v>
      </c>
      <c r="I7" s="25" t="s">
        <v>433</v>
      </c>
      <c r="J7" s="6" t="s">
        <v>434</v>
      </c>
      <c r="K7" s="414">
        <v>2</v>
      </c>
      <c r="L7" s="6" t="s">
        <v>435</v>
      </c>
      <c r="M7" s="87" t="s">
        <v>436</v>
      </c>
      <c r="N7" s="87" t="s">
        <v>437</v>
      </c>
      <c r="O7" s="6" t="s">
        <v>50</v>
      </c>
      <c r="P7" s="255"/>
      <c r="Q7" s="258"/>
      <c r="R7" s="257"/>
      <c r="S7" s="73"/>
      <c r="T7" s="73"/>
      <c r="U7" s="79"/>
      <c r="V7" s="79"/>
      <c r="W7" s="79"/>
      <c r="X7" s="74"/>
      <c r="Y7" s="74"/>
      <c r="Z7" s="74"/>
      <c r="AA7" s="74"/>
      <c r="AB7" s="74"/>
      <c r="AC7" s="75"/>
      <c r="AD7" s="74"/>
      <c r="AE7" s="74"/>
      <c r="AF7" s="74"/>
      <c r="AG7" s="255"/>
      <c r="AH7" s="263"/>
      <c r="AI7" s="257"/>
      <c r="AJ7" s="241"/>
      <c r="AK7" s="241"/>
      <c r="AL7" s="16"/>
      <c r="AM7" s="16"/>
      <c r="AN7" s="72"/>
      <c r="AO7" s="17"/>
      <c r="AP7" s="17"/>
      <c r="AQ7" s="17"/>
      <c r="AR7" s="13"/>
      <c r="AS7" s="17"/>
      <c r="AT7" s="364"/>
      <c r="AU7" s="17"/>
      <c r="AV7" s="422"/>
      <c r="AW7" s="364"/>
      <c r="AX7" s="343"/>
      <c r="AY7" s="79"/>
      <c r="AZ7" s="526"/>
      <c r="BA7" s="13"/>
      <c r="BB7" s="17"/>
      <c r="BC7" s="79"/>
      <c r="BD7" s="79"/>
      <c r="BE7" s="77"/>
      <c r="BF7" s="79"/>
      <c r="BG7" s="79"/>
      <c r="BH7" s="79"/>
      <c r="BI7" s="79"/>
      <c r="BJ7" s="79"/>
      <c r="BK7" s="364"/>
      <c r="BL7" s="17"/>
      <c r="BM7" s="422"/>
      <c r="BN7" s="364"/>
      <c r="BO7" s="73"/>
      <c r="BP7" s="557"/>
      <c r="BQ7" s="644"/>
      <c r="BR7" s="647"/>
      <c r="BS7" s="17"/>
      <c r="BT7" s="17"/>
      <c r="BU7" s="17"/>
      <c r="BV7" s="73"/>
      <c r="BW7" s="79"/>
      <c r="BX7" s="79"/>
      <c r="BY7" s="79"/>
      <c r="BZ7" s="73"/>
      <c r="CA7" s="79"/>
      <c r="CB7" s="363"/>
      <c r="CC7" s="17"/>
      <c r="CD7" s="427"/>
      <c r="CE7" s="364"/>
      <c r="CF7" s="73"/>
      <c r="CG7" s="17"/>
      <c r="CH7" s="73"/>
      <c r="CI7" s="73"/>
      <c r="CJ7" s="13"/>
      <c r="CK7" s="73"/>
      <c r="CL7" s="79"/>
      <c r="CM7" s="73"/>
      <c r="CN7" s="79"/>
      <c r="CO7" s="79"/>
      <c r="CP7" s="79"/>
      <c r="CQ7" s="73"/>
      <c r="CR7" s="79"/>
      <c r="CS7" s="363"/>
      <c r="CT7" s="17"/>
      <c r="CU7" s="427"/>
      <c r="CV7" s="363"/>
      <c r="CW7" s="556"/>
      <c r="CX7" s="17"/>
      <c r="CY7" s="82"/>
      <c r="CZ7" s="73"/>
      <c r="DA7" s="83"/>
      <c r="DB7" s="79"/>
      <c r="DC7" s="79"/>
      <c r="DD7" s="73"/>
      <c r="DE7" s="73"/>
      <c r="DF7" s="73"/>
      <c r="DG7" s="73"/>
      <c r="DH7" s="73"/>
      <c r="DI7" s="73"/>
      <c r="DJ7" s="363"/>
      <c r="DK7" s="17"/>
      <c r="DL7" s="427"/>
      <c r="DM7" s="363"/>
      <c r="DN7" s="556"/>
      <c r="DO7" s="17"/>
      <c r="DP7" s="73"/>
      <c r="DQ7" s="73"/>
      <c r="DR7" s="13"/>
      <c r="DS7" s="79"/>
      <c r="DT7" s="79"/>
      <c r="DU7" s="77"/>
      <c r="DV7" s="16"/>
      <c r="DW7" s="16"/>
      <c r="DX7" s="16"/>
      <c r="DY7" s="13"/>
      <c r="DZ7" s="16"/>
      <c r="EA7" s="363"/>
      <c r="EB7" s="17"/>
      <c r="EC7" s="427"/>
      <c r="ED7" s="364"/>
      <c r="EE7" s="221"/>
      <c r="EF7" s="221"/>
      <c r="EG7" s="221"/>
      <c r="EH7" s="221"/>
      <c r="EI7" s="221"/>
      <c r="EJ7" s="221"/>
      <c r="EK7" s="221"/>
      <c r="EL7" s="221"/>
      <c r="EM7" s="221"/>
      <c r="EN7" s="221"/>
      <c r="EO7" s="221"/>
      <c r="EP7" s="221"/>
      <c r="EQ7" s="221"/>
      <c r="ER7" s="363" t="str">
        <f t="shared" si="0"/>
        <v>0%</v>
      </c>
      <c r="ES7" s="17"/>
      <c r="ET7" s="427">
        <f t="shared" si="1"/>
        <v>0</v>
      </c>
      <c r="EU7" s="364" t="str">
        <f>IF(ET7=0,"0%",IF(ET7=1,"50%",IF(ET7=2,"100%")))</f>
        <v>0%</v>
      </c>
      <c r="EV7" s="221"/>
      <c r="EW7" s="221"/>
      <c r="EX7" s="221"/>
      <c r="EY7" s="221"/>
      <c r="EZ7" s="221"/>
      <c r="FA7" s="221"/>
      <c r="FB7" s="221"/>
      <c r="FC7" s="221"/>
      <c r="FD7" s="221"/>
      <c r="FE7" s="221"/>
      <c r="FF7" s="221"/>
      <c r="FG7" s="221"/>
      <c r="FH7" s="221"/>
      <c r="FI7" s="363" t="str">
        <f t="shared" si="2"/>
        <v>0%</v>
      </c>
      <c r="FJ7" s="17"/>
      <c r="FK7" s="427">
        <f t="shared" si="3"/>
        <v>0</v>
      </c>
      <c r="FL7" s="364" t="str">
        <f>IF(FK7=0,"0%",IF(FK7=1,"50%",IF(FK7=2,"100%")))</f>
        <v>0%</v>
      </c>
      <c r="FM7" s="221"/>
      <c r="FN7" s="221"/>
      <c r="FO7" s="221"/>
      <c r="FP7" s="221"/>
      <c r="FQ7" s="221"/>
      <c r="FR7" s="221"/>
      <c r="FS7" s="221"/>
      <c r="FT7" s="221"/>
      <c r="FU7" s="221"/>
      <c r="FV7" s="221"/>
      <c r="FW7" s="221"/>
      <c r="FX7" s="221"/>
      <c r="FY7" s="221"/>
      <c r="FZ7" s="363" t="str">
        <f t="shared" si="4"/>
        <v>0%</v>
      </c>
      <c r="GA7" s="17"/>
      <c r="GB7" s="427">
        <f t="shared" si="5"/>
        <v>0</v>
      </c>
      <c r="GC7" s="364" t="str">
        <f>IF(GB7=0,"0%",IF(GB7=1,"50%",IF(GB7=2,"100%")))</f>
        <v>0%</v>
      </c>
      <c r="GD7" s="221"/>
      <c r="GE7" s="221"/>
      <c r="GF7" s="221"/>
      <c r="GG7" s="221"/>
      <c r="GH7" s="221"/>
      <c r="GI7" s="221"/>
      <c r="GJ7" s="221"/>
      <c r="GK7" s="221"/>
      <c r="GL7" s="221"/>
      <c r="GM7" s="221"/>
      <c r="GN7" s="221"/>
      <c r="GO7" s="221"/>
      <c r="GP7" s="221"/>
      <c r="GQ7" s="363" t="str">
        <f t="shared" si="6"/>
        <v>0%</v>
      </c>
      <c r="GR7" s="17"/>
      <c r="GS7" s="427">
        <f t="shared" si="7"/>
        <v>0</v>
      </c>
      <c r="GT7" s="364" t="str">
        <f>IF(GS7=0,"0%",IF(GS7=1,"50%",IF(GS7=2,"100%")))</f>
        <v>0%</v>
      </c>
      <c r="GU7" s="221"/>
      <c r="GV7" s="221"/>
      <c r="GW7" s="221"/>
      <c r="GX7" s="221"/>
      <c r="GY7" s="221"/>
      <c r="GZ7" s="221"/>
      <c r="HA7" s="221"/>
      <c r="HB7" s="221"/>
      <c r="HC7" s="221"/>
      <c r="HD7" s="221"/>
      <c r="HE7" s="221"/>
      <c r="HF7" s="221"/>
      <c r="HG7" s="221"/>
      <c r="HH7" s="363" t="str">
        <f t="shared" si="8"/>
        <v>0%</v>
      </c>
      <c r="HI7" s="17"/>
      <c r="HJ7" s="427">
        <f t="shared" si="9"/>
        <v>0</v>
      </c>
      <c r="HK7" s="364" t="str">
        <f>IF(HJ7=0,"0%",IF(HJ7=1,"50%",IF(HJ7=2,"100%")))</f>
        <v>0%</v>
      </c>
    </row>
    <row r="8" spans="1:219" ht="288.75" customHeight="1" x14ac:dyDescent="0.25">
      <c r="A8" s="15">
        <v>4</v>
      </c>
      <c r="B8" s="25" t="s">
        <v>438</v>
      </c>
      <c r="C8" s="14" t="s">
        <v>439</v>
      </c>
      <c r="D8" s="9" t="s">
        <v>106</v>
      </c>
      <c r="E8" s="24" t="s">
        <v>76</v>
      </c>
      <c r="F8" s="24" t="s">
        <v>43</v>
      </c>
      <c r="G8" s="24" t="s">
        <v>440</v>
      </c>
      <c r="H8" s="7" t="s">
        <v>66</v>
      </c>
      <c r="I8" s="25" t="s">
        <v>441</v>
      </c>
      <c r="J8" s="24" t="s">
        <v>176</v>
      </c>
      <c r="K8" s="414">
        <v>1</v>
      </c>
      <c r="L8" s="24" t="s">
        <v>442</v>
      </c>
      <c r="M8" s="162" t="s">
        <v>443</v>
      </c>
      <c r="N8" s="163" t="s">
        <v>444</v>
      </c>
      <c r="O8" s="6" t="s">
        <v>445</v>
      </c>
      <c r="P8" s="13"/>
      <c r="Q8" s="17"/>
      <c r="R8" s="17"/>
      <c r="S8" s="17"/>
      <c r="T8" s="17"/>
      <c r="U8" s="17"/>
      <c r="V8" s="17"/>
      <c r="W8" s="17"/>
      <c r="X8" s="74"/>
      <c r="Y8" s="74"/>
      <c r="Z8" s="74"/>
      <c r="AA8" s="74"/>
      <c r="AB8" s="74"/>
      <c r="AC8" s="75"/>
      <c r="AD8" s="74"/>
      <c r="AE8" s="74"/>
      <c r="AF8" s="74"/>
      <c r="AG8" s="255"/>
      <c r="AH8" s="263"/>
      <c r="AI8" s="261"/>
      <c r="AJ8" s="260"/>
      <c r="AK8" s="262"/>
      <c r="AL8" s="256"/>
      <c r="AM8" s="256"/>
      <c r="AN8" s="257"/>
      <c r="AO8" s="17"/>
      <c r="AP8" s="17"/>
      <c r="AQ8" s="13"/>
      <c r="AR8" s="13"/>
      <c r="AS8" s="17"/>
      <c r="AT8" s="364"/>
      <c r="AU8" s="17"/>
      <c r="AV8" s="422"/>
      <c r="AW8" s="364"/>
      <c r="AX8" s="343"/>
      <c r="AY8" s="78"/>
      <c r="AZ8" s="644"/>
      <c r="BA8" s="370"/>
      <c r="BB8" s="17"/>
      <c r="BC8" s="17"/>
      <c r="BD8" s="17"/>
      <c r="BE8" s="557"/>
      <c r="BF8" s="79"/>
      <c r="BG8" s="79"/>
      <c r="BH8" s="79"/>
      <c r="BI8" s="79"/>
      <c r="BJ8" s="79"/>
      <c r="BK8" s="364"/>
      <c r="BL8" s="17"/>
      <c r="BM8" s="422"/>
      <c r="BN8" s="364"/>
      <c r="BO8" s="13"/>
      <c r="BP8" s="17"/>
      <c r="BQ8" s="275"/>
      <c r="BR8" s="17"/>
      <c r="BS8" s="17"/>
      <c r="BT8" s="17"/>
      <c r="BU8" s="17"/>
      <c r="BV8" s="426"/>
      <c r="BW8" s="76"/>
      <c r="BX8" s="74"/>
      <c r="BY8" s="74"/>
      <c r="BZ8" s="74"/>
      <c r="CA8" s="74"/>
      <c r="CB8" s="363"/>
      <c r="CC8" s="17"/>
      <c r="CD8" s="427"/>
      <c r="CE8" s="364"/>
      <c r="CF8" s="13"/>
      <c r="CG8" s="17"/>
      <c r="CH8" s="76"/>
      <c r="CI8" s="13"/>
      <c r="CJ8" s="17"/>
      <c r="CK8" s="17"/>
      <c r="CL8" s="17"/>
      <c r="CM8" s="84"/>
      <c r="CN8" s="76"/>
      <c r="CO8" s="74"/>
      <c r="CP8" s="74"/>
      <c r="CQ8" s="74"/>
      <c r="CR8" s="74"/>
      <c r="CS8" s="363"/>
      <c r="CT8" s="17"/>
      <c r="CU8" s="427"/>
      <c r="CV8" s="363"/>
      <c r="CW8" s="13"/>
      <c r="CX8" s="17"/>
      <c r="CY8" s="13"/>
      <c r="CZ8" s="13"/>
      <c r="DA8" s="17"/>
      <c r="DB8" s="17"/>
      <c r="DC8" s="17"/>
      <c r="DD8" s="84"/>
      <c r="DE8" s="84"/>
      <c r="DF8" s="84"/>
      <c r="DG8" s="84"/>
      <c r="DH8" s="84"/>
      <c r="DI8" s="84"/>
      <c r="DJ8" s="363"/>
      <c r="DK8" s="17"/>
      <c r="DL8" s="427"/>
      <c r="DM8" s="363"/>
      <c r="DN8" s="556"/>
      <c r="DO8" s="17"/>
      <c r="DP8" s="13"/>
      <c r="DQ8" s="17"/>
      <c r="DR8" s="17"/>
      <c r="DS8" s="85"/>
      <c r="DT8" s="17"/>
      <c r="DU8" s="86"/>
      <c r="DV8" s="16"/>
      <c r="DW8" s="16"/>
      <c r="DX8" s="16"/>
      <c r="DY8" s="13"/>
      <c r="DZ8" s="16"/>
      <c r="EA8" s="363"/>
      <c r="EB8" s="17"/>
      <c r="EC8" s="427"/>
      <c r="ED8" s="364"/>
      <c r="EE8" s="221"/>
      <c r="EF8" s="221"/>
      <c r="EG8" s="221"/>
      <c r="EH8" s="221"/>
      <c r="EI8" s="221"/>
      <c r="EJ8" s="221"/>
      <c r="EK8" s="221"/>
      <c r="EL8" s="221"/>
      <c r="EM8" s="221"/>
      <c r="EN8" s="221"/>
      <c r="EO8" s="221"/>
      <c r="EP8" s="221"/>
      <c r="EQ8" s="221"/>
      <c r="ER8" s="363" t="str">
        <f t="shared" si="0"/>
        <v>0%</v>
      </c>
      <c r="ES8" s="17"/>
      <c r="ET8" s="427">
        <f t="shared" si="1"/>
        <v>0</v>
      </c>
      <c r="EU8" s="364" t="str">
        <f>IF(ET8=0,"0%",IF(ET8=1,"100%",))</f>
        <v>0%</v>
      </c>
      <c r="EV8" s="221"/>
      <c r="EW8" s="221"/>
      <c r="EX8" s="221"/>
      <c r="EY8" s="221"/>
      <c r="EZ8" s="221"/>
      <c r="FA8" s="221"/>
      <c r="FB8" s="221"/>
      <c r="FC8" s="221"/>
      <c r="FD8" s="221"/>
      <c r="FE8" s="221"/>
      <c r="FF8" s="221"/>
      <c r="FG8" s="221"/>
      <c r="FH8" s="221"/>
      <c r="FI8" s="363" t="str">
        <f t="shared" si="2"/>
        <v>0%</v>
      </c>
      <c r="FJ8" s="17"/>
      <c r="FK8" s="427">
        <f t="shared" si="3"/>
        <v>0</v>
      </c>
      <c r="FL8" s="364" t="str">
        <f>IF(FK8=0,"0%",IF(FK8=1,"100%",))</f>
        <v>0%</v>
      </c>
      <c r="FM8" s="221"/>
      <c r="FN8" s="221"/>
      <c r="FO8" s="221"/>
      <c r="FP8" s="221"/>
      <c r="FQ8" s="221"/>
      <c r="FR8" s="221"/>
      <c r="FS8" s="221"/>
      <c r="FT8" s="221"/>
      <c r="FU8" s="221"/>
      <c r="FV8" s="221"/>
      <c r="FW8" s="221"/>
      <c r="FX8" s="221"/>
      <c r="FY8" s="221"/>
      <c r="FZ8" s="363" t="str">
        <f t="shared" si="4"/>
        <v>0%</v>
      </c>
      <c r="GA8" s="17"/>
      <c r="GB8" s="427">
        <f t="shared" si="5"/>
        <v>0</v>
      </c>
      <c r="GC8" s="364" t="str">
        <f>IF(GB8=0,"0%",IF(GB8=1,"100%",))</f>
        <v>0%</v>
      </c>
      <c r="GD8" s="221"/>
      <c r="GE8" s="221"/>
      <c r="GF8" s="221"/>
      <c r="GG8" s="221"/>
      <c r="GH8" s="221"/>
      <c r="GI8" s="221"/>
      <c r="GJ8" s="221"/>
      <c r="GK8" s="221"/>
      <c r="GL8" s="221"/>
      <c r="GM8" s="221"/>
      <c r="GN8" s="221"/>
      <c r="GO8" s="221"/>
      <c r="GP8" s="221"/>
      <c r="GQ8" s="363" t="str">
        <f t="shared" si="6"/>
        <v>0%</v>
      </c>
      <c r="GR8" s="17"/>
      <c r="GS8" s="427">
        <f t="shared" si="7"/>
        <v>0</v>
      </c>
      <c r="GT8" s="364" t="str">
        <f>IF(GS8=0,"0%",IF(GS8=1,"100%",))</f>
        <v>0%</v>
      </c>
      <c r="GU8" s="221"/>
      <c r="GV8" s="221"/>
      <c r="GW8" s="221"/>
      <c r="GX8" s="221"/>
      <c r="GY8" s="221"/>
      <c r="GZ8" s="221"/>
      <c r="HA8" s="221"/>
      <c r="HB8" s="221"/>
      <c r="HC8" s="221"/>
      <c r="HD8" s="221"/>
      <c r="HE8" s="221"/>
      <c r="HF8" s="221"/>
      <c r="HG8" s="221"/>
      <c r="HH8" s="363" t="str">
        <f t="shared" si="8"/>
        <v>0%</v>
      </c>
      <c r="HI8" s="17"/>
      <c r="HJ8" s="427">
        <f t="shared" si="9"/>
        <v>0</v>
      </c>
      <c r="HK8" s="364" t="str">
        <f>IF(HJ8=0,"0%",IF(HJ8=1,"100%",))</f>
        <v>0%</v>
      </c>
    </row>
    <row r="9" spans="1:219" ht="81" customHeight="1" x14ac:dyDescent="0.25">
      <c r="A9" s="1171"/>
      <c r="B9" s="1172"/>
      <c r="C9" s="445"/>
      <c r="D9" s="2"/>
      <c r="E9" s="446"/>
      <c r="F9" s="423"/>
      <c r="K9" s="490">
        <f>SUM(K5:K8)</f>
        <v>6</v>
      </c>
      <c r="AT9" s="453"/>
      <c r="AV9" s="424">
        <f>SUM(AV5:AV8)</f>
        <v>0</v>
      </c>
      <c r="AW9" s="587">
        <v>0.5</v>
      </c>
      <c r="BM9" s="424">
        <f>SUM(BM5:BM8)</f>
        <v>0</v>
      </c>
      <c r="BN9" s="323">
        <v>0.5</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f>FK9*100%/$K$9</f>
        <v>0</v>
      </c>
      <c r="GB9" s="400">
        <f>SUM(GB5:GB8)</f>
        <v>0</v>
      </c>
      <c r="GC9" s="769">
        <f>GB9*100%/$K$9</f>
        <v>0</v>
      </c>
      <c r="GS9" s="400">
        <f>SUM(GS5:GS8)</f>
        <v>0</v>
      </c>
      <c r="GT9" s="769">
        <f>GS9*100%/$K$9</f>
        <v>0</v>
      </c>
      <c r="HJ9" s="400">
        <f>SUM(HJ5:HJ8)</f>
        <v>0</v>
      </c>
      <c r="HK9" s="769">
        <f>HJ9*100%/$K$9</f>
        <v>0</v>
      </c>
    </row>
    <row r="11" spans="1:219" x14ac:dyDescent="0.25">
      <c r="D11" s="489">
        <v>100</v>
      </c>
    </row>
  </sheetData>
  <mergeCells count="254">
    <mergeCell ref="HC1:HG2"/>
    <mergeCell ref="HH1:HK2"/>
    <mergeCell ref="HC3:HC4"/>
    <mergeCell ref="HD3:HD4"/>
    <mergeCell ref="HE3:HE4"/>
    <mergeCell ref="HF3:HF4"/>
    <mergeCell ref="HG3:HG4"/>
    <mergeCell ref="HH3:HH4"/>
    <mergeCell ref="HI3:HI4"/>
    <mergeCell ref="HJ3:HJ4"/>
    <mergeCell ref="HK3:HK4"/>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V3:FV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A9:B9"/>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s>
  <dataValidations count="2">
    <dataValidation type="list" allowBlank="1" showInputMessage="1" showErrorMessage="1" sqref="E5:E8" xr:uid="{00000000-0002-0000-1900-000000000000}">
      <formula1>nivel</formula1>
    </dataValidation>
    <dataValidation type="list" allowBlank="1" showInputMessage="1" showErrorMessage="1" sqref="F5:F8" xr:uid="{00000000-0002-0000-19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8F1C827D-9F77-4C04-A4DD-D95C6E99547C}">
          <x14:formula1>
            <xm:f>'Ejem diligenciamiento'!$AB$8:$AB$9</xm:f>
          </x14:formula1>
          <xm:sqref>BW5:BY8 CN5:CP8 DE5:DG8 DV5:DX8 EM5:EO8 FD5:FF8 FU5:FW8 GL5:GN8 HC5:HE8</xm:sqref>
        </x14:dataValidation>
        <x14:dataValidation type="list" allowBlank="1" showInputMessage="1" showErrorMessage="1" xr:uid="{5CA1789D-0263-48C3-AFE3-AF4444F09868}">
          <x14:formula1>
            <xm:f>'Ejem diligenciamiento'!$AC$8:$AC$11</xm:f>
          </x14:formula1>
          <xm:sqref>CA5:CA8 CR5:CR8 DI5:DI8</xm:sqref>
        </x14:dataValidation>
        <x14:dataValidation type="list" allowBlank="1" showInputMessage="1" showErrorMessage="1" xr:uid="{DE66BECE-F2D4-4165-8385-FFB1EDFE12B2}">
          <x14:formula1>
            <xm:f>'Ejem diligenciamiento'!$AC$8:$AC$12</xm:f>
          </x14:formula1>
          <xm:sqref>DZ5:DZ8 EQ5:EQ8 FH5:FH8 FY5:FY8 GP5:GP8 HG5:HG8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sheetPr>
  <dimension ref="A1:HK11"/>
  <sheetViews>
    <sheetView zoomScale="70" zoomScaleNormal="70" workbookViewId="0">
      <selection activeCell="A5" sqref="A5:A8"/>
    </sheetView>
  </sheetViews>
  <sheetFormatPr baseColWidth="10" defaultColWidth="11.42578125" defaultRowHeight="15" x14ac:dyDescent="0.25"/>
  <cols>
    <col min="2" max="2" width="25.42578125" customWidth="1"/>
    <col min="3" max="3" width="34.85546875" customWidth="1"/>
    <col min="4" max="4" width="25.42578125" customWidth="1"/>
    <col min="5" max="5" width="26.7109375" customWidth="1"/>
    <col min="6" max="6" width="26.85546875" customWidth="1"/>
    <col min="7" max="15" width="11.42578125" customWidth="1"/>
    <col min="16" max="16" width="61.7109375" customWidth="1"/>
    <col min="17" max="17" width="11.42578125" customWidth="1"/>
    <col min="18" max="18" width="57.5703125" customWidth="1"/>
    <col min="19" max="19" width="25.28515625" customWidth="1"/>
    <col min="20" max="20" width="24.7109375" customWidth="1"/>
    <col min="21" max="21" width="33.7109375" customWidth="1"/>
    <col min="22" max="22" width="22.85546875" customWidth="1"/>
    <col min="23" max="23" width="28.7109375" customWidth="1"/>
    <col min="24" max="24" width="24.5703125" customWidth="1"/>
    <col min="25" max="32" width="11.42578125" customWidth="1"/>
    <col min="33" max="33" width="39.7109375" customWidth="1"/>
    <col min="34" max="34" width="11.42578125" customWidth="1"/>
    <col min="35" max="35" width="39.7109375" customWidth="1"/>
    <col min="36" max="36" width="17.7109375" customWidth="1"/>
    <col min="37" max="37" width="11.42578125" customWidth="1"/>
    <col min="38" max="38" width="26.140625" customWidth="1"/>
    <col min="39" max="39" width="23.42578125" customWidth="1"/>
    <col min="40" max="40" width="27.42578125" customWidth="1"/>
    <col min="41" max="49" width="11.42578125" customWidth="1"/>
    <col min="50" max="50" width="28.140625" customWidth="1"/>
    <col min="51" max="51" width="11.42578125" customWidth="1"/>
    <col min="52" max="52" width="48.42578125" customWidth="1"/>
    <col min="53" max="56" width="11.42578125" customWidth="1"/>
    <col min="57" max="57" width="28.85546875" customWidth="1"/>
    <col min="58" max="58" width="12.85546875" customWidth="1"/>
    <col min="59" max="67" width="11.42578125" customWidth="1"/>
    <col min="69" max="69" width="55.7109375" customWidth="1"/>
    <col min="74" max="74" width="22.5703125" customWidth="1"/>
    <col min="75" max="75" width="19.42578125" customWidth="1"/>
    <col min="84" max="84" width="34.28515625" customWidth="1"/>
    <col min="86" max="86" width="35.140625" customWidth="1"/>
    <col min="87" max="87" width="27.140625" customWidth="1"/>
    <col min="101" max="101" width="47.42578125" customWidth="1"/>
    <col min="103" max="103" width="26.140625" customWidth="1"/>
    <col min="104" max="104" width="16.28515625" customWidth="1"/>
    <col min="108" max="117" width="25.85546875" customWidth="1"/>
    <col min="118" max="118" width="30.28515625" customWidth="1"/>
    <col min="120" max="120" width="25.140625" customWidth="1"/>
    <col min="121" max="121" width="27.5703125" customWidth="1"/>
    <col min="122" max="122" width="20.7109375" customWidth="1"/>
    <col min="123" max="123" width="28.7109375" customWidth="1"/>
    <col min="125" max="125" width="22.7109375" customWidth="1"/>
  </cols>
  <sheetData>
    <row r="1" spans="1:219" ht="18.75" x14ac:dyDescent="0.25">
      <c r="A1" s="1110" t="s">
        <v>446</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56.25"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206.25" customHeight="1" x14ac:dyDescent="0.25">
      <c r="A5" s="1053">
        <v>1</v>
      </c>
      <c r="B5" s="89" t="s">
        <v>447</v>
      </c>
      <c r="C5" s="14" t="s">
        <v>448</v>
      </c>
      <c r="D5" s="23" t="s">
        <v>41</v>
      </c>
      <c r="E5" s="7" t="s">
        <v>82</v>
      </c>
      <c r="F5" s="7" t="s">
        <v>43</v>
      </c>
      <c r="G5" s="7" t="s">
        <v>65</v>
      </c>
      <c r="H5" s="7" t="s">
        <v>182</v>
      </c>
      <c r="I5" s="89" t="s">
        <v>240</v>
      </c>
      <c r="J5" s="7" t="s">
        <v>47</v>
      </c>
      <c r="K5" s="413">
        <v>1</v>
      </c>
      <c r="L5" s="7" t="s">
        <v>241</v>
      </c>
      <c r="M5" s="48">
        <v>44562</v>
      </c>
      <c r="N5" s="46">
        <v>44650</v>
      </c>
      <c r="O5" s="18" t="s">
        <v>242</v>
      </c>
      <c r="P5" s="136"/>
      <c r="Q5" s="19"/>
      <c r="R5" s="13"/>
      <c r="S5" s="136"/>
      <c r="T5" s="17"/>
      <c r="U5" s="18"/>
      <c r="V5" s="18"/>
      <c r="W5" s="18"/>
      <c r="X5" s="235"/>
      <c r="Y5" s="19"/>
      <c r="Z5" s="19"/>
      <c r="AA5" s="19"/>
      <c r="AB5" s="19"/>
      <c r="AC5" s="70"/>
      <c r="AD5" s="19"/>
      <c r="AE5" s="19"/>
      <c r="AF5" s="19"/>
      <c r="AG5" s="136"/>
      <c r="AH5" s="19"/>
      <c r="AI5" s="13"/>
      <c r="AJ5" s="136"/>
      <c r="AK5" s="17"/>
      <c r="AL5" s="18"/>
      <c r="AM5" s="18"/>
      <c r="AN5" s="18"/>
      <c r="AO5" s="235"/>
      <c r="AP5" s="19"/>
      <c r="AQ5" s="19"/>
      <c r="AR5" s="19"/>
      <c r="AS5" s="19"/>
      <c r="AT5" s="464"/>
      <c r="AU5" s="498"/>
      <c r="AV5" s="462"/>
      <c r="AW5" s="464"/>
      <c r="AX5" s="565"/>
      <c r="AY5" s="564"/>
      <c r="AZ5" s="565"/>
      <c r="BA5" s="565"/>
      <c r="BB5" s="565"/>
      <c r="BC5" s="565"/>
      <c r="BD5" s="565"/>
      <c r="BE5" s="566"/>
      <c r="BF5" s="69"/>
      <c r="BG5" s="69"/>
      <c r="BH5" s="69"/>
      <c r="BI5" s="69"/>
      <c r="BJ5" s="69"/>
      <c r="BK5" s="464"/>
      <c r="BL5" s="498"/>
      <c r="BM5" s="462"/>
      <c r="BN5" s="464"/>
      <c r="BO5" s="18"/>
      <c r="BP5" s="19"/>
      <c r="BQ5" s="19"/>
      <c r="BR5" s="19"/>
      <c r="BS5" s="19"/>
      <c r="BT5" s="19"/>
      <c r="BU5" s="19"/>
      <c r="BV5" s="19"/>
      <c r="BW5" s="69"/>
      <c r="BX5" s="69"/>
      <c r="BY5" s="69"/>
      <c r="BZ5" s="69"/>
      <c r="CA5" s="69"/>
      <c r="CB5" s="464"/>
      <c r="CC5" s="498"/>
      <c r="CD5" s="462"/>
      <c r="CE5" s="464"/>
      <c r="CF5" s="18"/>
      <c r="CG5" s="19"/>
      <c r="CH5" s="19"/>
      <c r="CI5" s="19"/>
      <c r="CJ5" s="19"/>
      <c r="CK5" s="19"/>
      <c r="CL5" s="19"/>
      <c r="CM5" s="19"/>
      <c r="CN5" s="19"/>
      <c r="CO5" s="19"/>
      <c r="CP5" s="19"/>
      <c r="CQ5" s="19"/>
      <c r="CR5" s="19"/>
      <c r="CS5" s="464"/>
      <c r="CT5" s="498"/>
      <c r="CU5" s="462"/>
      <c r="CV5" s="464"/>
      <c r="CW5" s="18"/>
      <c r="CX5" s="19"/>
      <c r="CY5" s="18"/>
      <c r="CZ5" s="13"/>
      <c r="DA5" s="17"/>
      <c r="DB5" s="17"/>
      <c r="DC5" s="17"/>
      <c r="DD5" s="20"/>
      <c r="DE5" s="20"/>
      <c r="DF5" s="20"/>
      <c r="DG5" s="20"/>
      <c r="DH5" s="20"/>
      <c r="DI5" s="20"/>
      <c r="DJ5" s="464"/>
      <c r="DK5" s="498"/>
      <c r="DL5" s="462"/>
      <c r="DM5" s="464"/>
      <c r="DN5" s="18"/>
      <c r="DO5" s="19"/>
      <c r="DP5" s="13"/>
      <c r="DQ5" s="13"/>
      <c r="DR5" s="13"/>
      <c r="DS5" s="13"/>
      <c r="DT5" s="20"/>
      <c r="DU5" s="71"/>
      <c r="DV5" s="16"/>
      <c r="DW5" s="16"/>
      <c r="DX5" s="16"/>
      <c r="DY5" s="16"/>
      <c r="DZ5" s="79"/>
      <c r="EA5" s="464"/>
      <c r="EB5" s="498"/>
      <c r="EC5" s="462"/>
      <c r="ED5" s="464"/>
      <c r="EE5" s="221"/>
      <c r="EF5" s="221"/>
      <c r="EG5" s="221"/>
      <c r="EH5" s="221"/>
      <c r="EI5" s="221"/>
      <c r="EJ5" s="221"/>
      <c r="EK5" s="221"/>
      <c r="EL5" s="221"/>
      <c r="EM5" s="221"/>
      <c r="EN5" s="221"/>
      <c r="EO5" s="221"/>
      <c r="EP5" s="221"/>
      <c r="EQ5" s="221"/>
      <c r="ER5" s="464" t="str">
        <f>EU5</f>
        <v>0%</v>
      </c>
      <c r="ES5" s="498"/>
      <c r="ET5" s="462">
        <f>EC5+EF5</f>
        <v>0</v>
      </c>
      <c r="EU5" s="464" t="str">
        <f>IF(ET5=0,"0%",IF(ET5=1,"100%",))</f>
        <v>0%</v>
      </c>
      <c r="EV5" s="221"/>
      <c r="EW5" s="221"/>
      <c r="EX5" s="221"/>
      <c r="EY5" s="221"/>
      <c r="EZ5" s="221"/>
      <c r="FA5" s="221"/>
      <c r="FB5" s="221"/>
      <c r="FC5" s="221"/>
      <c r="FD5" s="221"/>
      <c r="FE5" s="221"/>
      <c r="FF5" s="221"/>
      <c r="FG5" s="221"/>
      <c r="FH5" s="221"/>
      <c r="FI5" s="464" t="str">
        <f>FL5</f>
        <v>0%</v>
      </c>
      <c r="FJ5" s="498"/>
      <c r="FK5" s="462">
        <f>ET5+EW5</f>
        <v>0</v>
      </c>
      <c r="FL5" s="464" t="str">
        <f>IF(FK5=0,"0%",IF(FK5=1,"100%",))</f>
        <v>0%</v>
      </c>
      <c r="FM5" s="221"/>
      <c r="FN5" s="221"/>
      <c r="FO5" s="221"/>
      <c r="FP5" s="221"/>
      <c r="FQ5" s="221"/>
      <c r="FR5" s="221"/>
      <c r="FS5" s="221"/>
      <c r="FT5" s="221"/>
      <c r="FU5" s="221"/>
      <c r="FV5" s="221"/>
      <c r="FW5" s="221"/>
      <c r="FX5" s="221"/>
      <c r="FY5" s="221"/>
      <c r="FZ5" s="464" t="str">
        <f>GC5</f>
        <v>0%</v>
      </c>
      <c r="GA5" s="498"/>
      <c r="GB5" s="462">
        <f>FK5+FN5</f>
        <v>0</v>
      </c>
      <c r="GC5" s="464" t="str">
        <f>IF(GB5=0,"0%",IF(GB5=1,"100%",))</f>
        <v>0%</v>
      </c>
      <c r="GD5" s="221"/>
      <c r="GE5" s="221"/>
      <c r="GF5" s="221"/>
      <c r="GG5" s="221"/>
      <c r="GH5" s="221"/>
      <c r="GI5" s="221"/>
      <c r="GJ5" s="221"/>
      <c r="GK5" s="221"/>
      <c r="GL5" s="221"/>
      <c r="GM5" s="221"/>
      <c r="GN5" s="221"/>
      <c r="GO5" s="221"/>
      <c r="GP5" s="221"/>
      <c r="GQ5" s="464" t="str">
        <f>GT5</f>
        <v>0%</v>
      </c>
      <c r="GR5" s="498"/>
      <c r="GS5" s="462">
        <f>GB5+GE5</f>
        <v>0</v>
      </c>
      <c r="GT5" s="464" t="str">
        <f>IF(GS5=0,"0%",IF(GS5=1,"100%",))</f>
        <v>0%</v>
      </c>
      <c r="GU5" s="221"/>
      <c r="GV5" s="221"/>
      <c r="GW5" s="221"/>
      <c r="GX5" s="221"/>
      <c r="GY5" s="221"/>
      <c r="GZ5" s="221"/>
      <c r="HA5" s="221"/>
      <c r="HB5" s="221"/>
      <c r="HC5" s="221"/>
      <c r="HD5" s="221"/>
      <c r="HE5" s="221"/>
      <c r="HF5" s="221"/>
      <c r="HG5" s="221"/>
      <c r="HH5" s="464" t="str">
        <f>HK5</f>
        <v>0%</v>
      </c>
      <c r="HI5" s="498"/>
      <c r="HJ5" s="462">
        <f>GS5+GV5</f>
        <v>0</v>
      </c>
      <c r="HK5" s="464" t="str">
        <f>IF(HJ5=0,"0%",IF(HJ5=1,"100%",))</f>
        <v>0%</v>
      </c>
    </row>
    <row r="6" spans="1:219" ht="144" customHeight="1" x14ac:dyDescent="0.25">
      <c r="A6" s="1053">
        <v>2</v>
      </c>
      <c r="B6" s="89" t="s">
        <v>232</v>
      </c>
      <c r="C6" s="14" t="s">
        <v>449</v>
      </c>
      <c r="D6" s="23" t="s">
        <v>41</v>
      </c>
      <c r="E6" s="7" t="s">
        <v>63</v>
      </c>
      <c r="F6" s="7" t="s">
        <v>64</v>
      </c>
      <c r="G6" s="7" t="s">
        <v>450</v>
      </c>
      <c r="H6" s="7" t="s">
        <v>182</v>
      </c>
      <c r="I6" s="89" t="s">
        <v>235</v>
      </c>
      <c r="J6" s="24" t="s">
        <v>47</v>
      </c>
      <c r="K6" s="413">
        <v>1</v>
      </c>
      <c r="L6" s="7" t="s">
        <v>236</v>
      </c>
      <c r="M6" s="48">
        <v>44621</v>
      </c>
      <c r="N6" s="46">
        <v>44681</v>
      </c>
      <c r="O6" s="18" t="s">
        <v>237</v>
      </c>
      <c r="P6" s="18"/>
      <c r="Q6" s="19"/>
      <c r="R6" s="19"/>
      <c r="S6" s="19"/>
      <c r="T6" s="19"/>
      <c r="U6" s="19"/>
      <c r="V6" s="19"/>
      <c r="W6" s="19"/>
      <c r="X6" s="65"/>
      <c r="Y6" s="65"/>
      <c r="Z6" s="65"/>
      <c r="AA6" s="65"/>
      <c r="AB6" s="65"/>
      <c r="AC6" s="66"/>
      <c r="AD6" s="65"/>
      <c r="AE6" s="65"/>
      <c r="AF6" s="67"/>
      <c r="AG6" s="234"/>
      <c r="AH6" s="239"/>
      <c r="AI6" s="240"/>
      <c r="AJ6" s="241"/>
      <c r="AK6" s="239"/>
      <c r="AL6" s="241"/>
      <c r="AM6" s="243"/>
      <c r="AN6" s="234"/>
      <c r="AO6" s="19"/>
      <c r="AP6" s="19"/>
      <c r="AQ6" s="19"/>
      <c r="AR6" s="19"/>
      <c r="AS6" s="19"/>
      <c r="AT6" s="464"/>
      <c r="AU6" s="498"/>
      <c r="AV6" s="462"/>
      <c r="AW6" s="464"/>
      <c r="AX6" s="499"/>
      <c r="AY6" s="568"/>
      <c r="AZ6" s="281"/>
      <c r="BA6" s="281"/>
      <c r="BB6" s="281"/>
      <c r="BC6" s="281"/>
      <c r="BD6" s="281"/>
      <c r="BE6" s="571"/>
      <c r="BF6" s="69"/>
      <c r="BG6" s="69"/>
      <c r="BH6" s="69"/>
      <c r="BI6" s="69"/>
      <c r="BJ6" s="69"/>
      <c r="BK6" s="464"/>
      <c r="BL6" s="498"/>
      <c r="BM6" s="462"/>
      <c r="BN6" s="464"/>
      <c r="BO6" s="18"/>
      <c r="BP6" s="19"/>
      <c r="BQ6" s="20"/>
      <c r="BR6" s="20"/>
      <c r="BS6" s="19"/>
      <c r="BT6" s="19"/>
      <c r="BU6" s="19"/>
      <c r="BV6" s="20"/>
      <c r="BW6" s="69"/>
      <c r="BX6" s="69"/>
      <c r="BY6" s="69"/>
      <c r="BZ6" s="18"/>
      <c r="CA6" s="69"/>
      <c r="CB6" s="464"/>
      <c r="CC6" s="498"/>
      <c r="CD6" s="462"/>
      <c r="CE6" s="464"/>
      <c r="CF6" s="18"/>
      <c r="CG6" s="19"/>
      <c r="CH6" s="19"/>
      <c r="CI6" s="19"/>
      <c r="CJ6" s="19"/>
      <c r="CK6" s="19"/>
      <c r="CL6" s="19"/>
      <c r="CM6" s="19"/>
      <c r="CN6" s="19"/>
      <c r="CO6" s="19"/>
      <c r="CP6" s="19"/>
      <c r="CQ6" s="19"/>
      <c r="CR6" s="19"/>
      <c r="CS6" s="464"/>
      <c r="CT6" s="498"/>
      <c r="CU6" s="462"/>
      <c r="CV6" s="464"/>
      <c r="CW6" s="18"/>
      <c r="CX6" s="19"/>
      <c r="CY6" s="18"/>
      <c r="CZ6" s="13"/>
      <c r="DA6" s="17"/>
      <c r="DB6" s="17"/>
      <c r="DC6" s="17"/>
      <c r="DD6" s="20"/>
      <c r="DE6" s="20"/>
      <c r="DF6" s="20"/>
      <c r="DG6" s="20"/>
      <c r="DH6" s="20"/>
      <c r="DI6" s="20"/>
      <c r="DJ6" s="464"/>
      <c r="DK6" s="498"/>
      <c r="DL6" s="462"/>
      <c r="DM6" s="464"/>
      <c r="DN6" s="18"/>
      <c r="DO6" s="19"/>
      <c r="DP6" s="13"/>
      <c r="DQ6" s="13"/>
      <c r="DR6" s="13"/>
      <c r="DS6" s="13"/>
      <c r="DT6" s="20"/>
      <c r="DU6" s="71"/>
      <c r="DV6" s="16"/>
      <c r="DW6" s="16"/>
      <c r="DX6" s="16"/>
      <c r="DY6" s="16"/>
      <c r="DZ6" s="79"/>
      <c r="EA6" s="464"/>
      <c r="EB6" s="498"/>
      <c r="EC6" s="462"/>
      <c r="ED6" s="464"/>
      <c r="EE6" s="221"/>
      <c r="EF6" s="221"/>
      <c r="EG6" s="221"/>
      <c r="EH6" s="221"/>
      <c r="EI6" s="221"/>
      <c r="EJ6" s="221"/>
      <c r="EK6" s="221"/>
      <c r="EL6" s="221"/>
      <c r="EM6" s="221"/>
      <c r="EN6" s="221"/>
      <c r="EO6" s="221"/>
      <c r="EP6" s="221"/>
      <c r="EQ6" s="221"/>
      <c r="ER6" s="464" t="str">
        <f t="shared" ref="ER6:ER8" si="0">EU6</f>
        <v>0%</v>
      </c>
      <c r="ES6" s="498"/>
      <c r="ET6" s="462">
        <f t="shared" ref="ET6:ET8" si="1">EC6+EF6</f>
        <v>0</v>
      </c>
      <c r="EU6" s="464" t="str">
        <f>IF(ET6=0,"0%",IF(ET6=1,"100%",))</f>
        <v>0%</v>
      </c>
      <c r="EV6" s="221"/>
      <c r="EW6" s="221"/>
      <c r="EX6" s="221"/>
      <c r="EY6" s="221"/>
      <c r="EZ6" s="221"/>
      <c r="FA6" s="221"/>
      <c r="FB6" s="221"/>
      <c r="FC6" s="221"/>
      <c r="FD6" s="221"/>
      <c r="FE6" s="221"/>
      <c r="FF6" s="221"/>
      <c r="FG6" s="221"/>
      <c r="FH6" s="221"/>
      <c r="FI6" s="464" t="str">
        <f t="shared" ref="FI6:FI8" si="2">FL6</f>
        <v>0%</v>
      </c>
      <c r="FJ6" s="498"/>
      <c r="FK6" s="462">
        <f t="shared" ref="FK6:FK8" si="3">ET6+EW6</f>
        <v>0</v>
      </c>
      <c r="FL6" s="464" t="str">
        <f>IF(FK6=0,"0%",IF(FK6=1,"100%",))</f>
        <v>0%</v>
      </c>
      <c r="FM6" s="221"/>
      <c r="FN6" s="221"/>
      <c r="FO6" s="221"/>
      <c r="FP6" s="221"/>
      <c r="FQ6" s="221"/>
      <c r="FR6" s="221"/>
      <c r="FS6" s="221"/>
      <c r="FT6" s="221"/>
      <c r="FU6" s="221"/>
      <c r="FV6" s="221"/>
      <c r="FW6" s="221"/>
      <c r="FX6" s="221"/>
      <c r="FY6" s="221"/>
      <c r="FZ6" s="464" t="str">
        <f t="shared" ref="FZ6:FZ8" si="4">GC6</f>
        <v>0%</v>
      </c>
      <c r="GA6" s="498"/>
      <c r="GB6" s="462">
        <f t="shared" ref="GB6:GB8" si="5">FK6+FN6</f>
        <v>0</v>
      </c>
      <c r="GC6" s="464" t="str">
        <f>IF(GB6=0,"0%",IF(GB6=1,"100%",))</f>
        <v>0%</v>
      </c>
      <c r="GD6" s="221"/>
      <c r="GE6" s="221"/>
      <c r="GF6" s="221"/>
      <c r="GG6" s="221"/>
      <c r="GH6" s="221"/>
      <c r="GI6" s="221"/>
      <c r="GJ6" s="221"/>
      <c r="GK6" s="221"/>
      <c r="GL6" s="221"/>
      <c r="GM6" s="221"/>
      <c r="GN6" s="221"/>
      <c r="GO6" s="221"/>
      <c r="GP6" s="221"/>
      <c r="GQ6" s="464" t="str">
        <f t="shared" ref="GQ6:GQ8" si="6">GT6</f>
        <v>0%</v>
      </c>
      <c r="GR6" s="498"/>
      <c r="GS6" s="462">
        <f t="shared" ref="GS6:GS8" si="7">GB6+GE6</f>
        <v>0</v>
      </c>
      <c r="GT6" s="464" t="str">
        <f>IF(GS6=0,"0%",IF(GS6=1,"100%",))</f>
        <v>0%</v>
      </c>
      <c r="GU6" s="221"/>
      <c r="GV6" s="221"/>
      <c r="GW6" s="221"/>
      <c r="GX6" s="221"/>
      <c r="GY6" s="221"/>
      <c r="GZ6" s="221"/>
      <c r="HA6" s="221"/>
      <c r="HB6" s="221"/>
      <c r="HC6" s="221"/>
      <c r="HD6" s="221"/>
      <c r="HE6" s="221"/>
      <c r="HF6" s="221"/>
      <c r="HG6" s="221"/>
      <c r="HH6" s="464" t="str">
        <f t="shared" ref="HH6:HH8" si="8">HK6</f>
        <v>0%</v>
      </c>
      <c r="HI6" s="498"/>
      <c r="HJ6" s="462">
        <f t="shared" ref="HJ6:HJ8" si="9">GS6+GV6</f>
        <v>0</v>
      </c>
      <c r="HK6" s="464" t="str">
        <f>IF(HJ6=0,"0%",IF(HJ6=1,"100%",))</f>
        <v>0%</v>
      </c>
    </row>
    <row r="7" spans="1:219" ht="245.25" customHeight="1" x14ac:dyDescent="0.25">
      <c r="A7" s="1053">
        <v>3</v>
      </c>
      <c r="B7" s="89" t="s">
        <v>451</v>
      </c>
      <c r="C7" s="14" t="s">
        <v>452</v>
      </c>
      <c r="D7" s="23" t="s">
        <v>41</v>
      </c>
      <c r="E7" s="24" t="s">
        <v>63</v>
      </c>
      <c r="F7" s="24" t="s">
        <v>64</v>
      </c>
      <c r="G7" s="24" t="s">
        <v>65</v>
      </c>
      <c r="H7" s="7" t="s">
        <v>66</v>
      </c>
      <c r="I7" s="89" t="s">
        <v>453</v>
      </c>
      <c r="J7" s="24" t="s">
        <v>47</v>
      </c>
      <c r="K7" s="414">
        <v>1</v>
      </c>
      <c r="L7" s="24" t="s">
        <v>454</v>
      </c>
      <c r="M7" s="87">
        <v>44642</v>
      </c>
      <c r="N7" s="87">
        <v>44642</v>
      </c>
      <c r="O7" s="10" t="s">
        <v>50</v>
      </c>
      <c r="P7" s="72"/>
      <c r="Q7" s="17"/>
      <c r="R7" s="72"/>
      <c r="S7" s="17"/>
      <c r="T7" s="17"/>
      <c r="U7" s="17"/>
      <c r="V7" s="17"/>
      <c r="W7" s="73"/>
      <c r="X7" s="72"/>
      <c r="Y7" s="217"/>
      <c r="Z7" s="142"/>
      <c r="AA7" s="142"/>
      <c r="AB7" s="142"/>
      <c r="AC7" s="142"/>
      <c r="AD7" s="187"/>
      <c r="AE7" s="142"/>
      <c r="AF7" s="187"/>
      <c r="AG7" s="238"/>
      <c r="AH7" s="245"/>
      <c r="AI7" s="236"/>
      <c r="AJ7" s="246"/>
      <c r="AK7" s="244"/>
      <c r="AL7" s="236"/>
      <c r="AM7" s="237"/>
      <c r="AN7" s="234"/>
      <c r="AO7" s="8"/>
      <c r="AP7" s="8"/>
      <c r="AQ7" s="8"/>
      <c r="AR7" s="8"/>
      <c r="AS7" s="8"/>
      <c r="AT7" s="465"/>
      <c r="AU7" s="495"/>
      <c r="AV7" s="463"/>
      <c r="AW7" s="464"/>
      <c r="AX7" s="500"/>
      <c r="AY7" s="564"/>
      <c r="AZ7" s="569"/>
      <c r="BA7" s="569"/>
      <c r="BB7" s="281"/>
      <c r="BC7" s="569"/>
      <c r="BD7" s="569"/>
      <c r="BE7" s="570"/>
      <c r="BF7" s="13"/>
      <c r="BG7" s="17"/>
      <c r="BH7" s="17"/>
      <c r="BI7" s="17"/>
      <c r="BJ7" s="17"/>
      <c r="BK7" s="465"/>
      <c r="BL7" s="495"/>
      <c r="BM7" s="463"/>
      <c r="BN7" s="464"/>
      <c r="BO7" s="76"/>
      <c r="BP7" s="17"/>
      <c r="BQ7" s="76"/>
      <c r="BR7" s="17"/>
      <c r="BS7" s="17"/>
      <c r="BT7" s="17"/>
      <c r="BU7" s="17"/>
      <c r="BV7" s="73"/>
      <c r="BW7" s="13"/>
      <c r="BX7" s="17"/>
      <c r="BY7" s="17"/>
      <c r="BZ7" s="74"/>
      <c r="CA7" s="17"/>
      <c r="CB7" s="464"/>
      <c r="CC7" s="495"/>
      <c r="CD7" s="462"/>
      <c r="CE7" s="464"/>
      <c r="CF7" s="76"/>
      <c r="CG7" s="17"/>
      <c r="CH7" s="76"/>
      <c r="CI7" s="17"/>
      <c r="CJ7" s="17"/>
      <c r="CK7" s="17"/>
      <c r="CL7" s="17"/>
      <c r="CM7" s="73"/>
      <c r="CN7" s="13"/>
      <c r="CO7" s="17"/>
      <c r="CP7" s="17"/>
      <c r="CQ7" s="17"/>
      <c r="CR7" s="17"/>
      <c r="CS7" s="464"/>
      <c r="CT7" s="495"/>
      <c r="CU7" s="462"/>
      <c r="CV7" s="464"/>
      <c r="CW7" s="13"/>
      <c r="CX7" s="17"/>
      <c r="CY7" s="13"/>
      <c r="CZ7" s="17"/>
      <c r="DA7" s="17"/>
      <c r="DB7" s="17"/>
      <c r="DC7" s="17"/>
      <c r="DD7" s="13"/>
      <c r="DE7" s="13"/>
      <c r="DF7" s="13"/>
      <c r="DG7" s="13"/>
      <c r="DH7" s="13"/>
      <c r="DI7" s="13"/>
      <c r="DJ7" s="464"/>
      <c r="DK7" s="495"/>
      <c r="DL7" s="462"/>
      <c r="DM7" s="464"/>
      <c r="DN7" s="13"/>
      <c r="DO7" s="13"/>
      <c r="DP7" s="13"/>
      <c r="DQ7" s="17"/>
      <c r="DR7" s="17"/>
      <c r="DS7" s="17"/>
      <c r="DT7" s="17"/>
      <c r="DU7" s="78"/>
      <c r="DV7" s="16"/>
      <c r="DW7" s="16"/>
      <c r="DX7" s="16"/>
      <c r="DY7" s="16"/>
      <c r="DZ7" s="79"/>
      <c r="EA7" s="464"/>
      <c r="EB7" s="495"/>
      <c r="EC7" s="462"/>
      <c r="ED7" s="464"/>
      <c r="EE7" s="221"/>
      <c r="EF7" s="221"/>
      <c r="EG7" s="221"/>
      <c r="EH7" s="221"/>
      <c r="EI7" s="221"/>
      <c r="EJ7" s="221"/>
      <c r="EK7" s="221"/>
      <c r="EL7" s="221"/>
      <c r="EM7" s="221"/>
      <c r="EN7" s="221"/>
      <c r="EO7" s="221"/>
      <c r="EP7" s="221"/>
      <c r="EQ7" s="221"/>
      <c r="ER7" s="464" t="str">
        <f t="shared" si="0"/>
        <v>0%</v>
      </c>
      <c r="ES7" s="495"/>
      <c r="ET7" s="462">
        <f t="shared" si="1"/>
        <v>0</v>
      </c>
      <c r="EU7" s="464" t="str">
        <f t="shared" ref="EU7:EU8" si="10">IF(ET7=0,"0%",IF(ET7=1,"100%",))</f>
        <v>0%</v>
      </c>
      <c r="EV7" s="221"/>
      <c r="EW7" s="221"/>
      <c r="EX7" s="221"/>
      <c r="EY7" s="221"/>
      <c r="EZ7" s="221"/>
      <c r="FA7" s="221"/>
      <c r="FB7" s="221"/>
      <c r="FC7" s="221"/>
      <c r="FD7" s="221"/>
      <c r="FE7" s="221"/>
      <c r="FF7" s="221"/>
      <c r="FG7" s="221"/>
      <c r="FH7" s="221"/>
      <c r="FI7" s="464" t="str">
        <f t="shared" si="2"/>
        <v>0%</v>
      </c>
      <c r="FJ7" s="495"/>
      <c r="FK7" s="462">
        <f t="shared" si="3"/>
        <v>0</v>
      </c>
      <c r="FL7" s="464" t="str">
        <f t="shared" ref="FL7:FL8" si="11">IF(FK7=0,"0%",IF(FK7=1,"100%",))</f>
        <v>0%</v>
      </c>
      <c r="FM7" s="221"/>
      <c r="FN7" s="221"/>
      <c r="FO7" s="221"/>
      <c r="FP7" s="221"/>
      <c r="FQ7" s="221"/>
      <c r="FR7" s="221"/>
      <c r="FS7" s="221"/>
      <c r="FT7" s="221"/>
      <c r="FU7" s="221"/>
      <c r="FV7" s="221"/>
      <c r="FW7" s="221"/>
      <c r="FX7" s="221"/>
      <c r="FY7" s="221"/>
      <c r="FZ7" s="464" t="str">
        <f t="shared" si="4"/>
        <v>0%</v>
      </c>
      <c r="GA7" s="495"/>
      <c r="GB7" s="462">
        <f t="shared" si="5"/>
        <v>0</v>
      </c>
      <c r="GC7" s="464" t="str">
        <f t="shared" ref="GC7:GC8" si="12">IF(GB7=0,"0%",IF(GB7=1,"100%",))</f>
        <v>0%</v>
      </c>
      <c r="GD7" s="221"/>
      <c r="GE7" s="221"/>
      <c r="GF7" s="221"/>
      <c r="GG7" s="221"/>
      <c r="GH7" s="221"/>
      <c r="GI7" s="221"/>
      <c r="GJ7" s="221"/>
      <c r="GK7" s="221"/>
      <c r="GL7" s="221"/>
      <c r="GM7" s="221"/>
      <c r="GN7" s="221"/>
      <c r="GO7" s="221"/>
      <c r="GP7" s="221"/>
      <c r="GQ7" s="464" t="str">
        <f t="shared" si="6"/>
        <v>0%</v>
      </c>
      <c r="GR7" s="495"/>
      <c r="GS7" s="462">
        <f t="shared" si="7"/>
        <v>0</v>
      </c>
      <c r="GT7" s="464" t="str">
        <f t="shared" ref="GT7:GT8" si="13">IF(GS7=0,"0%",IF(GS7=1,"100%",))</f>
        <v>0%</v>
      </c>
      <c r="GU7" s="221"/>
      <c r="GV7" s="221"/>
      <c r="GW7" s="221"/>
      <c r="GX7" s="221"/>
      <c r="GY7" s="221"/>
      <c r="GZ7" s="221"/>
      <c r="HA7" s="221"/>
      <c r="HB7" s="221"/>
      <c r="HC7" s="221"/>
      <c r="HD7" s="221"/>
      <c r="HE7" s="221"/>
      <c r="HF7" s="221"/>
      <c r="HG7" s="221"/>
      <c r="HH7" s="464" t="str">
        <f t="shared" si="8"/>
        <v>0%</v>
      </c>
      <c r="HI7" s="495"/>
      <c r="HJ7" s="462">
        <f t="shared" si="9"/>
        <v>0</v>
      </c>
      <c r="HK7" s="464" t="str">
        <f t="shared" ref="HK7:HK8" si="14">IF(HJ7=0,"0%",IF(HJ7=1,"100%",))</f>
        <v>0%</v>
      </c>
    </row>
    <row r="8" spans="1:219" ht="231" customHeight="1" x14ac:dyDescent="0.25">
      <c r="A8" s="1053">
        <v>4</v>
      </c>
      <c r="B8" s="89" t="s">
        <v>451</v>
      </c>
      <c r="C8" s="14" t="s">
        <v>455</v>
      </c>
      <c r="D8" s="23" t="s">
        <v>41</v>
      </c>
      <c r="E8" s="24"/>
      <c r="F8" s="24" t="s">
        <v>64</v>
      </c>
      <c r="G8" s="24" t="s">
        <v>65</v>
      </c>
      <c r="H8" s="7" t="s">
        <v>66</v>
      </c>
      <c r="I8" s="89" t="s">
        <v>456</v>
      </c>
      <c r="J8" s="24" t="s">
        <v>47</v>
      </c>
      <c r="K8" s="414">
        <v>1</v>
      </c>
      <c r="L8" s="24" t="s">
        <v>454</v>
      </c>
      <c r="M8" s="87">
        <v>44774</v>
      </c>
      <c r="N8" s="87">
        <v>44803</v>
      </c>
      <c r="O8" s="10" t="s">
        <v>50</v>
      </c>
      <c r="P8" s="73"/>
      <c r="Q8" s="17"/>
      <c r="R8" s="79"/>
      <c r="S8" s="79"/>
      <c r="T8" s="79"/>
      <c r="U8" s="79"/>
      <c r="V8" s="79"/>
      <c r="W8" s="79"/>
      <c r="X8" s="74"/>
      <c r="Y8" s="74"/>
      <c r="Z8" s="74"/>
      <c r="AA8" s="74"/>
      <c r="AB8" s="74"/>
      <c r="AC8" s="75"/>
      <c r="AD8" s="74"/>
      <c r="AE8" s="74"/>
      <c r="AF8" s="74"/>
      <c r="AG8" s="83"/>
      <c r="AH8" s="19"/>
      <c r="AI8" s="242"/>
      <c r="AJ8" s="242"/>
      <c r="AK8" s="242"/>
      <c r="AL8" s="242"/>
      <c r="AM8" s="242"/>
      <c r="AN8" s="74"/>
      <c r="AO8" s="17"/>
      <c r="AP8" s="17"/>
      <c r="AQ8" s="17"/>
      <c r="AR8" s="17"/>
      <c r="AS8" s="17"/>
      <c r="AT8" s="465"/>
      <c r="AU8" s="495"/>
      <c r="AV8" s="463"/>
      <c r="AW8" s="464"/>
      <c r="AX8" s="501"/>
      <c r="AY8" s="564"/>
      <c r="AZ8" s="567"/>
      <c r="BA8" s="562"/>
      <c r="BB8" s="562"/>
      <c r="BC8" s="562"/>
      <c r="BD8" s="562"/>
      <c r="BE8" s="563"/>
      <c r="BF8" s="79"/>
      <c r="BG8" s="79"/>
      <c r="BH8" s="79"/>
      <c r="BI8" s="79"/>
      <c r="BJ8" s="79"/>
      <c r="BK8" s="465"/>
      <c r="BL8" s="495"/>
      <c r="BM8" s="463"/>
      <c r="BN8" s="464"/>
      <c r="BO8" s="73"/>
      <c r="BP8" s="79"/>
      <c r="BQ8" s="20"/>
      <c r="BR8" s="79"/>
      <c r="BS8" s="79"/>
      <c r="BT8" s="79"/>
      <c r="BU8" s="79"/>
      <c r="BV8" s="79"/>
      <c r="BW8" s="79"/>
      <c r="BX8" s="79"/>
      <c r="BY8" s="79"/>
      <c r="BZ8" s="79"/>
      <c r="CA8" s="79"/>
      <c r="CB8" s="464"/>
      <c r="CC8" s="495"/>
      <c r="CD8" s="462"/>
      <c r="CE8" s="464"/>
      <c r="CF8" s="73"/>
      <c r="CG8" s="17"/>
      <c r="CH8" s="82"/>
      <c r="CI8" s="73"/>
      <c r="CJ8" s="83"/>
      <c r="CK8" s="79"/>
      <c r="CL8" s="79"/>
      <c r="CM8" s="73"/>
      <c r="CN8" s="79"/>
      <c r="CO8" s="79"/>
      <c r="CP8" s="79"/>
      <c r="CQ8" s="79"/>
      <c r="CR8" s="79"/>
      <c r="CS8" s="464"/>
      <c r="CT8" s="495"/>
      <c r="CU8" s="462"/>
      <c r="CV8" s="464"/>
      <c r="CW8" s="73"/>
      <c r="CX8" s="17"/>
      <c r="CY8" s="82"/>
      <c r="CZ8" s="73"/>
      <c r="DA8" s="83"/>
      <c r="DB8" s="79"/>
      <c r="DC8" s="79"/>
      <c r="DD8" s="73"/>
      <c r="DE8" s="73"/>
      <c r="DF8" s="73"/>
      <c r="DG8" s="73"/>
      <c r="DH8" s="73"/>
      <c r="DI8" s="73"/>
      <c r="DJ8" s="464"/>
      <c r="DK8" s="495"/>
      <c r="DL8" s="462"/>
      <c r="DM8" s="464"/>
      <c r="DN8" s="73"/>
      <c r="DO8" s="17"/>
      <c r="DP8" s="73"/>
      <c r="DQ8" s="73"/>
      <c r="DR8" s="13"/>
      <c r="DS8" s="73"/>
      <c r="DT8" s="79"/>
      <c r="DU8" s="77"/>
      <c r="DV8" s="17"/>
      <c r="DW8" s="17"/>
      <c r="DX8" s="17"/>
      <c r="DY8" s="17"/>
      <c r="DZ8" s="17"/>
      <c r="EA8" s="464"/>
      <c r="EB8" s="495"/>
      <c r="EC8" s="462"/>
      <c r="ED8" s="464"/>
      <c r="EE8" s="221"/>
      <c r="EF8" s="221"/>
      <c r="EG8" s="221"/>
      <c r="EH8" s="221"/>
      <c r="EI8" s="221"/>
      <c r="EJ8" s="221"/>
      <c r="EK8" s="221"/>
      <c r="EL8" s="221"/>
      <c r="EM8" s="221"/>
      <c r="EN8" s="221"/>
      <c r="EO8" s="221"/>
      <c r="EP8" s="221"/>
      <c r="EQ8" s="221"/>
      <c r="ER8" s="464" t="str">
        <f t="shared" si="0"/>
        <v>0%</v>
      </c>
      <c r="ES8" s="495"/>
      <c r="ET8" s="462">
        <f t="shared" si="1"/>
        <v>0</v>
      </c>
      <c r="EU8" s="464" t="str">
        <f t="shared" si="10"/>
        <v>0%</v>
      </c>
      <c r="EV8" s="221"/>
      <c r="EW8" s="221"/>
      <c r="EX8" s="221"/>
      <c r="EY8" s="221"/>
      <c r="EZ8" s="221"/>
      <c r="FA8" s="221"/>
      <c r="FB8" s="221"/>
      <c r="FC8" s="221"/>
      <c r="FD8" s="221"/>
      <c r="FE8" s="221"/>
      <c r="FF8" s="221"/>
      <c r="FG8" s="221"/>
      <c r="FH8" s="221"/>
      <c r="FI8" s="464" t="str">
        <f t="shared" si="2"/>
        <v>0%</v>
      </c>
      <c r="FJ8" s="495"/>
      <c r="FK8" s="462">
        <f t="shared" si="3"/>
        <v>0</v>
      </c>
      <c r="FL8" s="464" t="str">
        <f t="shared" si="11"/>
        <v>0%</v>
      </c>
      <c r="FM8" s="221"/>
      <c r="FN8" s="221"/>
      <c r="FO8" s="221"/>
      <c r="FP8" s="221"/>
      <c r="FQ8" s="221"/>
      <c r="FR8" s="221"/>
      <c r="FS8" s="221"/>
      <c r="FT8" s="221"/>
      <c r="FU8" s="221"/>
      <c r="FV8" s="221"/>
      <c r="FW8" s="221"/>
      <c r="FX8" s="221"/>
      <c r="FY8" s="221"/>
      <c r="FZ8" s="464" t="str">
        <f t="shared" si="4"/>
        <v>0%</v>
      </c>
      <c r="GA8" s="495"/>
      <c r="GB8" s="462">
        <f t="shared" si="5"/>
        <v>0</v>
      </c>
      <c r="GC8" s="464" t="str">
        <f t="shared" si="12"/>
        <v>0%</v>
      </c>
      <c r="GD8" s="221"/>
      <c r="GE8" s="221"/>
      <c r="GF8" s="221"/>
      <c r="GG8" s="221"/>
      <c r="GH8" s="221"/>
      <c r="GI8" s="221"/>
      <c r="GJ8" s="221"/>
      <c r="GK8" s="221"/>
      <c r="GL8" s="221"/>
      <c r="GM8" s="221"/>
      <c r="GN8" s="221"/>
      <c r="GO8" s="221"/>
      <c r="GP8" s="221"/>
      <c r="GQ8" s="464" t="str">
        <f t="shared" si="6"/>
        <v>0%</v>
      </c>
      <c r="GR8" s="495"/>
      <c r="GS8" s="462">
        <f t="shared" si="7"/>
        <v>0</v>
      </c>
      <c r="GT8" s="464" t="str">
        <f t="shared" si="13"/>
        <v>0%</v>
      </c>
      <c r="GU8" s="221"/>
      <c r="GV8" s="221"/>
      <c r="GW8" s="221"/>
      <c r="GX8" s="221"/>
      <c r="GY8" s="221"/>
      <c r="GZ8" s="221"/>
      <c r="HA8" s="221"/>
      <c r="HB8" s="221"/>
      <c r="HC8" s="221"/>
      <c r="HD8" s="221"/>
      <c r="HE8" s="221"/>
      <c r="HF8" s="221"/>
      <c r="HG8" s="221"/>
      <c r="HH8" s="464" t="str">
        <f t="shared" si="8"/>
        <v>0%</v>
      </c>
      <c r="HI8" s="495"/>
      <c r="HJ8" s="462">
        <f t="shared" si="9"/>
        <v>0</v>
      </c>
      <c r="HK8" s="464" t="str">
        <f t="shared" si="14"/>
        <v>0%</v>
      </c>
    </row>
    <row r="9" spans="1:219" ht="84" customHeight="1" x14ac:dyDescent="0.25">
      <c r="A9" s="1173"/>
      <c r="B9" s="1174"/>
      <c r="C9" s="506"/>
      <c r="D9" s="505"/>
      <c r="E9" s="446"/>
      <c r="F9" s="423"/>
      <c r="K9" s="424">
        <f>SUM(K5:K8)</f>
        <v>4</v>
      </c>
      <c r="AV9" s="424">
        <v>1</v>
      </c>
      <c r="AW9" s="323">
        <v>0.25</v>
      </c>
      <c r="BM9" s="424">
        <f>SUM(BM5:BM8)</f>
        <v>0</v>
      </c>
      <c r="BN9" s="323">
        <v>0.75</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1" spans="1:219" x14ac:dyDescent="0.25">
      <c r="D11" s="405">
        <v>100</v>
      </c>
    </row>
  </sheetData>
  <mergeCells count="254">
    <mergeCell ref="A9:B9"/>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Z3:Z4"/>
    <mergeCell ref="AA3:AA4"/>
    <mergeCell ref="AB3:AB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EA1:ED2"/>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BQ3:BQ4"/>
    <mergeCell ref="BR3:BS3"/>
    <mergeCell ref="S3:T3"/>
    <mergeCell ref="U3:U4"/>
    <mergeCell ref="AD3:AD4"/>
    <mergeCell ref="AX1:BE1"/>
    <mergeCell ref="BF1:BJ2"/>
    <mergeCell ref="AE3:AE4"/>
    <mergeCell ref="AF3:AF4"/>
    <mergeCell ref="AY3:AY4"/>
    <mergeCell ref="AZ3:AZ4"/>
    <mergeCell ref="K2:K4"/>
    <mergeCell ref="CF1:CM1"/>
    <mergeCell ref="CN1:CR2"/>
    <mergeCell ref="BO2:BO4"/>
    <mergeCell ref="BP2:BV2"/>
    <mergeCell ref="CF2:CF4"/>
    <mergeCell ref="CG2:CM2"/>
    <mergeCell ref="BU3:BU4"/>
    <mergeCell ref="BV3:BV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A1:O1"/>
    <mergeCell ref="P1:W1"/>
    <mergeCell ref="X1:AB2"/>
    <mergeCell ref="AC1:AF2"/>
    <mergeCell ref="G2:G4"/>
    <mergeCell ref="H2:H4"/>
    <mergeCell ref="I2:I4"/>
    <mergeCell ref="J2:J4"/>
    <mergeCell ref="DV1:DZ2"/>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P3:EP4"/>
    <mergeCell ref="EQ3:EQ4"/>
    <mergeCell ref="ER3:ER4"/>
    <mergeCell ref="ES3:ES4"/>
    <mergeCell ref="ET3:ET4"/>
    <mergeCell ref="EU3:EU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E5:E8" xr:uid="{00000000-0002-0000-1A00-000000000000}">
      <formula1>nivel</formula1>
    </dataValidation>
    <dataValidation type="list" allowBlank="1" showInputMessage="1" showErrorMessage="1" sqref="F5:F8" xr:uid="{00000000-0002-0000-1A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98E8DA73-C803-4C82-9117-91C0C739A9AD}">
          <x14:formula1>
            <xm:f>'Ejem diligenciamiento'!$AB$8:$AB$9</xm:f>
          </x14:formula1>
          <xm:sqref>BW5:BY8 CN5:CP8 DE5:DG8 DV5:DX8 EM5:EO8 FD5:FF8 FU5:FW8 GL5:GN8 HC5:HE8</xm:sqref>
        </x14:dataValidation>
        <x14:dataValidation type="list" allowBlank="1" showInputMessage="1" showErrorMessage="1" xr:uid="{E0EAD66F-A5D0-4CBD-91AA-26BF1ED67BF6}">
          <x14:formula1>
            <xm:f>'Ejem diligenciamiento'!$AC$8:$AC$11</xm:f>
          </x14:formula1>
          <xm:sqref>CA5:CA8 CR5:CR8 DI5:DI8</xm:sqref>
        </x14:dataValidation>
        <x14:dataValidation type="list" allowBlank="1" showInputMessage="1" showErrorMessage="1" xr:uid="{7DAF7012-4A59-491C-9E00-FA607E907480}">
          <x14:formula1>
            <xm:f>'Ejem diligenciamiento'!$AC$8:$AC$12</xm:f>
          </x14:formula1>
          <xm:sqref>DZ5:DZ8 EQ5:EQ8 FH5:FH8 FY5:FY8 GP5:GP8 HG5:HG8</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sheetPr>
  <dimension ref="A1:HK12"/>
  <sheetViews>
    <sheetView zoomScale="73" zoomScaleNormal="73" workbookViewId="0">
      <selection activeCell="A5" sqref="A5:A9"/>
    </sheetView>
  </sheetViews>
  <sheetFormatPr baseColWidth="10" defaultColWidth="11.42578125" defaultRowHeight="15" x14ac:dyDescent="0.25"/>
  <cols>
    <col min="1" max="1" width="11.140625" customWidth="1"/>
    <col min="2" max="2" width="25.85546875" customWidth="1"/>
    <col min="3" max="3" width="30.7109375" customWidth="1"/>
    <col min="4" max="4" width="30.5703125" customWidth="1"/>
    <col min="5" max="5" width="19.7109375" customWidth="1"/>
    <col min="6" max="6" width="28.85546875" customWidth="1"/>
    <col min="7" max="8" width="11.42578125" customWidth="1"/>
    <col min="9" max="9" width="20.28515625" customWidth="1"/>
    <col min="10" max="11" width="11.42578125" customWidth="1"/>
    <col min="12" max="12" width="25.28515625" customWidth="1"/>
    <col min="13" max="14" width="11.42578125" customWidth="1"/>
    <col min="15" max="15" width="8.7109375" customWidth="1"/>
    <col min="16" max="16" width="44.42578125" customWidth="1"/>
    <col min="17" max="17" width="11.42578125" customWidth="1"/>
    <col min="18" max="18" width="60.140625" customWidth="1"/>
    <col min="19" max="19" width="33.42578125" customWidth="1"/>
    <col min="20" max="20" width="11.140625" customWidth="1"/>
    <col min="21" max="21" width="40.85546875" customWidth="1"/>
    <col min="22" max="22" width="14.140625" customWidth="1"/>
    <col min="23" max="23" width="24" customWidth="1"/>
    <col min="24" max="24" width="24.42578125" customWidth="1"/>
    <col min="25" max="32" width="11.42578125" customWidth="1"/>
    <col min="33" max="33" width="37.28515625" customWidth="1"/>
    <col min="34" max="34" width="11.42578125" customWidth="1"/>
    <col min="35" max="35" width="29.140625" customWidth="1"/>
    <col min="36" max="36" width="15.85546875" customWidth="1"/>
    <col min="37" max="37" width="11.42578125" customWidth="1"/>
    <col min="38" max="38" width="19" customWidth="1"/>
    <col min="39" max="39" width="15" customWidth="1"/>
    <col min="40" max="40" width="15.5703125" customWidth="1"/>
    <col min="41" max="49" width="11.42578125" customWidth="1"/>
    <col min="50" max="50" width="22.140625" customWidth="1"/>
    <col min="51" max="51" width="11.42578125" customWidth="1"/>
    <col min="52" max="52" width="30" customWidth="1"/>
    <col min="53" max="56" width="11.42578125" customWidth="1"/>
    <col min="57" max="57" width="19.28515625" customWidth="1"/>
    <col min="58" max="58" width="11.28515625" customWidth="1"/>
    <col min="59" max="66" width="11.42578125" customWidth="1"/>
    <col min="67" max="67" width="36.140625" customWidth="1"/>
    <col min="69" max="69" width="57.5703125" customWidth="1"/>
    <col min="70" max="70" width="33.140625" customWidth="1"/>
    <col min="72" max="72" width="21.85546875" customWidth="1"/>
    <col min="74" max="74" width="17.7109375" customWidth="1"/>
    <col min="75" max="75" width="18.140625" customWidth="1"/>
    <col min="78" max="78" width="38.28515625" customWidth="1"/>
    <col min="84" max="84" width="43.42578125" customWidth="1"/>
    <col min="86" max="86" width="46.5703125" customWidth="1"/>
    <col min="87" max="87" width="28.5703125" customWidth="1"/>
    <col min="91" max="91" width="18.85546875" customWidth="1"/>
    <col min="95" max="95" width="50.140625" customWidth="1"/>
    <col min="101" max="101" width="52" customWidth="1"/>
    <col min="103" max="103" width="33.42578125" customWidth="1"/>
    <col min="104" max="104" width="20.5703125" customWidth="1"/>
    <col min="108" max="108" width="32.85546875" customWidth="1"/>
    <col min="109" max="117" width="15.42578125" customWidth="1"/>
    <col min="118" max="118" width="40.140625" customWidth="1"/>
    <col min="120" max="120" width="41.42578125" customWidth="1"/>
    <col min="121" max="121" width="23.42578125" customWidth="1"/>
    <col min="122" max="122" width="21.85546875" customWidth="1"/>
    <col min="123" max="123" width="23.42578125" customWidth="1"/>
    <col min="125" max="125" width="30.42578125" customWidth="1"/>
  </cols>
  <sheetData>
    <row r="1" spans="1:219" ht="18.75" customHeight="1" x14ac:dyDescent="0.25">
      <c r="A1" s="1110" t="s">
        <v>457</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183" t="s">
        <v>2</v>
      </c>
      <c r="Y1" s="1183"/>
      <c r="Z1" s="1183"/>
      <c r="AA1" s="1183"/>
      <c r="AB1" s="1183"/>
      <c r="AC1" s="1184" t="s">
        <v>3</v>
      </c>
      <c r="AD1" s="1184"/>
      <c r="AE1" s="1184"/>
      <c r="AF1" s="1184"/>
      <c r="AG1" s="1059" t="s">
        <v>84</v>
      </c>
      <c r="AH1" s="1059"/>
      <c r="AI1" s="1059"/>
      <c r="AJ1" s="1059"/>
      <c r="AK1" s="1059"/>
      <c r="AL1" s="1059"/>
      <c r="AM1" s="1059"/>
      <c r="AN1" s="1059"/>
      <c r="AO1" s="1183" t="s">
        <v>2</v>
      </c>
      <c r="AP1" s="1183"/>
      <c r="AQ1" s="1183"/>
      <c r="AR1" s="1183"/>
      <c r="AS1" s="1183"/>
      <c r="AT1" s="1184" t="s">
        <v>3</v>
      </c>
      <c r="AU1" s="1184"/>
      <c r="AV1" s="1184"/>
      <c r="AW1" s="1184"/>
      <c r="AX1" s="1059" t="s">
        <v>85</v>
      </c>
      <c r="AY1" s="1059"/>
      <c r="AZ1" s="1059"/>
      <c r="BA1" s="1059"/>
      <c r="BB1" s="1059"/>
      <c r="BC1" s="1059"/>
      <c r="BD1" s="1059"/>
      <c r="BE1" s="1059"/>
      <c r="BF1" s="1136" t="s">
        <v>2</v>
      </c>
      <c r="BG1" s="1136"/>
      <c r="BH1" s="1136"/>
      <c r="BI1" s="1136"/>
      <c r="BJ1" s="1136"/>
      <c r="BK1" s="1186" t="s">
        <v>3</v>
      </c>
      <c r="BL1" s="1186"/>
      <c r="BM1" s="1186"/>
      <c r="BN1" s="1186"/>
      <c r="BO1" s="1059" t="s">
        <v>86</v>
      </c>
      <c r="BP1" s="1059"/>
      <c r="BQ1" s="1059"/>
      <c r="BR1" s="1059"/>
      <c r="BS1" s="1059"/>
      <c r="BT1" s="1059"/>
      <c r="BU1" s="1059"/>
      <c r="BV1" s="1059"/>
      <c r="BW1" s="1136" t="s">
        <v>2</v>
      </c>
      <c r="BX1" s="1136"/>
      <c r="BY1" s="1136"/>
      <c r="BZ1" s="1136"/>
      <c r="CA1" s="1136"/>
      <c r="CB1" s="1186" t="s">
        <v>3</v>
      </c>
      <c r="CC1" s="1186"/>
      <c r="CD1" s="1186"/>
      <c r="CE1" s="1186"/>
      <c r="CF1" s="1059" t="s">
        <v>87</v>
      </c>
      <c r="CG1" s="1059"/>
      <c r="CH1" s="1059"/>
      <c r="CI1" s="1059"/>
      <c r="CJ1" s="1059"/>
      <c r="CK1" s="1059"/>
      <c r="CL1" s="1059"/>
      <c r="CM1" s="1059"/>
      <c r="CN1" s="1183" t="s">
        <v>2</v>
      </c>
      <c r="CO1" s="1183"/>
      <c r="CP1" s="1183"/>
      <c r="CQ1" s="1183"/>
      <c r="CR1" s="1183"/>
      <c r="CS1" s="1184" t="s">
        <v>3</v>
      </c>
      <c r="CT1" s="1184"/>
      <c r="CU1" s="1184"/>
      <c r="CV1" s="1184"/>
      <c r="CW1" s="1059" t="s">
        <v>88</v>
      </c>
      <c r="CX1" s="1059"/>
      <c r="CY1" s="1059"/>
      <c r="CZ1" s="1059"/>
      <c r="DA1" s="1059"/>
      <c r="DB1" s="1059"/>
      <c r="DC1" s="1059"/>
      <c r="DD1" s="1059"/>
      <c r="DE1" s="1175" t="s">
        <v>2</v>
      </c>
      <c r="DF1" s="1175"/>
      <c r="DG1" s="1175"/>
      <c r="DH1" s="1175"/>
      <c r="DI1" s="1175"/>
      <c r="DJ1" s="1176" t="s">
        <v>3</v>
      </c>
      <c r="DK1" s="1176"/>
      <c r="DL1" s="1176"/>
      <c r="DM1" s="1176"/>
      <c r="DN1" s="1059" t="s">
        <v>89</v>
      </c>
      <c r="DO1" s="1059"/>
      <c r="DP1" s="1059"/>
      <c r="DQ1" s="1059"/>
      <c r="DR1" s="1059"/>
      <c r="DS1" s="1059"/>
      <c r="DT1" s="1059"/>
      <c r="DU1" s="1059"/>
      <c r="DV1" s="1178" t="s">
        <v>2</v>
      </c>
      <c r="DW1" s="1178"/>
      <c r="DX1" s="1178"/>
      <c r="DY1" s="1178"/>
      <c r="DZ1" s="1178"/>
      <c r="EA1" s="1182" t="s">
        <v>3</v>
      </c>
      <c r="EB1" s="1182"/>
      <c r="EC1" s="1182"/>
      <c r="ED1" s="1182"/>
      <c r="EE1" s="1059" t="s">
        <v>90</v>
      </c>
      <c r="EF1" s="1059"/>
      <c r="EG1" s="1059"/>
      <c r="EH1" s="1059"/>
      <c r="EI1" s="1059"/>
      <c r="EJ1" s="1059"/>
      <c r="EK1" s="1059"/>
      <c r="EL1" s="1059"/>
      <c r="EM1" s="1178" t="s">
        <v>2</v>
      </c>
      <c r="EN1" s="1178"/>
      <c r="EO1" s="1178"/>
      <c r="EP1" s="1178"/>
      <c r="EQ1" s="1178"/>
      <c r="ER1" s="1182" t="s">
        <v>3</v>
      </c>
      <c r="ES1" s="1182"/>
      <c r="ET1" s="1182"/>
      <c r="EU1" s="1182"/>
      <c r="EV1" s="1059" t="s">
        <v>91</v>
      </c>
      <c r="EW1" s="1059"/>
      <c r="EX1" s="1059"/>
      <c r="EY1" s="1059"/>
      <c r="EZ1" s="1059"/>
      <c r="FA1" s="1059"/>
      <c r="FB1" s="1059"/>
      <c r="FC1" s="1059"/>
      <c r="FD1" s="1178" t="s">
        <v>2</v>
      </c>
      <c r="FE1" s="1178"/>
      <c r="FF1" s="1178"/>
      <c r="FG1" s="1178"/>
      <c r="FH1" s="1178"/>
      <c r="FI1" s="1182" t="s">
        <v>3</v>
      </c>
      <c r="FJ1" s="1182"/>
      <c r="FK1" s="1182"/>
      <c r="FL1" s="1182"/>
      <c r="FM1" s="1059" t="s">
        <v>92</v>
      </c>
      <c r="FN1" s="1059"/>
      <c r="FO1" s="1059"/>
      <c r="FP1" s="1059"/>
      <c r="FQ1" s="1059"/>
      <c r="FR1" s="1059"/>
      <c r="FS1" s="1059"/>
      <c r="FT1" s="1059"/>
      <c r="FU1" s="1178" t="s">
        <v>2</v>
      </c>
      <c r="FV1" s="1178"/>
      <c r="FW1" s="1178"/>
      <c r="FX1" s="1178"/>
      <c r="FY1" s="1178"/>
      <c r="FZ1" s="1182" t="s">
        <v>3</v>
      </c>
      <c r="GA1" s="1182"/>
      <c r="GB1" s="1182"/>
      <c r="GC1" s="1182"/>
      <c r="GD1" s="1059" t="s">
        <v>93</v>
      </c>
      <c r="GE1" s="1059"/>
      <c r="GF1" s="1059"/>
      <c r="GG1" s="1059"/>
      <c r="GH1" s="1059"/>
      <c r="GI1" s="1059"/>
      <c r="GJ1" s="1059"/>
      <c r="GK1" s="1059"/>
      <c r="GL1" s="1178" t="s">
        <v>2</v>
      </c>
      <c r="GM1" s="1178"/>
      <c r="GN1" s="1178"/>
      <c r="GO1" s="1178"/>
      <c r="GP1" s="1178"/>
      <c r="GQ1" s="1182" t="s">
        <v>3</v>
      </c>
      <c r="GR1" s="1182"/>
      <c r="GS1" s="1182"/>
      <c r="GT1" s="1182"/>
      <c r="GU1" s="1111" t="s">
        <v>94</v>
      </c>
      <c r="GV1" s="1111"/>
      <c r="GW1" s="1111"/>
      <c r="GX1" s="1111"/>
      <c r="GY1" s="1111"/>
      <c r="GZ1" s="1111"/>
      <c r="HA1" s="1111"/>
      <c r="HB1" s="1111"/>
      <c r="HC1" s="1178" t="s">
        <v>2</v>
      </c>
      <c r="HD1" s="1178"/>
      <c r="HE1" s="1178"/>
      <c r="HF1" s="1178"/>
      <c r="HG1" s="1178"/>
      <c r="HH1" s="1182" t="s">
        <v>3</v>
      </c>
      <c r="HI1" s="1182"/>
      <c r="HJ1" s="1182"/>
      <c r="HK1" s="1182"/>
    </row>
    <row r="2" spans="1:219" s="285" customFormat="1" ht="15.75"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183"/>
      <c r="Y2" s="1183"/>
      <c r="Z2" s="1183"/>
      <c r="AA2" s="1183"/>
      <c r="AB2" s="1183"/>
      <c r="AC2" s="1184"/>
      <c r="AD2" s="1184"/>
      <c r="AE2" s="1184"/>
      <c r="AF2" s="1184"/>
      <c r="AG2" s="1059" t="s">
        <v>16</v>
      </c>
      <c r="AH2" s="1059" t="s">
        <v>17</v>
      </c>
      <c r="AI2" s="1059"/>
      <c r="AJ2" s="1059"/>
      <c r="AK2" s="1059"/>
      <c r="AL2" s="1059"/>
      <c r="AM2" s="1059"/>
      <c r="AN2" s="1059"/>
      <c r="AO2" s="1183"/>
      <c r="AP2" s="1183"/>
      <c r="AQ2" s="1183"/>
      <c r="AR2" s="1183"/>
      <c r="AS2" s="1183"/>
      <c r="AT2" s="1184"/>
      <c r="AU2" s="1184"/>
      <c r="AV2" s="1184"/>
      <c r="AW2" s="1184"/>
      <c r="AX2" s="1059" t="s">
        <v>16</v>
      </c>
      <c r="AY2" s="1059" t="s">
        <v>17</v>
      </c>
      <c r="AZ2" s="1059"/>
      <c r="BA2" s="1059"/>
      <c r="BB2" s="1059"/>
      <c r="BC2" s="1059"/>
      <c r="BD2" s="1059"/>
      <c r="BE2" s="1059"/>
      <c r="BF2" s="1136"/>
      <c r="BG2" s="1136"/>
      <c r="BH2" s="1136"/>
      <c r="BI2" s="1136"/>
      <c r="BJ2" s="1136"/>
      <c r="BK2" s="1186"/>
      <c r="BL2" s="1186"/>
      <c r="BM2" s="1186"/>
      <c r="BN2" s="1186"/>
      <c r="BO2" s="1059" t="s">
        <v>16</v>
      </c>
      <c r="BP2" s="1059" t="s">
        <v>17</v>
      </c>
      <c r="BQ2" s="1059"/>
      <c r="BR2" s="1059"/>
      <c r="BS2" s="1059"/>
      <c r="BT2" s="1059"/>
      <c r="BU2" s="1059"/>
      <c r="BV2" s="1059"/>
      <c r="BW2" s="1136"/>
      <c r="BX2" s="1136"/>
      <c r="BY2" s="1136"/>
      <c r="BZ2" s="1136"/>
      <c r="CA2" s="1136"/>
      <c r="CB2" s="1186"/>
      <c r="CC2" s="1186"/>
      <c r="CD2" s="1186"/>
      <c r="CE2" s="1186"/>
      <c r="CF2" s="1059" t="s">
        <v>16</v>
      </c>
      <c r="CG2" s="1059" t="s">
        <v>17</v>
      </c>
      <c r="CH2" s="1059"/>
      <c r="CI2" s="1059"/>
      <c r="CJ2" s="1059"/>
      <c r="CK2" s="1059"/>
      <c r="CL2" s="1059"/>
      <c r="CM2" s="1059"/>
      <c r="CN2" s="1183"/>
      <c r="CO2" s="1183"/>
      <c r="CP2" s="1183"/>
      <c r="CQ2" s="1183"/>
      <c r="CR2" s="1183"/>
      <c r="CS2" s="1184"/>
      <c r="CT2" s="1184"/>
      <c r="CU2" s="1184"/>
      <c r="CV2" s="1184"/>
      <c r="CW2" s="1059" t="s">
        <v>16</v>
      </c>
      <c r="CX2" s="1059" t="s">
        <v>17</v>
      </c>
      <c r="CY2" s="1059"/>
      <c r="CZ2" s="1059"/>
      <c r="DA2" s="1059"/>
      <c r="DB2" s="1059"/>
      <c r="DC2" s="1059"/>
      <c r="DD2" s="1059"/>
      <c r="DE2" s="1175"/>
      <c r="DF2" s="1175"/>
      <c r="DG2" s="1175"/>
      <c r="DH2" s="1175"/>
      <c r="DI2" s="1175"/>
      <c r="DJ2" s="1176"/>
      <c r="DK2" s="1176"/>
      <c r="DL2" s="1176"/>
      <c r="DM2" s="1176"/>
      <c r="DN2" s="1059" t="s">
        <v>16</v>
      </c>
      <c r="DO2" s="1059" t="s">
        <v>17</v>
      </c>
      <c r="DP2" s="1059"/>
      <c r="DQ2" s="1059"/>
      <c r="DR2" s="1059"/>
      <c r="DS2" s="1059"/>
      <c r="DT2" s="1059"/>
      <c r="DU2" s="1059"/>
      <c r="DV2" s="1178"/>
      <c r="DW2" s="1178"/>
      <c r="DX2" s="1178"/>
      <c r="DY2" s="1178"/>
      <c r="DZ2" s="1178"/>
      <c r="EA2" s="1182"/>
      <c r="EB2" s="1182"/>
      <c r="EC2" s="1182"/>
      <c r="ED2" s="1182"/>
      <c r="EE2" s="1059" t="s">
        <v>16</v>
      </c>
      <c r="EF2" s="1059" t="s">
        <v>17</v>
      </c>
      <c r="EG2" s="1059"/>
      <c r="EH2" s="1059"/>
      <c r="EI2" s="1059"/>
      <c r="EJ2" s="1059"/>
      <c r="EK2" s="1059"/>
      <c r="EL2" s="1059"/>
      <c r="EM2" s="1178"/>
      <c r="EN2" s="1178"/>
      <c r="EO2" s="1178"/>
      <c r="EP2" s="1178"/>
      <c r="EQ2" s="1178"/>
      <c r="ER2" s="1182"/>
      <c r="ES2" s="1182"/>
      <c r="ET2" s="1182"/>
      <c r="EU2" s="1182"/>
      <c r="EV2" s="1059" t="s">
        <v>16</v>
      </c>
      <c r="EW2" s="1059" t="s">
        <v>17</v>
      </c>
      <c r="EX2" s="1059"/>
      <c r="EY2" s="1059"/>
      <c r="EZ2" s="1059"/>
      <c r="FA2" s="1059"/>
      <c r="FB2" s="1059"/>
      <c r="FC2" s="1059"/>
      <c r="FD2" s="1178"/>
      <c r="FE2" s="1178"/>
      <c r="FF2" s="1178"/>
      <c r="FG2" s="1178"/>
      <c r="FH2" s="1178"/>
      <c r="FI2" s="1182"/>
      <c r="FJ2" s="1182"/>
      <c r="FK2" s="1182"/>
      <c r="FL2" s="1182"/>
      <c r="FM2" s="1059" t="s">
        <v>16</v>
      </c>
      <c r="FN2" s="1059" t="s">
        <v>17</v>
      </c>
      <c r="FO2" s="1059"/>
      <c r="FP2" s="1059"/>
      <c r="FQ2" s="1059"/>
      <c r="FR2" s="1059"/>
      <c r="FS2" s="1059"/>
      <c r="FT2" s="1059"/>
      <c r="FU2" s="1178"/>
      <c r="FV2" s="1178"/>
      <c r="FW2" s="1178"/>
      <c r="FX2" s="1178"/>
      <c r="FY2" s="1178"/>
      <c r="FZ2" s="1182"/>
      <c r="GA2" s="1182"/>
      <c r="GB2" s="1182"/>
      <c r="GC2" s="1182"/>
      <c r="GD2" s="1059" t="s">
        <v>16</v>
      </c>
      <c r="GE2" s="1059" t="s">
        <v>17</v>
      </c>
      <c r="GF2" s="1059"/>
      <c r="GG2" s="1059"/>
      <c r="GH2" s="1059"/>
      <c r="GI2" s="1059"/>
      <c r="GJ2" s="1059"/>
      <c r="GK2" s="1059"/>
      <c r="GL2" s="1178"/>
      <c r="GM2" s="1178"/>
      <c r="GN2" s="1178"/>
      <c r="GO2" s="1178"/>
      <c r="GP2" s="1178"/>
      <c r="GQ2" s="1182"/>
      <c r="GR2" s="1182"/>
      <c r="GS2" s="1182"/>
      <c r="GT2" s="1182"/>
      <c r="GU2" s="1111" t="s">
        <v>16</v>
      </c>
      <c r="GV2" s="1111" t="s">
        <v>17</v>
      </c>
      <c r="GW2" s="1111"/>
      <c r="GX2" s="1111"/>
      <c r="GY2" s="1111"/>
      <c r="GZ2" s="1111"/>
      <c r="HA2" s="1111"/>
      <c r="HB2" s="1111"/>
      <c r="HC2" s="1178"/>
      <c r="HD2" s="1178"/>
      <c r="HE2" s="1178"/>
      <c r="HF2" s="1178"/>
      <c r="HG2" s="1178"/>
      <c r="HH2" s="1182"/>
      <c r="HI2" s="1182"/>
      <c r="HJ2" s="1182"/>
      <c r="HK2" s="1182"/>
    </row>
    <row r="3" spans="1:219" s="285" customFormat="1"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183" t="s">
        <v>16</v>
      </c>
      <c r="Y3" s="1183" t="s">
        <v>27</v>
      </c>
      <c r="Z3" s="1183" t="s">
        <v>28</v>
      </c>
      <c r="AA3" s="1183" t="s">
        <v>29</v>
      </c>
      <c r="AB3" s="1183" t="s">
        <v>30</v>
      </c>
      <c r="AC3" s="1187" t="s">
        <v>31</v>
      </c>
      <c r="AD3" s="1189" t="s">
        <v>32</v>
      </c>
      <c r="AE3" s="1189" t="s">
        <v>33</v>
      </c>
      <c r="AF3" s="1191" t="s">
        <v>34</v>
      </c>
      <c r="AG3" s="1059"/>
      <c r="AH3" s="1059" t="s">
        <v>21</v>
      </c>
      <c r="AI3" s="1059" t="s">
        <v>22</v>
      </c>
      <c r="AJ3" s="1059" t="s">
        <v>23</v>
      </c>
      <c r="AK3" s="1059"/>
      <c r="AL3" s="1059" t="s">
        <v>24</v>
      </c>
      <c r="AM3" s="1059" t="s">
        <v>25</v>
      </c>
      <c r="AN3" s="1059" t="s">
        <v>26</v>
      </c>
      <c r="AO3" s="1183" t="s">
        <v>16</v>
      </c>
      <c r="AP3" s="1183" t="s">
        <v>27</v>
      </c>
      <c r="AQ3" s="1183" t="s">
        <v>28</v>
      </c>
      <c r="AR3" s="1183" t="s">
        <v>29</v>
      </c>
      <c r="AS3" s="1183" t="s">
        <v>30</v>
      </c>
      <c r="AT3" s="1187" t="s">
        <v>31</v>
      </c>
      <c r="AU3" s="1189" t="s">
        <v>32</v>
      </c>
      <c r="AV3" s="1189" t="s">
        <v>33</v>
      </c>
      <c r="AW3" s="1191" t="s">
        <v>34</v>
      </c>
      <c r="AX3" s="1059"/>
      <c r="AY3" s="1059" t="s">
        <v>21</v>
      </c>
      <c r="AZ3" s="1059" t="s">
        <v>22</v>
      </c>
      <c r="BA3" s="1059" t="s">
        <v>23</v>
      </c>
      <c r="BB3" s="1059"/>
      <c r="BC3" s="1059" t="s">
        <v>24</v>
      </c>
      <c r="BD3" s="1059" t="s">
        <v>25</v>
      </c>
      <c r="BE3" s="1059" t="s">
        <v>26</v>
      </c>
      <c r="BF3" s="1136" t="s">
        <v>16</v>
      </c>
      <c r="BG3" s="1136" t="s">
        <v>27</v>
      </c>
      <c r="BH3" s="1136" t="s">
        <v>28</v>
      </c>
      <c r="BI3" s="1136" t="s">
        <v>29</v>
      </c>
      <c r="BJ3" s="1136" t="s">
        <v>30</v>
      </c>
      <c r="BK3" s="1140" t="s">
        <v>31</v>
      </c>
      <c r="BL3" s="1142" t="s">
        <v>32</v>
      </c>
      <c r="BM3" s="1142" t="s">
        <v>33</v>
      </c>
      <c r="BN3" s="1144" t="s">
        <v>34</v>
      </c>
      <c r="BO3" s="1059"/>
      <c r="BP3" s="1059" t="s">
        <v>21</v>
      </c>
      <c r="BQ3" s="1059" t="s">
        <v>22</v>
      </c>
      <c r="BR3" s="1059" t="s">
        <v>23</v>
      </c>
      <c r="BS3" s="1059"/>
      <c r="BT3" s="1059" t="s">
        <v>24</v>
      </c>
      <c r="BU3" s="1059" t="s">
        <v>25</v>
      </c>
      <c r="BV3" s="1059" t="s">
        <v>26</v>
      </c>
      <c r="BW3" s="1136" t="s">
        <v>16</v>
      </c>
      <c r="BX3" s="1136" t="s">
        <v>27</v>
      </c>
      <c r="BY3" s="1136" t="s">
        <v>28</v>
      </c>
      <c r="BZ3" s="1136" t="s">
        <v>29</v>
      </c>
      <c r="CA3" s="1136" t="s">
        <v>30</v>
      </c>
      <c r="CB3" s="1140" t="s">
        <v>31</v>
      </c>
      <c r="CC3" s="1142" t="s">
        <v>32</v>
      </c>
      <c r="CD3" s="1142" t="s">
        <v>33</v>
      </c>
      <c r="CE3" s="1144" t="s">
        <v>34</v>
      </c>
      <c r="CF3" s="1059"/>
      <c r="CG3" s="1059" t="s">
        <v>21</v>
      </c>
      <c r="CH3" s="1059" t="s">
        <v>22</v>
      </c>
      <c r="CI3" s="1059" t="s">
        <v>23</v>
      </c>
      <c r="CJ3" s="1059"/>
      <c r="CK3" s="1059" t="s">
        <v>24</v>
      </c>
      <c r="CL3" s="1059" t="s">
        <v>25</v>
      </c>
      <c r="CM3" s="1059" t="s">
        <v>26</v>
      </c>
      <c r="CN3" s="1183" t="s">
        <v>16</v>
      </c>
      <c r="CO3" s="1183" t="s">
        <v>27</v>
      </c>
      <c r="CP3" s="1183" t="s">
        <v>28</v>
      </c>
      <c r="CQ3" s="1183" t="s">
        <v>29</v>
      </c>
      <c r="CR3" s="1183" t="s">
        <v>30</v>
      </c>
      <c r="CS3" s="1187" t="s">
        <v>31</v>
      </c>
      <c r="CT3" s="1189" t="s">
        <v>32</v>
      </c>
      <c r="CU3" s="1189" t="s">
        <v>33</v>
      </c>
      <c r="CV3" s="1191" t="s">
        <v>34</v>
      </c>
      <c r="CW3" s="1059"/>
      <c r="CX3" s="1059" t="s">
        <v>21</v>
      </c>
      <c r="CY3" s="1059" t="s">
        <v>22</v>
      </c>
      <c r="CZ3" s="1059" t="s">
        <v>23</v>
      </c>
      <c r="DA3" s="1059"/>
      <c r="DB3" s="1059" t="s">
        <v>24</v>
      </c>
      <c r="DC3" s="1059" t="s">
        <v>25</v>
      </c>
      <c r="DD3" s="1059" t="s">
        <v>26</v>
      </c>
      <c r="DE3" s="1175" t="s">
        <v>16</v>
      </c>
      <c r="DF3" s="1175" t="s">
        <v>27</v>
      </c>
      <c r="DG3" s="1175" t="s">
        <v>28</v>
      </c>
      <c r="DH3" s="1175" t="s">
        <v>29</v>
      </c>
      <c r="DI3" s="1175" t="s">
        <v>30</v>
      </c>
      <c r="DJ3" s="1193" t="s">
        <v>31</v>
      </c>
      <c r="DK3" s="1195" t="s">
        <v>32</v>
      </c>
      <c r="DL3" s="1195" t="s">
        <v>33</v>
      </c>
      <c r="DM3" s="1197" t="s">
        <v>34</v>
      </c>
      <c r="DN3" s="1059"/>
      <c r="DO3" s="1059" t="s">
        <v>21</v>
      </c>
      <c r="DP3" s="1059" t="s">
        <v>22</v>
      </c>
      <c r="DQ3" s="1059" t="s">
        <v>23</v>
      </c>
      <c r="DR3" s="1059"/>
      <c r="DS3" s="1059" t="s">
        <v>24</v>
      </c>
      <c r="DT3" s="1059" t="s">
        <v>25</v>
      </c>
      <c r="DU3" s="1059" t="s">
        <v>26</v>
      </c>
      <c r="DV3" s="1178" t="s">
        <v>16</v>
      </c>
      <c r="DW3" s="1178" t="s">
        <v>27</v>
      </c>
      <c r="DX3" s="1178" t="s">
        <v>28</v>
      </c>
      <c r="DY3" s="1178" t="s">
        <v>29</v>
      </c>
      <c r="DZ3" s="1178" t="s">
        <v>30</v>
      </c>
      <c r="EA3" s="1179" t="s">
        <v>31</v>
      </c>
      <c r="EB3" s="1180" t="s">
        <v>32</v>
      </c>
      <c r="EC3" s="1180" t="s">
        <v>33</v>
      </c>
      <c r="ED3" s="1181" t="s">
        <v>34</v>
      </c>
      <c r="EE3" s="1059"/>
      <c r="EF3" s="1059" t="s">
        <v>21</v>
      </c>
      <c r="EG3" s="1059" t="s">
        <v>22</v>
      </c>
      <c r="EH3" s="1059" t="s">
        <v>23</v>
      </c>
      <c r="EI3" s="1059"/>
      <c r="EJ3" s="1059" t="s">
        <v>24</v>
      </c>
      <c r="EK3" s="1059" t="s">
        <v>25</v>
      </c>
      <c r="EL3" s="1059" t="s">
        <v>26</v>
      </c>
      <c r="EM3" s="1178" t="s">
        <v>16</v>
      </c>
      <c r="EN3" s="1178" t="s">
        <v>27</v>
      </c>
      <c r="EO3" s="1178" t="s">
        <v>28</v>
      </c>
      <c r="EP3" s="1178" t="s">
        <v>29</v>
      </c>
      <c r="EQ3" s="1178" t="s">
        <v>30</v>
      </c>
      <c r="ER3" s="1179" t="s">
        <v>31</v>
      </c>
      <c r="ES3" s="1180" t="s">
        <v>32</v>
      </c>
      <c r="ET3" s="1180" t="s">
        <v>33</v>
      </c>
      <c r="EU3" s="1181" t="s">
        <v>34</v>
      </c>
      <c r="EV3" s="1059"/>
      <c r="EW3" s="1059" t="s">
        <v>21</v>
      </c>
      <c r="EX3" s="1059" t="s">
        <v>22</v>
      </c>
      <c r="EY3" s="1059" t="s">
        <v>23</v>
      </c>
      <c r="EZ3" s="1059"/>
      <c r="FA3" s="1059" t="s">
        <v>24</v>
      </c>
      <c r="FB3" s="1059" t="s">
        <v>25</v>
      </c>
      <c r="FC3" s="1059" t="s">
        <v>26</v>
      </c>
      <c r="FD3" s="1178" t="s">
        <v>16</v>
      </c>
      <c r="FE3" s="1178" t="s">
        <v>27</v>
      </c>
      <c r="FF3" s="1178" t="s">
        <v>28</v>
      </c>
      <c r="FG3" s="1178" t="s">
        <v>29</v>
      </c>
      <c r="FH3" s="1178" t="s">
        <v>30</v>
      </c>
      <c r="FI3" s="1179" t="s">
        <v>31</v>
      </c>
      <c r="FJ3" s="1180" t="s">
        <v>32</v>
      </c>
      <c r="FK3" s="1180" t="s">
        <v>33</v>
      </c>
      <c r="FL3" s="1181" t="s">
        <v>34</v>
      </c>
      <c r="FM3" s="1059"/>
      <c r="FN3" s="1059" t="s">
        <v>21</v>
      </c>
      <c r="FO3" s="1059" t="s">
        <v>22</v>
      </c>
      <c r="FP3" s="1059" t="s">
        <v>23</v>
      </c>
      <c r="FQ3" s="1059"/>
      <c r="FR3" s="1059" t="s">
        <v>24</v>
      </c>
      <c r="FS3" s="1059" t="s">
        <v>25</v>
      </c>
      <c r="FT3" s="1059" t="s">
        <v>26</v>
      </c>
      <c r="FU3" s="1178" t="s">
        <v>16</v>
      </c>
      <c r="FV3" s="1178" t="s">
        <v>27</v>
      </c>
      <c r="FW3" s="1178" t="s">
        <v>28</v>
      </c>
      <c r="FX3" s="1178" t="s">
        <v>29</v>
      </c>
      <c r="FY3" s="1178" t="s">
        <v>30</v>
      </c>
      <c r="FZ3" s="1179" t="s">
        <v>31</v>
      </c>
      <c r="GA3" s="1180" t="s">
        <v>32</v>
      </c>
      <c r="GB3" s="1180" t="s">
        <v>33</v>
      </c>
      <c r="GC3" s="1181" t="s">
        <v>34</v>
      </c>
      <c r="GD3" s="1059"/>
      <c r="GE3" s="1059" t="s">
        <v>21</v>
      </c>
      <c r="GF3" s="1059" t="s">
        <v>22</v>
      </c>
      <c r="GG3" s="1059" t="s">
        <v>23</v>
      </c>
      <c r="GH3" s="1059"/>
      <c r="GI3" s="1059" t="s">
        <v>24</v>
      </c>
      <c r="GJ3" s="1059" t="s">
        <v>25</v>
      </c>
      <c r="GK3" s="1059" t="s">
        <v>26</v>
      </c>
      <c r="GL3" s="1178" t="s">
        <v>16</v>
      </c>
      <c r="GM3" s="1178" t="s">
        <v>27</v>
      </c>
      <c r="GN3" s="1178" t="s">
        <v>28</v>
      </c>
      <c r="GO3" s="1178" t="s">
        <v>29</v>
      </c>
      <c r="GP3" s="1178" t="s">
        <v>30</v>
      </c>
      <c r="GQ3" s="1179" t="s">
        <v>31</v>
      </c>
      <c r="GR3" s="1180" t="s">
        <v>32</v>
      </c>
      <c r="GS3" s="1180" t="s">
        <v>33</v>
      </c>
      <c r="GT3" s="1181" t="s">
        <v>34</v>
      </c>
      <c r="GU3" s="1111"/>
      <c r="GV3" s="1111" t="s">
        <v>21</v>
      </c>
      <c r="GW3" s="1111" t="s">
        <v>22</v>
      </c>
      <c r="GX3" s="1111" t="s">
        <v>23</v>
      </c>
      <c r="GY3" s="1111"/>
      <c r="GZ3" s="1111" t="s">
        <v>24</v>
      </c>
      <c r="HA3" s="1111" t="s">
        <v>25</v>
      </c>
      <c r="HB3" s="1111" t="s">
        <v>26</v>
      </c>
      <c r="HC3" s="1178" t="s">
        <v>16</v>
      </c>
      <c r="HD3" s="1178" t="s">
        <v>27</v>
      </c>
      <c r="HE3" s="1178" t="s">
        <v>28</v>
      </c>
      <c r="HF3" s="1178" t="s">
        <v>29</v>
      </c>
      <c r="HG3" s="1178" t="s">
        <v>30</v>
      </c>
      <c r="HH3" s="1179" t="s">
        <v>31</v>
      </c>
      <c r="HI3" s="1180" t="s">
        <v>32</v>
      </c>
      <c r="HJ3" s="1180" t="s">
        <v>33</v>
      </c>
      <c r="HK3" s="1181" t="s">
        <v>34</v>
      </c>
    </row>
    <row r="4" spans="1:219" s="285" customFormat="1" ht="56.25" x14ac:dyDescent="0.25">
      <c r="A4" s="1067"/>
      <c r="B4" s="1067"/>
      <c r="C4" s="1068"/>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185"/>
      <c r="Y4" s="1185"/>
      <c r="Z4" s="1185"/>
      <c r="AA4" s="1185"/>
      <c r="AB4" s="1185"/>
      <c r="AC4" s="1188"/>
      <c r="AD4" s="1190"/>
      <c r="AE4" s="1190"/>
      <c r="AF4" s="1192"/>
      <c r="AG4" s="1060"/>
      <c r="AH4" s="1060"/>
      <c r="AI4" s="1060"/>
      <c r="AJ4" s="21" t="s">
        <v>22</v>
      </c>
      <c r="AK4" s="21" t="s">
        <v>38</v>
      </c>
      <c r="AL4" s="1060"/>
      <c r="AM4" s="1060"/>
      <c r="AN4" s="1060"/>
      <c r="AO4" s="1185"/>
      <c r="AP4" s="1185"/>
      <c r="AQ4" s="1185"/>
      <c r="AR4" s="1185"/>
      <c r="AS4" s="1185"/>
      <c r="AT4" s="1188"/>
      <c r="AU4" s="1190"/>
      <c r="AV4" s="1190"/>
      <c r="AW4" s="1192"/>
      <c r="AX4" s="1060"/>
      <c r="AY4" s="1060"/>
      <c r="AZ4" s="1060"/>
      <c r="BA4" s="21" t="s">
        <v>22</v>
      </c>
      <c r="BB4" s="21" t="s">
        <v>38</v>
      </c>
      <c r="BC4" s="1060"/>
      <c r="BD4" s="1060"/>
      <c r="BE4" s="1060"/>
      <c r="BF4" s="1139"/>
      <c r="BG4" s="1139"/>
      <c r="BH4" s="1139"/>
      <c r="BI4" s="1139"/>
      <c r="BJ4" s="1139"/>
      <c r="BK4" s="1141"/>
      <c r="BL4" s="1143"/>
      <c r="BM4" s="1143"/>
      <c r="BN4" s="1145"/>
      <c r="BO4" s="1060"/>
      <c r="BP4" s="1060"/>
      <c r="BQ4" s="1060"/>
      <c r="BR4" s="21" t="s">
        <v>22</v>
      </c>
      <c r="BS4" s="21" t="s">
        <v>38</v>
      </c>
      <c r="BT4" s="1060"/>
      <c r="BU4" s="1060"/>
      <c r="BV4" s="1060"/>
      <c r="BW4" s="1139"/>
      <c r="BX4" s="1139"/>
      <c r="BY4" s="1139"/>
      <c r="BZ4" s="1139"/>
      <c r="CA4" s="1139"/>
      <c r="CB4" s="1141"/>
      <c r="CC4" s="1143"/>
      <c r="CD4" s="1143"/>
      <c r="CE4" s="1145"/>
      <c r="CF4" s="1060"/>
      <c r="CG4" s="1060"/>
      <c r="CH4" s="1060"/>
      <c r="CI4" s="21" t="s">
        <v>22</v>
      </c>
      <c r="CJ4" s="21" t="s">
        <v>38</v>
      </c>
      <c r="CK4" s="1060"/>
      <c r="CL4" s="1060"/>
      <c r="CM4" s="1060"/>
      <c r="CN4" s="1185"/>
      <c r="CO4" s="1185"/>
      <c r="CP4" s="1185"/>
      <c r="CQ4" s="1185"/>
      <c r="CR4" s="1185"/>
      <c r="CS4" s="1188"/>
      <c r="CT4" s="1190"/>
      <c r="CU4" s="1190"/>
      <c r="CV4" s="1192"/>
      <c r="CW4" s="1060"/>
      <c r="CX4" s="1060"/>
      <c r="CY4" s="1060"/>
      <c r="CZ4" s="21" t="s">
        <v>22</v>
      </c>
      <c r="DA4" s="21" t="s">
        <v>38</v>
      </c>
      <c r="DB4" s="1060"/>
      <c r="DC4" s="1060"/>
      <c r="DD4" s="1060"/>
      <c r="DE4" s="1177"/>
      <c r="DF4" s="1177"/>
      <c r="DG4" s="1177"/>
      <c r="DH4" s="1177"/>
      <c r="DI4" s="1177"/>
      <c r="DJ4" s="1194"/>
      <c r="DK4" s="1196"/>
      <c r="DL4" s="1196"/>
      <c r="DM4" s="1198"/>
      <c r="DN4" s="1060"/>
      <c r="DO4" s="1060"/>
      <c r="DP4" s="1060"/>
      <c r="DQ4" s="21" t="s">
        <v>22</v>
      </c>
      <c r="DR4" s="21" t="s">
        <v>38</v>
      </c>
      <c r="DS4" s="1060"/>
      <c r="DT4" s="1060"/>
      <c r="DU4" s="1060"/>
      <c r="DV4" s="1178"/>
      <c r="DW4" s="1178"/>
      <c r="DX4" s="1178"/>
      <c r="DY4" s="1178"/>
      <c r="DZ4" s="1178"/>
      <c r="EA4" s="1179"/>
      <c r="EB4" s="1180"/>
      <c r="EC4" s="1180"/>
      <c r="ED4" s="1181"/>
      <c r="EE4" s="1059"/>
      <c r="EF4" s="1059"/>
      <c r="EG4" s="1059"/>
      <c r="EH4" s="49" t="s">
        <v>22</v>
      </c>
      <c r="EI4" s="49" t="s">
        <v>38</v>
      </c>
      <c r="EJ4" s="1059"/>
      <c r="EK4" s="1059"/>
      <c r="EL4" s="1059"/>
      <c r="EM4" s="1178"/>
      <c r="EN4" s="1178"/>
      <c r="EO4" s="1178"/>
      <c r="EP4" s="1178"/>
      <c r="EQ4" s="1178"/>
      <c r="ER4" s="1179"/>
      <c r="ES4" s="1180"/>
      <c r="ET4" s="1180"/>
      <c r="EU4" s="1181"/>
      <c r="EV4" s="1059"/>
      <c r="EW4" s="1059"/>
      <c r="EX4" s="1059"/>
      <c r="EY4" s="49" t="s">
        <v>22</v>
      </c>
      <c r="EZ4" s="49" t="s">
        <v>38</v>
      </c>
      <c r="FA4" s="1059"/>
      <c r="FB4" s="1059"/>
      <c r="FC4" s="1059"/>
      <c r="FD4" s="1178"/>
      <c r="FE4" s="1178"/>
      <c r="FF4" s="1178"/>
      <c r="FG4" s="1178"/>
      <c r="FH4" s="1178"/>
      <c r="FI4" s="1179"/>
      <c r="FJ4" s="1180"/>
      <c r="FK4" s="1180"/>
      <c r="FL4" s="1181"/>
      <c r="FM4" s="1059"/>
      <c r="FN4" s="1059"/>
      <c r="FO4" s="1059"/>
      <c r="FP4" s="49" t="s">
        <v>22</v>
      </c>
      <c r="FQ4" s="49" t="s">
        <v>38</v>
      </c>
      <c r="FR4" s="1059"/>
      <c r="FS4" s="1059"/>
      <c r="FT4" s="1059"/>
      <c r="FU4" s="1178"/>
      <c r="FV4" s="1178"/>
      <c r="FW4" s="1178"/>
      <c r="FX4" s="1178"/>
      <c r="FY4" s="1178"/>
      <c r="FZ4" s="1179"/>
      <c r="GA4" s="1180"/>
      <c r="GB4" s="1180"/>
      <c r="GC4" s="1181"/>
      <c r="GD4" s="1059"/>
      <c r="GE4" s="1059"/>
      <c r="GF4" s="1059"/>
      <c r="GG4" s="49" t="s">
        <v>22</v>
      </c>
      <c r="GH4" s="49" t="s">
        <v>38</v>
      </c>
      <c r="GI4" s="1059"/>
      <c r="GJ4" s="1059"/>
      <c r="GK4" s="1059"/>
      <c r="GL4" s="1178"/>
      <c r="GM4" s="1178"/>
      <c r="GN4" s="1178"/>
      <c r="GO4" s="1178"/>
      <c r="GP4" s="1178"/>
      <c r="GQ4" s="1179"/>
      <c r="GR4" s="1180"/>
      <c r="GS4" s="1180"/>
      <c r="GT4" s="1181"/>
      <c r="GU4" s="1111"/>
      <c r="GV4" s="1111"/>
      <c r="GW4" s="1111"/>
      <c r="GX4" s="227" t="s">
        <v>22</v>
      </c>
      <c r="GY4" s="227" t="s">
        <v>38</v>
      </c>
      <c r="GZ4" s="1111"/>
      <c r="HA4" s="1111"/>
      <c r="HB4" s="1111"/>
      <c r="HC4" s="1178"/>
      <c r="HD4" s="1178"/>
      <c r="HE4" s="1178"/>
      <c r="HF4" s="1178"/>
      <c r="HG4" s="1178"/>
      <c r="HH4" s="1179"/>
      <c r="HI4" s="1180"/>
      <c r="HJ4" s="1180"/>
      <c r="HK4" s="1181"/>
    </row>
    <row r="5" spans="1:219" s="285" customFormat="1" ht="167.25" customHeight="1" x14ac:dyDescent="0.25">
      <c r="A5" s="1053">
        <v>1</v>
      </c>
      <c r="B5" s="164" t="s">
        <v>458</v>
      </c>
      <c r="C5" s="164" t="s">
        <v>459</v>
      </c>
      <c r="D5" s="164" t="s">
        <v>460</v>
      </c>
      <c r="E5" s="7" t="s">
        <v>80</v>
      </c>
      <c r="F5" s="7" t="s">
        <v>43</v>
      </c>
      <c r="G5" s="7" t="s">
        <v>65</v>
      </c>
      <c r="H5" s="7" t="s">
        <v>182</v>
      </c>
      <c r="I5" s="89" t="s">
        <v>240</v>
      </c>
      <c r="J5" s="7" t="s">
        <v>47</v>
      </c>
      <c r="K5" s="413">
        <v>1</v>
      </c>
      <c r="L5" s="7" t="s">
        <v>241</v>
      </c>
      <c r="M5" s="48">
        <v>44562</v>
      </c>
      <c r="N5" s="677">
        <v>44866</v>
      </c>
      <c r="O5" s="18" t="s">
        <v>242</v>
      </c>
      <c r="P5" s="18"/>
      <c r="Q5" s="211"/>
      <c r="R5" s="674"/>
      <c r="S5" s="675"/>
      <c r="T5" s="20"/>
      <c r="U5" s="180"/>
      <c r="V5" s="180"/>
      <c r="W5" s="180"/>
      <c r="X5" s="20"/>
      <c r="Y5" s="20"/>
      <c r="Z5" s="20"/>
      <c r="AA5" s="20"/>
      <c r="AB5" s="20"/>
      <c r="AC5" s="555"/>
      <c r="AD5" s="20"/>
      <c r="AE5" s="20"/>
      <c r="AF5" s="18"/>
      <c r="AG5" s="275"/>
      <c r="AH5" s="20"/>
      <c r="AI5" s="275"/>
      <c r="AJ5" s="274"/>
      <c r="AK5" s="20"/>
      <c r="AL5" s="20"/>
      <c r="AM5" s="20"/>
      <c r="AN5" s="234"/>
      <c r="AO5" s="20"/>
      <c r="AP5" s="20"/>
      <c r="AQ5" s="20"/>
      <c r="AR5" s="20"/>
      <c r="AS5" s="20"/>
      <c r="AT5" s="661"/>
      <c r="AU5" s="339"/>
      <c r="AV5" s="45"/>
      <c r="AW5" s="661"/>
      <c r="AX5" s="18"/>
      <c r="AY5" s="20"/>
      <c r="AZ5" s="20"/>
      <c r="BA5" s="20"/>
      <c r="BB5" s="20"/>
      <c r="BC5" s="20"/>
      <c r="BD5" s="20"/>
      <c r="BE5" s="71"/>
      <c r="BF5" s="18"/>
      <c r="BG5" s="18"/>
      <c r="BH5" s="18"/>
      <c r="BI5" s="18"/>
      <c r="BJ5" s="18"/>
      <c r="BK5" s="661"/>
      <c r="BL5" s="339"/>
      <c r="BM5" s="45"/>
      <c r="BN5" s="661"/>
      <c r="BO5" s="18"/>
      <c r="BP5" s="20"/>
      <c r="BQ5" s="20"/>
      <c r="BR5" s="20"/>
      <c r="BS5" s="20"/>
      <c r="BT5" s="20"/>
      <c r="BU5" s="20"/>
      <c r="BV5" s="20"/>
      <c r="BW5" s="18"/>
      <c r="BX5" s="18"/>
      <c r="BY5" s="18"/>
      <c r="BZ5" s="18"/>
      <c r="CA5" s="18"/>
      <c r="CB5" s="661"/>
      <c r="CC5" s="339"/>
      <c r="CD5" s="45"/>
      <c r="CE5" s="661"/>
      <c r="CF5" s="18"/>
      <c r="CG5" s="20"/>
      <c r="CH5" s="20"/>
      <c r="CI5" s="20"/>
      <c r="CJ5" s="20"/>
      <c r="CK5" s="20"/>
      <c r="CL5" s="20"/>
      <c r="CM5" s="20"/>
      <c r="CN5" s="18"/>
      <c r="CO5" s="18"/>
      <c r="CP5" s="18"/>
      <c r="CQ5" s="18"/>
      <c r="CR5" s="18"/>
      <c r="CS5" s="661"/>
      <c r="CT5" s="339"/>
      <c r="CU5" s="45"/>
      <c r="CV5" s="661"/>
      <c r="CW5" s="18"/>
      <c r="CX5" s="20"/>
      <c r="CY5" s="18"/>
      <c r="CZ5" s="13"/>
      <c r="DA5" s="13"/>
      <c r="DB5" s="13"/>
      <c r="DC5" s="13"/>
      <c r="DD5" s="20"/>
      <c r="DE5" s="20"/>
      <c r="DF5" s="20"/>
      <c r="DG5" s="20"/>
      <c r="DH5" s="20"/>
      <c r="DI5" s="20"/>
      <c r="DJ5" s="661"/>
      <c r="DK5" s="339"/>
      <c r="DL5" s="45"/>
      <c r="DM5" s="661"/>
      <c r="DN5" s="18"/>
      <c r="DO5" s="20"/>
      <c r="DP5" s="13"/>
      <c r="DQ5" s="13"/>
      <c r="DR5" s="13"/>
      <c r="DS5" s="13"/>
      <c r="DT5" s="20"/>
      <c r="DU5" s="71"/>
      <c r="DV5" s="72"/>
      <c r="DW5" s="72"/>
      <c r="DX5" s="72"/>
      <c r="DY5" s="72"/>
      <c r="DZ5" s="72"/>
      <c r="EA5" s="661"/>
      <c r="EB5" s="339"/>
      <c r="EC5" s="45"/>
      <c r="ED5" s="661"/>
      <c r="EE5" s="249"/>
      <c r="EF5" s="249"/>
      <c r="EG5" s="249"/>
      <c r="EH5" s="249"/>
      <c r="EI5" s="249"/>
      <c r="EJ5" s="249"/>
      <c r="EK5" s="249"/>
      <c r="EL5" s="249"/>
      <c r="EM5" s="249"/>
      <c r="EN5" s="249"/>
      <c r="EO5" s="249"/>
      <c r="EP5" s="249"/>
      <c r="EQ5" s="249"/>
      <c r="ER5" s="661"/>
      <c r="ES5" s="339"/>
      <c r="ET5" s="45"/>
      <c r="EU5" s="661"/>
      <c r="EV5" s="249"/>
      <c r="EW5" s="249"/>
      <c r="EX5" s="249"/>
      <c r="EY5" s="249"/>
      <c r="EZ5" s="249"/>
      <c r="FA5" s="249"/>
      <c r="FB5" s="249"/>
      <c r="FC5" s="249"/>
      <c r="FD5" s="249"/>
      <c r="FE5" s="249"/>
      <c r="FF5" s="249"/>
      <c r="FG5" s="249"/>
      <c r="FH5" s="249"/>
      <c r="FI5" s="661" t="str">
        <f>FL5</f>
        <v>0%</v>
      </c>
      <c r="FJ5" s="339"/>
      <c r="FK5" s="45">
        <f>ET5+EW5</f>
        <v>0</v>
      </c>
      <c r="FL5" s="661" t="str">
        <f>IF(FK5=0,"0%",IF(FK5=1,"100%",))</f>
        <v>0%</v>
      </c>
      <c r="FM5" s="249"/>
      <c r="FN5" s="249"/>
      <c r="FO5" s="249"/>
      <c r="FP5" s="249"/>
      <c r="FQ5" s="249"/>
      <c r="FR5" s="249"/>
      <c r="FS5" s="249"/>
      <c r="FT5" s="249"/>
      <c r="FU5" s="249"/>
      <c r="FV5" s="249"/>
      <c r="FW5" s="249"/>
      <c r="FX5" s="249"/>
      <c r="FY5" s="249"/>
      <c r="FZ5" s="661" t="str">
        <f>GC5</f>
        <v>0%</v>
      </c>
      <c r="GA5" s="339"/>
      <c r="GB5" s="45">
        <f>FK5+FN5</f>
        <v>0</v>
      </c>
      <c r="GC5" s="661" t="str">
        <f>IF(GB5=0,"0%",IF(GB5=1,"100%",))</f>
        <v>0%</v>
      </c>
      <c r="GD5" s="249"/>
      <c r="GE5" s="249"/>
      <c r="GF5" s="249"/>
      <c r="GG5" s="249"/>
      <c r="GH5" s="249"/>
      <c r="GI5" s="249"/>
      <c r="GJ5" s="249"/>
      <c r="GK5" s="249"/>
      <c r="GL5" s="249"/>
      <c r="GM5" s="249"/>
      <c r="GN5" s="249"/>
      <c r="GO5" s="249"/>
      <c r="GP5" s="249"/>
      <c r="GQ5" s="661" t="str">
        <f>GT5</f>
        <v>0%</v>
      </c>
      <c r="GR5" s="339"/>
      <c r="GS5" s="45">
        <f>GB5+GE5</f>
        <v>0</v>
      </c>
      <c r="GT5" s="661" t="str">
        <f>IF(GS5=0,"0%",IF(GS5=1,"100%",))</f>
        <v>0%</v>
      </c>
      <c r="GU5" s="249"/>
      <c r="GV5" s="249"/>
      <c r="GW5" s="249"/>
      <c r="GX5" s="249"/>
      <c r="GY5" s="249"/>
      <c r="GZ5" s="249"/>
      <c r="HA5" s="249"/>
      <c r="HB5" s="249"/>
      <c r="HC5" s="249"/>
      <c r="HD5" s="249"/>
      <c r="HE5" s="249"/>
      <c r="HF5" s="249"/>
      <c r="HG5" s="249"/>
      <c r="HH5" s="661" t="str">
        <f>HK5</f>
        <v>0%</v>
      </c>
      <c r="HI5" s="339"/>
      <c r="HJ5" s="45">
        <f>GS5+GV5</f>
        <v>0</v>
      </c>
      <c r="HK5" s="661" t="str">
        <f>IF(HJ5=0,"0%",IF(HJ5=1,"100%",))</f>
        <v>0%</v>
      </c>
    </row>
    <row r="6" spans="1:219" s="285" customFormat="1" ht="227.25" customHeight="1" x14ac:dyDescent="0.25">
      <c r="A6" s="1053">
        <v>2</v>
      </c>
      <c r="B6" s="164" t="s">
        <v>461</v>
      </c>
      <c r="C6" s="164" t="s">
        <v>462</v>
      </c>
      <c r="D6" s="164" t="s">
        <v>463</v>
      </c>
      <c r="E6" s="7" t="s">
        <v>81</v>
      </c>
      <c r="F6" s="7" t="s">
        <v>64</v>
      </c>
      <c r="G6" s="7" t="s">
        <v>450</v>
      </c>
      <c r="H6" s="7" t="s">
        <v>182</v>
      </c>
      <c r="I6" s="89" t="s">
        <v>235</v>
      </c>
      <c r="J6" s="24" t="s">
        <v>47</v>
      </c>
      <c r="K6" s="413">
        <v>1</v>
      </c>
      <c r="L6" s="7" t="s">
        <v>464</v>
      </c>
      <c r="M6" s="48">
        <v>44621</v>
      </c>
      <c r="N6" s="677">
        <v>44866</v>
      </c>
      <c r="O6" s="18" t="s">
        <v>237</v>
      </c>
      <c r="P6" s="218"/>
      <c r="Q6" s="180"/>
      <c r="R6" s="20"/>
      <c r="S6" s="20"/>
      <c r="T6" s="20"/>
      <c r="U6" s="20"/>
      <c r="V6" s="20"/>
      <c r="W6" s="20"/>
      <c r="X6" s="659"/>
      <c r="Y6" s="659"/>
      <c r="Z6" s="659"/>
      <c r="AA6" s="659"/>
      <c r="AB6" s="659"/>
      <c r="AC6" s="660"/>
      <c r="AD6" s="659"/>
      <c r="AE6" s="659"/>
      <c r="AF6" s="234"/>
      <c r="AG6" s="234"/>
      <c r="AH6" s="20"/>
      <c r="AI6" s="234"/>
      <c r="AJ6" s="275"/>
      <c r="AK6" s="20"/>
      <c r="AL6" s="275"/>
      <c r="AM6" s="20"/>
      <c r="AN6" s="275"/>
      <c r="AO6" s="20"/>
      <c r="AP6" s="20"/>
      <c r="AQ6" s="20"/>
      <c r="AR6" s="20"/>
      <c r="AS6" s="20"/>
      <c r="AT6" s="661"/>
      <c r="AU6" s="339"/>
      <c r="AV6" s="45"/>
      <c r="AW6" s="661"/>
      <c r="AX6" s="18"/>
      <c r="AY6" s="20"/>
      <c r="AZ6" s="18"/>
      <c r="BA6" s="20"/>
      <c r="BB6" s="20"/>
      <c r="BC6" s="20"/>
      <c r="BD6" s="20"/>
      <c r="BE6" s="71"/>
      <c r="BF6" s="18"/>
      <c r="BG6" s="18"/>
      <c r="BH6" s="18"/>
      <c r="BI6" s="18"/>
      <c r="BJ6" s="18"/>
      <c r="BK6" s="661"/>
      <c r="BL6" s="339"/>
      <c r="BM6" s="45"/>
      <c r="BN6" s="661"/>
      <c r="BO6" s="18"/>
      <c r="BP6" s="20"/>
      <c r="BQ6" s="20"/>
      <c r="BR6" s="20"/>
      <c r="BS6" s="20"/>
      <c r="BT6" s="20"/>
      <c r="BU6" s="20"/>
      <c r="BV6" s="20"/>
      <c r="BW6" s="18"/>
      <c r="BX6" s="18"/>
      <c r="BY6" s="18"/>
      <c r="BZ6" s="18"/>
      <c r="CA6" s="18"/>
      <c r="CB6" s="661"/>
      <c r="CC6" s="339"/>
      <c r="CD6" s="45"/>
      <c r="CE6" s="661"/>
      <c r="CF6" s="18"/>
      <c r="CG6" s="20"/>
      <c r="CH6" s="20"/>
      <c r="CI6" s="20"/>
      <c r="CJ6" s="20"/>
      <c r="CK6" s="20"/>
      <c r="CL6" s="20"/>
      <c r="CM6" s="20"/>
      <c r="CN6" s="18"/>
      <c r="CO6" s="18"/>
      <c r="CP6" s="18"/>
      <c r="CQ6" s="18"/>
      <c r="CR6" s="18"/>
      <c r="CS6" s="661"/>
      <c r="CT6" s="339"/>
      <c r="CU6" s="45"/>
      <c r="CV6" s="661"/>
      <c r="CW6" s="18"/>
      <c r="CX6" s="20"/>
      <c r="CY6" s="18"/>
      <c r="CZ6" s="13"/>
      <c r="DA6" s="13"/>
      <c r="DB6" s="13"/>
      <c r="DC6" s="13"/>
      <c r="DD6" s="20"/>
      <c r="DE6" s="20"/>
      <c r="DF6" s="20"/>
      <c r="DG6" s="20"/>
      <c r="DH6" s="20"/>
      <c r="DI6" s="20"/>
      <c r="DJ6" s="661"/>
      <c r="DK6" s="339"/>
      <c r="DL6" s="45"/>
      <c r="DM6" s="661"/>
      <c r="DN6" s="18"/>
      <c r="DO6" s="20"/>
      <c r="DP6" s="13"/>
      <c r="DQ6" s="13"/>
      <c r="DR6" s="13"/>
      <c r="DS6" s="13"/>
      <c r="DT6" s="20"/>
      <c r="DU6" s="71"/>
      <c r="DV6" s="72"/>
      <c r="DW6" s="72"/>
      <c r="DX6" s="72"/>
      <c r="DY6" s="72"/>
      <c r="DZ6" s="72"/>
      <c r="EA6" s="661"/>
      <c r="EB6" s="339"/>
      <c r="EC6" s="45"/>
      <c r="ED6" s="661"/>
      <c r="EE6" s="249"/>
      <c r="EF6" s="249"/>
      <c r="EG6" s="249"/>
      <c r="EH6" s="249"/>
      <c r="EI6" s="249"/>
      <c r="EJ6" s="249"/>
      <c r="EK6" s="249"/>
      <c r="EL6" s="249"/>
      <c r="EM6" s="249"/>
      <c r="EN6" s="249"/>
      <c r="EO6" s="249"/>
      <c r="EP6" s="249"/>
      <c r="EQ6" s="249"/>
      <c r="ER6" s="661"/>
      <c r="ES6" s="339"/>
      <c r="ET6" s="45"/>
      <c r="EU6" s="661"/>
      <c r="EV6" s="249"/>
      <c r="EW6" s="249"/>
      <c r="EX6" s="249"/>
      <c r="EY6" s="249"/>
      <c r="EZ6" s="249"/>
      <c r="FA6" s="249"/>
      <c r="FB6" s="249"/>
      <c r="FC6" s="249"/>
      <c r="FD6" s="249"/>
      <c r="FE6" s="249"/>
      <c r="FF6" s="249"/>
      <c r="FG6" s="249"/>
      <c r="FH6" s="249"/>
      <c r="FI6" s="661" t="str">
        <f t="shared" ref="FI6:FI9" si="0">FL6</f>
        <v>0%</v>
      </c>
      <c r="FJ6" s="339"/>
      <c r="FK6" s="45">
        <f t="shared" ref="FK6:FK9" si="1">ET6+EW6</f>
        <v>0</v>
      </c>
      <c r="FL6" s="661" t="str">
        <f>IF(FK6=0,"0%",IF(FK6=1,"100%",))</f>
        <v>0%</v>
      </c>
      <c r="FM6" s="249"/>
      <c r="FN6" s="249"/>
      <c r="FO6" s="249"/>
      <c r="FP6" s="249"/>
      <c r="FQ6" s="249"/>
      <c r="FR6" s="249"/>
      <c r="FS6" s="249"/>
      <c r="FT6" s="249"/>
      <c r="FU6" s="249"/>
      <c r="FV6" s="249"/>
      <c r="FW6" s="249"/>
      <c r="FX6" s="249"/>
      <c r="FY6" s="249"/>
      <c r="FZ6" s="661" t="str">
        <f t="shared" ref="FZ6:FZ9" si="2">GC6</f>
        <v>0%</v>
      </c>
      <c r="GA6" s="339"/>
      <c r="GB6" s="45">
        <f t="shared" ref="GB6:GB9" si="3">FK6+FN6</f>
        <v>0</v>
      </c>
      <c r="GC6" s="661" t="str">
        <f>IF(GB6=0,"0%",IF(GB6=1,"100%",))</f>
        <v>0%</v>
      </c>
      <c r="GD6" s="249"/>
      <c r="GE6" s="249"/>
      <c r="GF6" s="249"/>
      <c r="GG6" s="249"/>
      <c r="GH6" s="249"/>
      <c r="GI6" s="249"/>
      <c r="GJ6" s="249"/>
      <c r="GK6" s="249"/>
      <c r="GL6" s="249"/>
      <c r="GM6" s="249"/>
      <c r="GN6" s="249"/>
      <c r="GO6" s="249"/>
      <c r="GP6" s="249"/>
      <c r="GQ6" s="661" t="str">
        <f t="shared" ref="GQ6:GQ9" si="4">GT6</f>
        <v>0%</v>
      </c>
      <c r="GR6" s="339"/>
      <c r="GS6" s="45">
        <f t="shared" ref="GS6:GS9" si="5">GB6+GE6</f>
        <v>0</v>
      </c>
      <c r="GT6" s="661" t="str">
        <f>IF(GS6=0,"0%",IF(GS6=1,"100%",))</f>
        <v>0%</v>
      </c>
      <c r="GU6" s="249"/>
      <c r="GV6" s="249"/>
      <c r="GW6" s="249"/>
      <c r="GX6" s="249"/>
      <c r="GY6" s="249"/>
      <c r="GZ6" s="249"/>
      <c r="HA6" s="249"/>
      <c r="HB6" s="249"/>
      <c r="HC6" s="249"/>
      <c r="HD6" s="249"/>
      <c r="HE6" s="249"/>
      <c r="HF6" s="249"/>
      <c r="HG6" s="249"/>
      <c r="HH6" s="661" t="str">
        <f t="shared" ref="HH6:HH9" si="6">HK6</f>
        <v>0%</v>
      </c>
      <c r="HI6" s="339"/>
      <c r="HJ6" s="45">
        <f t="shared" ref="HJ6:HJ9" si="7">GS6+GV6</f>
        <v>0</v>
      </c>
      <c r="HK6" s="661" t="str">
        <f>IF(HJ6=0,"0%",IF(HJ6=1,"100%",))</f>
        <v>0%</v>
      </c>
    </row>
    <row r="7" spans="1:219" s="285" customFormat="1" ht="303.75" customHeight="1" x14ac:dyDescent="0.25">
      <c r="A7" s="1053">
        <v>3</v>
      </c>
      <c r="B7" s="164" t="s">
        <v>465</v>
      </c>
      <c r="C7" s="164" t="s">
        <v>466</v>
      </c>
      <c r="D7" s="164" t="s">
        <v>467</v>
      </c>
      <c r="E7" s="24" t="s">
        <v>76</v>
      </c>
      <c r="F7" s="24" t="s">
        <v>42</v>
      </c>
      <c r="G7" s="24" t="s">
        <v>65</v>
      </c>
      <c r="H7" s="7" t="s">
        <v>66</v>
      </c>
      <c r="I7" s="89" t="s">
        <v>453</v>
      </c>
      <c r="J7" s="24" t="s">
        <v>47</v>
      </c>
      <c r="K7" s="414">
        <v>1</v>
      </c>
      <c r="L7" s="24" t="s">
        <v>454</v>
      </c>
      <c r="M7" s="87">
        <v>44713</v>
      </c>
      <c r="N7" s="677">
        <v>44866</v>
      </c>
      <c r="O7" s="10" t="s">
        <v>50</v>
      </c>
      <c r="P7" s="72"/>
      <c r="Q7" s="7"/>
      <c r="R7" s="72"/>
      <c r="S7" s="13"/>
      <c r="T7" s="13"/>
      <c r="U7" s="13"/>
      <c r="V7" s="13"/>
      <c r="W7" s="186"/>
      <c r="X7" s="72"/>
      <c r="Y7" s="13"/>
      <c r="Z7" s="13"/>
      <c r="AA7" s="13"/>
      <c r="AB7" s="13"/>
      <c r="AC7" s="854"/>
      <c r="AD7" s="13"/>
      <c r="AE7" s="854"/>
      <c r="AF7" s="13"/>
      <c r="AG7" s="13"/>
      <c r="AH7" s="13"/>
      <c r="AI7" s="13"/>
      <c r="AJ7" s="13"/>
      <c r="AK7" s="13"/>
      <c r="AL7" s="13"/>
      <c r="AM7" s="13"/>
      <c r="AN7" s="13"/>
      <c r="AO7" s="13"/>
      <c r="AP7" s="13"/>
      <c r="AQ7" s="13"/>
      <c r="AR7" s="13"/>
      <c r="AS7" s="13"/>
      <c r="AT7" s="678"/>
      <c r="AU7" s="343"/>
      <c r="AV7" s="435"/>
      <c r="AW7" s="678"/>
      <c r="AX7" s="13"/>
      <c r="AY7" s="13"/>
      <c r="AZ7" s="76"/>
      <c r="BA7" s="13"/>
      <c r="BB7" s="13"/>
      <c r="BC7" s="13"/>
      <c r="BD7" s="13"/>
      <c r="BE7" s="557"/>
      <c r="BF7" s="76"/>
      <c r="BG7" s="76"/>
      <c r="BH7" s="76"/>
      <c r="BI7" s="18"/>
      <c r="BJ7" s="76"/>
      <c r="BK7" s="678"/>
      <c r="BL7" s="343"/>
      <c r="BM7" s="435"/>
      <c r="BN7" s="678"/>
      <c r="BO7" s="842"/>
      <c r="BP7" s="13"/>
      <c r="BQ7" s="83"/>
      <c r="BR7" s="13"/>
      <c r="BS7" s="13"/>
      <c r="BT7" s="13"/>
      <c r="BU7" s="13"/>
      <c r="BV7" s="13"/>
      <c r="BW7" s="76"/>
      <c r="BX7" s="76"/>
      <c r="BY7" s="76"/>
      <c r="BZ7" s="76"/>
      <c r="CA7" s="76"/>
      <c r="CB7" s="661"/>
      <c r="CC7" s="343"/>
      <c r="CD7" s="45"/>
      <c r="CE7" s="678"/>
      <c r="CF7" s="76"/>
      <c r="CG7" s="13"/>
      <c r="CH7" s="76"/>
      <c r="CI7" s="13"/>
      <c r="CJ7" s="13"/>
      <c r="CK7" s="13"/>
      <c r="CL7" s="13"/>
      <c r="CM7" s="13"/>
      <c r="CN7" s="76"/>
      <c r="CO7" s="76"/>
      <c r="CP7" s="76"/>
      <c r="CQ7" s="76"/>
      <c r="CR7" s="76"/>
      <c r="CS7" s="661"/>
      <c r="CT7" s="343"/>
      <c r="CU7" s="45"/>
      <c r="CV7" s="678"/>
      <c r="CW7" s="13"/>
      <c r="CX7" s="13"/>
      <c r="CY7" s="13"/>
      <c r="CZ7" s="13"/>
      <c r="DA7" s="13"/>
      <c r="DB7" s="13"/>
      <c r="DC7" s="13"/>
      <c r="DD7" s="13"/>
      <c r="DE7" s="13"/>
      <c r="DF7" s="13"/>
      <c r="DG7" s="13"/>
      <c r="DH7" s="13"/>
      <c r="DI7" s="13"/>
      <c r="DJ7" s="661"/>
      <c r="DK7" s="343"/>
      <c r="DL7" s="45"/>
      <c r="DM7" s="678"/>
      <c r="DN7" s="13"/>
      <c r="DO7" s="13"/>
      <c r="DP7" s="13"/>
      <c r="DQ7" s="13"/>
      <c r="DR7" s="13"/>
      <c r="DS7" s="13"/>
      <c r="DT7" s="13"/>
      <c r="DU7" s="557"/>
      <c r="DV7" s="72"/>
      <c r="DW7" s="72"/>
      <c r="DX7" s="72"/>
      <c r="DY7" s="72"/>
      <c r="DZ7" s="72"/>
      <c r="EA7" s="661"/>
      <c r="EB7" s="343"/>
      <c r="EC7" s="45"/>
      <c r="ED7" s="678"/>
      <c r="EE7" s="249"/>
      <c r="EF7" s="249"/>
      <c r="EG7" s="249"/>
      <c r="EH7" s="249"/>
      <c r="EI7" s="249"/>
      <c r="EJ7" s="249"/>
      <c r="EK7" s="249"/>
      <c r="EL7" s="249"/>
      <c r="EM7" s="249"/>
      <c r="EN7" s="249"/>
      <c r="EO7" s="249"/>
      <c r="EP7" s="249"/>
      <c r="EQ7" s="249"/>
      <c r="ER7" s="661"/>
      <c r="ES7" s="343"/>
      <c r="ET7" s="45"/>
      <c r="EU7" s="678"/>
      <c r="EV7" s="249"/>
      <c r="EW7" s="249"/>
      <c r="EX7" s="249"/>
      <c r="EY7" s="249"/>
      <c r="EZ7" s="249"/>
      <c r="FA7" s="249"/>
      <c r="FB7" s="249"/>
      <c r="FC7" s="249"/>
      <c r="FD7" s="249"/>
      <c r="FE7" s="249"/>
      <c r="FF7" s="249"/>
      <c r="FG7" s="249"/>
      <c r="FH7" s="249"/>
      <c r="FI7" s="661" t="str">
        <f t="shared" si="0"/>
        <v>0%</v>
      </c>
      <c r="FJ7" s="343"/>
      <c r="FK7" s="45">
        <f t="shared" si="1"/>
        <v>0</v>
      </c>
      <c r="FL7" s="678" t="str">
        <f>IF(FK7=0,"0%",IF(FK7=1,"100%",))</f>
        <v>0%</v>
      </c>
      <c r="FM7" s="249"/>
      <c r="FN7" s="249"/>
      <c r="FO7" s="249"/>
      <c r="FP7" s="249"/>
      <c r="FQ7" s="249"/>
      <c r="FR7" s="249"/>
      <c r="FS7" s="249"/>
      <c r="FT7" s="249"/>
      <c r="FU7" s="249"/>
      <c r="FV7" s="249"/>
      <c r="FW7" s="249"/>
      <c r="FX7" s="249"/>
      <c r="FY7" s="249"/>
      <c r="FZ7" s="661" t="str">
        <f t="shared" si="2"/>
        <v>0%</v>
      </c>
      <c r="GA7" s="343"/>
      <c r="GB7" s="45">
        <f t="shared" si="3"/>
        <v>0</v>
      </c>
      <c r="GC7" s="678" t="str">
        <f>IF(GB7=0,"0%",IF(GB7=1,"100%",))</f>
        <v>0%</v>
      </c>
      <c r="GD7" s="249"/>
      <c r="GE7" s="249"/>
      <c r="GF7" s="249"/>
      <c r="GG7" s="249"/>
      <c r="GH7" s="249"/>
      <c r="GI7" s="249"/>
      <c r="GJ7" s="249"/>
      <c r="GK7" s="249"/>
      <c r="GL7" s="249"/>
      <c r="GM7" s="249"/>
      <c r="GN7" s="249"/>
      <c r="GO7" s="249"/>
      <c r="GP7" s="249"/>
      <c r="GQ7" s="661" t="str">
        <f t="shared" si="4"/>
        <v>0%</v>
      </c>
      <c r="GR7" s="343"/>
      <c r="GS7" s="45">
        <f t="shared" si="5"/>
        <v>0</v>
      </c>
      <c r="GT7" s="678" t="str">
        <f>IF(GS7=0,"0%",IF(GS7=1,"100%",))</f>
        <v>0%</v>
      </c>
      <c r="GU7" s="249"/>
      <c r="GV7" s="249"/>
      <c r="GW7" s="249"/>
      <c r="GX7" s="249"/>
      <c r="GY7" s="249"/>
      <c r="GZ7" s="249"/>
      <c r="HA7" s="249"/>
      <c r="HB7" s="249"/>
      <c r="HC7" s="249"/>
      <c r="HD7" s="249"/>
      <c r="HE7" s="249"/>
      <c r="HF7" s="249"/>
      <c r="HG7" s="249"/>
      <c r="HH7" s="661" t="str">
        <f t="shared" si="6"/>
        <v>0%</v>
      </c>
      <c r="HI7" s="343"/>
      <c r="HJ7" s="45">
        <f t="shared" si="7"/>
        <v>0</v>
      </c>
      <c r="HK7" s="678" t="str">
        <f>IF(HJ7=0,"0%",IF(HJ7=1,"100%",))</f>
        <v>0%</v>
      </c>
    </row>
    <row r="8" spans="1:219" s="285" customFormat="1" ht="357.75" customHeight="1" x14ac:dyDescent="0.25">
      <c r="A8" s="1053">
        <v>4</v>
      </c>
      <c r="B8" s="164" t="s">
        <v>468</v>
      </c>
      <c r="C8" s="164" t="s">
        <v>469</v>
      </c>
      <c r="D8" s="164" t="s">
        <v>463</v>
      </c>
      <c r="E8" s="24" t="s">
        <v>63</v>
      </c>
      <c r="F8" s="24" t="s">
        <v>43</v>
      </c>
      <c r="G8" s="24" t="s">
        <v>65</v>
      </c>
      <c r="H8" s="7" t="s">
        <v>66</v>
      </c>
      <c r="I8" s="89" t="s">
        <v>456</v>
      </c>
      <c r="J8" s="24" t="s">
        <v>47</v>
      </c>
      <c r="K8" s="414">
        <v>1</v>
      </c>
      <c r="L8" s="24" t="s">
        <v>454</v>
      </c>
      <c r="M8" s="87">
        <v>44652</v>
      </c>
      <c r="N8" s="677">
        <v>44866</v>
      </c>
      <c r="O8" s="10" t="s">
        <v>50</v>
      </c>
      <c r="P8" s="73"/>
      <c r="Q8" s="7"/>
      <c r="R8" s="73"/>
      <c r="S8" s="73"/>
      <c r="T8" s="73"/>
      <c r="U8" s="73"/>
      <c r="V8" s="73"/>
      <c r="W8" s="73"/>
      <c r="X8" s="76"/>
      <c r="Y8" s="76"/>
      <c r="Z8" s="76"/>
      <c r="AA8" s="76"/>
      <c r="AB8" s="76"/>
      <c r="AC8" s="662"/>
      <c r="AD8" s="76"/>
      <c r="AE8" s="76"/>
      <c r="AF8" s="76"/>
      <c r="AG8" s="76"/>
      <c r="AH8" s="13"/>
      <c r="AI8" s="76"/>
      <c r="AJ8" s="76"/>
      <c r="AK8" s="13"/>
      <c r="AL8" s="13"/>
      <c r="AM8" s="13"/>
      <c r="AN8" s="76"/>
      <c r="AO8" s="13"/>
      <c r="AP8" s="13"/>
      <c r="AQ8" s="13"/>
      <c r="AR8" s="13"/>
      <c r="AS8" s="13"/>
      <c r="AT8" s="678"/>
      <c r="AU8" s="343"/>
      <c r="AV8" s="435"/>
      <c r="AW8" s="678"/>
      <c r="AX8" s="73"/>
      <c r="AY8" s="13"/>
      <c r="AZ8" s="73"/>
      <c r="BA8" s="73"/>
      <c r="BB8" s="73"/>
      <c r="BC8" s="73"/>
      <c r="BD8" s="73"/>
      <c r="BE8" s="77"/>
      <c r="BF8" s="73"/>
      <c r="BG8" s="73"/>
      <c r="BH8" s="73"/>
      <c r="BI8" s="18"/>
      <c r="BJ8" s="73"/>
      <c r="BK8" s="678"/>
      <c r="BL8" s="343"/>
      <c r="BM8" s="435"/>
      <c r="BN8" s="678"/>
      <c r="BO8" s="73"/>
      <c r="BP8" s="13"/>
      <c r="BQ8" s="13"/>
      <c r="BR8" s="13"/>
      <c r="BS8" s="13"/>
      <c r="BT8" s="13"/>
      <c r="BU8" s="73"/>
      <c r="BV8" s="13"/>
      <c r="BW8" s="73"/>
      <c r="BX8" s="73"/>
      <c r="BY8" s="73"/>
      <c r="BZ8" s="73"/>
      <c r="CA8" s="73"/>
      <c r="CB8" s="661"/>
      <c r="CC8" s="343"/>
      <c r="CD8" s="45"/>
      <c r="CE8" s="678"/>
      <c r="CF8" s="73"/>
      <c r="CG8" s="13"/>
      <c r="CH8" s="73"/>
      <c r="CI8" s="13"/>
      <c r="CJ8" s="13"/>
      <c r="CK8" s="13"/>
      <c r="CL8" s="13"/>
      <c r="CM8" s="73"/>
      <c r="CN8" s="73"/>
      <c r="CO8" s="73"/>
      <c r="CP8" s="73"/>
      <c r="CQ8" s="73"/>
      <c r="CR8" s="73"/>
      <c r="CS8" s="661"/>
      <c r="CT8" s="343"/>
      <c r="CU8" s="45"/>
      <c r="CV8" s="678"/>
      <c r="CW8" s="73"/>
      <c r="CX8" s="13"/>
      <c r="CY8" s="82"/>
      <c r="CZ8" s="13"/>
      <c r="DA8" s="13"/>
      <c r="DB8" s="73"/>
      <c r="DC8" s="73"/>
      <c r="DD8" s="73"/>
      <c r="DE8" s="73"/>
      <c r="DF8" s="73"/>
      <c r="DG8" s="73"/>
      <c r="DH8" s="73"/>
      <c r="DI8" s="73"/>
      <c r="DJ8" s="661"/>
      <c r="DK8" s="343"/>
      <c r="DL8" s="45"/>
      <c r="DM8" s="678"/>
      <c r="DN8" s="73"/>
      <c r="DO8" s="13"/>
      <c r="DP8" s="73"/>
      <c r="DQ8" s="73"/>
      <c r="DR8" s="13"/>
      <c r="DS8" s="13"/>
      <c r="DT8" s="13"/>
      <c r="DU8" s="77"/>
      <c r="DV8" s="72"/>
      <c r="DW8" s="72"/>
      <c r="DX8" s="72"/>
      <c r="DY8" s="72"/>
      <c r="DZ8" s="72"/>
      <c r="EA8" s="661"/>
      <c r="EB8" s="343"/>
      <c r="EC8" s="45"/>
      <c r="ED8" s="678"/>
      <c r="EE8" s="249"/>
      <c r="EF8" s="249"/>
      <c r="EG8" s="249"/>
      <c r="EH8" s="249"/>
      <c r="EI8" s="249"/>
      <c r="EJ8" s="249"/>
      <c r="EK8" s="249"/>
      <c r="EL8" s="249"/>
      <c r="EM8" s="249"/>
      <c r="EN8" s="249"/>
      <c r="EO8" s="249"/>
      <c r="EP8" s="249"/>
      <c r="EQ8" s="249"/>
      <c r="ER8" s="661"/>
      <c r="ES8" s="343"/>
      <c r="ET8" s="45"/>
      <c r="EU8" s="678"/>
      <c r="EV8" s="249"/>
      <c r="EW8" s="249"/>
      <c r="EX8" s="249"/>
      <c r="EY8" s="249"/>
      <c r="EZ8" s="249"/>
      <c r="FA8" s="249"/>
      <c r="FB8" s="249"/>
      <c r="FC8" s="249"/>
      <c r="FD8" s="249"/>
      <c r="FE8" s="249"/>
      <c r="FF8" s="249"/>
      <c r="FG8" s="249"/>
      <c r="FH8" s="249"/>
      <c r="FI8" s="661" t="str">
        <f t="shared" si="0"/>
        <v>0%</v>
      </c>
      <c r="FJ8" s="343"/>
      <c r="FK8" s="45">
        <f t="shared" si="1"/>
        <v>0</v>
      </c>
      <c r="FL8" s="678" t="str">
        <f>IF(FK8=0,"0%",IF(FK8=1,"100%",))</f>
        <v>0%</v>
      </c>
      <c r="FM8" s="249"/>
      <c r="FN8" s="249"/>
      <c r="FO8" s="249"/>
      <c r="FP8" s="249"/>
      <c r="FQ8" s="249"/>
      <c r="FR8" s="249"/>
      <c r="FS8" s="249"/>
      <c r="FT8" s="249"/>
      <c r="FU8" s="249"/>
      <c r="FV8" s="249"/>
      <c r="FW8" s="249"/>
      <c r="FX8" s="249"/>
      <c r="FY8" s="249"/>
      <c r="FZ8" s="661" t="str">
        <f t="shared" si="2"/>
        <v>0%</v>
      </c>
      <c r="GA8" s="343"/>
      <c r="GB8" s="45">
        <f t="shared" si="3"/>
        <v>0</v>
      </c>
      <c r="GC8" s="678" t="str">
        <f>IF(GB8=0,"0%",IF(GB8=1,"100%",))</f>
        <v>0%</v>
      </c>
      <c r="GD8" s="249"/>
      <c r="GE8" s="249"/>
      <c r="GF8" s="249"/>
      <c r="GG8" s="249"/>
      <c r="GH8" s="249"/>
      <c r="GI8" s="249"/>
      <c r="GJ8" s="249"/>
      <c r="GK8" s="249"/>
      <c r="GL8" s="249"/>
      <c r="GM8" s="249"/>
      <c r="GN8" s="249"/>
      <c r="GO8" s="249"/>
      <c r="GP8" s="249"/>
      <c r="GQ8" s="661" t="str">
        <f t="shared" si="4"/>
        <v>0%</v>
      </c>
      <c r="GR8" s="343"/>
      <c r="GS8" s="45">
        <f t="shared" si="5"/>
        <v>0</v>
      </c>
      <c r="GT8" s="678" t="str">
        <f>IF(GS8=0,"0%",IF(GS8=1,"100%",))</f>
        <v>0%</v>
      </c>
      <c r="GU8" s="249"/>
      <c r="GV8" s="249"/>
      <c r="GW8" s="249"/>
      <c r="GX8" s="249"/>
      <c r="GY8" s="249"/>
      <c r="GZ8" s="249"/>
      <c r="HA8" s="249"/>
      <c r="HB8" s="249"/>
      <c r="HC8" s="249"/>
      <c r="HD8" s="249"/>
      <c r="HE8" s="249"/>
      <c r="HF8" s="249"/>
      <c r="HG8" s="249"/>
      <c r="HH8" s="661" t="str">
        <f t="shared" si="6"/>
        <v>0%</v>
      </c>
      <c r="HI8" s="343"/>
      <c r="HJ8" s="45">
        <f t="shared" si="7"/>
        <v>0</v>
      </c>
      <c r="HK8" s="678" t="str">
        <f>IF(HJ8=0,"0%",IF(HJ8=1,"100%",))</f>
        <v>0%</v>
      </c>
    </row>
    <row r="9" spans="1:219" s="285" customFormat="1" ht="140.25" customHeight="1" x14ac:dyDescent="0.25">
      <c r="A9" s="1053">
        <v>5</v>
      </c>
      <c r="B9" s="164" t="s">
        <v>470</v>
      </c>
      <c r="C9" s="496" t="s">
        <v>471</v>
      </c>
      <c r="D9" s="494" t="s">
        <v>472</v>
      </c>
      <c r="E9" s="24" t="s">
        <v>81</v>
      </c>
      <c r="F9" s="24" t="s">
        <v>42</v>
      </c>
      <c r="G9" s="24" t="s">
        <v>65</v>
      </c>
      <c r="H9" s="7" t="s">
        <v>66</v>
      </c>
      <c r="I9" s="89" t="s">
        <v>453</v>
      </c>
      <c r="J9" s="24" t="s">
        <v>47</v>
      </c>
      <c r="K9" s="414">
        <v>1</v>
      </c>
      <c r="L9" s="24" t="s">
        <v>473</v>
      </c>
      <c r="M9" s="87">
        <v>44713</v>
      </c>
      <c r="N9" s="677">
        <v>44866</v>
      </c>
      <c r="O9" s="10" t="s">
        <v>50</v>
      </c>
      <c r="P9" s="13"/>
      <c r="Q9" s="7"/>
      <c r="R9" s="13"/>
      <c r="S9" s="13"/>
      <c r="T9" s="13"/>
      <c r="U9" s="13"/>
      <c r="V9" s="13"/>
      <c r="W9" s="13"/>
      <c r="X9" s="76"/>
      <c r="Y9" s="76"/>
      <c r="Z9" s="76"/>
      <c r="AA9" s="76"/>
      <c r="AB9" s="76"/>
      <c r="AC9" s="662"/>
      <c r="AD9" s="76"/>
      <c r="AE9" s="76"/>
      <c r="AF9" s="76"/>
      <c r="AG9" s="76"/>
      <c r="AH9" s="13"/>
      <c r="AI9" s="76"/>
      <c r="AJ9" s="76"/>
      <c r="AK9" s="13"/>
      <c r="AL9" s="13"/>
      <c r="AM9" s="13"/>
      <c r="AN9" s="76"/>
      <c r="AO9" s="13"/>
      <c r="AP9" s="13"/>
      <c r="AQ9" s="13"/>
      <c r="AR9" s="13"/>
      <c r="AS9" s="13"/>
      <c r="AT9" s="678"/>
      <c r="AU9" s="343"/>
      <c r="AV9" s="413"/>
      <c r="AW9" s="678"/>
      <c r="AX9" s="13"/>
      <c r="AY9" s="13"/>
      <c r="AZ9" s="13"/>
      <c r="BA9" s="13"/>
      <c r="BB9" s="13"/>
      <c r="BC9" s="13"/>
      <c r="BD9" s="13"/>
      <c r="BE9" s="557"/>
      <c r="BF9" s="73"/>
      <c r="BG9" s="73"/>
      <c r="BH9" s="73"/>
      <c r="BI9" s="18"/>
      <c r="BJ9" s="73"/>
      <c r="BK9" s="678"/>
      <c r="BL9" s="343"/>
      <c r="BM9" s="413"/>
      <c r="BN9" s="678"/>
      <c r="BO9" s="73"/>
      <c r="BP9" s="13"/>
      <c r="BQ9" s="83"/>
      <c r="BR9" s="13"/>
      <c r="BS9" s="13"/>
      <c r="BT9" s="13"/>
      <c r="BU9" s="13"/>
      <c r="BV9" s="426"/>
      <c r="BW9" s="76"/>
      <c r="BX9" s="76"/>
      <c r="BY9" s="76"/>
      <c r="BZ9" s="76"/>
      <c r="CA9" s="76"/>
      <c r="CB9" s="661"/>
      <c r="CC9" s="343"/>
      <c r="CD9" s="45"/>
      <c r="CE9" s="678"/>
      <c r="CF9" s="13"/>
      <c r="CG9" s="13"/>
      <c r="CH9" s="13"/>
      <c r="CI9" s="13"/>
      <c r="CJ9" s="13"/>
      <c r="CK9" s="13"/>
      <c r="CL9" s="13"/>
      <c r="CM9" s="926"/>
      <c r="CN9" s="76"/>
      <c r="CO9" s="76"/>
      <c r="CP9" s="76"/>
      <c r="CQ9" s="76"/>
      <c r="CR9" s="76"/>
      <c r="CS9" s="661"/>
      <c r="CT9" s="343"/>
      <c r="CU9" s="45"/>
      <c r="CV9" s="678"/>
      <c r="CW9" s="13"/>
      <c r="CX9" s="13"/>
      <c r="CY9" s="13"/>
      <c r="CZ9" s="13"/>
      <c r="DA9" s="13"/>
      <c r="DB9" s="13"/>
      <c r="DC9" s="13"/>
      <c r="DD9" s="961"/>
      <c r="DE9" s="84"/>
      <c r="DF9" s="84"/>
      <c r="DG9" s="84"/>
      <c r="DH9" s="84"/>
      <c r="DI9" s="84"/>
      <c r="DJ9" s="661"/>
      <c r="DK9" s="343"/>
      <c r="DL9" s="45"/>
      <c r="DM9" s="678"/>
      <c r="DN9" s="13"/>
      <c r="DO9" s="13"/>
      <c r="DP9" s="13"/>
      <c r="DQ9" s="13"/>
      <c r="DR9" s="13"/>
      <c r="DS9" s="13"/>
      <c r="DT9" s="13"/>
      <c r="DU9" s="1029"/>
      <c r="DV9" s="72"/>
      <c r="DW9" s="72"/>
      <c r="DX9" s="72"/>
      <c r="DY9" s="72"/>
      <c r="DZ9" s="72"/>
      <c r="EA9" s="661"/>
      <c r="EB9" s="343"/>
      <c r="EC9" s="45"/>
      <c r="ED9" s="678"/>
      <c r="EE9" s="249"/>
      <c r="EF9" s="249"/>
      <c r="EG9" s="249"/>
      <c r="EH9" s="249"/>
      <c r="EI9" s="249"/>
      <c r="EJ9" s="249"/>
      <c r="EK9" s="249"/>
      <c r="EL9" s="249"/>
      <c r="EM9" s="249"/>
      <c r="EN9" s="249"/>
      <c r="EO9" s="249"/>
      <c r="EP9" s="249"/>
      <c r="EQ9" s="249"/>
      <c r="ER9" s="661"/>
      <c r="ES9" s="343"/>
      <c r="ET9" s="45"/>
      <c r="EU9" s="678"/>
      <c r="EV9" s="249"/>
      <c r="EW9" s="249"/>
      <c r="EX9" s="249"/>
      <c r="EY9" s="249"/>
      <c r="EZ9" s="249"/>
      <c r="FA9" s="249"/>
      <c r="FB9" s="249"/>
      <c r="FC9" s="249"/>
      <c r="FD9" s="249"/>
      <c r="FE9" s="249"/>
      <c r="FF9" s="249"/>
      <c r="FG9" s="249"/>
      <c r="FH9" s="249"/>
      <c r="FI9" s="661" t="str">
        <f t="shared" si="0"/>
        <v>0%</v>
      </c>
      <c r="FJ9" s="343"/>
      <c r="FK9" s="45">
        <f t="shared" si="1"/>
        <v>0</v>
      </c>
      <c r="FL9" s="678" t="str">
        <f>IF(FK9=0,"0%",IF(FK9=1,"100%",))</f>
        <v>0%</v>
      </c>
      <c r="FM9" s="249"/>
      <c r="FN9" s="249"/>
      <c r="FO9" s="249"/>
      <c r="FP9" s="249"/>
      <c r="FQ9" s="249"/>
      <c r="FR9" s="249"/>
      <c r="FS9" s="249"/>
      <c r="FT9" s="249"/>
      <c r="FU9" s="249"/>
      <c r="FV9" s="249"/>
      <c r="FW9" s="249"/>
      <c r="FX9" s="249"/>
      <c r="FY9" s="249"/>
      <c r="FZ9" s="661" t="str">
        <f t="shared" si="2"/>
        <v>0%</v>
      </c>
      <c r="GA9" s="343"/>
      <c r="GB9" s="45">
        <f t="shared" si="3"/>
        <v>0</v>
      </c>
      <c r="GC9" s="678" t="str">
        <f>IF(GB9=0,"0%",IF(GB9=1,"100%",))</f>
        <v>0%</v>
      </c>
      <c r="GD9" s="249"/>
      <c r="GE9" s="249"/>
      <c r="GF9" s="249"/>
      <c r="GG9" s="249"/>
      <c r="GH9" s="249"/>
      <c r="GI9" s="249"/>
      <c r="GJ9" s="249"/>
      <c r="GK9" s="249"/>
      <c r="GL9" s="249"/>
      <c r="GM9" s="249"/>
      <c r="GN9" s="249"/>
      <c r="GO9" s="249"/>
      <c r="GP9" s="249"/>
      <c r="GQ9" s="661" t="str">
        <f t="shared" si="4"/>
        <v>0%</v>
      </c>
      <c r="GR9" s="343"/>
      <c r="GS9" s="45">
        <f t="shared" si="5"/>
        <v>0</v>
      </c>
      <c r="GT9" s="678" t="str">
        <f>IF(GS9=0,"0%",IF(GS9=1,"100%",))</f>
        <v>0%</v>
      </c>
      <c r="GU9" s="249"/>
      <c r="GV9" s="249"/>
      <c r="GW9" s="249"/>
      <c r="GX9" s="249"/>
      <c r="GY9" s="249"/>
      <c r="GZ9" s="249"/>
      <c r="HA9" s="249"/>
      <c r="HB9" s="249"/>
      <c r="HC9" s="249"/>
      <c r="HD9" s="249"/>
      <c r="HE9" s="249"/>
      <c r="HF9" s="249"/>
      <c r="HG9" s="249"/>
      <c r="HH9" s="661" t="str">
        <f t="shared" si="6"/>
        <v>0%</v>
      </c>
      <c r="HI9" s="343"/>
      <c r="HJ9" s="45">
        <f t="shared" si="7"/>
        <v>0</v>
      </c>
      <c r="HK9" s="678" t="str">
        <f>IF(HJ9=0,"0%",IF(HJ9=1,"100%",))</f>
        <v>0%</v>
      </c>
    </row>
    <row r="10" spans="1:219" s="285" customFormat="1" ht="18.75" x14ac:dyDescent="0.25">
      <c r="A10" s="445"/>
      <c r="B10" s="2"/>
      <c r="C10" s="493"/>
      <c r="D10" s="314"/>
      <c r="K10" s="670">
        <f>SUM(K5:K9)</f>
        <v>5</v>
      </c>
      <c r="Q10" s="285">
        <f>SUM(Q5:Q9)</f>
        <v>0</v>
      </c>
      <c r="AH10" s="285">
        <f>SUM(AH5:AH9)</f>
        <v>0</v>
      </c>
      <c r="AV10" s="670">
        <f>SUM(AV5:AV9)</f>
        <v>0</v>
      </c>
      <c r="AW10" s="679">
        <v>0.2</v>
      </c>
      <c r="AY10" s="285">
        <f>SUM(AY6:AY9)</f>
        <v>0</v>
      </c>
      <c r="BM10" s="670">
        <v>1</v>
      </c>
      <c r="CD10" s="672">
        <f>SUM(CD5:CD9)</f>
        <v>0</v>
      </c>
      <c r="CE10" s="777">
        <f>CD10*100%/$K$10</f>
        <v>0</v>
      </c>
      <c r="CU10" s="672">
        <f>SUM(CU5:CU9)</f>
        <v>0</v>
      </c>
      <c r="CV10" s="777">
        <f>CU10*100%/$K$10</f>
        <v>0</v>
      </c>
      <c r="DL10" s="672">
        <f>SUM(DL5:DL9)</f>
        <v>0</v>
      </c>
      <c r="DM10" s="777">
        <f>DL10*100%/$K$10</f>
        <v>0</v>
      </c>
      <c r="EC10" s="672">
        <f>SUM(EC5:EC9)</f>
        <v>0</v>
      </c>
      <c r="ED10" s="777">
        <f>EC10*100%/$K$10</f>
        <v>0</v>
      </c>
      <c r="ET10" s="672">
        <f>SUM(ET5:ET9)</f>
        <v>0</v>
      </c>
      <c r="EU10" s="777">
        <f>ET10*100%/$K$10</f>
        <v>0</v>
      </c>
      <c r="FK10" s="672">
        <f>SUM(FK5:FK9)</f>
        <v>0</v>
      </c>
      <c r="FL10" s="777">
        <f>FK10*100%/$K$10</f>
        <v>0</v>
      </c>
      <c r="GB10" s="672">
        <f>SUM(GB5:GB9)</f>
        <v>0</v>
      </c>
      <c r="GC10" s="777">
        <f>GB10*100%/$K$10</f>
        <v>0</v>
      </c>
      <c r="GS10" s="672">
        <f>SUM(GS5:GS9)</f>
        <v>0</v>
      </c>
      <c r="GT10" s="777">
        <f>GS10*100%/$K$10</f>
        <v>0</v>
      </c>
      <c r="HJ10" s="672">
        <f>SUM(HJ5:HJ9)</f>
        <v>0</v>
      </c>
      <c r="HK10" s="777">
        <f>HJ10*100%/$K$10</f>
        <v>0</v>
      </c>
    </row>
    <row r="12" spans="1:219" x14ac:dyDescent="0.25">
      <c r="B12" s="405">
        <v>100</v>
      </c>
    </row>
  </sheetData>
  <mergeCells count="253">
    <mergeCell ref="HH1:HK2"/>
    <mergeCell ref="HC3:HC4"/>
    <mergeCell ref="HD3:HD4"/>
    <mergeCell ref="HE3:HE4"/>
    <mergeCell ref="HF3:HF4"/>
    <mergeCell ref="HG3:HG4"/>
    <mergeCell ref="HH3:HH4"/>
    <mergeCell ref="HI3:HI4"/>
    <mergeCell ref="HJ3:HJ4"/>
    <mergeCell ref="HK3:HK4"/>
    <mergeCell ref="AP3:AP4"/>
    <mergeCell ref="AQ3:AQ4"/>
    <mergeCell ref="AR3:AR4"/>
    <mergeCell ref="AS3:AS4"/>
    <mergeCell ref="AT3:AT4"/>
    <mergeCell ref="AU3:AU4"/>
    <mergeCell ref="AV3:AV4"/>
    <mergeCell ref="AW3:AW4"/>
    <mergeCell ref="HC1:HG2"/>
    <mergeCell ref="EB3:EB4"/>
    <mergeCell ref="DN2:DN4"/>
    <mergeCell ref="DO2:DU2"/>
    <mergeCell ref="DO3:DO4"/>
    <mergeCell ref="DP3:DP4"/>
    <mergeCell ref="DH3:DH4"/>
    <mergeCell ref="DI3:DI4"/>
    <mergeCell ref="DJ3:DJ4"/>
    <mergeCell ref="DK3:DK4"/>
    <mergeCell ref="DL3:DL4"/>
    <mergeCell ref="DM3:DM4"/>
    <mergeCell ref="EA1:ED2"/>
    <mergeCell ref="CR3:CR4"/>
    <mergeCell ref="CS3:CS4"/>
    <mergeCell ref="DB3:DB4"/>
    <mergeCell ref="EC3:EC4"/>
    <mergeCell ref="DQ3:DR3"/>
    <mergeCell ref="DS3:DS4"/>
    <mergeCell ref="DT3:DT4"/>
    <mergeCell ref="DU3:DU4"/>
    <mergeCell ref="DW3:DW4"/>
    <mergeCell ref="DX3:DX4"/>
    <mergeCell ref="EA3:EA4"/>
    <mergeCell ref="CT3:CT4"/>
    <mergeCell ref="CU3:CU4"/>
    <mergeCell ref="CV3:CV4"/>
    <mergeCell ref="CX3:CX4"/>
    <mergeCell ref="CI3:CJ3"/>
    <mergeCell ref="CK3:CK4"/>
    <mergeCell ref="CL3:CL4"/>
    <mergeCell ref="CM3:CM4"/>
    <mergeCell ref="CY3:CY4"/>
    <mergeCell ref="CZ3:DA3"/>
    <mergeCell ref="CN3:CN4"/>
    <mergeCell ref="CO3:CO4"/>
    <mergeCell ref="CP3:CP4"/>
    <mergeCell ref="CQ3:CQ4"/>
    <mergeCell ref="CW2:CW4"/>
    <mergeCell ref="CX2:DD2"/>
    <mergeCell ref="CS1:CV2"/>
    <mergeCell ref="CW1:DD1"/>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BQ3:BQ4"/>
    <mergeCell ref="BR3:BS3"/>
    <mergeCell ref="S3:T3"/>
    <mergeCell ref="U3:U4"/>
    <mergeCell ref="AD3:AD4"/>
    <mergeCell ref="AX1:BE1"/>
    <mergeCell ref="BF1:BJ2"/>
    <mergeCell ref="AE3:AE4"/>
    <mergeCell ref="AF3:AF4"/>
    <mergeCell ref="AY3:AY4"/>
    <mergeCell ref="AZ3:AZ4"/>
    <mergeCell ref="Z3:Z4"/>
    <mergeCell ref="AA3:AA4"/>
    <mergeCell ref="AB3:AB4"/>
    <mergeCell ref="AG1:AN1"/>
    <mergeCell ref="AO1:AS2"/>
    <mergeCell ref="AT1:AW2"/>
    <mergeCell ref="AG2:AG4"/>
    <mergeCell ref="AH2:AN2"/>
    <mergeCell ref="AH3:AH4"/>
    <mergeCell ref="AI3:AI4"/>
    <mergeCell ref="AJ3:AK3"/>
    <mergeCell ref="AL3:AL4"/>
    <mergeCell ref="AM3:AM4"/>
    <mergeCell ref="AN3:AN4"/>
    <mergeCell ref="AO3:AO4"/>
    <mergeCell ref="K2:K4"/>
    <mergeCell ref="CF1:CM1"/>
    <mergeCell ref="CN1:CR2"/>
    <mergeCell ref="BO2:BO4"/>
    <mergeCell ref="BP2:BV2"/>
    <mergeCell ref="CF2:CF4"/>
    <mergeCell ref="CG2:CM2"/>
    <mergeCell ref="BU3:BU4"/>
    <mergeCell ref="BV3:BV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A1:O1"/>
    <mergeCell ref="P1:W1"/>
    <mergeCell ref="X1:AB2"/>
    <mergeCell ref="AC1:AF2"/>
    <mergeCell ref="G2:G4"/>
    <mergeCell ref="H2:H4"/>
    <mergeCell ref="I2:I4"/>
    <mergeCell ref="J2:J4"/>
    <mergeCell ref="DV1:DZ2"/>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P3:EP4"/>
    <mergeCell ref="EQ3:EQ4"/>
    <mergeCell ref="ER3:ER4"/>
    <mergeCell ref="ES3:ES4"/>
    <mergeCell ref="ET3:ET4"/>
    <mergeCell ref="EU3:EU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s>
  <dataValidations count="2">
    <dataValidation type="list" allowBlank="1" showInputMessage="1" showErrorMessage="1" sqref="F5:F9" xr:uid="{00000000-0002-0000-1B00-000000000000}">
      <formula1>MOMENTO</formula1>
    </dataValidation>
    <dataValidation type="list" allowBlank="1" showInputMessage="1" showErrorMessage="1" sqref="E5:E9" xr:uid="{00000000-0002-0000-1B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FB5C8BFA-2BFB-4C9D-AD0D-1D16CEEBADD5}">
          <x14:formula1>
            <xm:f>'Ejem diligenciamiento'!$AB$8:$AB$9</xm:f>
          </x14:formula1>
          <xm:sqref>BW5:BY9 CN5:CP9 DE5:DG9 DV5:DX9 EM5:EO9 FD5:FF9 FU5:FW9 GL5:GN9 HC5:HE9</xm:sqref>
        </x14:dataValidation>
        <x14:dataValidation type="list" allowBlank="1" showInputMessage="1" showErrorMessage="1" xr:uid="{3E1F84EF-A011-4883-AD3A-3B08703B9C58}">
          <x14:formula1>
            <xm:f>'Ejem diligenciamiento'!$AC$8:$AC$11</xm:f>
          </x14:formula1>
          <xm:sqref>CA5:CA9 CR5:CR9 DI5:DI9</xm:sqref>
        </x14:dataValidation>
        <x14:dataValidation type="list" allowBlank="1" showInputMessage="1" showErrorMessage="1" xr:uid="{2769CF18-83BC-44FF-8720-68D600B5561F}">
          <x14:formula1>
            <xm:f>'Ejem diligenciamiento'!$AC$8:$AC$12</xm:f>
          </x14:formula1>
          <xm:sqref>DZ5:DZ9 EQ5:EQ9 FH5:FH9 FY5:FY9 GP5:GP9 HG5:HG9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K11"/>
  <sheetViews>
    <sheetView zoomScale="70" zoomScaleNormal="70" workbookViewId="0">
      <selection activeCell="ER5" sqref="ER5:HK8"/>
    </sheetView>
  </sheetViews>
  <sheetFormatPr baseColWidth="10" defaultColWidth="11.42578125" defaultRowHeight="15" x14ac:dyDescent="0.25"/>
  <cols>
    <col min="2" max="2" width="18.42578125" customWidth="1"/>
    <col min="3" max="3" width="57.28515625" customWidth="1"/>
    <col min="4" max="4" width="31.85546875" customWidth="1"/>
    <col min="5" max="5" width="18.42578125" customWidth="1"/>
    <col min="6" max="6" width="28.28515625" customWidth="1"/>
    <col min="7" max="7" width="15.42578125" customWidth="1"/>
    <col min="8" max="9" width="11.42578125" customWidth="1"/>
    <col min="10" max="10" width="23.5703125" customWidth="1"/>
    <col min="12" max="12" width="24.85546875" customWidth="1"/>
    <col min="18" max="18" width="22.5703125" customWidth="1"/>
    <col min="21" max="21" width="14" customWidth="1"/>
    <col min="35" max="35" width="23.28515625" customWidth="1"/>
    <col min="36" max="36" width="14.7109375" customWidth="1"/>
    <col min="44" max="44" width="19.85546875" customWidth="1"/>
    <col min="50" max="50" width="18.28515625" customWidth="1"/>
    <col min="52" max="52" width="17.5703125" customWidth="1"/>
    <col min="57" max="57" width="12.7109375" customWidth="1"/>
    <col min="67" max="67" width="15.140625" customWidth="1"/>
    <col min="69" max="69" width="16.140625" customWidth="1"/>
  </cols>
  <sheetData>
    <row r="1" spans="1:219" ht="18.75" x14ac:dyDescent="0.25">
      <c r="A1" s="1064" t="s">
        <v>0</v>
      </c>
      <c r="B1" s="1065"/>
      <c r="C1" s="1065"/>
      <c r="D1" s="1065"/>
      <c r="E1" s="1065"/>
      <c r="F1" s="1065"/>
      <c r="G1" s="1065"/>
      <c r="H1" s="1065"/>
      <c r="I1" s="1066"/>
      <c r="J1" s="1064"/>
      <c r="K1" s="1065"/>
      <c r="L1" s="1065"/>
      <c r="M1" s="1065"/>
      <c r="N1" s="1065"/>
      <c r="O1" s="1066"/>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61.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7"/>
      <c r="DF4" s="1097"/>
      <c r="DG4" s="1097"/>
      <c r="DH4" s="1097"/>
      <c r="DI4" s="1097"/>
      <c r="DJ4" s="1100"/>
      <c r="DK4" s="1102"/>
      <c r="DL4" s="1102"/>
      <c r="DM4" s="1104"/>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05" customHeight="1" x14ac:dyDescent="0.25">
      <c r="A5" s="15">
        <v>1</v>
      </c>
      <c r="B5" s="89" t="s">
        <v>474</v>
      </c>
      <c r="C5" s="91" t="s">
        <v>475</v>
      </c>
      <c r="D5" s="9" t="s">
        <v>41</v>
      </c>
      <c r="E5" s="7" t="s">
        <v>82</v>
      </c>
      <c r="F5" s="7" t="s">
        <v>79</v>
      </c>
      <c r="G5" s="7" t="s">
        <v>476</v>
      </c>
      <c r="H5" s="7" t="s">
        <v>66</v>
      </c>
      <c r="I5" s="89" t="s">
        <v>477</v>
      </c>
      <c r="J5" s="7" t="s">
        <v>478</v>
      </c>
      <c r="K5" s="413">
        <v>1</v>
      </c>
      <c r="L5" s="7" t="s">
        <v>479</v>
      </c>
      <c r="M5" s="13" t="s">
        <v>480</v>
      </c>
      <c r="N5" s="13" t="s">
        <v>481</v>
      </c>
      <c r="O5" s="10" t="s">
        <v>482</v>
      </c>
      <c r="P5" s="72"/>
      <c r="Q5" s="16"/>
      <c r="R5" s="72"/>
      <c r="S5" s="72"/>
      <c r="T5" s="16"/>
      <c r="U5" s="72"/>
      <c r="V5" s="16"/>
      <c r="W5" s="16"/>
      <c r="X5" s="221"/>
      <c r="Y5" s="221"/>
      <c r="Z5" s="221"/>
      <c r="AA5" s="249"/>
      <c r="AB5" s="221"/>
      <c r="AC5" s="751"/>
      <c r="AD5" s="221"/>
      <c r="AE5" s="850"/>
      <c r="AF5" s="751"/>
      <c r="AG5" s="249"/>
      <c r="AH5" s="250"/>
      <c r="AI5" s="793"/>
      <c r="AJ5" s="249"/>
      <c r="AK5" s="221"/>
      <c r="AL5" s="249"/>
      <c r="AM5" s="221"/>
      <c r="AN5" s="586"/>
      <c r="AO5" s="301"/>
      <c r="AP5" s="301"/>
      <c r="AQ5" s="314"/>
      <c r="AR5" s="369"/>
      <c r="AS5" s="398"/>
      <c r="AT5" s="296"/>
      <c r="AU5" s="296"/>
      <c r="AV5" s="432"/>
      <c r="AW5" s="296"/>
      <c r="AX5" s="249"/>
      <c r="AY5" s="250"/>
      <c r="AZ5" s="249"/>
      <c r="BA5" s="249"/>
      <c r="BB5" s="221"/>
      <c r="BC5" s="221"/>
      <c r="BD5" s="221"/>
      <c r="BE5" s="249"/>
      <c r="BF5" s="250"/>
      <c r="BG5" s="250"/>
      <c r="BH5" s="250"/>
      <c r="BI5" s="195"/>
      <c r="BJ5" s="250"/>
      <c r="BK5" s="250"/>
      <c r="BL5" s="250"/>
      <c r="BM5" s="322"/>
      <c r="BN5" s="250"/>
      <c r="BO5" s="249"/>
      <c r="BP5" s="250"/>
      <c r="BQ5" s="793"/>
      <c r="BR5" s="250"/>
      <c r="BS5" s="250"/>
      <c r="BT5" s="250"/>
      <c r="BU5" s="250"/>
      <c r="BV5" s="249"/>
      <c r="BW5" s="250"/>
      <c r="BX5" s="250"/>
      <c r="BY5" s="250"/>
      <c r="BZ5" s="853"/>
      <c r="CA5" s="250"/>
      <c r="CB5" s="250"/>
      <c r="CC5" s="250"/>
      <c r="CD5" s="322"/>
      <c r="CE5" s="250"/>
      <c r="CF5" s="221"/>
      <c r="CG5" s="221"/>
      <c r="CH5" s="536"/>
      <c r="CI5" s="221"/>
      <c r="CJ5" s="221"/>
      <c r="CK5" s="221"/>
      <c r="CL5" s="221"/>
      <c r="CM5" s="221"/>
      <c r="CN5" s="250"/>
      <c r="CO5" s="250"/>
      <c r="CP5" s="250"/>
      <c r="CQ5" s="250"/>
      <c r="CR5" s="250"/>
      <c r="CS5" s="250"/>
      <c r="CT5" s="250"/>
      <c r="CU5" s="322"/>
      <c r="CV5" s="250"/>
      <c r="CW5" s="536"/>
      <c r="CX5" s="536"/>
      <c r="CY5" s="536"/>
      <c r="CZ5" s="536"/>
      <c r="DA5" s="536"/>
      <c r="DB5" s="536"/>
      <c r="DC5" s="536"/>
      <c r="DD5" s="221"/>
      <c r="DE5" s="250"/>
      <c r="DF5" s="250"/>
      <c r="DG5" s="250"/>
      <c r="DH5" s="250"/>
      <c r="DI5" s="250"/>
      <c r="DJ5" s="250"/>
      <c r="DK5" s="627"/>
      <c r="DL5" s="322"/>
      <c r="DM5" s="627"/>
      <c r="DN5" s="221"/>
      <c r="DO5" s="221"/>
      <c r="DP5" s="221"/>
      <c r="DQ5" s="221"/>
      <c r="DR5" s="221"/>
      <c r="DS5" s="221"/>
      <c r="DT5" s="221"/>
      <c r="DU5" s="221"/>
      <c r="DV5" s="221"/>
      <c r="DW5" s="221"/>
      <c r="DX5" s="221"/>
      <c r="DY5" s="221"/>
      <c r="DZ5" s="221"/>
      <c r="EA5" s="250"/>
      <c r="EB5" s="250"/>
      <c r="EC5" s="322"/>
      <c r="ED5" s="250"/>
      <c r="EE5" s="221"/>
      <c r="EF5" s="221"/>
      <c r="EG5" s="221"/>
      <c r="EH5" s="221"/>
      <c r="EI5" s="221"/>
      <c r="EJ5" s="221"/>
      <c r="EK5" s="221"/>
      <c r="EL5" s="221"/>
      <c r="EM5" s="221"/>
      <c r="EN5" s="221"/>
      <c r="EO5" s="221"/>
      <c r="EP5" s="221"/>
      <c r="EQ5" s="221"/>
      <c r="ER5" s="250"/>
      <c r="ES5" s="250"/>
      <c r="ET5" s="322"/>
      <c r="EU5" s="250"/>
      <c r="EV5" s="221"/>
      <c r="EW5" s="221"/>
      <c r="EX5" s="221"/>
      <c r="EY5" s="221"/>
      <c r="EZ5" s="221"/>
      <c r="FA5" s="221"/>
      <c r="FB5" s="221"/>
      <c r="FC5" s="221"/>
      <c r="FD5" s="221"/>
      <c r="FE5" s="221"/>
      <c r="FF5" s="221"/>
      <c r="FG5" s="221"/>
      <c r="FH5" s="221"/>
      <c r="FI5" s="250"/>
      <c r="FJ5" s="250"/>
      <c r="FK5" s="322"/>
      <c r="FL5" s="250"/>
      <c r="FM5" s="221"/>
      <c r="FN5" s="221"/>
      <c r="FO5" s="221"/>
      <c r="FP5" s="221"/>
      <c r="FQ5" s="221"/>
      <c r="FR5" s="221"/>
      <c r="FS5" s="221"/>
      <c r="FT5" s="221"/>
      <c r="FU5" s="221"/>
      <c r="FV5" s="221"/>
      <c r="FW5" s="221"/>
      <c r="FX5" s="221"/>
      <c r="FY5" s="221"/>
      <c r="FZ5" s="250"/>
      <c r="GA5" s="250"/>
      <c r="GB5" s="322"/>
      <c r="GC5" s="250"/>
      <c r="GD5" s="221"/>
      <c r="GE5" s="221"/>
      <c r="GF5" s="221"/>
      <c r="GG5" s="221"/>
      <c r="GH5" s="221"/>
      <c r="GI5" s="221"/>
      <c r="GJ5" s="221"/>
      <c r="GK5" s="221"/>
      <c r="GL5" s="221"/>
      <c r="GM5" s="221"/>
      <c r="GN5" s="221"/>
      <c r="GO5" s="221"/>
      <c r="GP5" s="221"/>
      <c r="GQ5" s="250"/>
      <c r="GR5" s="250"/>
      <c r="GS5" s="322"/>
      <c r="GT5" s="250"/>
      <c r="GU5" s="221"/>
      <c r="GV5" s="221"/>
      <c r="GW5" s="221"/>
      <c r="GX5" s="221"/>
      <c r="GY5" s="221"/>
      <c r="GZ5" s="221"/>
      <c r="HA5" s="221"/>
      <c r="HB5" s="221"/>
      <c r="HC5" s="221"/>
      <c r="HD5" s="221"/>
      <c r="HE5" s="221"/>
      <c r="HF5" s="221"/>
      <c r="HG5" s="221"/>
      <c r="HH5" s="250"/>
      <c r="HI5" s="250"/>
      <c r="HJ5" s="322"/>
      <c r="HK5" s="250"/>
    </row>
    <row r="6" spans="1:219" ht="105.75" customHeight="1" x14ac:dyDescent="0.25">
      <c r="A6" s="15">
        <v>2</v>
      </c>
      <c r="B6" s="89" t="s">
        <v>483</v>
      </c>
      <c r="C6" s="92" t="s">
        <v>484</v>
      </c>
      <c r="D6" s="9" t="s">
        <v>41</v>
      </c>
      <c r="E6" s="6" t="s">
        <v>80</v>
      </c>
      <c r="F6" s="6" t="s">
        <v>79</v>
      </c>
      <c r="G6" s="6" t="s">
        <v>485</v>
      </c>
      <c r="H6" s="7" t="s">
        <v>66</v>
      </c>
      <c r="I6" s="89" t="s">
        <v>486</v>
      </c>
      <c r="J6" s="7" t="s">
        <v>478</v>
      </c>
      <c r="K6" s="414">
        <v>1</v>
      </c>
      <c r="L6" s="6" t="s">
        <v>487</v>
      </c>
      <c r="M6" s="6" t="s">
        <v>488</v>
      </c>
      <c r="N6" s="6" t="s">
        <v>489</v>
      </c>
      <c r="O6" s="10" t="s">
        <v>445</v>
      </c>
      <c r="P6" s="16"/>
      <c r="Q6" s="16"/>
      <c r="R6" s="16"/>
      <c r="S6" s="16"/>
      <c r="T6" s="16"/>
      <c r="U6" s="285"/>
      <c r="V6" s="72"/>
      <c r="W6" s="72"/>
      <c r="X6" s="221"/>
      <c r="Y6" s="221"/>
      <c r="Z6" s="221"/>
      <c r="AA6" s="221"/>
      <c r="AB6" s="221"/>
      <c r="AC6" s="221"/>
      <c r="AD6" s="221"/>
      <c r="AE6" s="850"/>
      <c r="AF6" s="221"/>
      <c r="AG6" s="221"/>
      <c r="AH6" s="789"/>
      <c r="AI6" s="390"/>
      <c r="AK6" s="221"/>
      <c r="AL6" s="221"/>
      <c r="AM6" s="221"/>
      <c r="AN6" s="221"/>
      <c r="AO6" s="301"/>
      <c r="AP6" s="301"/>
      <c r="AQ6" s="301"/>
      <c r="AR6" s="300"/>
      <c r="AS6" s="314"/>
      <c r="AT6" s="296"/>
      <c r="AU6" s="195"/>
      <c r="AV6" s="432"/>
      <c r="AW6" s="296"/>
      <c r="AX6" s="249"/>
      <c r="AY6" s="250"/>
      <c r="AZ6" s="249"/>
      <c r="BA6" s="221"/>
      <c r="BB6" s="221"/>
      <c r="BC6" s="221"/>
      <c r="BD6" s="221"/>
      <c r="BE6" s="221"/>
      <c r="BF6" s="250"/>
      <c r="BG6" s="250"/>
      <c r="BH6" s="250"/>
      <c r="BI6" s="195"/>
      <c r="BJ6" s="250"/>
      <c r="BK6" s="250"/>
      <c r="BL6" s="250"/>
      <c r="BM6" s="322"/>
      <c r="BN6" s="250"/>
      <c r="BO6" s="249"/>
      <c r="BP6" s="423"/>
      <c r="BQ6" s="792"/>
      <c r="BR6" s="250"/>
      <c r="BS6" s="250"/>
      <c r="BT6" s="250"/>
      <c r="BU6" s="250"/>
      <c r="BV6" s="250"/>
      <c r="BW6" s="250"/>
      <c r="BX6" s="250"/>
      <c r="BY6" s="789"/>
      <c r="BZ6" s="851"/>
      <c r="CA6" s="852"/>
      <c r="CB6" s="250"/>
      <c r="CC6" s="250"/>
      <c r="CD6" s="322"/>
      <c r="CE6" s="250"/>
      <c r="CF6" s="72"/>
      <c r="CG6" s="373"/>
      <c r="CH6" s="246"/>
      <c r="CI6" s="954"/>
      <c r="CJ6" s="16"/>
      <c r="CK6" s="285"/>
      <c r="CL6" s="72"/>
      <c r="CM6" s="72"/>
      <c r="CN6" s="250"/>
      <c r="CO6" s="250"/>
      <c r="CP6" s="250"/>
      <c r="CQ6" s="250"/>
      <c r="CR6" s="250"/>
      <c r="CS6" s="250"/>
      <c r="CT6" s="250"/>
      <c r="CU6" s="322"/>
      <c r="CV6" s="789"/>
      <c r="CW6" s="390"/>
      <c r="CX6" s="390"/>
      <c r="CY6" s="390"/>
      <c r="CZ6" s="390"/>
      <c r="DA6" s="390"/>
      <c r="DB6" s="390"/>
      <c r="DC6" s="971"/>
      <c r="DE6" s="250"/>
      <c r="DF6" s="250"/>
      <c r="DG6" s="250"/>
      <c r="DH6" s="250"/>
      <c r="DI6" s="250"/>
      <c r="DJ6" s="250"/>
      <c r="DK6" s="627"/>
      <c r="DL6" s="322"/>
      <c r="DM6" s="627"/>
      <c r="DN6" s="221"/>
      <c r="DO6" s="221"/>
      <c r="DP6" s="221"/>
      <c r="DQ6" s="536"/>
      <c r="DR6" s="221"/>
      <c r="DS6" s="221"/>
      <c r="DT6" s="221"/>
      <c r="DU6" s="221"/>
      <c r="DV6" s="221"/>
      <c r="DW6" s="221"/>
      <c r="DX6" s="221"/>
      <c r="DY6" s="221"/>
      <c r="DZ6" s="221"/>
      <c r="EA6" s="250"/>
      <c r="EB6" s="250"/>
      <c r="EC6" s="322"/>
      <c r="ED6" s="250"/>
      <c r="EE6" s="221"/>
      <c r="EF6" s="221"/>
      <c r="EG6" s="221"/>
      <c r="EH6" s="221"/>
      <c r="EI6" s="221"/>
      <c r="EJ6" s="221"/>
      <c r="EK6" s="221"/>
      <c r="EL6" s="221"/>
      <c r="EM6" s="221"/>
      <c r="EN6" s="221"/>
      <c r="EO6" s="221"/>
      <c r="EP6" s="221"/>
      <c r="EQ6" s="221"/>
      <c r="ER6" s="250"/>
      <c r="ES6" s="250"/>
      <c r="ET6" s="322"/>
      <c r="EU6" s="250"/>
      <c r="EV6" s="221"/>
      <c r="EW6" s="221"/>
      <c r="EX6" s="221"/>
      <c r="EY6" s="221"/>
      <c r="EZ6" s="221"/>
      <c r="FA6" s="221"/>
      <c r="FB6" s="221"/>
      <c r="FC6" s="221"/>
      <c r="FD6" s="221"/>
      <c r="FE6" s="221"/>
      <c r="FF6" s="221"/>
      <c r="FG6" s="221"/>
      <c r="FH6" s="221"/>
      <c r="FI6" s="250"/>
      <c r="FJ6" s="250"/>
      <c r="FK6" s="322"/>
      <c r="FL6" s="250"/>
      <c r="FM6" s="221"/>
      <c r="FN6" s="221"/>
      <c r="FO6" s="221"/>
      <c r="FP6" s="221"/>
      <c r="FQ6" s="221"/>
      <c r="FR6" s="221"/>
      <c r="FS6" s="221"/>
      <c r="FT6" s="221"/>
      <c r="FU6" s="221"/>
      <c r="FV6" s="221"/>
      <c r="FW6" s="221"/>
      <c r="FX6" s="221"/>
      <c r="FY6" s="221"/>
      <c r="FZ6" s="250"/>
      <c r="GA6" s="250"/>
      <c r="GB6" s="322"/>
      <c r="GC6" s="250"/>
      <c r="GD6" s="221"/>
      <c r="GE6" s="221"/>
      <c r="GF6" s="221"/>
      <c r="GG6" s="221"/>
      <c r="GH6" s="221"/>
      <c r="GI6" s="221"/>
      <c r="GJ6" s="221"/>
      <c r="GK6" s="221"/>
      <c r="GL6" s="221"/>
      <c r="GM6" s="221"/>
      <c r="GN6" s="221"/>
      <c r="GO6" s="221"/>
      <c r="GP6" s="221"/>
      <c r="GQ6" s="250"/>
      <c r="GR6" s="250"/>
      <c r="GS6" s="322"/>
      <c r="GT6" s="250"/>
      <c r="GU6" s="221"/>
      <c r="GV6" s="221"/>
      <c r="GW6" s="221"/>
      <c r="GX6" s="221"/>
      <c r="GY6" s="221"/>
      <c r="GZ6" s="221"/>
      <c r="HA6" s="221"/>
      <c r="HB6" s="221"/>
      <c r="HC6" s="221"/>
      <c r="HD6" s="221"/>
      <c r="HE6" s="221"/>
      <c r="HF6" s="221"/>
      <c r="HG6" s="221"/>
      <c r="HH6" s="250"/>
      <c r="HI6" s="250"/>
      <c r="HJ6" s="322"/>
      <c r="HK6" s="250"/>
    </row>
    <row r="7" spans="1:219" ht="137.25" customHeight="1" x14ac:dyDescent="0.25">
      <c r="A7" s="15">
        <v>3</v>
      </c>
      <c r="B7" s="25" t="s">
        <v>490</v>
      </c>
      <c r="C7" s="91" t="s">
        <v>491</v>
      </c>
      <c r="D7" s="9" t="s">
        <v>41</v>
      </c>
      <c r="E7" s="6" t="s">
        <v>78</v>
      </c>
      <c r="F7" s="6" t="s">
        <v>42</v>
      </c>
      <c r="G7" s="6" t="s">
        <v>492</v>
      </c>
      <c r="H7" s="7" t="s">
        <v>66</v>
      </c>
      <c r="I7" s="89" t="s">
        <v>486</v>
      </c>
      <c r="J7" s="7" t="s">
        <v>478</v>
      </c>
      <c r="K7" s="414">
        <v>1</v>
      </c>
      <c r="L7" s="6" t="s">
        <v>493</v>
      </c>
      <c r="M7" s="6" t="s">
        <v>494</v>
      </c>
      <c r="N7" s="6" t="s">
        <v>495</v>
      </c>
      <c r="O7" s="10" t="s">
        <v>445</v>
      </c>
      <c r="P7" s="16"/>
      <c r="Q7" s="16"/>
      <c r="R7" s="16"/>
      <c r="S7" s="16"/>
      <c r="T7" s="16"/>
      <c r="U7" s="16"/>
      <c r="V7" s="16"/>
      <c r="W7" s="16"/>
      <c r="X7" s="221"/>
      <c r="Y7" s="221"/>
      <c r="Z7" s="221"/>
      <c r="AA7" s="221"/>
      <c r="AB7" s="221"/>
      <c r="AC7" s="221"/>
      <c r="AD7" s="221"/>
      <c r="AE7" s="850"/>
      <c r="AF7" s="221"/>
      <c r="AG7" s="221"/>
      <c r="AH7" s="250"/>
      <c r="AI7" s="778"/>
      <c r="AJ7" s="221"/>
      <c r="AK7" s="221"/>
      <c r="AL7" s="221"/>
      <c r="AM7" s="221"/>
      <c r="AN7" s="221"/>
      <c r="AO7" s="301"/>
      <c r="AP7" s="301"/>
      <c r="AQ7" s="301"/>
      <c r="AR7" s="300"/>
      <c r="AS7" s="314"/>
      <c r="AT7" s="296"/>
      <c r="AU7" s="195"/>
      <c r="AV7" s="432"/>
      <c r="AW7" s="296"/>
      <c r="AX7" s="249"/>
      <c r="AY7" s="250"/>
      <c r="AZ7" s="249"/>
      <c r="BA7" s="221"/>
      <c r="BB7" s="221"/>
      <c r="BC7" s="221"/>
      <c r="BD7" s="221"/>
      <c r="BE7" s="221"/>
      <c r="BF7" s="250"/>
      <c r="BG7" s="250"/>
      <c r="BH7" s="250"/>
      <c r="BI7" s="195"/>
      <c r="BJ7" s="250"/>
      <c r="BK7" s="250"/>
      <c r="BL7" s="250"/>
      <c r="BM7" s="322"/>
      <c r="BN7" s="250"/>
      <c r="BO7" s="249"/>
      <c r="BP7" s="250"/>
      <c r="BQ7" s="792"/>
      <c r="BR7" s="250"/>
      <c r="BS7" s="250"/>
      <c r="BT7" s="250"/>
      <c r="BU7" s="250"/>
      <c r="BV7" s="250"/>
      <c r="BW7" s="250"/>
      <c r="BX7" s="250"/>
      <c r="BY7" s="789"/>
      <c r="BZ7" s="851"/>
      <c r="CA7" s="852"/>
      <c r="CB7" s="250"/>
      <c r="CC7" s="250"/>
      <c r="CD7" s="322"/>
      <c r="CE7" s="250"/>
      <c r="CF7" s="249"/>
      <c r="CG7" s="652"/>
      <c r="CH7" s="792"/>
      <c r="CI7" s="954"/>
      <c r="CJ7" s="16"/>
      <c r="CK7" s="249"/>
      <c r="CL7" s="72"/>
      <c r="CM7" s="249"/>
      <c r="CN7" s="250"/>
      <c r="CO7" s="250"/>
      <c r="CP7" s="250"/>
      <c r="CQ7" s="250"/>
      <c r="CR7" s="250"/>
      <c r="CS7" s="250"/>
      <c r="CT7" s="250"/>
      <c r="CU7" s="322"/>
      <c r="CV7" s="789"/>
      <c r="CW7" s="953"/>
      <c r="CX7" s="390"/>
      <c r="CY7" s="968"/>
      <c r="CZ7" s="968"/>
      <c r="DA7" s="390"/>
      <c r="DB7" s="578"/>
      <c r="DC7" s="970"/>
      <c r="DD7" s="1013"/>
      <c r="DE7" s="250"/>
      <c r="DF7" s="250"/>
      <c r="DG7" s="250"/>
      <c r="DH7" s="250"/>
      <c r="DI7" s="250"/>
      <c r="DJ7" s="250"/>
      <c r="DK7" s="627"/>
      <c r="DL7" s="322"/>
      <c r="DM7" s="627"/>
      <c r="DN7" s="221"/>
      <c r="DO7" s="221"/>
      <c r="DP7" s="1043"/>
      <c r="DQ7" s="964"/>
      <c r="DR7" s="1028"/>
      <c r="DS7" s="249"/>
      <c r="DT7" s="221"/>
      <c r="DU7" s="247"/>
      <c r="DV7" s="247"/>
      <c r="DW7" s="247"/>
      <c r="DX7" s="247"/>
      <c r="DY7" s="247"/>
      <c r="DZ7" s="247"/>
      <c r="EA7" s="250"/>
      <c r="EB7" s="250"/>
      <c r="EC7" s="322"/>
      <c r="ED7" s="250"/>
      <c r="EE7" s="221"/>
      <c r="EF7" s="221"/>
      <c r="EG7" s="221"/>
      <c r="EH7" s="221"/>
      <c r="EI7" s="221"/>
      <c r="EJ7" s="221"/>
      <c r="EK7" s="221"/>
      <c r="EL7" s="221"/>
      <c r="EM7" s="221"/>
      <c r="EN7" s="221"/>
      <c r="EO7" s="221"/>
      <c r="EP7" s="221"/>
      <c r="EQ7" s="221"/>
      <c r="ER7" s="250"/>
      <c r="ES7" s="250"/>
      <c r="ET7" s="322"/>
      <c r="EU7" s="250"/>
      <c r="EV7" s="221"/>
      <c r="EW7" s="221"/>
      <c r="EX7" s="221"/>
      <c r="EY7" s="221"/>
      <c r="EZ7" s="221"/>
      <c r="FA7" s="221"/>
      <c r="FB7" s="221"/>
      <c r="FC7" s="221"/>
      <c r="FD7" s="221"/>
      <c r="FE7" s="221"/>
      <c r="FF7" s="221"/>
      <c r="FG7" s="221"/>
      <c r="FH7" s="221"/>
      <c r="FI7" s="250"/>
      <c r="FJ7" s="250"/>
      <c r="FK7" s="322"/>
      <c r="FL7" s="250"/>
      <c r="FM7" s="221"/>
      <c r="FN7" s="221"/>
      <c r="FO7" s="221"/>
      <c r="FP7" s="221"/>
      <c r="FQ7" s="221"/>
      <c r="FR7" s="221"/>
      <c r="FS7" s="221"/>
      <c r="FT7" s="221"/>
      <c r="FU7" s="221"/>
      <c r="FV7" s="221"/>
      <c r="FW7" s="221"/>
      <c r="FX7" s="221"/>
      <c r="FY7" s="221"/>
      <c r="FZ7" s="250"/>
      <c r="GA7" s="250"/>
      <c r="GB7" s="322"/>
      <c r="GC7" s="250"/>
      <c r="GD7" s="221"/>
      <c r="GE7" s="221"/>
      <c r="GF7" s="221"/>
      <c r="GG7" s="221"/>
      <c r="GH7" s="221"/>
      <c r="GI7" s="221"/>
      <c r="GJ7" s="221"/>
      <c r="GK7" s="221"/>
      <c r="GL7" s="221"/>
      <c r="GM7" s="221"/>
      <c r="GN7" s="221"/>
      <c r="GO7" s="221"/>
      <c r="GP7" s="221"/>
      <c r="GQ7" s="250"/>
      <c r="GR7" s="250"/>
      <c r="GS7" s="322"/>
      <c r="GT7" s="250"/>
      <c r="GU7" s="221"/>
      <c r="GV7" s="221"/>
      <c r="GW7" s="221"/>
      <c r="GX7" s="221"/>
      <c r="GY7" s="221"/>
      <c r="GZ7" s="221"/>
      <c r="HA7" s="221"/>
      <c r="HB7" s="221"/>
      <c r="HC7" s="221"/>
      <c r="HD7" s="221"/>
      <c r="HE7" s="221"/>
      <c r="HF7" s="221"/>
      <c r="HG7" s="221"/>
      <c r="HH7" s="250"/>
      <c r="HI7" s="250"/>
      <c r="HJ7" s="322"/>
      <c r="HK7" s="250"/>
    </row>
    <row r="8" spans="1:219" ht="147" customHeight="1" x14ac:dyDescent="0.25">
      <c r="A8" s="15">
        <v>4</v>
      </c>
      <c r="B8" s="25" t="s">
        <v>496</v>
      </c>
      <c r="C8" s="92" t="s">
        <v>497</v>
      </c>
      <c r="D8" s="447" t="s">
        <v>41</v>
      </c>
      <c r="E8" s="24" t="s">
        <v>81</v>
      </c>
      <c r="F8" s="539" t="s">
        <v>64</v>
      </c>
      <c r="G8" s="6" t="s">
        <v>492</v>
      </c>
      <c r="H8" s="7" t="s">
        <v>66</v>
      </c>
      <c r="I8" s="25" t="s">
        <v>498</v>
      </c>
      <c r="J8" s="7" t="s">
        <v>478</v>
      </c>
      <c r="K8" s="414">
        <v>1</v>
      </c>
      <c r="L8" s="24" t="s">
        <v>499</v>
      </c>
      <c r="M8" s="6" t="s">
        <v>500</v>
      </c>
      <c r="N8" s="6" t="s">
        <v>501</v>
      </c>
      <c r="O8" s="10" t="s">
        <v>445</v>
      </c>
      <c r="P8" s="16"/>
      <c r="Q8" s="16"/>
      <c r="R8" s="16"/>
      <c r="S8" s="16"/>
      <c r="T8" s="16"/>
      <c r="U8" s="16"/>
      <c r="V8" s="16"/>
      <c r="W8" s="16"/>
      <c r="X8" s="221"/>
      <c r="Y8" s="221"/>
      <c r="Z8" s="221"/>
      <c r="AA8" s="221"/>
      <c r="AB8" s="221"/>
      <c r="AC8" s="221"/>
      <c r="AD8" s="221"/>
      <c r="AE8" s="850"/>
      <c r="AF8" s="221"/>
      <c r="AG8" s="221"/>
      <c r="AH8" s="250"/>
      <c r="AI8" s="221"/>
      <c r="AJ8" s="221"/>
      <c r="AK8" s="221"/>
      <c r="AL8" s="221"/>
      <c r="AM8" s="221"/>
      <c r="AN8" s="221"/>
      <c r="AO8" s="301"/>
      <c r="AP8" s="301"/>
      <c r="AQ8" s="301"/>
      <c r="AR8" s="300"/>
      <c r="AS8" s="314"/>
      <c r="AT8" s="296"/>
      <c r="AU8" s="195"/>
      <c r="AV8" s="432"/>
      <c r="AW8" s="296"/>
      <c r="AX8" s="249"/>
      <c r="AY8" s="250"/>
      <c r="AZ8" s="249"/>
      <c r="BA8" s="221"/>
      <c r="BB8" s="221"/>
      <c r="BC8" s="221"/>
      <c r="BD8" s="221"/>
      <c r="BE8" s="221"/>
      <c r="BF8" s="250"/>
      <c r="BG8" s="250"/>
      <c r="BH8" s="250"/>
      <c r="BI8" s="195"/>
      <c r="BJ8" s="250"/>
      <c r="BK8" s="250"/>
      <c r="BL8" s="250"/>
      <c r="BM8" s="322"/>
      <c r="BN8" s="250"/>
      <c r="BO8" s="249"/>
      <c r="BP8" s="250"/>
      <c r="BQ8" s="843"/>
      <c r="BR8" s="250"/>
      <c r="BS8" s="250"/>
      <c r="BT8" s="250"/>
      <c r="BU8" s="250"/>
      <c r="BV8" s="250"/>
      <c r="BW8" s="250"/>
      <c r="BX8" s="250"/>
      <c r="BY8" s="789"/>
      <c r="BZ8" s="851"/>
      <c r="CA8" s="852"/>
      <c r="CB8" s="250"/>
      <c r="CC8" s="250"/>
      <c r="CD8" s="322"/>
      <c r="CE8" s="250"/>
      <c r="CF8" s="249"/>
      <c r="CG8" s="652"/>
      <c r="CH8" s="953"/>
      <c r="CI8" s="954"/>
      <c r="CJ8" s="16"/>
      <c r="CK8" s="249"/>
      <c r="CL8" s="72"/>
      <c r="CM8" s="249"/>
      <c r="CN8" s="250"/>
      <c r="CO8" s="250"/>
      <c r="CP8" s="250"/>
      <c r="CQ8" s="250"/>
      <c r="CR8" s="250"/>
      <c r="CS8" s="250"/>
      <c r="CT8" s="250"/>
      <c r="CU8" s="322"/>
      <c r="CV8" s="250"/>
      <c r="CW8" s="958"/>
      <c r="CX8" s="966"/>
      <c r="CY8" s="964"/>
      <c r="CZ8" s="965"/>
      <c r="DA8" s="967"/>
      <c r="DB8" s="778"/>
      <c r="DC8" s="969"/>
      <c r="DD8" s="221"/>
      <c r="DE8" s="250"/>
      <c r="DF8" s="250"/>
      <c r="DG8" s="250"/>
      <c r="DH8" s="250"/>
      <c r="DI8" s="250"/>
      <c r="DJ8" s="250"/>
      <c r="DK8" s="627"/>
      <c r="DL8" s="322"/>
      <c r="DM8" s="627"/>
      <c r="DN8" s="221"/>
      <c r="DO8" s="221"/>
      <c r="DP8" s="1043"/>
      <c r="DQ8" s="964"/>
      <c r="DR8" s="1028"/>
      <c r="DS8" s="249"/>
      <c r="DT8" s="221"/>
      <c r="DU8" s="247"/>
      <c r="DV8" s="247"/>
      <c r="DW8" s="247"/>
      <c r="DX8" s="247"/>
      <c r="DY8" s="247"/>
      <c r="DZ8" s="247"/>
      <c r="EA8" s="250"/>
      <c r="EB8" s="250"/>
      <c r="EC8" s="322"/>
      <c r="ED8" s="250"/>
      <c r="EE8" s="221"/>
      <c r="EF8" s="221"/>
      <c r="EG8" s="221"/>
      <c r="EH8" s="221"/>
      <c r="EI8" s="221"/>
      <c r="EJ8" s="221"/>
      <c r="EK8" s="221"/>
      <c r="EL8" s="221"/>
      <c r="EM8" s="221"/>
      <c r="EN8" s="221"/>
      <c r="EO8" s="221"/>
      <c r="EP8" s="221"/>
      <c r="EQ8" s="221"/>
      <c r="ER8" s="250"/>
      <c r="ES8" s="250"/>
      <c r="ET8" s="322"/>
      <c r="EU8" s="250"/>
      <c r="EV8" s="221"/>
      <c r="EW8" s="221"/>
      <c r="EX8" s="221"/>
      <c r="EY8" s="221"/>
      <c r="EZ8" s="221"/>
      <c r="FA8" s="221"/>
      <c r="FB8" s="221"/>
      <c r="FC8" s="221"/>
      <c r="FD8" s="221"/>
      <c r="FE8" s="221"/>
      <c r="FF8" s="221"/>
      <c r="FG8" s="221"/>
      <c r="FH8" s="221"/>
      <c r="FI8" s="250"/>
      <c r="FJ8" s="250"/>
      <c r="FK8" s="322"/>
      <c r="FL8" s="250"/>
      <c r="FM8" s="221"/>
      <c r="FN8" s="221"/>
      <c r="FO8" s="221"/>
      <c r="FP8" s="221"/>
      <c r="FQ8" s="221"/>
      <c r="FR8" s="221"/>
      <c r="FS8" s="221"/>
      <c r="FT8" s="221"/>
      <c r="FU8" s="221"/>
      <c r="FV8" s="221"/>
      <c r="FW8" s="221"/>
      <c r="FX8" s="221"/>
      <c r="FY8" s="221"/>
      <c r="FZ8" s="250"/>
      <c r="GA8" s="250"/>
      <c r="GB8" s="322"/>
      <c r="GC8" s="250"/>
      <c r="GD8" s="221"/>
      <c r="GE8" s="221"/>
      <c r="GF8" s="221"/>
      <c r="GG8" s="221"/>
      <c r="GH8" s="221"/>
      <c r="GI8" s="221"/>
      <c r="GJ8" s="221"/>
      <c r="GK8" s="221"/>
      <c r="GL8" s="221"/>
      <c r="GM8" s="221"/>
      <c r="GN8" s="221"/>
      <c r="GO8" s="221"/>
      <c r="GP8" s="221"/>
      <c r="GQ8" s="250"/>
      <c r="GR8" s="250"/>
      <c r="GS8" s="322"/>
      <c r="GT8" s="250"/>
      <c r="GU8" s="221"/>
      <c r="GV8" s="221"/>
      <c r="GW8" s="221"/>
      <c r="GX8" s="221"/>
      <c r="GY8" s="221"/>
      <c r="GZ8" s="221"/>
      <c r="HA8" s="221"/>
      <c r="HB8" s="221"/>
      <c r="HC8" s="221"/>
      <c r="HD8" s="221"/>
      <c r="HE8" s="221"/>
      <c r="HF8" s="221"/>
      <c r="HG8" s="221"/>
      <c r="HH8" s="250"/>
      <c r="HI8" s="250"/>
      <c r="HJ8" s="322"/>
      <c r="HK8" s="250"/>
    </row>
    <row r="9" spans="1:219" ht="18.75" x14ac:dyDescent="0.25">
      <c r="C9" s="803"/>
      <c r="D9" s="804"/>
      <c r="E9" s="415"/>
      <c r="F9" s="614"/>
      <c r="K9" s="433">
        <f>SUM(K5:K8)</f>
        <v>4</v>
      </c>
      <c r="AE9" s="400"/>
      <c r="AV9" s="424">
        <f>SUM(AV5:AV8)</f>
        <v>0</v>
      </c>
      <c r="BM9" s="424">
        <v>1</v>
      </c>
      <c r="BN9" s="769">
        <f>BM9*100%/$K$9</f>
        <v>0.25</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1" spans="1:219" x14ac:dyDescent="0.25">
      <c r="C11" s="405">
        <v>100</v>
      </c>
    </row>
  </sheetData>
  <mergeCells count="254">
    <mergeCell ref="HC1:HG2"/>
    <mergeCell ref="HH1:HK2"/>
    <mergeCell ref="HC3:HC4"/>
    <mergeCell ref="HD3:HD4"/>
    <mergeCell ref="HE3:HE4"/>
    <mergeCell ref="HF3:HF4"/>
    <mergeCell ref="HG3:HG4"/>
    <mergeCell ref="HH3:HH4"/>
    <mergeCell ref="HI3:HI4"/>
    <mergeCell ref="HJ3:HJ4"/>
    <mergeCell ref="HK3:HK4"/>
    <mergeCell ref="AT1:AW2"/>
    <mergeCell ref="AO3:AO4"/>
    <mergeCell ref="AP3:AP4"/>
    <mergeCell ref="AQ3:AQ4"/>
    <mergeCell ref="AR3:AR4"/>
    <mergeCell ref="AS3:AS4"/>
    <mergeCell ref="AT3:AT4"/>
    <mergeCell ref="AU3:AU4"/>
    <mergeCell ref="AV3:AV4"/>
    <mergeCell ref="AW3:AW4"/>
    <mergeCell ref="DS3:DS4"/>
    <mergeCell ref="DT3:DT4"/>
    <mergeCell ref="DU3:DU4"/>
    <mergeCell ref="DB3:DB4"/>
    <mergeCell ref="DC3:DC4"/>
    <mergeCell ref="DD3:DD4"/>
    <mergeCell ref="DO3:DO4"/>
    <mergeCell ref="DP3:DP4"/>
    <mergeCell ref="DQ3:DR3"/>
    <mergeCell ref="DJ3:DJ4"/>
    <mergeCell ref="CT3:CT4"/>
    <mergeCell ref="CU3:CU4"/>
    <mergeCell ref="CV3:CV4"/>
    <mergeCell ref="CX3:CX4"/>
    <mergeCell ref="CY3:CY4"/>
    <mergeCell ref="CZ3:DA3"/>
    <mergeCell ref="CN3:CN4"/>
    <mergeCell ref="CO3:CO4"/>
    <mergeCell ref="CP3:CP4"/>
    <mergeCell ref="CQ3:CQ4"/>
    <mergeCell ref="CR3:CR4"/>
    <mergeCell ref="CS3:CS4"/>
    <mergeCell ref="CG3:CG4"/>
    <mergeCell ref="CH3:CH4"/>
    <mergeCell ref="CI3:CJ3"/>
    <mergeCell ref="CK3:CK4"/>
    <mergeCell ref="CL3:CL4"/>
    <mergeCell ref="CM3:CM4"/>
    <mergeCell ref="BZ3:BZ4"/>
    <mergeCell ref="CA3:CA4"/>
    <mergeCell ref="CB3:CB4"/>
    <mergeCell ref="CC3:CC4"/>
    <mergeCell ref="CD3:CD4"/>
    <mergeCell ref="CE3:CE4"/>
    <mergeCell ref="BT3:BT4"/>
    <mergeCell ref="BU3:BU4"/>
    <mergeCell ref="BV3:BV4"/>
    <mergeCell ref="BW3:BW4"/>
    <mergeCell ref="BX3:BX4"/>
    <mergeCell ref="BY3:BY4"/>
    <mergeCell ref="BL3:BL4"/>
    <mergeCell ref="BM3:BM4"/>
    <mergeCell ref="BN3:BN4"/>
    <mergeCell ref="BP3:BP4"/>
    <mergeCell ref="BQ3:BQ4"/>
    <mergeCell ref="BR3:BS3"/>
    <mergeCell ref="X1:AB2"/>
    <mergeCell ref="AC1:AF2"/>
    <mergeCell ref="BF3:BF4"/>
    <mergeCell ref="BG3:BG4"/>
    <mergeCell ref="BH3:BH4"/>
    <mergeCell ref="BI3:BI4"/>
    <mergeCell ref="BJ3:BJ4"/>
    <mergeCell ref="BK3:BK4"/>
    <mergeCell ref="AY3:AY4"/>
    <mergeCell ref="AZ3:AZ4"/>
    <mergeCell ref="BA3:BB3"/>
    <mergeCell ref="BC3:BC4"/>
    <mergeCell ref="BD3:BD4"/>
    <mergeCell ref="BE3:BE4"/>
    <mergeCell ref="AG1:AN1"/>
    <mergeCell ref="AG2:AG4"/>
    <mergeCell ref="AH2:AN2"/>
    <mergeCell ref="AH3:AH4"/>
    <mergeCell ref="AI3:AI4"/>
    <mergeCell ref="AJ3:AK3"/>
    <mergeCell ref="AL3:AL4"/>
    <mergeCell ref="AM3:AM4"/>
    <mergeCell ref="AN3:AN4"/>
    <mergeCell ref="AO1:AS2"/>
    <mergeCell ref="X3:X4"/>
    <mergeCell ref="Y3:Y4"/>
    <mergeCell ref="Z3:Z4"/>
    <mergeCell ref="AA3:AA4"/>
    <mergeCell ref="AB3:AB4"/>
    <mergeCell ref="AC3:AC4"/>
    <mergeCell ref="AD3:AD4"/>
    <mergeCell ref="AE3:AE4"/>
    <mergeCell ref="AF3:AF4"/>
    <mergeCell ref="W3:W4"/>
    <mergeCell ref="DN1:DU1"/>
    <mergeCell ref="AX2:AX4"/>
    <mergeCell ref="AY2:BE2"/>
    <mergeCell ref="BO2:BO4"/>
    <mergeCell ref="BP2:BV2"/>
    <mergeCell ref="CF2:CF4"/>
    <mergeCell ref="CG2:CM2"/>
    <mergeCell ref="CW2:CW4"/>
    <mergeCell ref="CX2:DD2"/>
    <mergeCell ref="DN2:DN4"/>
    <mergeCell ref="BW1:CA2"/>
    <mergeCell ref="CB1:CE2"/>
    <mergeCell ref="CF1:CM1"/>
    <mergeCell ref="CN1:CR2"/>
    <mergeCell ref="CS1:CV2"/>
    <mergeCell ref="CW1:DD1"/>
    <mergeCell ref="AX1:BE1"/>
    <mergeCell ref="BF1:BJ2"/>
    <mergeCell ref="BK1:BN2"/>
    <mergeCell ref="BO1:BV1"/>
    <mergeCell ref="DL3:DL4"/>
    <mergeCell ref="DM3:DM4"/>
    <mergeCell ref="DO2:DU2"/>
    <mergeCell ref="ET3:ET4"/>
    <mergeCell ref="EU3:EU4"/>
    <mergeCell ref="A1:I1"/>
    <mergeCell ref="J1:O1"/>
    <mergeCell ref="P1:W1"/>
    <mergeCell ref="A2:A4"/>
    <mergeCell ref="B2:B4"/>
    <mergeCell ref="C2:C4"/>
    <mergeCell ref="D2:D4"/>
    <mergeCell ref="E2:E4"/>
    <mergeCell ref="F2:F4"/>
    <mergeCell ref="G2:G4"/>
    <mergeCell ref="H2:H4"/>
    <mergeCell ref="I2:I4"/>
    <mergeCell ref="J2:J4"/>
    <mergeCell ref="K2:K4"/>
    <mergeCell ref="L2:L4"/>
    <mergeCell ref="P2:P4"/>
    <mergeCell ref="Q2:W2"/>
    <mergeCell ref="Q3:Q4"/>
    <mergeCell ref="R3:R4"/>
    <mergeCell ref="S3:T3"/>
    <mergeCell ref="U3:U4"/>
    <mergeCell ref="V3:V4"/>
    <mergeCell ref="DV1:DZ2"/>
    <mergeCell ref="EA1:ED2"/>
    <mergeCell ref="EE1:EL1"/>
    <mergeCell ref="EM1:EQ2"/>
    <mergeCell ref="ER1:EU2"/>
    <mergeCell ref="EV1:FC1"/>
    <mergeCell ref="FN2:FT2"/>
    <mergeCell ref="GD2:GD4"/>
    <mergeCell ref="FD1:FH2"/>
    <mergeCell ref="FI1:FL2"/>
    <mergeCell ref="FM1:FT1"/>
    <mergeCell ref="FU1:FY2"/>
    <mergeCell ref="FZ1:GC2"/>
    <mergeCell ref="GD1:GK1"/>
    <mergeCell ref="GE2:GK2"/>
    <mergeCell ref="FF3:FF4"/>
    <mergeCell ref="EW3:EW4"/>
    <mergeCell ref="EX3:EX4"/>
    <mergeCell ref="EY3:EZ3"/>
    <mergeCell ref="FA3:FA4"/>
    <mergeCell ref="FB3:FB4"/>
    <mergeCell ref="FC3:FC4"/>
    <mergeCell ref="FD3:FD4"/>
    <mergeCell ref="FE3:FE4"/>
    <mergeCell ref="DV3:DV4"/>
    <mergeCell ref="DW3:DW4"/>
    <mergeCell ref="DX3:DX4"/>
    <mergeCell ref="DY3:DY4"/>
    <mergeCell ref="DZ3:DZ4"/>
    <mergeCell ref="EA3:EA4"/>
    <mergeCell ref="ED3:ED4"/>
    <mergeCell ref="EF3:EF4"/>
    <mergeCell ref="EG3:EG4"/>
    <mergeCell ref="EB3:EB4"/>
    <mergeCell ref="EC3:EC4"/>
    <mergeCell ref="FO3:FO4"/>
    <mergeCell ref="FP3:FQ3"/>
    <mergeCell ref="FR3:FR4"/>
    <mergeCell ref="FY3:FY4"/>
    <mergeCell ref="GL3:GL4"/>
    <mergeCell ref="EE2:EE4"/>
    <mergeCell ref="EF2:EL2"/>
    <mergeCell ref="EV2:EV4"/>
    <mergeCell ref="EW2:FC2"/>
    <mergeCell ref="FM2:FM4"/>
    <mergeCell ref="EH3:EI3"/>
    <mergeCell ref="EJ3:EJ4"/>
    <mergeCell ref="EK3:EK4"/>
    <mergeCell ref="EL3:EL4"/>
    <mergeCell ref="EM3:EM4"/>
    <mergeCell ref="EN3:EN4"/>
    <mergeCell ref="EO3:EO4"/>
    <mergeCell ref="FG3:FG4"/>
    <mergeCell ref="FH3:FH4"/>
    <mergeCell ref="FI3:FI4"/>
    <mergeCell ref="EP3:EP4"/>
    <mergeCell ref="EQ3:EQ4"/>
    <mergeCell ref="ER3:ER4"/>
    <mergeCell ref="ES3:ES4"/>
    <mergeCell ref="GV2:HB2"/>
    <mergeCell ref="GM3:GM4"/>
    <mergeCell ref="FZ3:FZ4"/>
    <mergeCell ref="GA3:GA4"/>
    <mergeCell ref="GB3:GB4"/>
    <mergeCell ref="GC3:GC4"/>
    <mergeCell ref="GE3:GE4"/>
    <mergeCell ref="GF3:GF4"/>
    <mergeCell ref="GZ3:GZ4"/>
    <mergeCell ref="HA3:HA4"/>
    <mergeCell ref="GN3:GN4"/>
    <mergeCell ref="GO3:GO4"/>
    <mergeCell ref="GP3:GP4"/>
    <mergeCell ref="GQ3:GQ4"/>
    <mergeCell ref="GR3:GR4"/>
    <mergeCell ref="GS3:GS4"/>
    <mergeCell ref="GL1:GP2"/>
    <mergeCell ref="GQ1:GT2"/>
    <mergeCell ref="GU1:HB1"/>
    <mergeCell ref="HB3:HB4"/>
    <mergeCell ref="GV3:GV4"/>
    <mergeCell ref="GW3:GW4"/>
    <mergeCell ref="GX3:GY3"/>
    <mergeCell ref="DE1:DI2"/>
    <mergeCell ref="DJ1:DM2"/>
    <mergeCell ref="DE3:DE4"/>
    <mergeCell ref="DF3:DF4"/>
    <mergeCell ref="DG3:DG4"/>
    <mergeCell ref="DH3:DH4"/>
    <mergeCell ref="DI3:DI4"/>
    <mergeCell ref="DK3:DK4"/>
    <mergeCell ref="GU2:GU4"/>
    <mergeCell ref="GT3:GT4"/>
    <mergeCell ref="GG3:GH3"/>
    <mergeCell ref="GI3:GI4"/>
    <mergeCell ref="GJ3:GJ4"/>
    <mergeCell ref="GK3:GK4"/>
    <mergeCell ref="FS3:FS4"/>
    <mergeCell ref="FT3:FT4"/>
    <mergeCell ref="FU3:FU4"/>
    <mergeCell ref="FV3:FV4"/>
    <mergeCell ref="FW3:FW4"/>
    <mergeCell ref="FX3:FX4"/>
    <mergeCell ref="FJ3:FJ4"/>
    <mergeCell ref="FK3:FK4"/>
    <mergeCell ref="FL3:FL4"/>
    <mergeCell ref="FN3:FN4"/>
  </mergeCells>
  <dataValidations count="2">
    <dataValidation type="list" allowBlank="1" showInputMessage="1" showErrorMessage="1" sqref="E5:E8" xr:uid="{00000000-0002-0000-0700-000000000000}">
      <formula1>nivel</formula1>
    </dataValidation>
    <dataValidation type="list" allowBlank="1" showInputMessage="1" showErrorMessage="1" sqref="F5:F8" xr:uid="{00000000-0002-0000-07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34B78E5E-7BBA-4EB7-A811-58988D8CB8FC}">
          <x14:formula1>
            <xm:f>'Ejem diligenciamiento'!$AB$8:$AB$9</xm:f>
          </x14:formula1>
          <xm:sqref>BW5:BY8 CN5:CP8 DE5:DG8 DV5:DX8 EM5:EO8 FD5:FF8 FU5:FW8 GL5:GN8 HC5:HE8</xm:sqref>
        </x14:dataValidation>
        <x14:dataValidation type="list" allowBlank="1" showInputMessage="1" showErrorMessage="1" xr:uid="{3D5DD876-E20D-4D15-AF41-5384AC904225}">
          <x14:formula1>
            <xm:f>'Ejem diligenciamiento'!$AC$8:$AC$11</xm:f>
          </x14:formula1>
          <xm:sqref>CA5:CA8 CR5:CR8 DI5:DI8</xm:sqref>
        </x14:dataValidation>
        <x14:dataValidation type="list" allowBlank="1" showInputMessage="1" showErrorMessage="1" xr:uid="{568B0257-0C2A-4FE3-931D-506A171E8F68}">
          <x14:formula1>
            <xm:f>'Ejem diligenciamiento'!$AC$8:$AC$12</xm:f>
          </x14:formula1>
          <xm:sqref>DZ5:DZ8 EQ5:EQ8 FH5:FH8 FY5:FY8 GP5:GP8 HG5:HG8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S36"/>
  <sheetViews>
    <sheetView zoomScale="70" zoomScaleNormal="70" zoomScalePageLayoutView="80" workbookViewId="0">
      <selection activeCell="HY5" sqref="HY5"/>
    </sheetView>
  </sheetViews>
  <sheetFormatPr baseColWidth="10" defaultColWidth="16.28515625" defaultRowHeight="15.75" x14ac:dyDescent="0.25"/>
  <cols>
    <col min="1" max="1" width="6.42578125" style="2" customWidth="1"/>
    <col min="2" max="2" width="16.28515625" style="3" customWidth="1"/>
    <col min="3" max="3" width="40.28515625" style="12" customWidth="1"/>
    <col min="4" max="4" width="22" style="3" customWidth="1"/>
    <col min="5" max="5" width="14.28515625" style="4" customWidth="1"/>
    <col min="6" max="6" width="13.42578125" style="5" customWidth="1"/>
    <col min="7" max="7" width="35.5703125" style="4" customWidth="1"/>
    <col min="8" max="8" width="12.140625" style="4" customWidth="1"/>
    <col min="9" max="9" width="15.5703125" style="2" customWidth="1"/>
    <col min="10" max="10" width="16.42578125" style="4" customWidth="1"/>
    <col min="11" max="11" width="16.28515625" style="4" customWidth="1"/>
    <col min="12" max="12" width="19.7109375" style="4" customWidth="1"/>
    <col min="13" max="13" width="9" style="4" customWidth="1"/>
    <col min="14" max="14" width="12.42578125" style="4" customWidth="1"/>
    <col min="15" max="15" width="12.28515625" style="4" customWidth="1"/>
    <col min="16" max="20" width="16.28515625" style="1" customWidth="1"/>
    <col min="21" max="21" width="18.42578125" style="1" customWidth="1"/>
    <col min="22" max="23" width="16.28515625" style="1" customWidth="1"/>
    <col min="24" max="40" width="10.7109375" style="1" customWidth="1"/>
    <col min="41" max="41" width="12.28515625" style="1" customWidth="1"/>
    <col min="42" max="42" width="12.140625" style="1" customWidth="1"/>
    <col min="43" max="43" width="10.7109375" style="1" customWidth="1"/>
    <col min="44" max="44" width="12.140625" style="1" customWidth="1"/>
    <col min="45" max="45" width="9.42578125" style="1" customWidth="1"/>
    <col min="46" max="47" width="16.28515625" style="1"/>
    <col min="48" max="48" width="12" style="1" customWidth="1"/>
    <col min="49" max="62" width="10.7109375" style="1" customWidth="1"/>
    <col min="63" max="63" width="14.85546875" style="1" customWidth="1"/>
    <col min="64" max="251" width="10.7109375" style="1" customWidth="1"/>
    <col min="252" max="16384" width="16.28515625" style="1"/>
  </cols>
  <sheetData>
    <row r="1" spans="1:227" ht="23.25" customHeight="1" x14ac:dyDescent="0.25">
      <c r="A1" s="1064" t="s">
        <v>0</v>
      </c>
      <c r="B1" s="1065"/>
      <c r="C1" s="1065"/>
      <c r="D1" s="1065"/>
      <c r="E1" s="1065"/>
      <c r="F1" s="1065"/>
      <c r="G1" s="1065"/>
      <c r="H1" s="1065"/>
      <c r="I1" s="1066"/>
      <c r="J1" s="1064"/>
      <c r="K1" s="1065"/>
      <c r="L1" s="1065"/>
      <c r="M1" s="1065"/>
      <c r="N1" s="1065"/>
      <c r="O1" s="1066"/>
      <c r="P1" s="1059" t="s">
        <v>1</v>
      </c>
      <c r="Q1" s="1059"/>
      <c r="R1" s="1059"/>
      <c r="S1" s="1059"/>
      <c r="T1" s="1059"/>
      <c r="U1" s="1059"/>
      <c r="V1" s="1059"/>
      <c r="W1" s="1059"/>
      <c r="X1" s="1075" t="s">
        <v>83</v>
      </c>
      <c r="Y1" s="1075"/>
      <c r="Z1" s="1075"/>
      <c r="AA1" s="1075"/>
      <c r="AB1" s="1075"/>
      <c r="AC1" s="1075"/>
      <c r="AD1" s="1075"/>
      <c r="AE1" s="1075"/>
      <c r="AF1" s="1070" t="s">
        <v>2</v>
      </c>
      <c r="AG1" s="1070"/>
      <c r="AH1" s="1070"/>
      <c r="AI1" s="1070"/>
      <c r="AJ1" s="1070"/>
      <c r="AK1" s="1071" t="s">
        <v>3</v>
      </c>
      <c r="AL1" s="1071"/>
      <c r="AM1" s="1071"/>
      <c r="AN1" s="1071"/>
      <c r="AO1" s="1075" t="s">
        <v>84</v>
      </c>
      <c r="AP1" s="1075"/>
      <c r="AQ1" s="1075"/>
      <c r="AR1" s="1075"/>
      <c r="AS1" s="1075"/>
      <c r="AT1" s="1075"/>
      <c r="AU1" s="1075"/>
      <c r="AV1" s="1075"/>
      <c r="AW1" s="1070" t="s">
        <v>2</v>
      </c>
      <c r="AX1" s="1070"/>
      <c r="AY1" s="1070"/>
      <c r="AZ1" s="1070"/>
      <c r="BA1" s="1070"/>
      <c r="BB1" s="1071" t="s">
        <v>3</v>
      </c>
      <c r="BC1" s="1071"/>
      <c r="BD1" s="1071"/>
      <c r="BE1" s="1071"/>
      <c r="BF1" s="1075" t="s">
        <v>85</v>
      </c>
      <c r="BG1" s="1075"/>
      <c r="BH1" s="1075"/>
      <c r="BI1" s="1075"/>
      <c r="BJ1" s="1075"/>
      <c r="BK1" s="1075"/>
      <c r="BL1" s="1075"/>
      <c r="BM1" s="1075"/>
      <c r="BN1" s="1070" t="s">
        <v>2</v>
      </c>
      <c r="BO1" s="1070"/>
      <c r="BP1" s="1070"/>
      <c r="BQ1" s="1070"/>
      <c r="BR1" s="1070"/>
      <c r="BS1" s="1071" t="s">
        <v>3</v>
      </c>
      <c r="BT1" s="1071"/>
      <c r="BU1" s="1071"/>
      <c r="BV1" s="1071"/>
      <c r="BW1" s="1075" t="s">
        <v>86</v>
      </c>
      <c r="BX1" s="1075"/>
      <c r="BY1" s="1075"/>
      <c r="BZ1" s="1075"/>
      <c r="CA1" s="1075"/>
      <c r="CB1" s="1075"/>
      <c r="CC1" s="1075"/>
      <c r="CD1" s="1075"/>
      <c r="CE1" s="1070" t="s">
        <v>2</v>
      </c>
      <c r="CF1" s="1070"/>
      <c r="CG1" s="1070"/>
      <c r="CH1" s="1070"/>
      <c r="CI1" s="1070"/>
      <c r="CJ1" s="1071" t="s">
        <v>3</v>
      </c>
      <c r="CK1" s="1071"/>
      <c r="CL1" s="1071"/>
      <c r="CM1" s="1071"/>
      <c r="CN1" s="1075" t="s">
        <v>87</v>
      </c>
      <c r="CO1" s="1075"/>
      <c r="CP1" s="1075"/>
      <c r="CQ1" s="1075"/>
      <c r="CR1" s="1075"/>
      <c r="CS1" s="1075"/>
      <c r="CT1" s="1075"/>
      <c r="CU1" s="1075"/>
      <c r="CV1" s="1070" t="s">
        <v>2</v>
      </c>
      <c r="CW1" s="1070"/>
      <c r="CX1" s="1070"/>
      <c r="CY1" s="1070"/>
      <c r="CZ1" s="1070"/>
      <c r="DA1" s="1071" t="s">
        <v>3</v>
      </c>
      <c r="DB1" s="1071"/>
      <c r="DC1" s="1071"/>
      <c r="DD1" s="1071"/>
      <c r="DE1" s="1075" t="s">
        <v>88</v>
      </c>
      <c r="DF1" s="1075"/>
      <c r="DG1" s="1075"/>
      <c r="DH1" s="1075"/>
      <c r="DI1" s="1075"/>
      <c r="DJ1" s="1075"/>
      <c r="DK1" s="1075"/>
      <c r="DL1" s="1075"/>
      <c r="DM1" s="1070" t="s">
        <v>2</v>
      </c>
      <c r="DN1" s="1070"/>
      <c r="DO1" s="1070"/>
      <c r="DP1" s="1070"/>
      <c r="DQ1" s="1070"/>
      <c r="DR1" s="1071" t="s">
        <v>3</v>
      </c>
      <c r="DS1" s="1071"/>
      <c r="DT1" s="1071"/>
      <c r="DU1" s="1071"/>
      <c r="DV1" s="1075" t="s">
        <v>89</v>
      </c>
      <c r="DW1" s="1075"/>
      <c r="DX1" s="1075"/>
      <c r="DY1" s="1075"/>
      <c r="DZ1" s="1075"/>
      <c r="EA1" s="1075"/>
      <c r="EB1" s="1075"/>
      <c r="EC1" s="1075"/>
      <c r="ED1" s="1070" t="s">
        <v>2</v>
      </c>
      <c r="EE1" s="1070"/>
      <c r="EF1" s="1070"/>
      <c r="EG1" s="1070"/>
      <c r="EH1" s="1070"/>
      <c r="EI1" s="1071" t="s">
        <v>3</v>
      </c>
      <c r="EJ1" s="1071"/>
      <c r="EK1" s="1071"/>
      <c r="EL1" s="1071"/>
      <c r="EM1" s="1075" t="s">
        <v>90</v>
      </c>
      <c r="EN1" s="1075"/>
      <c r="EO1" s="1075"/>
      <c r="EP1" s="1075"/>
      <c r="EQ1" s="1075"/>
      <c r="ER1" s="1075"/>
      <c r="ES1" s="1075"/>
      <c r="ET1" s="1075"/>
      <c r="EU1" s="1070" t="s">
        <v>2</v>
      </c>
      <c r="EV1" s="1070"/>
      <c r="EW1" s="1070"/>
      <c r="EX1" s="1070"/>
      <c r="EY1" s="1070"/>
      <c r="EZ1" s="1071" t="s">
        <v>3</v>
      </c>
      <c r="FA1" s="1071"/>
      <c r="FB1" s="1071"/>
      <c r="FC1" s="1071"/>
      <c r="FD1" s="1075" t="s">
        <v>91</v>
      </c>
      <c r="FE1" s="1075"/>
      <c r="FF1" s="1075"/>
      <c r="FG1" s="1075"/>
      <c r="FH1" s="1075"/>
      <c r="FI1" s="1075"/>
      <c r="FJ1" s="1075"/>
      <c r="FK1" s="1075"/>
      <c r="FL1" s="1070" t="s">
        <v>2</v>
      </c>
      <c r="FM1" s="1070"/>
      <c r="FN1" s="1070"/>
      <c r="FO1" s="1070"/>
      <c r="FP1" s="1070"/>
      <c r="FQ1" s="1071" t="s">
        <v>3</v>
      </c>
      <c r="FR1" s="1071"/>
      <c r="FS1" s="1071"/>
      <c r="FT1" s="1071"/>
      <c r="FU1" s="1075" t="s">
        <v>92</v>
      </c>
      <c r="FV1" s="1075"/>
      <c r="FW1" s="1075"/>
      <c r="FX1" s="1075"/>
      <c r="FY1" s="1075"/>
      <c r="FZ1" s="1075"/>
      <c r="GA1" s="1075"/>
      <c r="GB1" s="1075"/>
      <c r="GC1" s="1070" t="s">
        <v>2</v>
      </c>
      <c r="GD1" s="1070"/>
      <c r="GE1" s="1070"/>
      <c r="GF1" s="1070"/>
      <c r="GG1" s="1070"/>
      <c r="GH1" s="1071" t="s">
        <v>3</v>
      </c>
      <c r="GI1" s="1071"/>
      <c r="GJ1" s="1071"/>
      <c r="GK1" s="1071"/>
      <c r="GL1" s="1075" t="s">
        <v>93</v>
      </c>
      <c r="GM1" s="1075"/>
      <c r="GN1" s="1075"/>
      <c r="GO1" s="1075"/>
      <c r="GP1" s="1075"/>
      <c r="GQ1" s="1075"/>
      <c r="GR1" s="1075"/>
      <c r="GS1" s="1075"/>
      <c r="GT1" s="1070" t="s">
        <v>2</v>
      </c>
      <c r="GU1" s="1070"/>
      <c r="GV1" s="1070"/>
      <c r="GW1" s="1070"/>
      <c r="GX1" s="1070"/>
      <c r="GY1" s="1071" t="s">
        <v>3</v>
      </c>
      <c r="GZ1" s="1071"/>
      <c r="HA1" s="1071"/>
      <c r="HB1" s="1071"/>
      <c r="HC1" s="1075" t="s">
        <v>94</v>
      </c>
      <c r="HD1" s="1075"/>
      <c r="HE1" s="1075"/>
      <c r="HF1" s="1075"/>
      <c r="HG1" s="1075"/>
      <c r="HH1" s="1075"/>
      <c r="HI1" s="1075"/>
      <c r="HJ1" s="1075"/>
      <c r="HK1" s="1070" t="s">
        <v>2</v>
      </c>
      <c r="HL1" s="1070"/>
      <c r="HM1" s="1070"/>
      <c r="HN1" s="1070"/>
      <c r="HO1" s="1070"/>
      <c r="HP1" s="1071" t="s">
        <v>3</v>
      </c>
      <c r="HQ1" s="1071"/>
      <c r="HR1" s="1071"/>
      <c r="HS1" s="1071"/>
    </row>
    <row r="2" spans="1:227"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75" t="s">
        <v>16</v>
      </c>
      <c r="Y2" s="1075" t="s">
        <v>17</v>
      </c>
      <c r="Z2" s="1075"/>
      <c r="AA2" s="1075"/>
      <c r="AB2" s="1075"/>
      <c r="AC2" s="1075"/>
      <c r="AD2" s="1075"/>
      <c r="AE2" s="1075"/>
      <c r="AF2" s="1070"/>
      <c r="AG2" s="1070"/>
      <c r="AH2" s="1070"/>
      <c r="AI2" s="1070"/>
      <c r="AJ2" s="1070"/>
      <c r="AK2" s="1071"/>
      <c r="AL2" s="1071"/>
      <c r="AM2" s="1071"/>
      <c r="AN2" s="1071"/>
      <c r="AO2" s="1075" t="s">
        <v>16</v>
      </c>
      <c r="AP2" s="1075" t="s">
        <v>17</v>
      </c>
      <c r="AQ2" s="1075"/>
      <c r="AR2" s="1075"/>
      <c r="AS2" s="1075"/>
      <c r="AT2" s="1075"/>
      <c r="AU2" s="1075"/>
      <c r="AV2" s="1075"/>
      <c r="AW2" s="1070"/>
      <c r="AX2" s="1070"/>
      <c r="AY2" s="1070"/>
      <c r="AZ2" s="1070"/>
      <c r="BA2" s="1070"/>
      <c r="BB2" s="1071"/>
      <c r="BC2" s="1071"/>
      <c r="BD2" s="1071"/>
      <c r="BE2" s="1071"/>
      <c r="BF2" s="1075" t="s">
        <v>16</v>
      </c>
      <c r="BG2" s="1075" t="s">
        <v>17</v>
      </c>
      <c r="BH2" s="1075"/>
      <c r="BI2" s="1075"/>
      <c r="BJ2" s="1075"/>
      <c r="BK2" s="1075"/>
      <c r="BL2" s="1075"/>
      <c r="BM2" s="1075"/>
      <c r="BN2" s="1070"/>
      <c r="BO2" s="1070"/>
      <c r="BP2" s="1070"/>
      <c r="BQ2" s="1070"/>
      <c r="BR2" s="1070"/>
      <c r="BS2" s="1071"/>
      <c r="BT2" s="1071"/>
      <c r="BU2" s="1071"/>
      <c r="BV2" s="1071"/>
      <c r="BW2" s="1075" t="s">
        <v>16</v>
      </c>
      <c r="BX2" s="1075" t="s">
        <v>17</v>
      </c>
      <c r="BY2" s="1075"/>
      <c r="BZ2" s="1075"/>
      <c r="CA2" s="1075"/>
      <c r="CB2" s="1075"/>
      <c r="CC2" s="1075"/>
      <c r="CD2" s="1075"/>
      <c r="CE2" s="1070"/>
      <c r="CF2" s="1070"/>
      <c r="CG2" s="1070"/>
      <c r="CH2" s="1070"/>
      <c r="CI2" s="1070"/>
      <c r="CJ2" s="1076"/>
      <c r="CK2" s="1076"/>
      <c r="CL2" s="1076"/>
      <c r="CM2" s="1076"/>
      <c r="CN2" s="1075" t="s">
        <v>16</v>
      </c>
      <c r="CO2" s="1075" t="s">
        <v>17</v>
      </c>
      <c r="CP2" s="1075"/>
      <c r="CQ2" s="1075"/>
      <c r="CR2" s="1075"/>
      <c r="CS2" s="1075"/>
      <c r="CT2" s="1075"/>
      <c r="CU2" s="1075"/>
      <c r="CV2" s="1070"/>
      <c r="CW2" s="1070"/>
      <c r="CX2" s="1070"/>
      <c r="CY2" s="1070"/>
      <c r="CZ2" s="1070"/>
      <c r="DA2" s="1071"/>
      <c r="DB2" s="1071"/>
      <c r="DC2" s="1071"/>
      <c r="DD2" s="1071"/>
      <c r="DE2" s="1075" t="s">
        <v>16</v>
      </c>
      <c r="DF2" s="1075" t="s">
        <v>17</v>
      </c>
      <c r="DG2" s="1075"/>
      <c r="DH2" s="1075"/>
      <c r="DI2" s="1075"/>
      <c r="DJ2" s="1075"/>
      <c r="DK2" s="1075"/>
      <c r="DL2" s="1075"/>
      <c r="DM2" s="1070"/>
      <c r="DN2" s="1070"/>
      <c r="DO2" s="1070"/>
      <c r="DP2" s="1070"/>
      <c r="DQ2" s="1070"/>
      <c r="DR2" s="1071"/>
      <c r="DS2" s="1071"/>
      <c r="DT2" s="1071"/>
      <c r="DU2" s="1071"/>
      <c r="DV2" s="1075" t="s">
        <v>16</v>
      </c>
      <c r="DW2" s="1075" t="s">
        <v>17</v>
      </c>
      <c r="DX2" s="1075"/>
      <c r="DY2" s="1075"/>
      <c r="DZ2" s="1075"/>
      <c r="EA2" s="1075"/>
      <c r="EB2" s="1075"/>
      <c r="EC2" s="1075"/>
      <c r="ED2" s="1070"/>
      <c r="EE2" s="1070"/>
      <c r="EF2" s="1070"/>
      <c r="EG2" s="1070"/>
      <c r="EH2" s="1070"/>
      <c r="EI2" s="1071"/>
      <c r="EJ2" s="1071"/>
      <c r="EK2" s="1071"/>
      <c r="EL2" s="1071"/>
      <c r="EM2" s="1075" t="s">
        <v>16</v>
      </c>
      <c r="EN2" s="1075" t="s">
        <v>17</v>
      </c>
      <c r="EO2" s="1075"/>
      <c r="EP2" s="1075"/>
      <c r="EQ2" s="1075"/>
      <c r="ER2" s="1075"/>
      <c r="ES2" s="1075"/>
      <c r="ET2" s="1075"/>
      <c r="EU2" s="1070"/>
      <c r="EV2" s="1070"/>
      <c r="EW2" s="1070"/>
      <c r="EX2" s="1070"/>
      <c r="EY2" s="1070"/>
      <c r="EZ2" s="1071"/>
      <c r="FA2" s="1071"/>
      <c r="FB2" s="1071"/>
      <c r="FC2" s="1071"/>
      <c r="FD2" s="1075" t="s">
        <v>16</v>
      </c>
      <c r="FE2" s="1075" t="s">
        <v>17</v>
      </c>
      <c r="FF2" s="1075"/>
      <c r="FG2" s="1075"/>
      <c r="FH2" s="1075"/>
      <c r="FI2" s="1075"/>
      <c r="FJ2" s="1075"/>
      <c r="FK2" s="1075"/>
      <c r="FL2" s="1070"/>
      <c r="FM2" s="1070"/>
      <c r="FN2" s="1070"/>
      <c r="FO2" s="1070"/>
      <c r="FP2" s="1070"/>
      <c r="FQ2" s="1071"/>
      <c r="FR2" s="1071"/>
      <c r="FS2" s="1071"/>
      <c r="FT2" s="1071"/>
      <c r="FU2" s="1075" t="s">
        <v>16</v>
      </c>
      <c r="FV2" s="1075" t="s">
        <v>17</v>
      </c>
      <c r="FW2" s="1075"/>
      <c r="FX2" s="1075"/>
      <c r="FY2" s="1075"/>
      <c r="FZ2" s="1075"/>
      <c r="GA2" s="1075"/>
      <c r="GB2" s="1075"/>
      <c r="GC2" s="1070"/>
      <c r="GD2" s="1070"/>
      <c r="GE2" s="1070"/>
      <c r="GF2" s="1070"/>
      <c r="GG2" s="1070"/>
      <c r="GH2" s="1071"/>
      <c r="GI2" s="1071"/>
      <c r="GJ2" s="1071"/>
      <c r="GK2" s="1071"/>
      <c r="GL2" s="1075" t="s">
        <v>16</v>
      </c>
      <c r="GM2" s="1075" t="s">
        <v>17</v>
      </c>
      <c r="GN2" s="1075"/>
      <c r="GO2" s="1075"/>
      <c r="GP2" s="1075"/>
      <c r="GQ2" s="1075"/>
      <c r="GR2" s="1075"/>
      <c r="GS2" s="1075"/>
      <c r="GT2" s="1070"/>
      <c r="GU2" s="1070"/>
      <c r="GV2" s="1070"/>
      <c r="GW2" s="1070"/>
      <c r="GX2" s="1070"/>
      <c r="GY2" s="1071"/>
      <c r="GZ2" s="1071"/>
      <c r="HA2" s="1071"/>
      <c r="HB2" s="1071"/>
      <c r="HC2" s="1075" t="s">
        <v>16</v>
      </c>
      <c r="HD2" s="1075" t="s">
        <v>17</v>
      </c>
      <c r="HE2" s="1075"/>
      <c r="HF2" s="1075"/>
      <c r="HG2" s="1075"/>
      <c r="HH2" s="1075"/>
      <c r="HI2" s="1075"/>
      <c r="HJ2" s="1075"/>
      <c r="HK2" s="1070"/>
      <c r="HL2" s="1070"/>
      <c r="HM2" s="1070"/>
      <c r="HN2" s="1070"/>
      <c r="HO2" s="1070"/>
      <c r="HP2" s="1071"/>
      <c r="HQ2" s="1071"/>
      <c r="HR2" s="1071"/>
      <c r="HS2" s="1071"/>
    </row>
    <row r="3" spans="1:227" ht="52.5" customHeight="1" x14ac:dyDescent="0.25">
      <c r="A3" s="1058"/>
      <c r="B3" s="1058"/>
      <c r="C3" s="1068"/>
      <c r="D3" s="1058"/>
      <c r="E3" s="1058"/>
      <c r="F3" s="1058"/>
      <c r="G3" s="1058"/>
      <c r="H3" s="1058"/>
      <c r="I3" s="1061"/>
      <c r="J3" s="1058"/>
      <c r="K3" s="1058"/>
      <c r="L3" s="1058"/>
      <c r="M3" s="791" t="s">
        <v>18</v>
      </c>
      <c r="N3" s="791" t="s">
        <v>19</v>
      </c>
      <c r="O3" s="791" t="s">
        <v>20</v>
      </c>
      <c r="P3" s="1059"/>
      <c r="Q3" s="1059" t="s">
        <v>21</v>
      </c>
      <c r="R3" s="1059" t="s">
        <v>22</v>
      </c>
      <c r="S3" s="1059" t="s">
        <v>23</v>
      </c>
      <c r="T3" s="1059"/>
      <c r="U3" s="1059" t="s">
        <v>24</v>
      </c>
      <c r="V3" s="1059" t="s">
        <v>25</v>
      </c>
      <c r="W3" s="1059" t="s">
        <v>26</v>
      </c>
      <c r="X3" s="1075"/>
      <c r="Y3" s="1075" t="s">
        <v>21</v>
      </c>
      <c r="Z3" s="1075" t="s">
        <v>22</v>
      </c>
      <c r="AA3" s="1075" t="s">
        <v>23</v>
      </c>
      <c r="AB3" s="1075"/>
      <c r="AC3" s="1075" t="s">
        <v>24</v>
      </c>
      <c r="AD3" s="1075" t="s">
        <v>25</v>
      </c>
      <c r="AE3" s="1075" t="s">
        <v>26</v>
      </c>
      <c r="AF3" s="1070" t="s">
        <v>16</v>
      </c>
      <c r="AG3" s="1070" t="s">
        <v>27</v>
      </c>
      <c r="AH3" s="1070" t="s">
        <v>28</v>
      </c>
      <c r="AI3" s="1070" t="s">
        <v>29</v>
      </c>
      <c r="AJ3" s="1070" t="s">
        <v>30</v>
      </c>
      <c r="AK3" s="1072" t="s">
        <v>31</v>
      </c>
      <c r="AL3" s="1073" t="s">
        <v>32</v>
      </c>
      <c r="AM3" s="1073" t="s">
        <v>33</v>
      </c>
      <c r="AN3" s="1074" t="s">
        <v>34</v>
      </c>
      <c r="AO3" s="1075"/>
      <c r="AP3" s="1075" t="s">
        <v>21</v>
      </c>
      <c r="AQ3" s="1075" t="s">
        <v>22</v>
      </c>
      <c r="AR3" s="1075" t="s">
        <v>23</v>
      </c>
      <c r="AS3" s="1075"/>
      <c r="AT3" s="1075" t="s">
        <v>24</v>
      </c>
      <c r="AU3" s="1075" t="s">
        <v>25</v>
      </c>
      <c r="AV3" s="1075" t="s">
        <v>26</v>
      </c>
      <c r="AW3" s="1070" t="s">
        <v>16</v>
      </c>
      <c r="AX3" s="1070" t="s">
        <v>27</v>
      </c>
      <c r="AY3" s="1070" t="s">
        <v>28</v>
      </c>
      <c r="AZ3" s="1070" t="s">
        <v>29</v>
      </c>
      <c r="BA3" s="1070" t="s">
        <v>30</v>
      </c>
      <c r="BB3" s="1072" t="s">
        <v>31</v>
      </c>
      <c r="BC3" s="1073" t="s">
        <v>32</v>
      </c>
      <c r="BD3" s="1073" t="s">
        <v>33</v>
      </c>
      <c r="BE3" s="1074" t="s">
        <v>34</v>
      </c>
      <c r="BF3" s="1075"/>
      <c r="BG3" s="1075" t="s">
        <v>21</v>
      </c>
      <c r="BH3" s="1075" t="s">
        <v>22</v>
      </c>
      <c r="BI3" s="1075" t="s">
        <v>23</v>
      </c>
      <c r="BJ3" s="1075"/>
      <c r="BK3" s="1075" t="s">
        <v>24</v>
      </c>
      <c r="BL3" s="1075" t="s">
        <v>25</v>
      </c>
      <c r="BM3" s="1075" t="s">
        <v>26</v>
      </c>
      <c r="BN3" s="1070" t="s">
        <v>16</v>
      </c>
      <c r="BO3" s="1070" t="s">
        <v>27</v>
      </c>
      <c r="BP3" s="1070" t="s">
        <v>28</v>
      </c>
      <c r="BQ3" s="1070" t="s">
        <v>29</v>
      </c>
      <c r="BR3" s="1070" t="s">
        <v>30</v>
      </c>
      <c r="BS3" s="1072" t="s">
        <v>31</v>
      </c>
      <c r="BT3" s="1073" t="s">
        <v>32</v>
      </c>
      <c r="BU3" s="1073" t="s">
        <v>33</v>
      </c>
      <c r="BV3" s="1074" t="s">
        <v>34</v>
      </c>
      <c r="BW3" s="1075"/>
      <c r="BX3" s="1075" t="s">
        <v>21</v>
      </c>
      <c r="BY3" s="1075" t="s">
        <v>22</v>
      </c>
      <c r="BZ3" s="1075" t="s">
        <v>23</v>
      </c>
      <c r="CA3" s="1075"/>
      <c r="CB3" s="1075" t="s">
        <v>24</v>
      </c>
      <c r="CC3" s="1075" t="s">
        <v>25</v>
      </c>
      <c r="CD3" s="1075" t="s">
        <v>26</v>
      </c>
      <c r="CE3" s="1070" t="s">
        <v>16</v>
      </c>
      <c r="CF3" s="1070" t="s">
        <v>27</v>
      </c>
      <c r="CG3" s="1070" t="s">
        <v>28</v>
      </c>
      <c r="CH3" s="1070" t="s">
        <v>29</v>
      </c>
      <c r="CI3" s="1070" t="s">
        <v>30</v>
      </c>
      <c r="CJ3" s="1077" t="s">
        <v>31</v>
      </c>
      <c r="CK3" s="1078" t="s">
        <v>32</v>
      </c>
      <c r="CL3" s="1078" t="s">
        <v>33</v>
      </c>
      <c r="CM3" s="1079" t="s">
        <v>34</v>
      </c>
      <c r="CN3" s="1075"/>
      <c r="CO3" s="1075" t="s">
        <v>21</v>
      </c>
      <c r="CP3" s="1075" t="s">
        <v>22</v>
      </c>
      <c r="CQ3" s="1075" t="s">
        <v>23</v>
      </c>
      <c r="CR3" s="1075"/>
      <c r="CS3" s="1075" t="s">
        <v>24</v>
      </c>
      <c r="CT3" s="1075" t="s">
        <v>25</v>
      </c>
      <c r="CU3" s="1075" t="s">
        <v>26</v>
      </c>
      <c r="CV3" s="1070" t="s">
        <v>16</v>
      </c>
      <c r="CW3" s="1070" t="s">
        <v>27</v>
      </c>
      <c r="CX3" s="1070" t="s">
        <v>28</v>
      </c>
      <c r="CY3" s="1070" t="s">
        <v>29</v>
      </c>
      <c r="CZ3" s="1070" t="s">
        <v>30</v>
      </c>
      <c r="DA3" s="1072" t="s">
        <v>31</v>
      </c>
      <c r="DB3" s="1073" t="s">
        <v>32</v>
      </c>
      <c r="DC3" s="1073" t="s">
        <v>33</v>
      </c>
      <c r="DD3" s="1074" t="s">
        <v>34</v>
      </c>
      <c r="DE3" s="1075"/>
      <c r="DF3" s="1075" t="s">
        <v>21</v>
      </c>
      <c r="DG3" s="1075" t="s">
        <v>22</v>
      </c>
      <c r="DH3" s="1075" t="s">
        <v>23</v>
      </c>
      <c r="DI3" s="1075"/>
      <c r="DJ3" s="1075" t="s">
        <v>24</v>
      </c>
      <c r="DK3" s="1075" t="s">
        <v>25</v>
      </c>
      <c r="DL3" s="1075" t="s">
        <v>26</v>
      </c>
      <c r="DM3" s="1070" t="s">
        <v>16</v>
      </c>
      <c r="DN3" s="1070" t="s">
        <v>27</v>
      </c>
      <c r="DO3" s="1070" t="s">
        <v>28</v>
      </c>
      <c r="DP3" s="1070" t="s">
        <v>29</v>
      </c>
      <c r="DQ3" s="1070" t="s">
        <v>30</v>
      </c>
      <c r="DR3" s="1072" t="s">
        <v>31</v>
      </c>
      <c r="DS3" s="1073" t="s">
        <v>32</v>
      </c>
      <c r="DT3" s="1073" t="s">
        <v>33</v>
      </c>
      <c r="DU3" s="1074" t="s">
        <v>34</v>
      </c>
      <c r="DV3" s="1075"/>
      <c r="DW3" s="1075" t="s">
        <v>21</v>
      </c>
      <c r="DX3" s="1075" t="s">
        <v>22</v>
      </c>
      <c r="DY3" s="1075" t="s">
        <v>23</v>
      </c>
      <c r="DZ3" s="1075"/>
      <c r="EA3" s="1075" t="s">
        <v>24</v>
      </c>
      <c r="EB3" s="1075" t="s">
        <v>25</v>
      </c>
      <c r="EC3" s="1075" t="s">
        <v>26</v>
      </c>
      <c r="ED3" s="1070" t="s">
        <v>16</v>
      </c>
      <c r="EE3" s="1070" t="s">
        <v>27</v>
      </c>
      <c r="EF3" s="1070" t="s">
        <v>28</v>
      </c>
      <c r="EG3" s="1070" t="s">
        <v>29</v>
      </c>
      <c r="EH3" s="1070" t="s">
        <v>30</v>
      </c>
      <c r="EI3" s="1072" t="s">
        <v>31</v>
      </c>
      <c r="EJ3" s="1073" t="s">
        <v>32</v>
      </c>
      <c r="EK3" s="1073" t="s">
        <v>33</v>
      </c>
      <c r="EL3" s="1074" t="s">
        <v>34</v>
      </c>
      <c r="EM3" s="1075"/>
      <c r="EN3" s="1075" t="s">
        <v>21</v>
      </c>
      <c r="EO3" s="1075" t="s">
        <v>22</v>
      </c>
      <c r="EP3" s="1075" t="s">
        <v>23</v>
      </c>
      <c r="EQ3" s="1075"/>
      <c r="ER3" s="1075" t="s">
        <v>24</v>
      </c>
      <c r="ES3" s="1075" t="s">
        <v>25</v>
      </c>
      <c r="ET3" s="1075" t="s">
        <v>26</v>
      </c>
      <c r="EU3" s="1070" t="s">
        <v>16</v>
      </c>
      <c r="EV3" s="1070" t="s">
        <v>27</v>
      </c>
      <c r="EW3" s="1070" t="s">
        <v>28</v>
      </c>
      <c r="EX3" s="1070" t="s">
        <v>29</v>
      </c>
      <c r="EY3" s="1070" t="s">
        <v>30</v>
      </c>
      <c r="EZ3" s="1072" t="s">
        <v>31</v>
      </c>
      <c r="FA3" s="1073" t="s">
        <v>32</v>
      </c>
      <c r="FB3" s="1073" t="s">
        <v>33</v>
      </c>
      <c r="FC3" s="1074" t="s">
        <v>34</v>
      </c>
      <c r="FD3" s="1075"/>
      <c r="FE3" s="1075" t="s">
        <v>21</v>
      </c>
      <c r="FF3" s="1075" t="s">
        <v>22</v>
      </c>
      <c r="FG3" s="1075" t="s">
        <v>23</v>
      </c>
      <c r="FH3" s="1075"/>
      <c r="FI3" s="1075" t="s">
        <v>24</v>
      </c>
      <c r="FJ3" s="1075" t="s">
        <v>25</v>
      </c>
      <c r="FK3" s="1075" t="s">
        <v>26</v>
      </c>
      <c r="FL3" s="1070" t="s">
        <v>16</v>
      </c>
      <c r="FM3" s="1070" t="s">
        <v>27</v>
      </c>
      <c r="FN3" s="1070" t="s">
        <v>28</v>
      </c>
      <c r="FO3" s="1070" t="s">
        <v>29</v>
      </c>
      <c r="FP3" s="1070" t="s">
        <v>30</v>
      </c>
      <c r="FQ3" s="1072" t="s">
        <v>31</v>
      </c>
      <c r="FR3" s="1073" t="s">
        <v>32</v>
      </c>
      <c r="FS3" s="1073" t="s">
        <v>33</v>
      </c>
      <c r="FT3" s="1074" t="s">
        <v>34</v>
      </c>
      <c r="FU3" s="1075"/>
      <c r="FV3" s="1075" t="s">
        <v>21</v>
      </c>
      <c r="FW3" s="1075" t="s">
        <v>22</v>
      </c>
      <c r="FX3" s="1075" t="s">
        <v>23</v>
      </c>
      <c r="FY3" s="1075"/>
      <c r="FZ3" s="1075" t="s">
        <v>24</v>
      </c>
      <c r="GA3" s="1075" t="s">
        <v>25</v>
      </c>
      <c r="GB3" s="1075" t="s">
        <v>26</v>
      </c>
      <c r="GC3" s="1070" t="s">
        <v>16</v>
      </c>
      <c r="GD3" s="1070" t="s">
        <v>27</v>
      </c>
      <c r="GE3" s="1070" t="s">
        <v>28</v>
      </c>
      <c r="GF3" s="1070" t="s">
        <v>29</v>
      </c>
      <c r="GG3" s="1070" t="s">
        <v>30</v>
      </c>
      <c r="GH3" s="1072" t="s">
        <v>31</v>
      </c>
      <c r="GI3" s="1073" t="s">
        <v>32</v>
      </c>
      <c r="GJ3" s="1073" t="s">
        <v>33</v>
      </c>
      <c r="GK3" s="1074" t="s">
        <v>34</v>
      </c>
      <c r="GL3" s="1075"/>
      <c r="GM3" s="1075" t="s">
        <v>21</v>
      </c>
      <c r="GN3" s="1075" t="s">
        <v>22</v>
      </c>
      <c r="GO3" s="1075" t="s">
        <v>23</v>
      </c>
      <c r="GP3" s="1075"/>
      <c r="GQ3" s="1075" t="s">
        <v>24</v>
      </c>
      <c r="GR3" s="1075" t="s">
        <v>25</v>
      </c>
      <c r="GS3" s="1075" t="s">
        <v>26</v>
      </c>
      <c r="GT3" s="1070" t="s">
        <v>16</v>
      </c>
      <c r="GU3" s="1070" t="s">
        <v>27</v>
      </c>
      <c r="GV3" s="1070" t="s">
        <v>28</v>
      </c>
      <c r="GW3" s="1070" t="s">
        <v>29</v>
      </c>
      <c r="GX3" s="1070" t="s">
        <v>30</v>
      </c>
      <c r="GY3" s="1072" t="s">
        <v>31</v>
      </c>
      <c r="GZ3" s="1073" t="s">
        <v>32</v>
      </c>
      <c r="HA3" s="1073" t="s">
        <v>33</v>
      </c>
      <c r="HB3" s="1074" t="s">
        <v>34</v>
      </c>
      <c r="HC3" s="1075"/>
      <c r="HD3" s="1075" t="s">
        <v>21</v>
      </c>
      <c r="HE3" s="1075" t="s">
        <v>22</v>
      </c>
      <c r="HF3" s="1075" t="s">
        <v>23</v>
      </c>
      <c r="HG3" s="1075"/>
      <c r="HH3" s="1075" t="s">
        <v>24</v>
      </c>
      <c r="HI3" s="1075" t="s">
        <v>25</v>
      </c>
      <c r="HJ3" s="1075" t="s">
        <v>26</v>
      </c>
      <c r="HK3" s="1070" t="s">
        <v>16</v>
      </c>
      <c r="HL3" s="1070" t="s">
        <v>27</v>
      </c>
      <c r="HM3" s="1070" t="s">
        <v>28</v>
      </c>
      <c r="HN3" s="1070" t="s">
        <v>29</v>
      </c>
      <c r="HO3" s="1070" t="s">
        <v>30</v>
      </c>
      <c r="HP3" s="1072" t="s">
        <v>31</v>
      </c>
      <c r="HQ3" s="1073" t="s">
        <v>32</v>
      </c>
      <c r="HR3" s="1073" t="s">
        <v>33</v>
      </c>
      <c r="HS3" s="1074" t="s">
        <v>34</v>
      </c>
    </row>
    <row r="4" spans="1:227" ht="52.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75"/>
      <c r="Y4" s="1075"/>
      <c r="Z4" s="1075"/>
      <c r="AA4" s="53" t="s">
        <v>22</v>
      </c>
      <c r="AB4" s="53" t="s">
        <v>38</v>
      </c>
      <c r="AC4" s="1075"/>
      <c r="AD4" s="1075"/>
      <c r="AE4" s="1075"/>
      <c r="AF4" s="1070"/>
      <c r="AG4" s="1070"/>
      <c r="AH4" s="1070"/>
      <c r="AI4" s="1070"/>
      <c r="AJ4" s="1070"/>
      <c r="AK4" s="1072"/>
      <c r="AL4" s="1073"/>
      <c r="AM4" s="1073"/>
      <c r="AN4" s="1074"/>
      <c r="AO4" s="1075"/>
      <c r="AP4" s="1075"/>
      <c r="AQ4" s="1075"/>
      <c r="AR4" s="53" t="s">
        <v>22</v>
      </c>
      <c r="AS4" s="53" t="s">
        <v>38</v>
      </c>
      <c r="AT4" s="1075"/>
      <c r="AU4" s="1075"/>
      <c r="AV4" s="1075"/>
      <c r="AW4" s="1070"/>
      <c r="AX4" s="1070"/>
      <c r="AY4" s="1080"/>
      <c r="AZ4" s="1080"/>
      <c r="BA4" s="1080"/>
      <c r="BB4" s="1072"/>
      <c r="BC4" s="1073"/>
      <c r="BD4" s="1073"/>
      <c r="BE4" s="1074"/>
      <c r="BF4" s="1075"/>
      <c r="BG4" s="1075"/>
      <c r="BH4" s="1075"/>
      <c r="BI4" s="53" t="s">
        <v>22</v>
      </c>
      <c r="BJ4" s="53" t="s">
        <v>38</v>
      </c>
      <c r="BK4" s="1075"/>
      <c r="BL4" s="1075"/>
      <c r="BM4" s="1075"/>
      <c r="BN4" s="1070"/>
      <c r="BO4" s="1070"/>
      <c r="BP4" s="1070"/>
      <c r="BQ4" s="1070"/>
      <c r="BR4" s="1070"/>
      <c r="BS4" s="1072"/>
      <c r="BT4" s="1073"/>
      <c r="BU4" s="1073"/>
      <c r="BV4" s="1074"/>
      <c r="BW4" s="1075"/>
      <c r="BX4" s="1075"/>
      <c r="BY4" s="1075"/>
      <c r="BZ4" s="53" t="s">
        <v>22</v>
      </c>
      <c r="CA4" s="53" t="s">
        <v>38</v>
      </c>
      <c r="CB4" s="1075"/>
      <c r="CC4" s="1075"/>
      <c r="CD4" s="1075"/>
      <c r="CE4" s="1070"/>
      <c r="CF4" s="1070"/>
      <c r="CG4" s="1070"/>
      <c r="CH4" s="1070"/>
      <c r="CI4" s="1070"/>
      <c r="CJ4" s="1072"/>
      <c r="CK4" s="1073"/>
      <c r="CL4" s="1073"/>
      <c r="CM4" s="1074"/>
      <c r="CN4" s="1075"/>
      <c r="CO4" s="1075"/>
      <c r="CP4" s="1075"/>
      <c r="CQ4" s="53" t="s">
        <v>22</v>
      </c>
      <c r="CR4" s="53" t="s">
        <v>38</v>
      </c>
      <c r="CS4" s="1075"/>
      <c r="CT4" s="1075"/>
      <c r="CU4" s="1075"/>
      <c r="CV4" s="1070"/>
      <c r="CW4" s="1070"/>
      <c r="CX4" s="1070"/>
      <c r="CY4" s="1070"/>
      <c r="CZ4" s="1070"/>
      <c r="DA4" s="1072"/>
      <c r="DB4" s="1073"/>
      <c r="DC4" s="1073"/>
      <c r="DD4" s="1074"/>
      <c r="DE4" s="1075"/>
      <c r="DF4" s="1075"/>
      <c r="DG4" s="1075"/>
      <c r="DH4" s="53" t="s">
        <v>22</v>
      </c>
      <c r="DI4" s="53" t="s">
        <v>38</v>
      </c>
      <c r="DJ4" s="1075"/>
      <c r="DK4" s="1075"/>
      <c r="DL4" s="1075"/>
      <c r="DM4" s="1070"/>
      <c r="DN4" s="1070"/>
      <c r="DO4" s="1070"/>
      <c r="DP4" s="1070"/>
      <c r="DQ4" s="1070"/>
      <c r="DR4" s="1072"/>
      <c r="DS4" s="1073"/>
      <c r="DT4" s="1073"/>
      <c r="DU4" s="1074"/>
      <c r="DV4" s="1075"/>
      <c r="DW4" s="1075"/>
      <c r="DX4" s="1075"/>
      <c r="DY4" s="53" t="s">
        <v>22</v>
      </c>
      <c r="DZ4" s="53" t="s">
        <v>38</v>
      </c>
      <c r="EA4" s="1075"/>
      <c r="EB4" s="1075"/>
      <c r="EC4" s="1075"/>
      <c r="ED4" s="1070"/>
      <c r="EE4" s="1070"/>
      <c r="EF4" s="1070"/>
      <c r="EG4" s="1070"/>
      <c r="EH4" s="1070"/>
      <c r="EI4" s="1072"/>
      <c r="EJ4" s="1073"/>
      <c r="EK4" s="1073"/>
      <c r="EL4" s="1074"/>
      <c r="EM4" s="1075"/>
      <c r="EN4" s="1075"/>
      <c r="EO4" s="1075"/>
      <c r="EP4" s="53" t="s">
        <v>22</v>
      </c>
      <c r="EQ4" s="53" t="s">
        <v>38</v>
      </c>
      <c r="ER4" s="1075"/>
      <c r="ES4" s="1075"/>
      <c r="ET4" s="1075"/>
      <c r="EU4" s="1070"/>
      <c r="EV4" s="1070"/>
      <c r="EW4" s="1070"/>
      <c r="EX4" s="1070"/>
      <c r="EY4" s="1070"/>
      <c r="EZ4" s="1072"/>
      <c r="FA4" s="1073"/>
      <c r="FB4" s="1073"/>
      <c r="FC4" s="1074"/>
      <c r="FD4" s="1075"/>
      <c r="FE4" s="1075"/>
      <c r="FF4" s="1075"/>
      <c r="FG4" s="53" t="s">
        <v>22</v>
      </c>
      <c r="FH4" s="53" t="s">
        <v>38</v>
      </c>
      <c r="FI4" s="1075"/>
      <c r="FJ4" s="1075"/>
      <c r="FK4" s="1075"/>
      <c r="FL4" s="1070"/>
      <c r="FM4" s="1070"/>
      <c r="FN4" s="1070"/>
      <c r="FO4" s="1070"/>
      <c r="FP4" s="1070"/>
      <c r="FQ4" s="1072"/>
      <c r="FR4" s="1073"/>
      <c r="FS4" s="1073"/>
      <c r="FT4" s="1074"/>
      <c r="FU4" s="1075"/>
      <c r="FV4" s="1075"/>
      <c r="FW4" s="1075"/>
      <c r="FX4" s="53" t="s">
        <v>22</v>
      </c>
      <c r="FY4" s="53" t="s">
        <v>38</v>
      </c>
      <c r="FZ4" s="1075"/>
      <c r="GA4" s="1075"/>
      <c r="GB4" s="1075"/>
      <c r="GC4" s="1070"/>
      <c r="GD4" s="1070"/>
      <c r="GE4" s="1070"/>
      <c r="GF4" s="1070"/>
      <c r="GG4" s="1070"/>
      <c r="GH4" s="1072"/>
      <c r="GI4" s="1073"/>
      <c r="GJ4" s="1073"/>
      <c r="GK4" s="1074"/>
      <c r="GL4" s="1075"/>
      <c r="GM4" s="1075"/>
      <c r="GN4" s="1075"/>
      <c r="GO4" s="53" t="s">
        <v>22</v>
      </c>
      <c r="GP4" s="53" t="s">
        <v>38</v>
      </c>
      <c r="GQ4" s="1075"/>
      <c r="GR4" s="1075"/>
      <c r="GS4" s="1075"/>
      <c r="GT4" s="1070"/>
      <c r="GU4" s="1070"/>
      <c r="GV4" s="1070"/>
      <c r="GW4" s="1070"/>
      <c r="GX4" s="1070"/>
      <c r="GY4" s="1072"/>
      <c r="GZ4" s="1073"/>
      <c r="HA4" s="1073"/>
      <c r="HB4" s="1074"/>
      <c r="HC4" s="1075"/>
      <c r="HD4" s="1075"/>
      <c r="HE4" s="1075"/>
      <c r="HF4" s="53" t="s">
        <v>22</v>
      </c>
      <c r="HG4" s="53" t="s">
        <v>38</v>
      </c>
      <c r="HH4" s="1075"/>
      <c r="HI4" s="1075"/>
      <c r="HJ4" s="1075"/>
      <c r="HK4" s="1070"/>
      <c r="HL4" s="1070"/>
      <c r="HM4" s="1070"/>
      <c r="HN4" s="1070"/>
      <c r="HO4" s="1070"/>
      <c r="HP4" s="1072"/>
      <c r="HQ4" s="1073"/>
      <c r="HR4" s="1073"/>
      <c r="HS4" s="1074"/>
    </row>
    <row r="5" spans="1:227" ht="123" customHeight="1" x14ac:dyDescent="0.25">
      <c r="A5" s="15">
        <v>1</v>
      </c>
      <c r="B5" s="47" t="s">
        <v>95</v>
      </c>
      <c r="C5" s="13" t="s">
        <v>96</v>
      </c>
      <c r="D5" s="6" t="s">
        <v>41</v>
      </c>
      <c r="E5" s="7" t="s">
        <v>42</v>
      </c>
      <c r="F5" s="7" t="s">
        <v>42</v>
      </c>
      <c r="G5" s="7" t="s">
        <v>97</v>
      </c>
      <c r="H5" s="7" t="s">
        <v>98</v>
      </c>
      <c r="I5" s="42" t="s">
        <v>99</v>
      </c>
      <c r="J5" s="43" t="s">
        <v>100</v>
      </c>
      <c r="K5" s="413">
        <v>2</v>
      </c>
      <c r="L5" s="7" t="s">
        <v>101</v>
      </c>
      <c r="M5" s="48" t="s">
        <v>102</v>
      </c>
      <c r="N5" s="46">
        <v>44895</v>
      </c>
      <c r="O5" s="45" t="s">
        <v>103</v>
      </c>
      <c r="P5" s="16"/>
      <c r="Q5" s="16"/>
      <c r="R5" s="16"/>
      <c r="S5" s="16"/>
      <c r="T5" s="16"/>
      <c r="U5" s="16"/>
      <c r="V5" s="16"/>
      <c r="W5" s="16"/>
      <c r="X5" s="60"/>
      <c r="Y5" s="60"/>
      <c r="Z5" s="60"/>
      <c r="AA5" s="60"/>
      <c r="AB5" s="60"/>
      <c r="AC5" s="60"/>
      <c r="AD5" s="60"/>
      <c r="AE5" s="60"/>
      <c r="AF5" s="60"/>
      <c r="AG5" s="60"/>
      <c r="AH5" s="60"/>
      <c r="AI5" s="60"/>
      <c r="AJ5" s="60"/>
      <c r="AK5" s="306"/>
      <c r="AL5" s="305"/>
      <c r="AM5" s="407"/>
      <c r="AN5" s="403"/>
      <c r="AO5" s="62"/>
      <c r="AP5" s="62"/>
      <c r="AQ5" s="62"/>
      <c r="AR5" s="62"/>
      <c r="AS5" s="62"/>
      <c r="AT5" s="62"/>
      <c r="AU5" s="62"/>
      <c r="AV5" s="62"/>
      <c r="AW5" s="313"/>
      <c r="AX5" s="313"/>
      <c r="AY5" s="313"/>
      <c r="AZ5" s="309"/>
      <c r="BA5" s="244"/>
      <c r="BB5" s="306"/>
      <c r="BC5" s="305"/>
      <c r="BD5" s="407"/>
      <c r="BE5" s="403"/>
      <c r="BF5" s="60"/>
      <c r="BG5" s="845"/>
      <c r="BH5" s="638"/>
      <c r="BI5" s="60"/>
      <c r="BJ5" s="60"/>
      <c r="BK5" s="60"/>
      <c r="BL5" s="60"/>
      <c r="BM5" s="60"/>
      <c r="BN5" s="60"/>
      <c r="BO5" s="60"/>
      <c r="BP5" s="60"/>
      <c r="BQ5" s="60"/>
      <c r="BR5" s="60"/>
      <c r="BS5" s="306"/>
      <c r="BT5" s="305"/>
      <c r="BU5" s="407"/>
      <c r="BV5" s="403"/>
      <c r="BW5" s="835"/>
      <c r="BX5" s="836"/>
      <c r="BY5" s="835"/>
      <c r="BZ5" s="60"/>
      <c r="CA5" s="60"/>
      <c r="CB5" s="60"/>
      <c r="CC5" s="60"/>
      <c r="CD5" s="60"/>
      <c r="CE5" s="60"/>
      <c r="CF5" s="60"/>
      <c r="CG5" s="60"/>
      <c r="CH5" s="60"/>
      <c r="CI5" s="60"/>
      <c r="CJ5" s="270"/>
      <c r="CK5" s="271"/>
      <c r="CL5" s="772"/>
      <c r="CM5" s="272"/>
      <c r="CN5" s="638"/>
      <c r="CO5" s="60"/>
      <c r="CP5" s="60"/>
      <c r="CQ5" s="60"/>
      <c r="CR5" s="60"/>
      <c r="CS5" s="60"/>
      <c r="CT5" s="60"/>
      <c r="CU5" s="60"/>
      <c r="CV5" s="60"/>
      <c r="CW5" s="60"/>
      <c r="CX5" s="60"/>
      <c r="CY5" s="60"/>
      <c r="CZ5" s="60"/>
      <c r="DA5" s="270"/>
      <c r="DB5" s="271"/>
      <c r="DC5" s="412"/>
      <c r="DD5" s="272"/>
      <c r="DE5" s="638"/>
      <c r="DF5" s="60"/>
      <c r="DG5" s="60"/>
      <c r="DH5" s="60"/>
      <c r="DI5" s="60"/>
      <c r="DJ5" s="60"/>
      <c r="DK5" s="60"/>
      <c r="DL5" s="60"/>
      <c r="DM5" s="60"/>
      <c r="DN5" s="60"/>
      <c r="DO5" s="60"/>
      <c r="DP5" s="60"/>
      <c r="DQ5" s="60"/>
      <c r="DR5" s="60"/>
      <c r="DS5" s="60"/>
      <c r="DT5" s="1011"/>
      <c r="DU5" s="60"/>
      <c r="DV5" s="60"/>
      <c r="DW5" s="60"/>
      <c r="DX5" s="60"/>
      <c r="DY5" s="60"/>
      <c r="DZ5" s="60"/>
      <c r="EA5" s="60"/>
      <c r="EB5" s="60"/>
      <c r="EC5" s="638"/>
      <c r="ED5" s="60"/>
      <c r="EE5" s="60"/>
      <c r="EF5" s="60"/>
      <c r="EG5" s="60"/>
      <c r="EH5" s="60"/>
      <c r="EI5" s="637"/>
      <c r="EJ5" s="60"/>
      <c r="EK5" s="1042"/>
      <c r="EL5" s="303"/>
      <c r="EM5" s="16"/>
      <c r="EN5" s="16"/>
      <c r="EO5" s="16"/>
      <c r="EP5" s="16"/>
      <c r="EQ5" s="16"/>
      <c r="ER5" s="16"/>
      <c r="ES5" s="16"/>
      <c r="ET5" s="16"/>
      <c r="EU5" s="16"/>
      <c r="EV5" s="16"/>
      <c r="EW5" s="16"/>
      <c r="EX5" s="16"/>
      <c r="EY5" s="16"/>
      <c r="EZ5" s="17" t="str">
        <f>FC5</f>
        <v>0%</v>
      </c>
      <c r="FA5" s="17"/>
      <c r="FB5" s="774">
        <f>EK5+EN5</f>
        <v>0</v>
      </c>
      <c r="FC5" s="17" t="str">
        <f>IF(FB5=0,"0%",IF(FB5=1,"50%",IF(FB5=2,"100%")))</f>
        <v>0%</v>
      </c>
      <c r="FD5" s="16"/>
      <c r="FE5" s="16"/>
      <c r="FF5" s="16"/>
      <c r="FG5" s="16"/>
      <c r="FH5" s="16"/>
      <c r="FI5" s="16"/>
      <c r="FJ5" s="16"/>
      <c r="FK5" s="16"/>
      <c r="FL5" s="16"/>
      <c r="FM5" s="16"/>
      <c r="FN5" s="16"/>
      <c r="FO5" s="16"/>
      <c r="FP5" s="16"/>
      <c r="FQ5" s="17" t="str">
        <f>FT5</f>
        <v>0%</v>
      </c>
      <c r="FR5" s="17"/>
      <c r="FS5" s="774">
        <f>FB5+FE5</f>
        <v>0</v>
      </c>
      <c r="FT5" s="17" t="str">
        <f>IF(FS5=0,"0%",IF(FS5=1,"50%",IF(FS5=2,"100%")))</f>
        <v>0%</v>
      </c>
      <c r="FU5" s="16"/>
      <c r="FV5" s="16"/>
      <c r="FW5" s="16"/>
      <c r="FX5" s="16"/>
      <c r="FY5" s="16"/>
      <c r="FZ5" s="16"/>
      <c r="GA5" s="16"/>
      <c r="GB5" s="16"/>
      <c r="GC5" s="16"/>
      <c r="GD5" s="16"/>
      <c r="GE5" s="16"/>
      <c r="GF5" s="16"/>
      <c r="GG5" s="16"/>
      <c r="GH5" s="17" t="str">
        <f>GK5</f>
        <v>0%</v>
      </c>
      <c r="GI5" s="17"/>
      <c r="GJ5" s="774">
        <f>FS5+FV5</f>
        <v>0</v>
      </c>
      <c r="GK5" s="17" t="str">
        <f>IF(GJ5=0,"0%",IF(GJ5=1,"50%",IF(GJ5=2,"100%")))</f>
        <v>0%</v>
      </c>
      <c r="GL5" s="16"/>
      <c r="GM5" s="16"/>
      <c r="GN5" s="16"/>
      <c r="GO5" s="16"/>
      <c r="GP5" s="16"/>
      <c r="GQ5" s="16"/>
      <c r="GR5" s="16"/>
      <c r="GS5" s="16"/>
      <c r="GT5" s="16"/>
      <c r="GU5" s="16"/>
      <c r="GV5" s="16"/>
      <c r="GW5" s="16"/>
      <c r="GX5" s="16"/>
      <c r="GY5" s="17" t="str">
        <f>HB5</f>
        <v>0%</v>
      </c>
      <c r="GZ5" s="17"/>
      <c r="HA5" s="774">
        <f>GJ5+GM5</f>
        <v>0</v>
      </c>
      <c r="HB5" s="17" t="str">
        <f>IF(HA5=0,"0%",IF(HA5=1,"50%",IF(HA5=2,"100%")))</f>
        <v>0%</v>
      </c>
      <c r="HC5" s="16"/>
      <c r="HD5" s="16"/>
      <c r="HE5" s="16"/>
      <c r="HF5" s="16"/>
      <c r="HG5" s="16"/>
      <c r="HH5" s="16"/>
      <c r="HI5" s="16"/>
      <c r="HJ5" s="16"/>
      <c r="HK5" s="16"/>
      <c r="HL5" s="16"/>
      <c r="HM5" s="16"/>
      <c r="HN5" s="16"/>
      <c r="HO5" s="16"/>
      <c r="HP5" s="17" t="str">
        <f>HS5</f>
        <v>0%</v>
      </c>
      <c r="HQ5" s="17"/>
      <c r="HR5" s="774">
        <f>HA5+HD5</f>
        <v>0</v>
      </c>
      <c r="HS5" s="17" t="str">
        <f>IF(HR5=0,"0%",IF(HR5=1,"50%",IF(HR5=2,"100%")))</f>
        <v>0%</v>
      </c>
    </row>
    <row r="6" spans="1:227" ht="121.5" customHeight="1" x14ac:dyDescent="0.25">
      <c r="A6" s="15">
        <v>2</v>
      </c>
      <c r="B6" s="47" t="s">
        <v>104</v>
      </c>
      <c r="C6" s="13" t="s">
        <v>105</v>
      </c>
      <c r="D6" s="6" t="s">
        <v>106</v>
      </c>
      <c r="E6" s="6" t="s">
        <v>80</v>
      </c>
      <c r="F6" s="6" t="s">
        <v>79</v>
      </c>
      <c r="G6" s="7" t="s">
        <v>97</v>
      </c>
      <c r="H6" s="7" t="s">
        <v>98</v>
      </c>
      <c r="I6" s="42" t="s">
        <v>107</v>
      </c>
      <c r="J6" s="43" t="s">
        <v>100</v>
      </c>
      <c r="K6" s="414">
        <v>5</v>
      </c>
      <c r="L6" s="6" t="s">
        <v>108</v>
      </c>
      <c r="M6" s="13" t="s">
        <v>109</v>
      </c>
      <c r="N6" s="46">
        <v>44895</v>
      </c>
      <c r="O6" s="45" t="s">
        <v>103</v>
      </c>
      <c r="P6" s="16"/>
      <c r="Q6" s="16"/>
      <c r="R6" s="16"/>
      <c r="S6" s="16"/>
      <c r="T6" s="16"/>
      <c r="U6" s="16"/>
      <c r="V6" s="16"/>
      <c r="W6" s="16"/>
      <c r="X6" s="60"/>
      <c r="Y6" s="60"/>
      <c r="Z6" s="60"/>
      <c r="AA6" s="60"/>
      <c r="AB6" s="60"/>
      <c r="AC6" s="60"/>
      <c r="AD6" s="60"/>
      <c r="AE6" s="60"/>
      <c r="AF6" s="60"/>
      <c r="AG6" s="60"/>
      <c r="AH6" s="60"/>
      <c r="AI6" s="60"/>
      <c r="AJ6" s="60"/>
      <c r="AK6" s="306"/>
      <c r="AL6" s="305"/>
      <c r="AM6" s="407"/>
      <c r="AN6" s="403"/>
      <c r="AO6" s="62"/>
      <c r="AP6" s="62"/>
      <c r="AQ6" s="62"/>
      <c r="AR6" s="62"/>
      <c r="AS6" s="62"/>
      <c r="AT6" s="62"/>
      <c r="AU6" s="62"/>
      <c r="AV6" s="62"/>
      <c r="AW6" s="313"/>
      <c r="AX6" s="313"/>
      <c r="AY6" s="313"/>
      <c r="AZ6" s="309"/>
      <c r="BA6" s="244"/>
      <c r="BB6" s="306"/>
      <c r="BC6" s="305"/>
      <c r="BD6" s="407"/>
      <c r="BE6" s="403"/>
      <c r="BF6" s="60"/>
      <c r="BG6" s="637"/>
      <c r="BH6" s="60"/>
      <c r="BI6" s="60"/>
      <c r="BJ6" s="60"/>
      <c r="BK6" s="60"/>
      <c r="BL6" s="60"/>
      <c r="BM6" s="60"/>
      <c r="BN6" s="60"/>
      <c r="BO6" s="60"/>
      <c r="BP6" s="60"/>
      <c r="BQ6" s="60"/>
      <c r="BR6" s="60"/>
      <c r="BS6" s="306"/>
      <c r="BT6" s="305"/>
      <c r="BU6" s="407"/>
      <c r="BV6" s="403"/>
      <c r="BW6" s="60"/>
      <c r="BX6" s="60"/>
      <c r="BY6" s="60"/>
      <c r="BZ6" s="60"/>
      <c r="CA6" s="60"/>
      <c r="CB6" s="60"/>
      <c r="CC6" s="60"/>
      <c r="CD6" s="60"/>
      <c r="CE6" s="60"/>
      <c r="CF6" s="60"/>
      <c r="CG6" s="60"/>
      <c r="CH6" s="60"/>
      <c r="CI6" s="60"/>
      <c r="CJ6" s="270"/>
      <c r="CK6" s="271"/>
      <c r="CL6" s="772"/>
      <c r="CM6" s="272"/>
      <c r="CN6" s="60"/>
      <c r="CO6" s="60"/>
      <c r="CP6" s="60"/>
      <c r="CQ6" s="60"/>
      <c r="CR6" s="60"/>
      <c r="CS6" s="60"/>
      <c r="CT6" s="60"/>
      <c r="CU6" s="60"/>
      <c r="CV6" s="60"/>
      <c r="CW6" s="60"/>
      <c r="CX6" s="60"/>
      <c r="CY6" s="60"/>
      <c r="CZ6" s="60"/>
      <c r="DA6" s="270"/>
      <c r="DB6" s="271"/>
      <c r="DC6" s="421"/>
      <c r="DD6" s="272"/>
      <c r="DE6" s="60"/>
      <c r="DF6" s="60"/>
      <c r="DG6" s="60"/>
      <c r="DH6" s="60"/>
      <c r="DI6" s="60"/>
      <c r="DJ6" s="60"/>
      <c r="DK6" s="60"/>
      <c r="DL6" s="60"/>
      <c r="DM6" s="60"/>
      <c r="DN6" s="60"/>
      <c r="DO6" s="60"/>
      <c r="DP6" s="60"/>
      <c r="DQ6" s="60"/>
      <c r="DR6" s="60"/>
      <c r="DS6" s="60"/>
      <c r="DT6" s="773"/>
      <c r="DU6" s="60"/>
      <c r="DV6" s="60"/>
      <c r="DW6" s="60"/>
      <c r="DX6" s="60"/>
      <c r="DY6" s="60"/>
      <c r="DZ6" s="60"/>
      <c r="EA6" s="60"/>
      <c r="EB6" s="60"/>
      <c r="EC6" s="60"/>
      <c r="ED6" s="60"/>
      <c r="EE6" s="60"/>
      <c r="EF6" s="60"/>
      <c r="EG6" s="60"/>
      <c r="EH6" s="60"/>
      <c r="EI6" s="60"/>
      <c r="EJ6" s="60"/>
      <c r="EK6" s="773"/>
      <c r="EL6" s="17"/>
      <c r="EM6" s="16"/>
      <c r="EN6" s="16"/>
      <c r="EO6" s="16"/>
      <c r="EP6" s="16"/>
      <c r="EQ6" s="16"/>
      <c r="ER6" s="16"/>
      <c r="ES6" s="16"/>
      <c r="ET6" s="16"/>
      <c r="EU6" s="16"/>
      <c r="EV6" s="16"/>
      <c r="EW6" s="16"/>
      <c r="EX6" s="16"/>
      <c r="EY6" s="16"/>
      <c r="EZ6" s="17" t="str">
        <f>FC6</f>
        <v>0%</v>
      </c>
      <c r="FA6" s="17"/>
      <c r="FB6" s="774">
        <f t="shared" ref="FB6:FB8" si="0">EK6+EN6</f>
        <v>0</v>
      </c>
      <c r="FC6" s="17" t="str">
        <f>IF(FB6=0,"0%",IF(FB6=1,"20%",IF(FB6=2,"40%",IF(FB6=3,"60%",IF(FB6=4,"80"%,IF(FB6=5,"100%"))))))</f>
        <v>0%</v>
      </c>
      <c r="FD6" s="16"/>
      <c r="FE6" s="16"/>
      <c r="FF6" s="16"/>
      <c r="FG6" s="16"/>
      <c r="FH6" s="16"/>
      <c r="FI6" s="16"/>
      <c r="FJ6" s="16"/>
      <c r="FK6" s="16"/>
      <c r="FL6" s="16"/>
      <c r="FM6" s="16"/>
      <c r="FN6" s="16"/>
      <c r="FO6" s="16"/>
      <c r="FP6" s="16"/>
      <c r="FQ6" s="17" t="str">
        <f>FT6</f>
        <v>0%</v>
      </c>
      <c r="FR6" s="17"/>
      <c r="FS6" s="774">
        <f t="shared" ref="FS6:FS8" si="1">FB6+FE6</f>
        <v>0</v>
      </c>
      <c r="FT6" s="17" t="str">
        <f>IF(FS6=0,"0%",IF(FS6=1,"20%",IF(FS6=2,"40%",IF(FS6=3,"60%",IF(FS6=4,"80"%,IF(FS6=5,"100%"))))))</f>
        <v>0%</v>
      </c>
      <c r="FU6" s="16"/>
      <c r="FV6" s="16"/>
      <c r="FW6" s="16"/>
      <c r="FX6" s="16"/>
      <c r="FY6" s="16"/>
      <c r="FZ6" s="16"/>
      <c r="GA6" s="16"/>
      <c r="GB6" s="16"/>
      <c r="GC6" s="16"/>
      <c r="GD6" s="16"/>
      <c r="GE6" s="16"/>
      <c r="GF6" s="16"/>
      <c r="GG6" s="16"/>
      <c r="GH6" s="17" t="str">
        <f>GK6</f>
        <v>0%</v>
      </c>
      <c r="GI6" s="17"/>
      <c r="GJ6" s="774">
        <f t="shared" ref="GJ6:GJ8" si="2">FS6+FV6</f>
        <v>0</v>
      </c>
      <c r="GK6" s="17" t="str">
        <f>IF(GJ6=0,"0%",IF(GJ6=1,"20%",IF(GJ6=2,"40%",IF(GJ6=3,"60%",IF(GJ6=4,"80"%,IF(GJ6=5,"100%"))))))</f>
        <v>0%</v>
      </c>
      <c r="GL6" s="16"/>
      <c r="GM6" s="16"/>
      <c r="GN6" s="16"/>
      <c r="GO6" s="16"/>
      <c r="GP6" s="16"/>
      <c r="GQ6" s="16"/>
      <c r="GR6" s="16"/>
      <c r="GS6" s="16"/>
      <c r="GT6" s="16"/>
      <c r="GU6" s="16"/>
      <c r="GV6" s="16"/>
      <c r="GW6" s="16"/>
      <c r="GX6" s="16"/>
      <c r="GY6" s="17" t="str">
        <f>HB6</f>
        <v>0%</v>
      </c>
      <c r="GZ6" s="17"/>
      <c r="HA6" s="774">
        <f>GJ6+GM6</f>
        <v>0</v>
      </c>
      <c r="HB6" s="17" t="str">
        <f>IF(HA6=0,"0%",IF(HA6=1,"20%",IF(HA6=2,"40%",IF(HA6=3,"60%",IF(HA6=4,"80"%,IF(HA6=5,"100%"))))))</f>
        <v>0%</v>
      </c>
      <c r="HC6" s="16"/>
      <c r="HD6" s="16"/>
      <c r="HE6" s="16"/>
      <c r="HF6" s="16"/>
      <c r="HG6" s="16"/>
      <c r="HH6" s="16"/>
      <c r="HI6" s="16"/>
      <c r="HJ6" s="16"/>
      <c r="HK6" s="16"/>
      <c r="HL6" s="16"/>
      <c r="HM6" s="16"/>
      <c r="HN6" s="16"/>
      <c r="HO6" s="16"/>
      <c r="HP6" s="17" t="str">
        <f>HS6</f>
        <v>0%</v>
      </c>
      <c r="HQ6" s="17"/>
      <c r="HR6" s="774">
        <f t="shared" ref="HR6:HR8" si="3">HA6+HD6</f>
        <v>0</v>
      </c>
      <c r="HS6" s="17" t="str">
        <f>IF(HR6=0,"0%",IF(HR6=1,"20%",IF(HR6=2,"40%",IF(HR6=3,"60%",IF(HR6=4,"80"%,IF(HR6=5,"100%"))))))</f>
        <v>0%</v>
      </c>
    </row>
    <row r="7" spans="1:227" ht="117" customHeight="1" x14ac:dyDescent="0.25">
      <c r="A7" s="15">
        <v>3</v>
      </c>
      <c r="B7" s="47" t="s">
        <v>110</v>
      </c>
      <c r="C7" s="13" t="s">
        <v>111</v>
      </c>
      <c r="D7" s="6" t="s">
        <v>106</v>
      </c>
      <c r="E7" s="6" t="s">
        <v>81</v>
      </c>
      <c r="F7" s="6" t="s">
        <v>43</v>
      </c>
      <c r="G7" s="7" t="s">
        <v>97</v>
      </c>
      <c r="H7" s="7" t="s">
        <v>98</v>
      </c>
      <c r="I7" s="42" t="s">
        <v>112</v>
      </c>
      <c r="J7" s="44" t="s">
        <v>113</v>
      </c>
      <c r="K7" s="414">
        <v>5</v>
      </c>
      <c r="L7" s="6" t="s">
        <v>114</v>
      </c>
      <c r="M7" s="13" t="s">
        <v>109</v>
      </c>
      <c r="N7" s="46">
        <v>44866</v>
      </c>
      <c r="O7" s="45" t="s">
        <v>103</v>
      </c>
      <c r="P7" s="16"/>
      <c r="Q7" s="16"/>
      <c r="R7" s="16"/>
      <c r="S7" s="16"/>
      <c r="T7" s="16"/>
      <c r="U7" s="16"/>
      <c r="V7" s="16"/>
      <c r="W7" s="16"/>
      <c r="X7" s="60"/>
      <c r="Y7" s="60"/>
      <c r="Z7" s="60"/>
      <c r="AA7" s="60"/>
      <c r="AB7" s="60"/>
      <c r="AC7" s="60"/>
      <c r="AD7" s="60"/>
      <c r="AE7" s="60"/>
      <c r="AF7" s="60"/>
      <c r="AG7" s="60"/>
      <c r="AH7" s="60"/>
      <c r="AI7" s="60"/>
      <c r="AJ7" s="60"/>
      <c r="AK7" s="306"/>
      <c r="AL7" s="305"/>
      <c r="AM7" s="407"/>
      <c r="AN7" s="403"/>
      <c r="AO7" s="62"/>
      <c r="AP7" s="62"/>
      <c r="AQ7" s="62"/>
      <c r="AR7" s="62"/>
      <c r="AS7" s="62"/>
      <c r="AT7" s="62"/>
      <c r="AU7" s="62"/>
      <c r="AV7" s="62"/>
      <c r="AW7" s="313"/>
      <c r="AX7" s="313"/>
      <c r="AY7" s="313"/>
      <c r="AZ7" s="309"/>
      <c r="BA7" s="244"/>
      <c r="BB7" s="306"/>
      <c r="BC7" s="305"/>
      <c r="BD7" s="407"/>
      <c r="BE7" s="403"/>
      <c r="BF7" s="60"/>
      <c r="BG7" s="60"/>
      <c r="BH7" s="60"/>
      <c r="BI7" s="60"/>
      <c r="BJ7" s="60"/>
      <c r="BK7" s="60"/>
      <c r="BL7" s="60"/>
      <c r="BM7" s="60"/>
      <c r="BN7" s="60"/>
      <c r="BO7" s="60"/>
      <c r="BP7" s="60"/>
      <c r="BQ7" s="60"/>
      <c r="BR7" s="60"/>
      <c r="BS7" s="306"/>
      <c r="BT7" s="305"/>
      <c r="BU7" s="407"/>
      <c r="BV7" s="403"/>
      <c r="BW7" s="60"/>
      <c r="BX7" s="60"/>
      <c r="BY7" s="60"/>
      <c r="BZ7" s="60"/>
      <c r="CA7" s="60"/>
      <c r="CB7" s="60"/>
      <c r="CC7" s="60"/>
      <c r="CD7" s="60"/>
      <c r="CE7" s="60"/>
      <c r="CF7" s="60"/>
      <c r="CG7" s="60"/>
      <c r="CH7" s="60"/>
      <c r="CI7" s="60"/>
      <c r="CJ7" s="270"/>
      <c r="CK7" s="271"/>
      <c r="CL7" s="772"/>
      <c r="CM7" s="272"/>
      <c r="CN7" s="60"/>
      <c r="CO7" s="60"/>
      <c r="CP7" s="60"/>
      <c r="CQ7" s="60"/>
      <c r="CR7" s="60"/>
      <c r="CS7" s="60"/>
      <c r="CT7" s="60"/>
      <c r="CU7" s="60"/>
      <c r="CV7" s="60"/>
      <c r="CW7" s="60"/>
      <c r="CX7" s="60"/>
      <c r="CY7" s="60"/>
      <c r="CZ7" s="60"/>
      <c r="DA7" s="270"/>
      <c r="DB7" s="271"/>
      <c r="DC7" s="421"/>
      <c r="DD7" s="272"/>
      <c r="DE7" s="60"/>
      <c r="DF7" s="60"/>
      <c r="DG7" s="60"/>
      <c r="DH7" s="60"/>
      <c r="DI7" s="60"/>
      <c r="DJ7" s="60"/>
      <c r="DK7" s="60"/>
      <c r="DL7" s="60"/>
      <c r="DM7" s="60"/>
      <c r="DN7" s="60"/>
      <c r="DO7" s="60"/>
      <c r="DP7" s="60"/>
      <c r="DQ7" s="60"/>
      <c r="DR7" s="60"/>
      <c r="DS7" s="60"/>
      <c r="DT7" s="773"/>
      <c r="DU7" s="60"/>
      <c r="DV7" s="60"/>
      <c r="DW7" s="60"/>
      <c r="DX7" s="60"/>
      <c r="DY7" s="60"/>
      <c r="DZ7" s="60"/>
      <c r="EA7" s="60"/>
      <c r="EB7" s="60"/>
      <c r="EC7" s="60"/>
      <c r="ED7" s="60"/>
      <c r="EE7" s="60"/>
      <c r="EF7" s="60"/>
      <c r="EG7" s="60"/>
      <c r="EH7" s="60"/>
      <c r="EI7" s="60"/>
      <c r="EJ7" s="60"/>
      <c r="EK7" s="773"/>
      <c r="EL7" s="17"/>
      <c r="EM7" s="16"/>
      <c r="EN7" s="16"/>
      <c r="EO7" s="16"/>
      <c r="EP7" s="16"/>
      <c r="EQ7" s="16"/>
      <c r="ER7" s="16"/>
      <c r="ES7" s="16"/>
      <c r="ET7" s="16"/>
      <c r="EU7" s="16"/>
      <c r="EV7" s="16"/>
      <c r="EW7" s="16"/>
      <c r="EX7" s="16"/>
      <c r="EY7" s="16"/>
      <c r="EZ7" s="17" t="str">
        <f>FC7</f>
        <v>0%</v>
      </c>
      <c r="FA7" s="17"/>
      <c r="FB7" s="774">
        <f t="shared" si="0"/>
        <v>0</v>
      </c>
      <c r="FC7" s="17" t="str">
        <f>IF(FB7=0,"0%",IF(FB7=1,"20%",IF(FB7=2,"40%",IF(FB7=3,"60%",IF(FB7=4,"80"%,IF(FB7=5,"100%"))))))</f>
        <v>0%</v>
      </c>
      <c r="FD7" s="16"/>
      <c r="FE7" s="16"/>
      <c r="FF7" s="16"/>
      <c r="FG7" s="16"/>
      <c r="FH7" s="16"/>
      <c r="FI7" s="16"/>
      <c r="FJ7" s="16"/>
      <c r="FK7" s="16"/>
      <c r="FL7" s="16"/>
      <c r="FM7" s="16"/>
      <c r="FN7" s="16"/>
      <c r="FO7" s="16"/>
      <c r="FP7" s="16"/>
      <c r="FQ7" s="17" t="str">
        <f>FT7</f>
        <v>0%</v>
      </c>
      <c r="FR7" s="17"/>
      <c r="FS7" s="774">
        <f t="shared" si="1"/>
        <v>0</v>
      </c>
      <c r="FT7" s="17" t="str">
        <f>IF(FS7=0,"0%",IF(FS7=1,"20%",IF(FS7=2,"40%",IF(FS7=3,"60%",IF(FS7=4,"80"%,IF(FS7=5,"100%"))))))</f>
        <v>0%</v>
      </c>
      <c r="FU7" s="16"/>
      <c r="FV7" s="16"/>
      <c r="FW7" s="16"/>
      <c r="FX7" s="16"/>
      <c r="FY7" s="16"/>
      <c r="FZ7" s="16"/>
      <c r="GA7" s="16"/>
      <c r="GB7" s="16"/>
      <c r="GC7" s="16"/>
      <c r="GD7" s="16"/>
      <c r="GE7" s="16"/>
      <c r="GF7" s="16"/>
      <c r="GG7" s="16"/>
      <c r="GH7" s="17" t="str">
        <f>GK7</f>
        <v>0%</v>
      </c>
      <c r="GI7" s="17"/>
      <c r="GJ7" s="774">
        <f t="shared" si="2"/>
        <v>0</v>
      </c>
      <c r="GK7" s="17" t="str">
        <f>IF(GJ7=0,"0%",IF(GJ7=1,"20%",IF(GJ7=2,"40%",IF(GJ7=3,"60%",IF(GJ7=4,"80"%,IF(GJ7=5,"100%"))))))</f>
        <v>0%</v>
      </c>
      <c r="GL7" s="16"/>
      <c r="GM7" s="16"/>
      <c r="GN7" s="16"/>
      <c r="GO7" s="16"/>
      <c r="GP7" s="16"/>
      <c r="GQ7" s="16"/>
      <c r="GR7" s="16"/>
      <c r="GS7" s="16"/>
      <c r="GT7" s="16"/>
      <c r="GU7" s="16"/>
      <c r="GV7" s="16"/>
      <c r="GW7" s="16"/>
      <c r="GX7" s="16"/>
      <c r="GY7" s="17" t="str">
        <f>HB7</f>
        <v>0%</v>
      </c>
      <c r="GZ7" s="17"/>
      <c r="HA7" s="774">
        <f t="shared" ref="HA7:HA8" si="4">GJ7+GM7</f>
        <v>0</v>
      </c>
      <c r="HB7" s="17" t="str">
        <f>IF(HA7=0,"0%",IF(HA7=1,"20%",IF(HA7=2,"40%",IF(HA7=3,"60%",IF(HA7=4,"80"%,IF(HA7=5,"100%"))))))</f>
        <v>0%</v>
      </c>
      <c r="HC7" s="16"/>
      <c r="HD7" s="16"/>
      <c r="HE7" s="16"/>
      <c r="HF7" s="16"/>
      <c r="HG7" s="16"/>
      <c r="HH7" s="16"/>
      <c r="HI7" s="16"/>
      <c r="HJ7" s="16"/>
      <c r="HK7" s="16"/>
      <c r="HL7" s="16"/>
      <c r="HM7" s="16"/>
      <c r="HN7" s="16"/>
      <c r="HO7" s="16"/>
      <c r="HP7" s="17" t="str">
        <f>HS7</f>
        <v>0%</v>
      </c>
      <c r="HQ7" s="17"/>
      <c r="HR7" s="774">
        <f t="shared" si="3"/>
        <v>0</v>
      </c>
      <c r="HS7" s="17" t="str">
        <f>IF(HR7=0,"0%",IF(HR7=1,"20%",IF(HR7=2,"40%",IF(HR7=3,"60%",IF(HR7=4,"80"%,IF(HR7=5,"100%"))))))</f>
        <v>0%</v>
      </c>
    </row>
    <row r="8" spans="1:227" ht="135" customHeight="1" x14ac:dyDescent="0.25">
      <c r="A8" s="15">
        <v>4</v>
      </c>
      <c r="B8" s="47" t="s">
        <v>115</v>
      </c>
      <c r="C8" s="240" t="s">
        <v>116</v>
      </c>
      <c r="D8" s="24" t="s">
        <v>106</v>
      </c>
      <c r="E8" s="539" t="s">
        <v>82</v>
      </c>
      <c r="F8" s="24" t="s">
        <v>64</v>
      </c>
      <c r="G8" s="7" t="s">
        <v>97</v>
      </c>
      <c r="H8" s="7" t="s">
        <v>98</v>
      </c>
      <c r="I8" s="42" t="s">
        <v>112</v>
      </c>
      <c r="J8" s="43" t="s">
        <v>100</v>
      </c>
      <c r="K8" s="414">
        <v>5</v>
      </c>
      <c r="L8" s="24" t="s">
        <v>117</v>
      </c>
      <c r="M8" s="13" t="s">
        <v>109</v>
      </c>
      <c r="N8" s="46">
        <v>44895</v>
      </c>
      <c r="O8" s="45" t="s">
        <v>103</v>
      </c>
      <c r="P8" s="16"/>
      <c r="Q8" s="16"/>
      <c r="R8" s="16"/>
      <c r="S8" s="16"/>
      <c r="T8" s="16"/>
      <c r="U8" s="16"/>
      <c r="V8" s="16"/>
      <c r="W8" s="16"/>
      <c r="X8" s="60"/>
      <c r="Y8" s="60"/>
      <c r="Z8" s="60"/>
      <c r="AA8" s="60"/>
      <c r="AB8" s="60"/>
      <c r="AC8" s="60"/>
      <c r="AD8" s="60"/>
      <c r="AE8" s="60"/>
      <c r="AF8" s="60"/>
      <c r="AG8" s="60"/>
      <c r="AH8" s="60"/>
      <c r="AI8" s="60"/>
      <c r="AJ8" s="60"/>
      <c r="AK8" s="306"/>
      <c r="AL8" s="305"/>
      <c r="AM8" s="407"/>
      <c r="AN8" s="403"/>
      <c r="AO8" s="62"/>
      <c r="AP8" s="62"/>
      <c r="AQ8" s="62"/>
      <c r="AR8" s="62"/>
      <c r="AS8" s="62"/>
      <c r="AT8" s="62"/>
      <c r="AU8" s="62"/>
      <c r="AV8" s="62"/>
      <c r="AW8" s="313"/>
      <c r="AX8" s="313"/>
      <c r="AY8" s="313"/>
      <c r="AZ8" s="309"/>
      <c r="BA8" s="244"/>
      <c r="BB8" s="306"/>
      <c r="BC8" s="305"/>
      <c r="BD8" s="407"/>
      <c r="BE8" s="403"/>
      <c r="BF8" s="60"/>
      <c r="BG8" s="60"/>
      <c r="BH8" s="60"/>
      <c r="BI8" s="60"/>
      <c r="BJ8" s="60"/>
      <c r="BK8" s="60"/>
      <c r="BL8" s="60"/>
      <c r="BM8" s="60"/>
      <c r="BN8" s="60"/>
      <c r="BO8" s="60"/>
      <c r="BP8" s="60"/>
      <c r="BQ8" s="60"/>
      <c r="BR8" s="60"/>
      <c r="BS8" s="306"/>
      <c r="BT8" s="305"/>
      <c r="BU8" s="407"/>
      <c r="BV8" s="403"/>
      <c r="BW8" s="60"/>
      <c r="BX8" s="60"/>
      <c r="BY8" s="60"/>
      <c r="BZ8" s="60"/>
      <c r="CA8" s="60"/>
      <c r="CB8" s="60"/>
      <c r="CC8" s="60"/>
      <c r="CD8" s="60"/>
      <c r="CE8" s="60"/>
      <c r="CF8" s="60"/>
      <c r="CG8" s="60"/>
      <c r="CH8" s="60"/>
      <c r="CI8" s="60"/>
      <c r="CJ8" s="270"/>
      <c r="CK8" s="271"/>
      <c r="CL8" s="772"/>
      <c r="CM8" s="272"/>
      <c r="CN8" s="60"/>
      <c r="CO8" s="60"/>
      <c r="CP8" s="60"/>
      <c r="CQ8" s="60"/>
      <c r="CR8" s="60"/>
      <c r="CS8" s="60"/>
      <c r="CT8" s="60"/>
      <c r="CU8" s="60"/>
      <c r="CV8" s="60"/>
      <c r="CW8" s="60"/>
      <c r="CX8" s="60"/>
      <c r="CY8" s="60"/>
      <c r="CZ8" s="60"/>
      <c r="DA8" s="270"/>
      <c r="DB8" s="271"/>
      <c r="DC8" s="421"/>
      <c r="DD8" s="272"/>
      <c r="DE8" s="60"/>
      <c r="DF8" s="60"/>
      <c r="DG8" s="60"/>
      <c r="DH8" s="60"/>
      <c r="DI8" s="60"/>
      <c r="DJ8" s="60"/>
      <c r="DK8" s="60"/>
      <c r="DL8" s="60"/>
      <c r="DM8" s="60"/>
      <c r="DN8" s="60"/>
      <c r="DO8" s="60"/>
      <c r="DP8" s="60"/>
      <c r="DQ8" s="60"/>
      <c r="DR8" s="60"/>
      <c r="DS8" s="60"/>
      <c r="DT8" s="773"/>
      <c r="DU8" s="60"/>
      <c r="DV8" s="60"/>
      <c r="DW8" s="60"/>
      <c r="DX8" s="60"/>
      <c r="DY8" s="60"/>
      <c r="DZ8" s="60"/>
      <c r="EA8" s="60"/>
      <c r="EB8" s="60"/>
      <c r="EC8" s="60"/>
      <c r="ED8" s="60"/>
      <c r="EE8" s="60"/>
      <c r="EF8" s="60"/>
      <c r="EG8" s="60"/>
      <c r="EH8" s="60"/>
      <c r="EI8" s="60"/>
      <c r="EJ8" s="60"/>
      <c r="EK8" s="773"/>
      <c r="EL8" s="17"/>
      <c r="EM8" s="16"/>
      <c r="EN8" s="16"/>
      <c r="EO8" s="16"/>
      <c r="EP8" s="16"/>
      <c r="EQ8" s="16"/>
      <c r="ER8" s="16"/>
      <c r="ES8" s="16"/>
      <c r="ET8" s="16"/>
      <c r="EU8" s="16"/>
      <c r="EV8" s="16"/>
      <c r="EW8" s="16"/>
      <c r="EX8" s="16"/>
      <c r="EY8" s="16"/>
      <c r="EZ8" s="17" t="str">
        <f>FC8</f>
        <v>0%</v>
      </c>
      <c r="FA8" s="17"/>
      <c r="FB8" s="774">
        <f t="shared" si="0"/>
        <v>0</v>
      </c>
      <c r="FC8" s="17" t="str">
        <f>IF(FB8=0,"0%",IF(FB8=1,"20%",IF(FB8=2,"40%",IF(FB8=3,"60%",IF(FB8=4,"80"%,IF(FB8=5,"100%"))))))</f>
        <v>0%</v>
      </c>
      <c r="FD8" s="16"/>
      <c r="FE8" s="16"/>
      <c r="FF8" s="16"/>
      <c r="FG8" s="16"/>
      <c r="FH8" s="16"/>
      <c r="FI8" s="16"/>
      <c r="FJ8" s="16"/>
      <c r="FK8" s="16"/>
      <c r="FL8" s="16"/>
      <c r="FM8" s="16"/>
      <c r="FN8" s="16"/>
      <c r="FO8" s="16"/>
      <c r="FP8" s="16"/>
      <c r="FQ8" s="17" t="str">
        <f>FT8</f>
        <v>0%</v>
      </c>
      <c r="FR8" s="17"/>
      <c r="FS8" s="774">
        <f t="shared" si="1"/>
        <v>0</v>
      </c>
      <c r="FT8" s="17" t="str">
        <f>IF(FS8=0,"0%",IF(FS8=1,"20%",IF(FS8=2,"40%",IF(FS8=3,"60%",IF(FS8=4,"80"%,IF(FS8=5,"100%"))))))</f>
        <v>0%</v>
      </c>
      <c r="FU8" s="16"/>
      <c r="FV8" s="16"/>
      <c r="FW8" s="16"/>
      <c r="FX8" s="16"/>
      <c r="FY8" s="16"/>
      <c r="FZ8" s="16"/>
      <c r="GA8" s="16"/>
      <c r="GB8" s="16"/>
      <c r="GC8" s="16"/>
      <c r="GD8" s="16"/>
      <c r="GE8" s="16"/>
      <c r="GF8" s="16"/>
      <c r="GG8" s="16"/>
      <c r="GH8" s="17" t="str">
        <f>GK8</f>
        <v>0%</v>
      </c>
      <c r="GI8" s="17"/>
      <c r="GJ8" s="774">
        <f t="shared" si="2"/>
        <v>0</v>
      </c>
      <c r="GK8" s="17" t="str">
        <f>IF(GJ8=0,"0%",IF(GJ8=1,"20%",IF(GJ8=2,"40%",IF(GJ8=3,"60%",IF(GJ8=4,"80"%,IF(GJ8=5,"100%"))))))</f>
        <v>0%</v>
      </c>
      <c r="GL8" s="16"/>
      <c r="GM8" s="16"/>
      <c r="GN8" s="16"/>
      <c r="GO8" s="16"/>
      <c r="GP8" s="16"/>
      <c r="GQ8" s="16"/>
      <c r="GR8" s="16"/>
      <c r="GS8" s="16"/>
      <c r="GT8" s="16"/>
      <c r="GU8" s="16"/>
      <c r="GV8" s="16"/>
      <c r="GW8" s="16"/>
      <c r="GX8" s="16"/>
      <c r="GY8" s="17" t="str">
        <f>HB8</f>
        <v>0%</v>
      </c>
      <c r="GZ8" s="17"/>
      <c r="HA8" s="774">
        <f t="shared" si="4"/>
        <v>0</v>
      </c>
      <c r="HB8" s="17" t="str">
        <f>IF(HA8=0,"0%",IF(HA8=1,"20%",IF(HA8=2,"40%",IF(HA8=3,"60%",IF(HA8=4,"80"%,IF(HA8=5,"100%"))))))</f>
        <v>0%</v>
      </c>
      <c r="HC8" s="16"/>
      <c r="HD8" s="16"/>
      <c r="HE8" s="16"/>
      <c r="HF8" s="16"/>
      <c r="HG8" s="16"/>
      <c r="HH8" s="16"/>
      <c r="HI8" s="16"/>
      <c r="HJ8" s="16"/>
      <c r="HK8" s="16"/>
      <c r="HL8" s="16"/>
      <c r="HM8" s="16"/>
      <c r="HN8" s="16"/>
      <c r="HO8" s="16"/>
      <c r="HP8" s="17" t="str">
        <f>HS8</f>
        <v>0%</v>
      </c>
      <c r="HQ8" s="17"/>
      <c r="HR8" s="774">
        <f t="shared" si="3"/>
        <v>0</v>
      </c>
      <c r="HS8" s="17" t="str">
        <f>IF(HR8=0,"0%",IF(HR8=1,"20%",IF(HR8=2,"40%",IF(HR8=3,"60%",IF(HR8=4,"80"%,IF(HR8=5,"100%"))))))</f>
        <v>0%</v>
      </c>
    </row>
    <row r="9" spans="1:227" x14ac:dyDescent="0.25">
      <c r="B9" s="416"/>
      <c r="C9" s="619"/>
      <c r="D9" s="415"/>
      <c r="E9" s="619"/>
      <c r="K9" s="417">
        <f>SUM(K5:K8)</f>
        <v>17</v>
      </c>
      <c r="BD9" s="553">
        <f>SUM(BD5:BD8)</f>
        <v>0</v>
      </c>
      <c r="BN9" s="552"/>
      <c r="BO9" s="552"/>
      <c r="BP9" s="552"/>
      <c r="BQ9" s="552"/>
      <c r="BR9" s="552"/>
      <c r="BS9" s="552"/>
      <c r="BT9" s="552"/>
      <c r="BU9" s="554">
        <v>0</v>
      </c>
      <c r="BV9" s="552"/>
      <c r="CL9" s="419">
        <f>SUM(CL5:CL8)</f>
        <v>0</v>
      </c>
      <c r="CM9" s="771">
        <f>CL9*100%/K9</f>
        <v>0</v>
      </c>
      <c r="DC9" s="770">
        <f>SUM(DC5:DC8)</f>
        <v>0</v>
      </c>
      <c r="DD9" s="771">
        <f>DC9*100%/K9</f>
        <v>0</v>
      </c>
      <c r="DT9" s="934">
        <f>SUM(DT5:DT8)</f>
        <v>0</v>
      </c>
      <c r="DU9" s="771">
        <f>DT9*100%/K9</f>
        <v>0</v>
      </c>
      <c r="EK9" s="419">
        <f>SUM(EK5:EK8)</f>
        <v>0</v>
      </c>
      <c r="EL9" s="771">
        <f>EK9*100%/K9</f>
        <v>0</v>
      </c>
      <c r="FB9" s="419">
        <f>SUM(FB5:FB8)</f>
        <v>0</v>
      </c>
      <c r="FC9" s="771">
        <f>FB9*100%/K9</f>
        <v>0</v>
      </c>
      <c r="FS9" s="419">
        <f>SUM(FS5:FS8)</f>
        <v>0</v>
      </c>
      <c r="FT9" s="771">
        <f>FS9*100%/K9</f>
        <v>0</v>
      </c>
      <c r="GJ9" s="419">
        <f>SUM(GJ5:GJ8)</f>
        <v>0</v>
      </c>
      <c r="GK9" s="771">
        <f>GJ9*100%/K9</f>
        <v>0</v>
      </c>
      <c r="HA9" s="419">
        <f>SUM(HA5:HA8)</f>
        <v>0</v>
      </c>
      <c r="HB9" s="771">
        <f>HA9*100%/K9</f>
        <v>0</v>
      </c>
      <c r="HR9" s="419">
        <f>SUM(HR5:HR8)</f>
        <v>0</v>
      </c>
      <c r="HS9" s="771">
        <f>HR9*100%/$K$9</f>
        <v>0</v>
      </c>
    </row>
    <row r="11" spans="1:227" x14ac:dyDescent="0.25">
      <c r="A11" s="4"/>
      <c r="B11" s="420">
        <v>100</v>
      </c>
      <c r="C11" s="1"/>
      <c r="D11" s="1"/>
      <c r="E11" s="1"/>
      <c r="F11" s="1"/>
      <c r="G11" s="1"/>
      <c r="H11" s="1"/>
      <c r="I11" s="1"/>
      <c r="J11" s="1"/>
      <c r="K11" s="1"/>
      <c r="L11" s="1"/>
      <c r="M11" s="1"/>
      <c r="N11" s="1"/>
      <c r="O11" s="1"/>
    </row>
    <row r="12" spans="1:227" x14ac:dyDescent="0.25">
      <c r="A12" s="4"/>
      <c r="B12" s="1"/>
      <c r="C12" s="1"/>
      <c r="D12" s="1"/>
      <c r="E12" s="1"/>
      <c r="F12" s="1"/>
      <c r="G12" s="1"/>
      <c r="H12" s="1"/>
      <c r="I12" s="1"/>
      <c r="J12" s="1"/>
      <c r="K12" s="1"/>
      <c r="L12" s="1"/>
      <c r="M12" s="1"/>
      <c r="N12" s="1"/>
      <c r="O12" s="1"/>
    </row>
    <row r="13" spans="1:227" x14ac:dyDescent="0.25">
      <c r="A13" s="4"/>
      <c r="B13" s="1"/>
      <c r="C13" s="1"/>
      <c r="D13" s="1"/>
      <c r="E13" s="1"/>
      <c r="F13" s="1"/>
      <c r="G13" s="1"/>
      <c r="H13" s="1"/>
      <c r="I13" s="1"/>
      <c r="J13" s="1"/>
      <c r="K13" s="1"/>
      <c r="L13" s="1"/>
      <c r="M13" s="1"/>
      <c r="N13" s="1"/>
      <c r="O13" s="1"/>
    </row>
    <row r="14" spans="1:227" x14ac:dyDescent="0.25">
      <c r="A14" s="4"/>
      <c r="B14" s="1"/>
      <c r="C14" s="1"/>
      <c r="D14" s="1"/>
      <c r="E14" s="1"/>
      <c r="F14" s="1"/>
      <c r="G14" s="1"/>
      <c r="H14" s="1"/>
      <c r="I14" s="1"/>
      <c r="J14" s="1"/>
      <c r="K14" s="1"/>
      <c r="L14" s="1"/>
      <c r="M14" s="1"/>
      <c r="N14" s="1"/>
      <c r="O14" s="1"/>
    </row>
    <row r="15" spans="1:227" x14ac:dyDescent="0.25">
      <c r="A15" s="4"/>
      <c r="B15" s="1"/>
      <c r="C15" s="1"/>
      <c r="D15" s="1"/>
      <c r="E15" s="1"/>
      <c r="F15" s="1"/>
      <c r="G15" s="1"/>
      <c r="H15" s="1"/>
      <c r="I15" s="1"/>
      <c r="J15" s="1"/>
      <c r="K15" s="1"/>
      <c r="L15" s="1"/>
      <c r="M15" s="1"/>
      <c r="N15" s="1"/>
      <c r="O15" s="1"/>
    </row>
    <row r="16" spans="1:227" x14ac:dyDescent="0.25">
      <c r="A16" s="4"/>
      <c r="B16" s="4"/>
      <c r="C16" s="4"/>
      <c r="D16" s="1"/>
      <c r="E16" s="1"/>
      <c r="F16" s="1"/>
      <c r="G16" s="1"/>
      <c r="H16" s="1"/>
      <c r="I16" s="1"/>
      <c r="J16" s="1"/>
      <c r="K16" s="1"/>
      <c r="L16" s="1"/>
      <c r="M16" s="1"/>
      <c r="N16" s="1"/>
      <c r="O16" s="1"/>
    </row>
    <row r="17" spans="1:125" x14ac:dyDescent="0.25">
      <c r="A17" s="4"/>
      <c r="B17" s="4"/>
      <c r="C17" s="4"/>
      <c r="D17" s="1"/>
      <c r="E17" s="1"/>
      <c r="F17" s="1"/>
      <c r="G17" s="1"/>
      <c r="H17" s="1"/>
      <c r="I17" s="1"/>
      <c r="J17" s="1"/>
      <c r="K17" s="1"/>
      <c r="L17" s="1"/>
      <c r="M17" s="1"/>
      <c r="N17" s="1"/>
      <c r="O17" s="1"/>
    </row>
    <row r="18" spans="1:125" x14ac:dyDescent="0.25">
      <c r="G18" s="32"/>
      <c r="H18" s="32"/>
    </row>
    <row r="19" spans="1:125" x14ac:dyDescent="0.25">
      <c r="H19" s="27"/>
    </row>
    <row r="20" spans="1:125" x14ac:dyDescent="0.25">
      <c r="G20" s="27"/>
      <c r="H20" s="27"/>
    </row>
    <row r="21" spans="1:125" x14ac:dyDescent="0.25">
      <c r="G21" s="27"/>
      <c r="H21" s="27"/>
    </row>
    <row r="22" spans="1:125" x14ac:dyDescent="0.25">
      <c r="G22" s="27"/>
      <c r="H22" s="27"/>
    </row>
    <row r="23" spans="1:125" x14ac:dyDescent="0.25">
      <c r="H23" s="28"/>
    </row>
    <row r="24" spans="1:125" x14ac:dyDescent="0.25">
      <c r="G24" s="28"/>
      <c r="H24" s="28"/>
    </row>
    <row r="25" spans="1:125" s="2" customFormat="1" x14ac:dyDescent="0.25">
      <c r="B25" s="3"/>
      <c r="C25" s="12"/>
      <c r="D25" s="3"/>
      <c r="E25" s="4"/>
      <c r="F25" s="5"/>
      <c r="G25" s="29"/>
      <c r="H25" s="27"/>
      <c r="J25" s="4"/>
      <c r="K25" s="4"/>
      <c r="L25" s="4"/>
      <c r="M25" s="4"/>
      <c r="N25" s="4"/>
      <c r="O25" s="4"/>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5" s="2" customFormat="1" x14ac:dyDescent="0.25">
      <c r="B26" s="3"/>
      <c r="C26" s="12"/>
      <c r="D26" s="3"/>
      <c r="E26" s="4"/>
      <c r="F26" s="5"/>
      <c r="G26" s="30"/>
      <c r="H26" s="31"/>
      <c r="J26" s="4"/>
      <c r="K26" s="4"/>
      <c r="L26" s="4"/>
      <c r="M26" s="4"/>
      <c r="N26" s="4"/>
      <c r="O26" s="4"/>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row>
    <row r="32" spans="1:125" x14ac:dyDescent="0.25">
      <c r="S32" s="41">
        <f>R32*$Q$32</f>
        <v>0</v>
      </c>
    </row>
    <row r="33" spans="19:19" x14ac:dyDescent="0.25">
      <c r="S33" s="41">
        <f>R33*$Q$32</f>
        <v>0</v>
      </c>
    </row>
    <row r="34" spans="19:19" x14ac:dyDescent="0.25">
      <c r="S34" s="41">
        <f>R34*$Q$32</f>
        <v>0</v>
      </c>
    </row>
    <row r="35" spans="19:19" x14ac:dyDescent="0.25">
      <c r="S35" s="41">
        <f>R35*$Q$32</f>
        <v>0</v>
      </c>
    </row>
    <row r="36" spans="19:19" x14ac:dyDescent="0.25">
      <c r="S36" s="41">
        <f>R36*$Q$32</f>
        <v>0</v>
      </c>
    </row>
  </sheetData>
  <mergeCells count="263">
    <mergeCell ref="AX3:AX4"/>
    <mergeCell ref="AY3:AY4"/>
    <mergeCell ref="BB3:BB4"/>
    <mergeCell ref="BC3:BC4"/>
    <mergeCell ref="BD3:BD4"/>
    <mergeCell ref="AW1:BA2"/>
    <mergeCell ref="BB1:BE2"/>
    <mergeCell ref="AW3:AW4"/>
    <mergeCell ref="AZ3:AZ4"/>
    <mergeCell ref="BA3:BA4"/>
    <mergeCell ref="BE3:BE4"/>
    <mergeCell ref="AO1:AV1"/>
    <mergeCell ref="AO2:AO4"/>
    <mergeCell ref="AP2:AV2"/>
    <mergeCell ref="AP3:AP4"/>
    <mergeCell ref="AQ3:AQ4"/>
    <mergeCell ref="AR3:AS3"/>
    <mergeCell ref="AT3:AT4"/>
    <mergeCell ref="AU3:AU4"/>
    <mergeCell ref="AV3:AV4"/>
    <mergeCell ref="EK3:EK4"/>
    <mergeCell ref="EB3:EB4"/>
    <mergeCell ref="EC3:EC4"/>
    <mergeCell ref="EE3:EE4"/>
    <mergeCell ref="EF3:EF4"/>
    <mergeCell ref="EI3:EI4"/>
    <mergeCell ref="DX3:DX4"/>
    <mergeCell ref="DY3:DZ3"/>
    <mergeCell ref="EA3:EA4"/>
    <mergeCell ref="EJ3:EJ4"/>
    <mergeCell ref="CY3:CY4"/>
    <mergeCell ref="CZ3:CZ4"/>
    <mergeCell ref="DA3:DA4"/>
    <mergeCell ref="DB3:DB4"/>
    <mergeCell ref="DC3:DC4"/>
    <mergeCell ref="DD3:DD4"/>
    <mergeCell ref="ED3:ED4"/>
    <mergeCell ref="EG3:EG4"/>
    <mergeCell ref="EH3:EH4"/>
    <mergeCell ref="CS3:CS4"/>
    <mergeCell ref="CT3:CT4"/>
    <mergeCell ref="CU3:CU4"/>
    <mergeCell ref="CV3:CV4"/>
    <mergeCell ref="CW3:CW4"/>
    <mergeCell ref="CX3:CX4"/>
    <mergeCell ref="CK3:CK4"/>
    <mergeCell ref="CL3:CL4"/>
    <mergeCell ref="CM3:CM4"/>
    <mergeCell ref="CO3:CO4"/>
    <mergeCell ref="CP3:CP4"/>
    <mergeCell ref="CQ3:CR3"/>
    <mergeCell ref="CE3:CE4"/>
    <mergeCell ref="CF3:CF4"/>
    <mergeCell ref="CG3:CG4"/>
    <mergeCell ref="CH3:CH4"/>
    <mergeCell ref="CI3:CI4"/>
    <mergeCell ref="CJ3:CJ4"/>
    <mergeCell ref="BX3:BX4"/>
    <mergeCell ref="BY3:BY4"/>
    <mergeCell ref="BZ3:CA3"/>
    <mergeCell ref="CB3:CB4"/>
    <mergeCell ref="CC3:CC4"/>
    <mergeCell ref="CD3:CD4"/>
    <mergeCell ref="BR3:BR4"/>
    <mergeCell ref="BS3:BS4"/>
    <mergeCell ref="BT3:BT4"/>
    <mergeCell ref="BH3:BH4"/>
    <mergeCell ref="BI3:BJ3"/>
    <mergeCell ref="BK3:BK4"/>
    <mergeCell ref="BL3:BL4"/>
    <mergeCell ref="BM3:BM4"/>
    <mergeCell ref="BN3:BN4"/>
    <mergeCell ref="DF2:DL2"/>
    <mergeCell ref="DV2:DV4"/>
    <mergeCell ref="DW2:EC2"/>
    <mergeCell ref="DF3:DF4"/>
    <mergeCell ref="DG3:DG4"/>
    <mergeCell ref="DH3:DI3"/>
    <mergeCell ref="DJ3:DJ4"/>
    <mergeCell ref="DK3:DK4"/>
    <mergeCell ref="DL3:DL4"/>
    <mergeCell ref="DW3:DW4"/>
    <mergeCell ref="DO3:DO4"/>
    <mergeCell ref="DP3:DP4"/>
    <mergeCell ref="DQ3:DQ4"/>
    <mergeCell ref="DR3:DR4"/>
    <mergeCell ref="DS3:DS4"/>
    <mergeCell ref="DT3:DT4"/>
    <mergeCell ref="DU3:DU4"/>
    <mergeCell ref="DA1:DD2"/>
    <mergeCell ref="DE1:DL1"/>
    <mergeCell ref="DV1:EC1"/>
    <mergeCell ref="X2:X4"/>
    <mergeCell ref="Y2:AE2"/>
    <mergeCell ref="BF2:BF4"/>
    <mergeCell ref="BG2:BM2"/>
    <mergeCell ref="BW2:BW4"/>
    <mergeCell ref="BX2:CD2"/>
    <mergeCell ref="DE2:DE4"/>
    <mergeCell ref="BS1:BV2"/>
    <mergeCell ref="BW1:CD1"/>
    <mergeCell ref="CE1:CI2"/>
    <mergeCell ref="CJ1:CM2"/>
    <mergeCell ref="CN1:CU1"/>
    <mergeCell ref="CV1:CZ2"/>
    <mergeCell ref="CN2:CN4"/>
    <mergeCell ref="CO2:CU2"/>
    <mergeCell ref="BU3:BU4"/>
    <mergeCell ref="BV3:BV4"/>
    <mergeCell ref="DM1:DQ2"/>
    <mergeCell ref="DR1:DU2"/>
    <mergeCell ref="DM3:DM4"/>
    <mergeCell ref="DN3:DN4"/>
    <mergeCell ref="X1:AE1"/>
    <mergeCell ref="AF1:AJ2"/>
    <mergeCell ref="AK1:AN2"/>
    <mergeCell ref="BF1:BM1"/>
    <mergeCell ref="BN1:BR2"/>
    <mergeCell ref="Y3:Y4"/>
    <mergeCell ref="Z3:Z4"/>
    <mergeCell ref="AA3:AB3"/>
    <mergeCell ref="AC3:AC4"/>
    <mergeCell ref="AJ3:AJ4"/>
    <mergeCell ref="AK3:AK4"/>
    <mergeCell ref="AL3:AL4"/>
    <mergeCell ref="AM3:AM4"/>
    <mergeCell ref="AN3:AN4"/>
    <mergeCell ref="BG3:BG4"/>
    <mergeCell ref="AD3:AD4"/>
    <mergeCell ref="AE3:AE4"/>
    <mergeCell ref="AF3:AF4"/>
    <mergeCell ref="AG3:AG4"/>
    <mergeCell ref="AH3:AH4"/>
    <mergeCell ref="AI3:AI4"/>
    <mergeCell ref="BO3:BO4"/>
    <mergeCell ref="BP3:BP4"/>
    <mergeCell ref="BQ3:BQ4"/>
    <mergeCell ref="A1:I1"/>
    <mergeCell ref="J1:O1"/>
    <mergeCell ref="S3:T3"/>
    <mergeCell ref="U3:U4"/>
    <mergeCell ref="V3:V4"/>
    <mergeCell ref="W3:W4"/>
    <mergeCell ref="P1:W1"/>
    <mergeCell ref="A2:A4"/>
    <mergeCell ref="B2:B4"/>
    <mergeCell ref="C2:C4"/>
    <mergeCell ref="D2:D4"/>
    <mergeCell ref="E2:E4"/>
    <mergeCell ref="F2:F4"/>
    <mergeCell ref="G2:G4"/>
    <mergeCell ref="H2:H4"/>
    <mergeCell ref="I2:I4"/>
    <mergeCell ref="Q3:Q4"/>
    <mergeCell ref="R3:R4"/>
    <mergeCell ref="P2:P4"/>
    <mergeCell ref="Q2:W2"/>
    <mergeCell ref="K2:K4"/>
    <mergeCell ref="L2:L4"/>
    <mergeCell ref="J2:J4"/>
    <mergeCell ref="ED1:EH2"/>
    <mergeCell ref="EI1:EL2"/>
    <mergeCell ref="EM1:ET1"/>
    <mergeCell ref="EU1:EY2"/>
    <mergeCell ref="EZ1:FC2"/>
    <mergeCell ref="FD1:FK1"/>
    <mergeCell ref="FL1:FP2"/>
    <mergeCell ref="FQ1:FT2"/>
    <mergeCell ref="FU1:GB1"/>
    <mergeCell ref="GC1:GG2"/>
    <mergeCell ref="GH1:GK2"/>
    <mergeCell ref="GL1:GS1"/>
    <mergeCell ref="HC1:HJ1"/>
    <mergeCell ref="EM2:EM4"/>
    <mergeCell ref="EN2:ET2"/>
    <mergeCell ref="FD2:FD4"/>
    <mergeCell ref="FE2:FK2"/>
    <mergeCell ref="FU2:FU4"/>
    <mergeCell ref="FV2:GB2"/>
    <mergeCell ref="GL2:GL4"/>
    <mergeCell ref="GM2:GS2"/>
    <mergeCell ref="HC2:HC4"/>
    <mergeCell ref="HD2:HJ2"/>
    <mergeCell ref="EW3:EW4"/>
    <mergeCell ref="EX3:EX4"/>
    <mergeCell ref="EY3:EY4"/>
    <mergeCell ref="EZ3:EZ4"/>
    <mergeCell ref="FA3:FA4"/>
    <mergeCell ref="FB3:FB4"/>
    <mergeCell ref="FC3:FC4"/>
    <mergeCell ref="FE3:FE4"/>
    <mergeCell ref="FF3:FF4"/>
    <mergeCell ref="FG3:FH3"/>
    <mergeCell ref="EL3:EL4"/>
    <mergeCell ref="EN3:EN4"/>
    <mergeCell ref="EO3:EO4"/>
    <mergeCell ref="EP3:EQ3"/>
    <mergeCell ref="ER3:ER4"/>
    <mergeCell ref="ES3:ES4"/>
    <mergeCell ref="ET3:ET4"/>
    <mergeCell ref="EU3:EU4"/>
    <mergeCell ref="EV3:EV4"/>
    <mergeCell ref="FI3:FI4"/>
    <mergeCell ref="FJ3:FJ4"/>
    <mergeCell ref="FK3:FK4"/>
    <mergeCell ref="FL3:FL4"/>
    <mergeCell ref="FM3:FM4"/>
    <mergeCell ref="FN3:FN4"/>
    <mergeCell ref="FO3:FO4"/>
    <mergeCell ref="FP3:FP4"/>
    <mergeCell ref="FQ3:FQ4"/>
    <mergeCell ref="FR3:FR4"/>
    <mergeCell ref="FS3:FS4"/>
    <mergeCell ref="FT3:FT4"/>
    <mergeCell ref="FV3:FV4"/>
    <mergeCell ref="FW3:FW4"/>
    <mergeCell ref="FX3:FY3"/>
    <mergeCell ref="FZ3:FZ4"/>
    <mergeCell ref="GA3:GA4"/>
    <mergeCell ref="GB3:GB4"/>
    <mergeCell ref="GC3:GC4"/>
    <mergeCell ref="GD3:GD4"/>
    <mergeCell ref="GE3:GE4"/>
    <mergeCell ref="GF3:GF4"/>
    <mergeCell ref="GG3:GG4"/>
    <mergeCell ref="GH3:GH4"/>
    <mergeCell ref="GI3:GI4"/>
    <mergeCell ref="GJ3:GJ4"/>
    <mergeCell ref="GK3:GK4"/>
    <mergeCell ref="GM3:GM4"/>
    <mergeCell ref="GN3:GN4"/>
    <mergeCell ref="GO3:GP3"/>
    <mergeCell ref="GQ3:GQ4"/>
    <mergeCell ref="GR3:GR4"/>
    <mergeCell ref="GS3:GS4"/>
    <mergeCell ref="HD3:HD4"/>
    <mergeCell ref="HE3:HE4"/>
    <mergeCell ref="GX3:GX4"/>
    <mergeCell ref="GY3:GY4"/>
    <mergeCell ref="GZ3:GZ4"/>
    <mergeCell ref="HA3:HA4"/>
    <mergeCell ref="HF3:HG3"/>
    <mergeCell ref="HH3:HH4"/>
    <mergeCell ref="HI3:HI4"/>
    <mergeCell ref="HJ3:HJ4"/>
    <mergeCell ref="GT1:GX2"/>
    <mergeCell ref="GY1:HB2"/>
    <mergeCell ref="GT3:GT4"/>
    <mergeCell ref="GU3:GU4"/>
    <mergeCell ref="GV3:GV4"/>
    <mergeCell ref="GW3:GW4"/>
    <mergeCell ref="HB3:HB4"/>
    <mergeCell ref="HK1:HO2"/>
    <mergeCell ref="HP1:HS2"/>
    <mergeCell ref="HK3:HK4"/>
    <mergeCell ref="HL3:HL4"/>
    <mergeCell ref="HM3:HM4"/>
    <mergeCell ref="HN3:HN4"/>
    <mergeCell ref="HO3:HO4"/>
    <mergeCell ref="HP3:HP4"/>
    <mergeCell ref="HQ3:HQ4"/>
    <mergeCell ref="HR3:HR4"/>
    <mergeCell ref="HS3:HS4"/>
  </mergeCells>
  <phoneticPr fontId="11" type="noConversion"/>
  <dataValidations count="2">
    <dataValidation type="list" allowBlank="1" showInputMessage="1" showErrorMessage="1" sqref="F5:F8" xr:uid="{00000000-0002-0000-0200-000000000000}">
      <formula1>MOMENTO</formula1>
    </dataValidation>
    <dataValidation type="list" allowBlank="1" showInputMessage="1" showErrorMessage="1" sqref="E5:E8" xr:uid="{00000000-0002-0000-0200-000001000000}">
      <formula1>nivel</formula1>
    </dataValidation>
  </dataValidations>
  <printOptions horizontalCentered="1" verticalCentered="1"/>
  <pageMargins left="0.70866141732283472" right="0.70866141732283472" top="0.74803149606299213" bottom="0.74803149606299213" header="0.31496062992125984" footer="0.31496062992125984"/>
  <pageSetup paperSize="5" scale="33" orientation="landscape"/>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3E0DB49F-FCDF-41A1-986D-ED33BFFBF8F1}">
          <x14:formula1>
            <xm:f>'Ejem diligenciamiento'!$AB$8:$AB$9</xm:f>
          </x14:formula1>
          <xm:sqref>CE5:CG8 CV5:CX8 DM5:DO8 ED5:EF8 EU5:EW8 FL5:FN8 GC5:GE8 GT5:GV8 HK5:HM8</xm:sqref>
        </x14:dataValidation>
        <x14:dataValidation type="list" allowBlank="1" showInputMessage="1" showErrorMessage="1" xr:uid="{3ED916C8-0E9D-43CA-AD03-53B569E1A7A8}">
          <x14:formula1>
            <xm:f>'Ejem diligenciamiento'!$AC$8:$AC$11</xm:f>
          </x14:formula1>
          <xm:sqref>CI5:CI8 CZ5:CZ8 DQ5:DQ8</xm:sqref>
        </x14:dataValidation>
        <x14:dataValidation type="list" allowBlank="1" showInputMessage="1" showErrorMessage="1" xr:uid="{5938C5E7-94B4-40EE-99F9-6DC18497F58F}">
          <x14:formula1>
            <xm:f>'Ejem diligenciamiento'!$AC$8:$AC$12</xm:f>
          </x14:formula1>
          <xm:sqref>EH5:EH8 EY5:EY8 FP5:FP8 GG5:GG8 GX5:GX8 HO5:HO8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K11"/>
  <sheetViews>
    <sheetView zoomScale="75" zoomScaleNormal="75" workbookViewId="0">
      <selection activeCell="A5" sqref="A5:A8"/>
    </sheetView>
  </sheetViews>
  <sheetFormatPr baseColWidth="10" defaultColWidth="11.42578125" defaultRowHeight="15" x14ac:dyDescent="0.25"/>
  <cols>
    <col min="2" max="2" width="19.5703125" customWidth="1"/>
    <col min="3" max="3" width="49" customWidth="1"/>
    <col min="4" max="4" width="34" customWidth="1"/>
    <col min="5" max="5" width="17.85546875" customWidth="1"/>
    <col min="6" max="6" width="30.42578125" customWidth="1"/>
    <col min="7" max="8" width="11.42578125" customWidth="1"/>
    <col min="9" max="9" width="27.7109375" customWidth="1"/>
    <col min="10" max="11" width="11.42578125" customWidth="1"/>
    <col min="12" max="12" width="21.42578125" customWidth="1"/>
    <col min="15" max="15" width="11.42578125" customWidth="1"/>
    <col min="16" max="16" width="44.85546875" customWidth="1"/>
    <col min="17" max="17" width="11.42578125" customWidth="1"/>
    <col min="18" max="18" width="44" customWidth="1"/>
    <col min="19" max="23" width="11.42578125" customWidth="1"/>
    <col min="24" max="24" width="21.28515625" customWidth="1"/>
    <col min="25" max="50" width="11.42578125" customWidth="1"/>
    <col min="52" max="52" width="54" customWidth="1"/>
    <col min="58" max="58" width="46.140625" customWidth="1"/>
    <col min="66" max="66" width="14.42578125" customWidth="1"/>
    <col min="67" max="67" width="44.28515625" customWidth="1"/>
    <col min="69" max="69" width="50.85546875" customWidth="1"/>
    <col min="70" max="70" width="25.5703125" customWidth="1"/>
    <col min="74" max="74" width="17.28515625" customWidth="1"/>
    <col min="75" max="75" width="9.5703125" customWidth="1"/>
    <col min="76" max="76" width="10" customWidth="1"/>
    <col min="84" max="84" width="49" customWidth="1"/>
    <col min="86" max="86" width="46.7109375" customWidth="1"/>
    <col min="87" max="87" width="23.85546875" customWidth="1"/>
    <col min="90" max="90" width="24.42578125" customWidth="1"/>
    <col min="101" max="101" width="54.5703125" customWidth="1"/>
    <col min="103" max="103" width="25.7109375" customWidth="1"/>
    <col min="108" max="108" width="21.85546875" customWidth="1"/>
    <col min="109" max="117" width="9.5703125" customWidth="1"/>
    <col min="118" max="118" width="27.85546875" customWidth="1"/>
    <col min="119" max="119" width="31.85546875" customWidth="1"/>
    <col min="120" max="120" width="24.85546875" customWidth="1"/>
    <col min="121" max="121" width="24.42578125" customWidth="1"/>
    <col min="122" max="122" width="18.85546875" customWidth="1"/>
    <col min="123" max="123" width="19.5703125" customWidth="1"/>
    <col min="125" max="125" width="30.5703125" customWidth="1"/>
    <col min="129" max="129" width="19.5703125" customWidth="1"/>
  </cols>
  <sheetData>
    <row r="1" spans="1:219" ht="18.75" x14ac:dyDescent="0.25">
      <c r="A1" s="1110" t="s">
        <v>502</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56.25"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94.5" customHeight="1" x14ac:dyDescent="0.25">
      <c r="A5" s="1053">
        <v>1</v>
      </c>
      <c r="B5" s="89" t="s">
        <v>447</v>
      </c>
      <c r="C5" s="14" t="s">
        <v>503</v>
      </c>
      <c r="D5" s="23" t="s">
        <v>41</v>
      </c>
      <c r="E5" s="7" t="s">
        <v>82</v>
      </c>
      <c r="F5" s="7" t="s">
        <v>43</v>
      </c>
      <c r="G5" s="7" t="s">
        <v>65</v>
      </c>
      <c r="H5" s="7" t="s">
        <v>182</v>
      </c>
      <c r="I5" s="89" t="s">
        <v>504</v>
      </c>
      <c r="J5" s="7" t="s">
        <v>47</v>
      </c>
      <c r="K5" s="413">
        <v>1</v>
      </c>
      <c r="L5" s="7" t="s">
        <v>241</v>
      </c>
      <c r="M5" s="48">
        <v>44562</v>
      </c>
      <c r="N5" s="46">
        <v>44621</v>
      </c>
      <c r="O5" s="18" t="s">
        <v>505</v>
      </c>
      <c r="P5" s="18"/>
      <c r="Q5" s="19"/>
      <c r="R5" s="19"/>
      <c r="S5" s="19"/>
      <c r="T5" s="19"/>
      <c r="U5" s="19"/>
      <c r="V5" s="19"/>
      <c r="W5" s="19"/>
      <c r="X5" s="65"/>
      <c r="Y5" s="65"/>
      <c r="Z5" s="65"/>
      <c r="AA5" s="65"/>
      <c r="AB5" s="65"/>
      <c r="AC5" s="66"/>
      <c r="AD5" s="65"/>
      <c r="AE5" s="65"/>
      <c r="AF5" s="67"/>
      <c r="AG5" s="67"/>
      <c r="AH5" s="67"/>
      <c r="AI5" s="67"/>
      <c r="AJ5" s="67"/>
      <c r="AK5" s="67"/>
      <c r="AL5" s="67"/>
      <c r="AM5" s="67"/>
      <c r="AN5" s="67"/>
      <c r="AO5" s="19"/>
      <c r="AP5" s="19"/>
      <c r="AQ5" s="19"/>
      <c r="AR5" s="19"/>
      <c r="AS5" s="19"/>
      <c r="AT5" s="464"/>
      <c r="AU5" s="498"/>
      <c r="AV5" s="462"/>
      <c r="AW5" s="464"/>
      <c r="AX5" s="499"/>
      <c r="AY5" s="19"/>
      <c r="AZ5" s="19"/>
      <c r="BA5" s="19"/>
      <c r="BB5" s="19"/>
      <c r="BC5" s="19"/>
      <c r="BD5" s="19"/>
      <c r="BE5" s="68"/>
      <c r="BF5" s="69"/>
      <c r="BG5" s="69"/>
      <c r="BH5" s="69"/>
      <c r="BI5" s="69"/>
      <c r="BJ5" s="69"/>
      <c r="BK5" s="464"/>
      <c r="BL5" s="498"/>
      <c r="BM5" s="462"/>
      <c r="BN5" s="464"/>
      <c r="BO5" s="18"/>
      <c r="BP5" s="19"/>
      <c r="BQ5" s="19"/>
      <c r="BR5" s="20"/>
      <c r="BS5" s="19"/>
      <c r="BT5" s="19"/>
      <c r="BU5" s="19"/>
      <c r="BV5" s="68"/>
      <c r="BW5" s="69"/>
      <c r="BX5" s="69"/>
      <c r="BY5" s="69"/>
      <c r="BZ5" s="499"/>
      <c r="CA5" s="69"/>
      <c r="CB5" s="464"/>
      <c r="CC5" s="498"/>
      <c r="CD5" s="462"/>
      <c r="CE5" s="464"/>
      <c r="CF5" s="18"/>
      <c r="CG5" s="19"/>
      <c r="CH5" s="19"/>
      <c r="CI5" s="19"/>
      <c r="CJ5" s="19"/>
      <c r="CK5" s="19"/>
      <c r="CL5" s="19"/>
      <c r="CM5" s="19"/>
      <c r="CN5" s="69"/>
      <c r="CO5" s="69"/>
      <c r="CP5" s="69"/>
      <c r="CQ5" s="69"/>
      <c r="CR5" s="69"/>
      <c r="CS5" s="464"/>
      <c r="CT5" s="498"/>
      <c r="CU5" s="462"/>
      <c r="CV5" s="464"/>
      <c r="CW5" s="18"/>
      <c r="CX5" s="19"/>
      <c r="CY5" s="18"/>
      <c r="CZ5" s="13"/>
      <c r="DA5" s="17"/>
      <c r="DB5" s="17"/>
      <c r="DC5" s="17"/>
      <c r="DD5" s="20"/>
      <c r="DE5" s="20"/>
      <c r="DF5" s="20"/>
      <c r="DG5" s="20"/>
      <c r="DH5" s="20"/>
      <c r="DI5" s="20"/>
      <c r="DJ5" s="464"/>
      <c r="DK5" s="498"/>
      <c r="DL5" s="462"/>
      <c r="DM5" s="464"/>
      <c r="DN5" s="18"/>
      <c r="DO5" s="19"/>
      <c r="DP5" s="13"/>
      <c r="DQ5" s="13"/>
      <c r="DR5" s="13"/>
      <c r="DS5" s="13"/>
      <c r="DT5" s="20"/>
      <c r="DU5" s="71"/>
      <c r="DV5" s="16"/>
      <c r="DW5" s="16"/>
      <c r="DX5" s="16"/>
      <c r="DY5" s="72"/>
      <c r="DZ5" s="16"/>
      <c r="EA5" s="464"/>
      <c r="EB5" s="498"/>
      <c r="EC5" s="462">
        <f>DL5+DO5</f>
        <v>0</v>
      </c>
      <c r="ED5" s="464" t="str">
        <f>IF(EC5=0,"0%",IF(EC5=1,"100%",))</f>
        <v>0%</v>
      </c>
      <c r="EE5" s="221"/>
      <c r="EF5" s="221"/>
      <c r="EG5" s="221"/>
      <c r="EH5" s="221"/>
      <c r="EI5" s="221"/>
      <c r="EJ5" s="221"/>
      <c r="EK5" s="221"/>
      <c r="EL5" s="221"/>
      <c r="EM5" s="221"/>
      <c r="EN5" s="221"/>
      <c r="EO5" s="221"/>
      <c r="EP5" s="221"/>
      <c r="EQ5" s="221"/>
      <c r="ER5" s="464" t="str">
        <f>EU5</f>
        <v>0%</v>
      </c>
      <c r="ES5" s="498"/>
      <c r="ET5" s="462">
        <f>EC5+EF5</f>
        <v>0</v>
      </c>
      <c r="EU5" s="464" t="str">
        <f>IF(ET5=0,"0%",IF(ET5=1,"100%",))</f>
        <v>0%</v>
      </c>
      <c r="EV5" s="221"/>
      <c r="EW5" s="221"/>
      <c r="EX5" s="221"/>
      <c r="EY5" s="221"/>
      <c r="EZ5" s="221"/>
      <c r="FA5" s="221"/>
      <c r="FB5" s="221"/>
      <c r="FC5" s="221"/>
      <c r="FD5" s="221"/>
      <c r="FE5" s="221"/>
      <c r="FF5" s="221"/>
      <c r="FG5" s="221"/>
      <c r="FH5" s="221"/>
      <c r="FI5" s="464" t="str">
        <f>FL5</f>
        <v>0%</v>
      </c>
      <c r="FJ5" s="498"/>
      <c r="FK5" s="462">
        <f>ET5+EW5</f>
        <v>0</v>
      </c>
      <c r="FL5" s="464" t="str">
        <f>IF(FK5=0,"0%",IF(FK5=1,"100%",))</f>
        <v>0%</v>
      </c>
      <c r="FM5" s="221"/>
      <c r="FN5" s="221"/>
      <c r="FO5" s="221"/>
      <c r="FP5" s="221"/>
      <c r="FQ5" s="221"/>
      <c r="FR5" s="221"/>
      <c r="FS5" s="221"/>
      <c r="FT5" s="221"/>
      <c r="FU5" s="221"/>
      <c r="FV5" s="221"/>
      <c r="FW5" s="221"/>
      <c r="FX5" s="221"/>
      <c r="FY5" s="221"/>
      <c r="FZ5" s="464" t="str">
        <f>GC5</f>
        <v>0%</v>
      </c>
      <c r="GA5" s="498"/>
      <c r="GB5" s="462">
        <f>FK5+FN5</f>
        <v>0</v>
      </c>
      <c r="GC5" s="464" t="str">
        <f>IF(GB5=0,"0%",IF(GB5=1,"100%",))</f>
        <v>0%</v>
      </c>
      <c r="GD5" s="221"/>
      <c r="GE5" s="221"/>
      <c r="GF5" s="221"/>
      <c r="GG5" s="221"/>
      <c r="GH5" s="221"/>
      <c r="GI5" s="221"/>
      <c r="GJ5" s="221"/>
      <c r="GK5" s="221"/>
      <c r="GL5" s="221"/>
      <c r="GM5" s="221"/>
      <c r="GN5" s="221"/>
      <c r="GO5" s="221"/>
      <c r="GP5" s="221"/>
      <c r="GQ5" s="464" t="str">
        <f>GT5</f>
        <v>0%</v>
      </c>
      <c r="GR5" s="498"/>
      <c r="GS5" s="462">
        <f>GB5+GE5</f>
        <v>0</v>
      </c>
      <c r="GT5" s="464" t="str">
        <f>IF(GS5=0,"0%",IF(GS5=1,"100%",))</f>
        <v>0%</v>
      </c>
      <c r="GU5" s="221"/>
      <c r="GV5" s="221"/>
      <c r="GW5" s="221"/>
      <c r="GX5" s="221"/>
      <c r="GY5" s="221"/>
      <c r="GZ5" s="221"/>
      <c r="HA5" s="221"/>
      <c r="HB5" s="221"/>
      <c r="HC5" s="221"/>
      <c r="HD5" s="221"/>
      <c r="HE5" s="221"/>
      <c r="HF5" s="221"/>
      <c r="HG5" s="221"/>
      <c r="HH5" s="464" t="str">
        <f>HK5</f>
        <v>0%</v>
      </c>
      <c r="HI5" s="498"/>
      <c r="HJ5" s="462">
        <f>GS5+GV5</f>
        <v>0</v>
      </c>
      <c r="HK5" s="464" t="str">
        <f>IF(HJ5=0,"0%",IF(HJ5=1,"100%",))</f>
        <v>0%</v>
      </c>
    </row>
    <row r="6" spans="1:219" ht="122.25" customHeight="1" x14ac:dyDescent="0.25">
      <c r="A6" s="1053">
        <v>2</v>
      </c>
      <c r="B6" s="89" t="s">
        <v>232</v>
      </c>
      <c r="C6" s="14" t="s">
        <v>506</v>
      </c>
      <c r="D6" s="23" t="s">
        <v>41</v>
      </c>
      <c r="E6" s="7" t="s">
        <v>63</v>
      </c>
      <c r="F6" s="7" t="s">
        <v>64</v>
      </c>
      <c r="G6" s="7" t="s">
        <v>450</v>
      </c>
      <c r="H6" s="7" t="s">
        <v>182</v>
      </c>
      <c r="I6" s="89" t="s">
        <v>235</v>
      </c>
      <c r="J6" s="24" t="s">
        <v>47</v>
      </c>
      <c r="K6" s="413">
        <v>1</v>
      </c>
      <c r="L6" s="7" t="s">
        <v>236</v>
      </c>
      <c r="M6" s="48">
        <v>44621</v>
      </c>
      <c r="N6" s="46">
        <v>44682</v>
      </c>
      <c r="O6" s="18" t="s">
        <v>507</v>
      </c>
      <c r="P6" s="18"/>
      <c r="Q6" s="19"/>
      <c r="R6" s="19"/>
      <c r="S6" s="19"/>
      <c r="T6" s="19"/>
      <c r="U6" s="19"/>
      <c r="V6" s="19"/>
      <c r="W6" s="19"/>
      <c r="X6" s="65"/>
      <c r="Y6" s="65"/>
      <c r="Z6" s="65"/>
      <c r="AA6" s="65"/>
      <c r="AB6" s="65"/>
      <c r="AC6" s="66"/>
      <c r="AD6" s="65"/>
      <c r="AE6" s="65"/>
      <c r="AF6" s="67"/>
      <c r="AG6" s="67"/>
      <c r="AH6" s="67"/>
      <c r="AI6" s="67"/>
      <c r="AJ6" s="67"/>
      <c r="AK6" s="67"/>
      <c r="AL6" s="67"/>
      <c r="AM6" s="67"/>
      <c r="AN6" s="67"/>
      <c r="AO6" s="19"/>
      <c r="AP6" s="19"/>
      <c r="AQ6" s="19"/>
      <c r="AR6" s="19"/>
      <c r="AS6" s="19"/>
      <c r="AT6" s="464"/>
      <c r="AU6" s="498"/>
      <c r="AV6" s="462"/>
      <c r="AW6" s="464"/>
      <c r="AX6" s="499"/>
      <c r="AY6" s="19"/>
      <c r="AZ6" s="19"/>
      <c r="BA6" s="19"/>
      <c r="BB6" s="19"/>
      <c r="BC6" s="19"/>
      <c r="BD6" s="19"/>
      <c r="BE6" s="68"/>
      <c r="BF6" s="69"/>
      <c r="BG6" s="69"/>
      <c r="BH6" s="69"/>
      <c r="BI6" s="69"/>
      <c r="BJ6" s="69"/>
      <c r="BK6" s="464"/>
      <c r="BL6" s="498"/>
      <c r="BM6" s="462"/>
      <c r="BN6" s="464"/>
      <c r="BO6" s="18"/>
      <c r="BP6" s="19"/>
      <c r="BQ6" s="20"/>
      <c r="BR6" s="19"/>
      <c r="BS6" s="19"/>
      <c r="BT6" s="19"/>
      <c r="BU6" s="19"/>
      <c r="BV6" s="68"/>
      <c r="BW6" s="69"/>
      <c r="BX6" s="69"/>
      <c r="BY6" s="69"/>
      <c r="BZ6" s="69"/>
      <c r="CA6" s="69"/>
      <c r="CB6" s="464"/>
      <c r="CC6" s="498"/>
      <c r="CD6" s="462"/>
      <c r="CE6" s="464"/>
      <c r="CF6" s="18"/>
      <c r="CG6" s="19"/>
      <c r="CH6" s="19"/>
      <c r="CI6" s="19"/>
      <c r="CJ6" s="19"/>
      <c r="CK6" s="19"/>
      <c r="CL6" s="19"/>
      <c r="CM6" s="19"/>
      <c r="CN6" s="69"/>
      <c r="CO6" s="69"/>
      <c r="CP6" s="69"/>
      <c r="CQ6" s="69"/>
      <c r="CR6" s="69"/>
      <c r="CS6" s="464"/>
      <c r="CT6" s="498"/>
      <c r="CU6" s="462"/>
      <c r="CV6" s="464"/>
      <c r="CW6" s="18"/>
      <c r="CX6" s="19"/>
      <c r="CY6" s="18"/>
      <c r="CZ6" s="13"/>
      <c r="DA6" s="17"/>
      <c r="DB6" s="17"/>
      <c r="DC6" s="17"/>
      <c r="DD6" s="20"/>
      <c r="DE6" s="20"/>
      <c r="DF6" s="20"/>
      <c r="DG6" s="20"/>
      <c r="DH6" s="20"/>
      <c r="DI6" s="20"/>
      <c r="DJ6" s="464"/>
      <c r="DK6" s="498"/>
      <c r="DL6" s="462"/>
      <c r="DM6" s="464"/>
      <c r="DN6" s="18"/>
      <c r="DO6" s="19"/>
      <c r="DP6" s="13"/>
      <c r="DQ6" s="13"/>
      <c r="DR6" s="13"/>
      <c r="DS6" s="13"/>
      <c r="DT6" s="20"/>
      <c r="DU6" s="71"/>
      <c r="DV6" s="16"/>
      <c r="DW6" s="16"/>
      <c r="DX6" s="16"/>
      <c r="DY6" s="72"/>
      <c r="DZ6" s="16"/>
      <c r="EA6" s="464"/>
      <c r="EB6" s="498"/>
      <c r="EC6" s="462">
        <f t="shared" ref="EC6:EC8" si="0">DL6+DO6</f>
        <v>0</v>
      </c>
      <c r="ED6" s="464" t="str">
        <f>IF(EC6=0,"0%",IF(EC6=1,"100%",))</f>
        <v>0%</v>
      </c>
      <c r="EE6" s="221"/>
      <c r="EF6" s="221"/>
      <c r="EG6" s="221"/>
      <c r="EH6" s="221"/>
      <c r="EI6" s="221"/>
      <c r="EJ6" s="221"/>
      <c r="EK6" s="221"/>
      <c r="EL6" s="221"/>
      <c r="EM6" s="221"/>
      <c r="EN6" s="221"/>
      <c r="EO6" s="221"/>
      <c r="EP6" s="221"/>
      <c r="EQ6" s="221"/>
      <c r="ER6" s="464" t="str">
        <f t="shared" ref="ER6:ER8" si="1">EU6</f>
        <v>0%</v>
      </c>
      <c r="ES6" s="498"/>
      <c r="ET6" s="462">
        <f t="shared" ref="ET6:ET8" si="2">EC6+EF6</f>
        <v>0</v>
      </c>
      <c r="EU6" s="464" t="str">
        <f>IF(ET6=0,"0%",IF(ET6=1,"100%",))</f>
        <v>0%</v>
      </c>
      <c r="EV6" s="221"/>
      <c r="EW6" s="221"/>
      <c r="EX6" s="221"/>
      <c r="EY6" s="221"/>
      <c r="EZ6" s="221"/>
      <c r="FA6" s="221"/>
      <c r="FB6" s="221"/>
      <c r="FC6" s="221"/>
      <c r="FD6" s="221"/>
      <c r="FE6" s="221"/>
      <c r="FF6" s="221"/>
      <c r="FG6" s="221"/>
      <c r="FH6" s="221"/>
      <c r="FI6" s="464" t="str">
        <f t="shared" ref="FI6:FI8" si="3">FL6</f>
        <v>0%</v>
      </c>
      <c r="FJ6" s="498"/>
      <c r="FK6" s="462">
        <f t="shared" ref="FK6:FK8" si="4">ET6+EW6</f>
        <v>0</v>
      </c>
      <c r="FL6" s="464" t="str">
        <f>IF(FK6=0,"0%",IF(FK6=1,"100%",))</f>
        <v>0%</v>
      </c>
      <c r="FM6" s="221"/>
      <c r="FN6" s="221"/>
      <c r="FO6" s="221"/>
      <c r="FP6" s="221"/>
      <c r="FQ6" s="221"/>
      <c r="FR6" s="221"/>
      <c r="FS6" s="221"/>
      <c r="FT6" s="221"/>
      <c r="FU6" s="221"/>
      <c r="FV6" s="221"/>
      <c r="FW6" s="221"/>
      <c r="FX6" s="221"/>
      <c r="FY6" s="221"/>
      <c r="FZ6" s="464" t="str">
        <f t="shared" ref="FZ6:FZ8" si="5">GC6</f>
        <v>0%</v>
      </c>
      <c r="GA6" s="498"/>
      <c r="GB6" s="462">
        <f t="shared" ref="GB6:GB8" si="6">FK6+FN6</f>
        <v>0</v>
      </c>
      <c r="GC6" s="464" t="str">
        <f>IF(GB6=0,"0%",IF(GB6=1,"100%",))</f>
        <v>0%</v>
      </c>
      <c r="GD6" s="221"/>
      <c r="GE6" s="221"/>
      <c r="GF6" s="221"/>
      <c r="GG6" s="221"/>
      <c r="GH6" s="221"/>
      <c r="GI6" s="221"/>
      <c r="GJ6" s="221"/>
      <c r="GK6" s="221"/>
      <c r="GL6" s="221"/>
      <c r="GM6" s="221"/>
      <c r="GN6" s="221"/>
      <c r="GO6" s="221"/>
      <c r="GP6" s="221"/>
      <c r="GQ6" s="464" t="str">
        <f t="shared" ref="GQ6:GQ8" si="7">GT6</f>
        <v>0%</v>
      </c>
      <c r="GR6" s="498"/>
      <c r="GS6" s="462">
        <f t="shared" ref="GS6:GS8" si="8">GB6+GE6</f>
        <v>0</v>
      </c>
      <c r="GT6" s="464" t="str">
        <f>IF(GS6=0,"0%",IF(GS6=1,"100%",))</f>
        <v>0%</v>
      </c>
      <c r="GU6" s="221"/>
      <c r="GV6" s="221"/>
      <c r="GW6" s="221"/>
      <c r="GX6" s="221"/>
      <c r="GY6" s="221"/>
      <c r="GZ6" s="221"/>
      <c r="HA6" s="221"/>
      <c r="HB6" s="221"/>
      <c r="HC6" s="221"/>
      <c r="HD6" s="221"/>
      <c r="HE6" s="221"/>
      <c r="HF6" s="221"/>
      <c r="HG6" s="221"/>
      <c r="HH6" s="464" t="str">
        <f t="shared" ref="HH6:HH8" si="9">HK6</f>
        <v>0%</v>
      </c>
      <c r="HI6" s="498"/>
      <c r="HJ6" s="462">
        <f t="shared" ref="HJ6:HJ8" si="10">GS6+GV6</f>
        <v>0</v>
      </c>
      <c r="HK6" s="464" t="str">
        <f>IF(HJ6=0,"0%",IF(HJ6=1,"100%",))</f>
        <v>0%</v>
      </c>
    </row>
    <row r="7" spans="1:219" ht="111" customHeight="1" x14ac:dyDescent="0.25">
      <c r="A7" s="1053">
        <v>3</v>
      </c>
      <c r="B7" s="89" t="s">
        <v>451</v>
      </c>
      <c r="C7" s="14" t="s">
        <v>508</v>
      </c>
      <c r="D7" s="23" t="s">
        <v>41</v>
      </c>
      <c r="E7" s="24" t="s">
        <v>63</v>
      </c>
      <c r="F7" s="24" t="s">
        <v>64</v>
      </c>
      <c r="G7" s="24" t="s">
        <v>65</v>
      </c>
      <c r="H7" s="7" t="s">
        <v>66</v>
      </c>
      <c r="I7" s="89" t="s">
        <v>453</v>
      </c>
      <c r="J7" s="24" t="s">
        <v>47</v>
      </c>
      <c r="K7" s="414">
        <v>1</v>
      </c>
      <c r="L7" s="24" t="s">
        <v>509</v>
      </c>
      <c r="M7" s="48">
        <v>44562</v>
      </c>
      <c r="N7" s="48" t="s">
        <v>510</v>
      </c>
      <c r="O7" s="10" t="s">
        <v>50</v>
      </c>
      <c r="P7" s="72"/>
      <c r="Q7" s="17"/>
      <c r="R7" s="72"/>
      <c r="S7" s="17"/>
      <c r="T7" s="17"/>
      <c r="U7" s="17"/>
      <c r="V7" s="17"/>
      <c r="W7" s="73"/>
      <c r="X7" s="73"/>
      <c r="Y7" s="74"/>
      <c r="Z7" s="74"/>
      <c r="AA7" s="74"/>
      <c r="AB7" s="74"/>
      <c r="AC7" s="75"/>
      <c r="AD7" s="74"/>
      <c r="AE7" s="75"/>
      <c r="AF7" s="16"/>
      <c r="AG7" s="16"/>
      <c r="AH7" s="16"/>
      <c r="AI7" s="16"/>
      <c r="AJ7" s="16"/>
      <c r="AK7" s="16"/>
      <c r="AL7" s="16"/>
      <c r="AM7" s="16"/>
      <c r="AN7" s="16"/>
      <c r="AO7" s="17"/>
      <c r="AP7" s="17"/>
      <c r="AQ7" s="17"/>
      <c r="AR7" s="13"/>
      <c r="AS7" s="17"/>
      <c r="AT7" s="465"/>
      <c r="AU7" s="495"/>
      <c r="AV7" s="463"/>
      <c r="AW7" s="465"/>
      <c r="AX7" s="500"/>
      <c r="AY7" s="17"/>
      <c r="AZ7" s="76"/>
      <c r="BA7" s="13"/>
      <c r="BB7" s="13"/>
      <c r="BC7" s="17"/>
      <c r="BD7" s="17"/>
      <c r="BE7" s="77"/>
      <c r="BF7" s="76"/>
      <c r="BG7" s="69"/>
      <c r="BH7" s="69"/>
      <c r="BI7" s="69"/>
      <c r="BJ7" s="74"/>
      <c r="BK7" s="465"/>
      <c r="BL7" s="498"/>
      <c r="BM7" s="463"/>
      <c r="BN7" s="465"/>
      <c r="BO7" s="76"/>
      <c r="BP7" s="17"/>
      <c r="BQ7" s="76"/>
      <c r="BR7" s="17"/>
      <c r="BS7" s="17"/>
      <c r="BT7" s="17"/>
      <c r="BU7" s="17"/>
      <c r="BV7" s="13"/>
      <c r="BW7" s="76"/>
      <c r="BX7" s="74"/>
      <c r="BY7" s="74"/>
      <c r="BZ7" s="74"/>
      <c r="CA7" s="17"/>
      <c r="CB7" s="464"/>
      <c r="CC7" s="495"/>
      <c r="CD7" s="462"/>
      <c r="CE7" s="465"/>
      <c r="CF7" s="76"/>
      <c r="CG7" s="17"/>
      <c r="CH7" s="76"/>
      <c r="CI7" s="17"/>
      <c r="CJ7" s="17"/>
      <c r="CK7" s="17"/>
      <c r="CL7" s="17"/>
      <c r="CM7" s="73"/>
      <c r="CN7" s="76"/>
      <c r="CO7" s="74"/>
      <c r="CP7" s="74"/>
      <c r="CQ7" s="74"/>
      <c r="CR7" s="74"/>
      <c r="CS7" s="464"/>
      <c r="CT7" s="495"/>
      <c r="CU7" s="462"/>
      <c r="CV7" s="465"/>
      <c r="CW7" s="13"/>
      <c r="CX7" s="17"/>
      <c r="CY7" s="13"/>
      <c r="CZ7" s="17"/>
      <c r="DA7" s="17"/>
      <c r="DB7" s="17"/>
      <c r="DC7" s="17"/>
      <c r="DD7" s="13"/>
      <c r="DE7" s="13"/>
      <c r="DF7" s="13"/>
      <c r="DG7" s="13"/>
      <c r="DH7" s="13"/>
      <c r="DI7" s="13"/>
      <c r="DJ7" s="464"/>
      <c r="DK7" s="495"/>
      <c r="DL7" s="462"/>
      <c r="DM7" s="464"/>
      <c r="DN7" s="13"/>
      <c r="DO7" s="13"/>
      <c r="DP7" s="13"/>
      <c r="DQ7" s="17"/>
      <c r="DR7" s="17"/>
      <c r="DS7" s="17"/>
      <c r="DT7" s="17"/>
      <c r="DU7" s="78"/>
      <c r="DV7" s="16"/>
      <c r="DW7" s="16"/>
      <c r="DX7" s="16"/>
      <c r="DY7" s="72"/>
      <c r="DZ7" s="16"/>
      <c r="EA7" s="464"/>
      <c r="EB7" s="495"/>
      <c r="EC7" s="462">
        <f t="shared" si="0"/>
        <v>0</v>
      </c>
      <c r="ED7" s="465" t="str">
        <f>IF(EC7=0,"0%",IF(EC7=1,"100%",))</f>
        <v>0%</v>
      </c>
      <c r="EE7" s="221"/>
      <c r="EF7" s="221"/>
      <c r="EG7" s="221"/>
      <c r="EH7" s="221"/>
      <c r="EI7" s="221"/>
      <c r="EJ7" s="221"/>
      <c r="EK7" s="221"/>
      <c r="EL7" s="221"/>
      <c r="EM7" s="221"/>
      <c r="EN7" s="221"/>
      <c r="EO7" s="221"/>
      <c r="EP7" s="221"/>
      <c r="EQ7" s="221"/>
      <c r="ER7" s="464" t="str">
        <f t="shared" si="1"/>
        <v>0%</v>
      </c>
      <c r="ES7" s="495"/>
      <c r="ET7" s="462">
        <f t="shared" si="2"/>
        <v>0</v>
      </c>
      <c r="EU7" s="465" t="str">
        <f>IF(ET7=0,"0%",IF(ET7=1,"100%",))</f>
        <v>0%</v>
      </c>
      <c r="EV7" s="221"/>
      <c r="EW7" s="221"/>
      <c r="EX7" s="221"/>
      <c r="EY7" s="221"/>
      <c r="EZ7" s="221"/>
      <c r="FA7" s="221"/>
      <c r="FB7" s="221"/>
      <c r="FC7" s="221"/>
      <c r="FD7" s="221"/>
      <c r="FE7" s="221"/>
      <c r="FF7" s="221"/>
      <c r="FG7" s="221"/>
      <c r="FH7" s="221"/>
      <c r="FI7" s="464" t="str">
        <f t="shared" si="3"/>
        <v>0%</v>
      </c>
      <c r="FJ7" s="495"/>
      <c r="FK7" s="462">
        <f t="shared" si="4"/>
        <v>0</v>
      </c>
      <c r="FL7" s="465" t="str">
        <f>IF(FK7=0,"0%",IF(FK7=1,"100%",))</f>
        <v>0%</v>
      </c>
      <c r="FM7" s="221"/>
      <c r="FN7" s="221"/>
      <c r="FO7" s="221"/>
      <c r="FP7" s="221"/>
      <c r="FQ7" s="221"/>
      <c r="FR7" s="221"/>
      <c r="FS7" s="221"/>
      <c r="FT7" s="221"/>
      <c r="FU7" s="221"/>
      <c r="FV7" s="221"/>
      <c r="FW7" s="221"/>
      <c r="FX7" s="221"/>
      <c r="FY7" s="221"/>
      <c r="FZ7" s="464" t="str">
        <f t="shared" si="5"/>
        <v>0%</v>
      </c>
      <c r="GA7" s="495"/>
      <c r="GB7" s="462">
        <f t="shared" si="6"/>
        <v>0</v>
      </c>
      <c r="GC7" s="465" t="str">
        <f>IF(GB7=0,"0%",IF(GB7=1,"100%",))</f>
        <v>0%</v>
      </c>
      <c r="GD7" s="221"/>
      <c r="GE7" s="221"/>
      <c r="GF7" s="221"/>
      <c r="GG7" s="221"/>
      <c r="GH7" s="221"/>
      <c r="GI7" s="221"/>
      <c r="GJ7" s="221"/>
      <c r="GK7" s="221"/>
      <c r="GL7" s="221"/>
      <c r="GM7" s="221"/>
      <c r="GN7" s="221"/>
      <c r="GO7" s="221"/>
      <c r="GP7" s="221"/>
      <c r="GQ7" s="464" t="str">
        <f t="shared" si="7"/>
        <v>0%</v>
      </c>
      <c r="GR7" s="495"/>
      <c r="GS7" s="462">
        <f t="shared" si="8"/>
        <v>0</v>
      </c>
      <c r="GT7" s="465" t="str">
        <f>IF(GS7=0,"0%",IF(GS7=1,"100%",))</f>
        <v>0%</v>
      </c>
      <c r="GU7" s="221"/>
      <c r="GV7" s="221"/>
      <c r="GW7" s="221"/>
      <c r="GX7" s="221"/>
      <c r="GY7" s="221"/>
      <c r="GZ7" s="221"/>
      <c r="HA7" s="221"/>
      <c r="HB7" s="221"/>
      <c r="HC7" s="221"/>
      <c r="HD7" s="221"/>
      <c r="HE7" s="221"/>
      <c r="HF7" s="221"/>
      <c r="HG7" s="221"/>
      <c r="HH7" s="464" t="str">
        <f t="shared" si="9"/>
        <v>0%</v>
      </c>
      <c r="HI7" s="495"/>
      <c r="HJ7" s="462">
        <f t="shared" si="10"/>
        <v>0</v>
      </c>
      <c r="HK7" s="465" t="str">
        <f>IF(HJ7=0,"0%",IF(HJ7=1,"100%",))</f>
        <v>0%</v>
      </c>
    </row>
    <row r="8" spans="1:219" ht="110.25" x14ac:dyDescent="0.25">
      <c r="A8" s="1053">
        <v>4</v>
      </c>
      <c r="B8" s="89" t="s">
        <v>451</v>
      </c>
      <c r="C8" s="14" t="s">
        <v>511</v>
      </c>
      <c r="D8" s="23" t="s">
        <v>41</v>
      </c>
      <c r="E8" s="24" t="s">
        <v>63</v>
      </c>
      <c r="F8" s="24" t="s">
        <v>64</v>
      </c>
      <c r="G8" s="24" t="s">
        <v>65</v>
      </c>
      <c r="H8" s="7" t="s">
        <v>66</v>
      </c>
      <c r="I8" s="89" t="s">
        <v>456</v>
      </c>
      <c r="J8" s="24" t="s">
        <v>47</v>
      </c>
      <c r="K8" s="414">
        <v>1</v>
      </c>
      <c r="L8" s="24" t="s">
        <v>509</v>
      </c>
      <c r="M8" s="87">
        <v>44621</v>
      </c>
      <c r="N8" s="87">
        <v>44835</v>
      </c>
      <c r="O8" s="10" t="s">
        <v>50</v>
      </c>
      <c r="P8" s="73"/>
      <c r="Q8" s="79"/>
      <c r="R8" s="79"/>
      <c r="S8" s="79"/>
      <c r="T8" s="79"/>
      <c r="U8" s="79"/>
      <c r="V8" s="79"/>
      <c r="W8" s="79"/>
      <c r="X8" s="74"/>
      <c r="Y8" s="74"/>
      <c r="Z8" s="74"/>
      <c r="AA8" s="74"/>
      <c r="AB8" s="74"/>
      <c r="AC8" s="75"/>
      <c r="AD8" s="74"/>
      <c r="AE8" s="74"/>
      <c r="AF8" s="74"/>
      <c r="AG8" s="74"/>
      <c r="AH8" s="74"/>
      <c r="AI8" s="74"/>
      <c r="AJ8" s="74"/>
      <c r="AK8" s="74"/>
      <c r="AL8" s="74"/>
      <c r="AM8" s="74"/>
      <c r="AN8" s="74"/>
      <c r="AO8" s="17"/>
      <c r="AP8" s="17"/>
      <c r="AQ8" s="17"/>
      <c r="AR8" s="17"/>
      <c r="AS8" s="17"/>
      <c r="AT8" s="465"/>
      <c r="AU8" s="495"/>
      <c r="AV8" s="463"/>
      <c r="AW8" s="465"/>
      <c r="AX8" s="501"/>
      <c r="AY8" s="79"/>
      <c r="AZ8" s="79"/>
      <c r="BA8" s="79"/>
      <c r="BB8" s="79"/>
      <c r="BC8" s="79"/>
      <c r="BD8" s="79"/>
      <c r="BE8" s="80"/>
      <c r="BF8" s="79"/>
      <c r="BG8" s="69"/>
      <c r="BH8" s="69"/>
      <c r="BI8" s="69"/>
      <c r="BJ8" s="79"/>
      <c r="BK8" s="465"/>
      <c r="BL8" s="498"/>
      <c r="BM8" s="463"/>
      <c r="BN8" s="465"/>
      <c r="BO8" s="73"/>
      <c r="BP8" s="79"/>
      <c r="BQ8" s="79"/>
      <c r="BR8" s="79"/>
      <c r="BS8" s="17"/>
      <c r="BT8" s="79"/>
      <c r="BU8" s="79"/>
      <c r="BV8" s="79"/>
      <c r="BW8" s="79"/>
      <c r="BX8" s="79"/>
      <c r="BY8" s="79"/>
      <c r="BZ8" s="79"/>
      <c r="CA8" s="79"/>
      <c r="CB8" s="464"/>
      <c r="CC8" s="495"/>
      <c r="CD8" s="462"/>
      <c r="CE8" s="465"/>
      <c r="CF8" s="73"/>
      <c r="CG8" s="17"/>
      <c r="CH8" s="82"/>
      <c r="CI8" s="73"/>
      <c r="CJ8" s="13"/>
      <c r="CK8" s="79"/>
      <c r="CL8" s="73"/>
      <c r="CM8" s="73"/>
      <c r="CN8" s="79"/>
      <c r="CO8" s="79"/>
      <c r="CP8" s="79"/>
      <c r="CQ8" s="73"/>
      <c r="CR8" s="79"/>
      <c r="CS8" s="464"/>
      <c r="CT8" s="495"/>
      <c r="CU8" s="462"/>
      <c r="CV8" s="465"/>
      <c r="CW8" s="962"/>
      <c r="CX8" s="17"/>
      <c r="CY8" s="82"/>
      <c r="CZ8" s="73"/>
      <c r="DA8" s="83"/>
      <c r="DB8" s="79"/>
      <c r="DC8" s="79"/>
      <c r="DD8" s="73"/>
      <c r="DE8" s="73"/>
      <c r="DF8" s="73"/>
      <c r="DG8" s="73"/>
      <c r="DH8" s="73"/>
      <c r="DI8" s="73"/>
      <c r="DJ8" s="464"/>
      <c r="DK8" s="495"/>
      <c r="DL8" s="462"/>
      <c r="DM8" s="464"/>
      <c r="DN8" s="73"/>
      <c r="DO8" s="17"/>
      <c r="DP8" s="73"/>
      <c r="DQ8" s="73"/>
      <c r="DR8" s="13"/>
      <c r="DS8" s="79"/>
      <c r="DT8" s="73"/>
      <c r="DU8" s="77"/>
      <c r="DV8" s="16"/>
      <c r="DW8" s="16"/>
      <c r="DX8" s="16"/>
      <c r="DY8" s="72"/>
      <c r="DZ8" s="16"/>
      <c r="EA8" s="464"/>
      <c r="EB8" s="495"/>
      <c r="EC8" s="462">
        <f t="shared" si="0"/>
        <v>0</v>
      </c>
      <c r="ED8" s="465">
        <f>EC8*100%/K8</f>
        <v>0</v>
      </c>
      <c r="EE8" s="221"/>
      <c r="EF8" s="221"/>
      <c r="EG8" s="221"/>
      <c r="EH8" s="221"/>
      <c r="EI8" s="221"/>
      <c r="EJ8" s="221"/>
      <c r="EK8" s="221"/>
      <c r="EL8" s="221"/>
      <c r="EM8" s="221"/>
      <c r="EN8" s="221"/>
      <c r="EO8" s="221"/>
      <c r="EP8" s="221"/>
      <c r="EQ8" s="221"/>
      <c r="ER8" s="464">
        <f t="shared" si="1"/>
        <v>0</v>
      </c>
      <c r="ES8" s="495"/>
      <c r="ET8" s="462">
        <f t="shared" si="2"/>
        <v>0</v>
      </c>
      <c r="EU8" s="465">
        <f>ET8*100%/$K$8</f>
        <v>0</v>
      </c>
      <c r="EV8" s="221"/>
      <c r="EW8" s="221"/>
      <c r="EX8" s="221"/>
      <c r="EY8" s="221"/>
      <c r="EZ8" s="221"/>
      <c r="FA8" s="221"/>
      <c r="FB8" s="221"/>
      <c r="FC8" s="221"/>
      <c r="FD8" s="221"/>
      <c r="FE8" s="221"/>
      <c r="FF8" s="221"/>
      <c r="FG8" s="221"/>
      <c r="FH8" s="221"/>
      <c r="FI8" s="464" t="str">
        <f t="shared" si="3"/>
        <v>0%</v>
      </c>
      <c r="FJ8" s="495"/>
      <c r="FK8" s="462">
        <f t="shared" si="4"/>
        <v>0</v>
      </c>
      <c r="FL8" s="465" t="str">
        <f>IF(FK8=0,"0%",IF(FK8=1,"100%",))</f>
        <v>0%</v>
      </c>
      <c r="FM8" s="221"/>
      <c r="FN8" s="221"/>
      <c r="FO8" s="221"/>
      <c r="FP8" s="221"/>
      <c r="FQ8" s="221"/>
      <c r="FR8" s="221"/>
      <c r="FS8" s="221"/>
      <c r="FT8" s="221"/>
      <c r="FU8" s="221"/>
      <c r="FV8" s="221"/>
      <c r="FW8" s="221"/>
      <c r="FX8" s="221"/>
      <c r="FY8" s="221"/>
      <c r="FZ8" s="464" t="str">
        <f t="shared" si="5"/>
        <v>0%</v>
      </c>
      <c r="GA8" s="495"/>
      <c r="GB8" s="462">
        <f t="shared" si="6"/>
        <v>0</v>
      </c>
      <c r="GC8" s="465" t="str">
        <f>IF(GB8=0,"0%",IF(GB8=1,"100%",))</f>
        <v>0%</v>
      </c>
      <c r="GD8" s="221"/>
      <c r="GE8" s="221"/>
      <c r="GF8" s="221"/>
      <c r="GG8" s="221"/>
      <c r="GH8" s="221"/>
      <c r="GI8" s="221"/>
      <c r="GJ8" s="221"/>
      <c r="GK8" s="221"/>
      <c r="GL8" s="221"/>
      <c r="GM8" s="221"/>
      <c r="GN8" s="221"/>
      <c r="GO8" s="221"/>
      <c r="GP8" s="221"/>
      <c r="GQ8" s="464" t="str">
        <f t="shared" si="7"/>
        <v>0%</v>
      </c>
      <c r="GR8" s="495"/>
      <c r="GS8" s="462">
        <f t="shared" si="8"/>
        <v>0</v>
      </c>
      <c r="GT8" s="465" t="str">
        <f>IF(GS8=0,"0%",IF(GS8=1,"100%",))</f>
        <v>0%</v>
      </c>
      <c r="GU8" s="221"/>
      <c r="GV8" s="221"/>
      <c r="GW8" s="221"/>
      <c r="GX8" s="221"/>
      <c r="GY8" s="221"/>
      <c r="GZ8" s="221"/>
      <c r="HA8" s="221"/>
      <c r="HB8" s="221"/>
      <c r="HC8" s="221"/>
      <c r="HD8" s="221"/>
      <c r="HE8" s="221"/>
      <c r="HF8" s="221"/>
      <c r="HG8" s="221"/>
      <c r="HH8" s="464" t="str">
        <f t="shared" si="9"/>
        <v>0%</v>
      </c>
      <c r="HI8" s="495"/>
      <c r="HJ8" s="462">
        <f t="shared" si="10"/>
        <v>0</v>
      </c>
      <c r="HK8" s="465" t="str">
        <f>IF(HJ8=0,"0%",IF(HJ8=1,"100%",))</f>
        <v>0%</v>
      </c>
    </row>
    <row r="9" spans="1:219" ht="18.75" x14ac:dyDescent="0.25">
      <c r="A9" s="1173"/>
      <c r="B9" s="1174"/>
      <c r="C9" s="445"/>
      <c r="D9" s="2"/>
      <c r="E9" s="493"/>
      <c r="F9" s="423"/>
      <c r="K9" s="424">
        <f>SUM(K5:K8)</f>
        <v>4</v>
      </c>
      <c r="AT9" s="502"/>
      <c r="AU9" s="502"/>
      <c r="AV9" s="504">
        <f>SUM(AV5:AV8)</f>
        <v>0</v>
      </c>
      <c r="AW9" s="503">
        <v>0</v>
      </c>
      <c r="AX9" s="502"/>
      <c r="BM9" s="400">
        <v>2</v>
      </c>
      <c r="BN9" s="738">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0" spans="1:219" x14ac:dyDescent="0.25">
      <c r="AT10" s="502"/>
      <c r="AU10" s="502"/>
      <c r="AV10" s="502"/>
      <c r="AW10" s="502"/>
      <c r="AX10" s="502"/>
    </row>
    <row r="11" spans="1:219" x14ac:dyDescent="0.25">
      <c r="D11" s="405">
        <v>100</v>
      </c>
    </row>
  </sheetData>
  <mergeCells count="254">
    <mergeCell ref="A9:B9"/>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Z3:Z4"/>
    <mergeCell ref="AA3:AA4"/>
    <mergeCell ref="AB3:AB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EA1:ED2"/>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BQ3:BQ4"/>
    <mergeCell ref="BR3:BS3"/>
    <mergeCell ref="S3:T3"/>
    <mergeCell ref="U3:U4"/>
    <mergeCell ref="AD3:AD4"/>
    <mergeCell ref="AX1:BE1"/>
    <mergeCell ref="BF1:BJ2"/>
    <mergeCell ref="AE3:AE4"/>
    <mergeCell ref="AF3:AF4"/>
    <mergeCell ref="AY3:AY4"/>
    <mergeCell ref="AZ3:AZ4"/>
    <mergeCell ref="K2:K4"/>
    <mergeCell ref="CF1:CM1"/>
    <mergeCell ref="CN1:CR2"/>
    <mergeCell ref="BO2:BO4"/>
    <mergeCell ref="BP2:BV2"/>
    <mergeCell ref="CF2:CF4"/>
    <mergeCell ref="CG2:CM2"/>
    <mergeCell ref="BU3:BU4"/>
    <mergeCell ref="BV3:BV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A1:O1"/>
    <mergeCell ref="P1:W1"/>
    <mergeCell ref="X1:AB2"/>
    <mergeCell ref="AC1:AF2"/>
    <mergeCell ref="G2:G4"/>
    <mergeCell ref="H2:H4"/>
    <mergeCell ref="I2:I4"/>
    <mergeCell ref="J2:J4"/>
    <mergeCell ref="DV1:DZ2"/>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P3:EP4"/>
    <mergeCell ref="EQ3:EQ4"/>
    <mergeCell ref="ER3:ER4"/>
    <mergeCell ref="ES3:ES4"/>
    <mergeCell ref="ET3:ET4"/>
    <mergeCell ref="EU3:EU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E5:E8" xr:uid="{00000000-0002-0000-1C00-000000000000}">
      <formula1>nivel</formula1>
    </dataValidation>
    <dataValidation type="list" allowBlank="1" showInputMessage="1" showErrorMessage="1" sqref="F5:F8" xr:uid="{00000000-0002-0000-1C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64F1D8DB-DF94-4BF3-BFFF-5511B0ED638B}">
          <x14:formula1>
            <xm:f>'Ejem diligenciamiento'!$AB$8:$AB$9</xm:f>
          </x14:formula1>
          <xm:sqref>BW5:BY8 CN5:CP8 DE5:DG8 DV5:DX8 EM5:EO8 FD5:FF8 FU5:FW8 GL5:GN8 HC5:HE8</xm:sqref>
        </x14:dataValidation>
        <x14:dataValidation type="list" allowBlank="1" showInputMessage="1" showErrorMessage="1" xr:uid="{7A2AF632-6382-41CB-B1EC-508307B0A9CE}">
          <x14:formula1>
            <xm:f>'Ejem diligenciamiento'!$AC$8:$AC$11</xm:f>
          </x14:formula1>
          <xm:sqref>CA5:CA8 CR5:CR8 DI5:DI8</xm:sqref>
        </x14:dataValidation>
        <x14:dataValidation type="list" allowBlank="1" showInputMessage="1" showErrorMessage="1" xr:uid="{D7668144-F8F5-4EF8-86C4-82860B4394EF}">
          <x14:formula1>
            <xm:f>'Ejem diligenciamiento'!$AC$8:$AC$12</xm:f>
          </x14:formula1>
          <xm:sqref>DZ5:DZ8 EQ5:EQ8 FH5:FH8 FY5:FY8 GP5:GP8 HG5:HG8</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K14"/>
  <sheetViews>
    <sheetView zoomScale="84" zoomScaleNormal="84" workbookViewId="0">
      <selection activeCell="A8" sqref="A8:A11"/>
    </sheetView>
  </sheetViews>
  <sheetFormatPr baseColWidth="10" defaultColWidth="11.42578125" defaultRowHeight="15" x14ac:dyDescent="0.25"/>
  <cols>
    <col min="2" max="2" width="16" customWidth="1"/>
    <col min="3" max="3" width="63.85546875" customWidth="1"/>
    <col min="4" max="4" width="25" customWidth="1"/>
    <col min="5" max="5" width="16.28515625" customWidth="1"/>
    <col min="6" max="6" width="24.7109375" customWidth="1"/>
    <col min="7" max="9" width="11.42578125" customWidth="1"/>
    <col min="10" max="10" width="13.7109375" customWidth="1"/>
    <col min="13" max="13" width="17.5703125" customWidth="1"/>
    <col min="14" max="14" width="14.28515625" customWidth="1"/>
    <col min="16" max="16" width="48" customWidth="1"/>
    <col min="17" max="17" width="11.42578125" customWidth="1"/>
    <col min="18" max="18" width="34.42578125" customWidth="1"/>
    <col min="19" max="49" width="11.42578125" customWidth="1"/>
    <col min="101" max="101" width="22" customWidth="1"/>
    <col min="104" max="104" width="15.42578125" customWidth="1"/>
    <col min="106" max="106" width="13.5703125" customWidth="1"/>
    <col min="108" max="108" width="14.140625" customWidth="1"/>
  </cols>
  <sheetData>
    <row r="1" spans="1:219" ht="18.75" x14ac:dyDescent="0.25">
      <c r="A1" s="1199" t="s">
        <v>512</v>
      </c>
      <c r="B1" s="1199"/>
      <c r="C1" s="1199"/>
      <c r="D1" s="1199"/>
      <c r="E1" s="1199"/>
      <c r="F1" s="1199"/>
      <c r="G1" s="1199"/>
      <c r="H1" s="1199"/>
      <c r="I1" s="1199"/>
      <c r="J1" s="1199"/>
      <c r="K1" s="1199"/>
      <c r="L1" s="1199"/>
      <c r="M1" s="1199"/>
      <c r="N1" s="1199"/>
      <c r="O1" s="1199"/>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059" t="s">
        <v>94</v>
      </c>
      <c r="GV1" s="1059"/>
      <c r="GW1" s="1059"/>
      <c r="GX1" s="1059"/>
      <c r="GY1" s="1059"/>
      <c r="GZ1" s="1059"/>
      <c r="HA1" s="1059"/>
      <c r="HB1" s="1059"/>
      <c r="HC1" s="1097" t="s">
        <v>2</v>
      </c>
      <c r="HD1" s="1097"/>
      <c r="HE1" s="1097"/>
      <c r="HF1" s="1097"/>
      <c r="HG1" s="1097"/>
      <c r="HH1" s="1098" t="s">
        <v>3</v>
      </c>
      <c r="HI1" s="1098"/>
      <c r="HJ1" s="1098"/>
      <c r="HK1" s="1098"/>
    </row>
    <row r="2" spans="1:219" ht="18.75" x14ac:dyDescent="0.25">
      <c r="A2" s="1200" t="s">
        <v>513</v>
      </c>
      <c r="B2" s="1201"/>
      <c r="C2" s="1201"/>
      <c r="D2" s="1201"/>
      <c r="E2" s="1201"/>
      <c r="F2" s="1201"/>
      <c r="G2" s="1201"/>
      <c r="H2" s="1201"/>
      <c r="I2" s="1201"/>
      <c r="J2" s="1201"/>
      <c r="K2" s="1201"/>
      <c r="L2" s="1202"/>
      <c r="M2" s="294"/>
      <c r="N2" s="294"/>
      <c r="O2" s="294"/>
      <c r="P2" s="49"/>
      <c r="Q2" s="49"/>
      <c r="R2" s="49"/>
      <c r="S2" s="49"/>
      <c r="T2" s="49"/>
      <c r="U2" s="49"/>
      <c r="V2" s="49"/>
      <c r="W2" s="49"/>
      <c r="X2" s="1097"/>
      <c r="Y2" s="1097"/>
      <c r="Z2" s="1097"/>
      <c r="AA2" s="1097"/>
      <c r="AB2" s="1097"/>
      <c r="AC2" s="1098"/>
      <c r="AD2" s="1098"/>
      <c r="AE2" s="1098"/>
      <c r="AF2" s="1098"/>
      <c r="AG2" s="49"/>
      <c r="AH2" s="49"/>
      <c r="AI2" s="49"/>
      <c r="AJ2" s="49"/>
      <c r="AK2" s="49"/>
      <c r="AL2" s="49"/>
      <c r="AM2" s="49"/>
      <c r="AN2" s="49"/>
      <c r="AO2" s="1097"/>
      <c r="AP2" s="1097"/>
      <c r="AQ2" s="1097"/>
      <c r="AR2" s="1097"/>
      <c r="AS2" s="1097"/>
      <c r="AT2" s="1098"/>
      <c r="AU2" s="1098"/>
      <c r="AV2" s="1098"/>
      <c r="AW2" s="1098"/>
      <c r="AX2" s="49"/>
      <c r="AY2" s="49"/>
      <c r="AZ2" s="49"/>
      <c r="BA2" s="49"/>
      <c r="BB2" s="49"/>
      <c r="BC2" s="49"/>
      <c r="BD2" s="49"/>
      <c r="BE2" s="49"/>
      <c r="BF2" s="1097"/>
      <c r="BG2" s="1097"/>
      <c r="BH2" s="1097"/>
      <c r="BI2" s="1097"/>
      <c r="BJ2" s="1097"/>
      <c r="BK2" s="1098"/>
      <c r="BL2" s="1098"/>
      <c r="BM2" s="1098"/>
      <c r="BN2" s="1098"/>
      <c r="BO2" s="49"/>
      <c r="BP2" s="49"/>
      <c r="BQ2" s="49"/>
      <c r="BR2" s="49"/>
      <c r="BS2" s="49"/>
      <c r="BT2" s="49"/>
      <c r="BU2" s="49"/>
      <c r="BV2" s="49"/>
      <c r="BW2" s="1097"/>
      <c r="BX2" s="1097"/>
      <c r="BY2" s="1097"/>
      <c r="BZ2" s="1097"/>
      <c r="CA2" s="1097"/>
      <c r="CB2" s="1098"/>
      <c r="CC2" s="1098"/>
      <c r="CD2" s="1098"/>
      <c r="CE2" s="1098"/>
      <c r="CF2" s="49"/>
      <c r="CG2" s="49"/>
      <c r="CH2" s="49"/>
      <c r="CI2" s="49"/>
      <c r="CJ2" s="49"/>
      <c r="CK2" s="49"/>
      <c r="CL2" s="49"/>
      <c r="CM2" s="49"/>
      <c r="CN2" s="1097"/>
      <c r="CO2" s="1097"/>
      <c r="CP2" s="1097"/>
      <c r="CQ2" s="1097"/>
      <c r="CR2" s="1097"/>
      <c r="CS2" s="1098"/>
      <c r="CT2" s="1098"/>
      <c r="CU2" s="1098"/>
      <c r="CV2" s="1098"/>
      <c r="CW2" s="49"/>
      <c r="CX2" s="49"/>
      <c r="CY2" s="49"/>
      <c r="CZ2" s="49"/>
      <c r="DA2" s="49"/>
      <c r="DB2" s="49"/>
      <c r="DC2" s="49"/>
      <c r="DD2" s="49"/>
      <c r="DE2" s="1097"/>
      <c r="DF2" s="1097"/>
      <c r="DG2" s="1097"/>
      <c r="DH2" s="1097"/>
      <c r="DI2" s="1097"/>
      <c r="DJ2" s="1098"/>
      <c r="DK2" s="1098"/>
      <c r="DL2" s="1098"/>
      <c r="DM2" s="1098"/>
      <c r="DN2" s="49"/>
      <c r="DO2" s="49"/>
      <c r="DP2" s="49"/>
      <c r="DQ2" s="49"/>
      <c r="DR2" s="49"/>
      <c r="DS2" s="49"/>
      <c r="DT2" s="49"/>
      <c r="DU2" s="49"/>
      <c r="DV2" s="1097"/>
      <c r="DW2" s="1097"/>
      <c r="DX2" s="1097"/>
      <c r="DY2" s="1097"/>
      <c r="DZ2" s="1097"/>
      <c r="EA2" s="1098"/>
      <c r="EB2" s="1098"/>
      <c r="EC2" s="1098"/>
      <c r="ED2" s="1098"/>
      <c r="EE2" s="49"/>
      <c r="EF2" s="49"/>
      <c r="EG2" s="49"/>
      <c r="EH2" s="49"/>
      <c r="EI2" s="49"/>
      <c r="EJ2" s="49"/>
      <c r="EK2" s="49"/>
      <c r="EL2" s="49"/>
      <c r="EM2" s="1097"/>
      <c r="EN2" s="1097"/>
      <c r="EO2" s="1097"/>
      <c r="EP2" s="1097"/>
      <c r="EQ2" s="1097"/>
      <c r="ER2" s="1098"/>
      <c r="ES2" s="1098"/>
      <c r="ET2" s="1098"/>
      <c r="EU2" s="1098"/>
      <c r="EV2" s="49"/>
      <c r="EW2" s="49"/>
      <c r="EX2" s="49"/>
      <c r="EY2" s="49"/>
      <c r="EZ2" s="49"/>
      <c r="FA2" s="49"/>
      <c r="FB2" s="49"/>
      <c r="FC2" s="49"/>
      <c r="FD2" s="1097"/>
      <c r="FE2" s="1097"/>
      <c r="FF2" s="1097"/>
      <c r="FG2" s="1097"/>
      <c r="FH2" s="1097"/>
      <c r="FI2" s="1098"/>
      <c r="FJ2" s="1098"/>
      <c r="FK2" s="1098"/>
      <c r="FL2" s="1098"/>
      <c r="FM2" s="49"/>
      <c r="FN2" s="49"/>
      <c r="FO2" s="49"/>
      <c r="FP2" s="49"/>
      <c r="FQ2" s="49"/>
      <c r="FR2" s="49"/>
      <c r="FS2" s="49"/>
      <c r="FT2" s="49"/>
      <c r="FU2" s="1097"/>
      <c r="FV2" s="1097"/>
      <c r="FW2" s="1097"/>
      <c r="FX2" s="1097"/>
      <c r="FY2" s="1097"/>
      <c r="FZ2" s="1098"/>
      <c r="GA2" s="1098"/>
      <c r="GB2" s="1098"/>
      <c r="GC2" s="1098"/>
      <c r="GD2" s="49"/>
      <c r="GE2" s="49"/>
      <c r="GF2" s="49"/>
      <c r="GG2" s="49"/>
      <c r="GH2" s="49"/>
      <c r="GI2" s="49"/>
      <c r="GJ2" s="49"/>
      <c r="GK2" s="49"/>
      <c r="GL2" s="1097"/>
      <c r="GM2" s="1097"/>
      <c r="GN2" s="1097"/>
      <c r="GO2" s="1097"/>
      <c r="GP2" s="1097"/>
      <c r="GQ2" s="1098"/>
      <c r="GR2" s="1098"/>
      <c r="GS2" s="1098"/>
      <c r="GT2" s="1098"/>
      <c r="GU2" s="49"/>
      <c r="GV2" s="49"/>
      <c r="GW2" s="49"/>
      <c r="GX2" s="49"/>
      <c r="GY2" s="49"/>
      <c r="GZ2" s="49"/>
      <c r="HA2" s="49"/>
      <c r="HB2" s="49"/>
      <c r="HC2" s="1097"/>
      <c r="HD2" s="1097"/>
      <c r="HE2" s="1097"/>
      <c r="HF2" s="1097"/>
      <c r="HG2" s="1097"/>
      <c r="HH2" s="1098"/>
      <c r="HI2" s="1098"/>
      <c r="HJ2" s="1098"/>
      <c r="HK2" s="1098"/>
    </row>
    <row r="3" spans="1:219" ht="18.75" x14ac:dyDescent="0.25">
      <c r="A3" s="1203" t="s">
        <v>514</v>
      </c>
      <c r="B3" s="1204"/>
      <c r="C3" s="1204"/>
      <c r="D3" s="1204"/>
      <c r="E3" s="1204"/>
      <c r="F3" s="1204"/>
      <c r="G3" s="1204"/>
      <c r="H3" s="1204"/>
      <c r="I3" s="1204"/>
      <c r="J3" s="1204"/>
      <c r="K3" s="1204"/>
      <c r="L3" s="1205"/>
      <c r="M3" s="294"/>
      <c r="N3" s="294"/>
      <c r="O3" s="294"/>
      <c r="P3" s="49"/>
      <c r="Q3" s="49"/>
      <c r="R3" s="49"/>
      <c r="S3" s="49"/>
      <c r="T3" s="49"/>
      <c r="U3" s="49"/>
      <c r="V3" s="49"/>
      <c r="W3" s="49"/>
      <c r="X3" s="1097"/>
      <c r="Y3" s="1097"/>
      <c r="Z3" s="1097"/>
      <c r="AA3" s="1097"/>
      <c r="AB3" s="1097"/>
      <c r="AC3" s="1098"/>
      <c r="AD3" s="1098"/>
      <c r="AE3" s="1098"/>
      <c r="AF3" s="1098"/>
      <c r="AG3" s="49"/>
      <c r="AH3" s="49"/>
      <c r="AI3" s="49"/>
      <c r="AJ3" s="49"/>
      <c r="AK3" s="49"/>
      <c r="AL3" s="49"/>
      <c r="AM3" s="49"/>
      <c r="AN3" s="49"/>
      <c r="AO3" s="1097"/>
      <c r="AP3" s="1097"/>
      <c r="AQ3" s="1097"/>
      <c r="AR3" s="1097"/>
      <c r="AS3" s="1097"/>
      <c r="AT3" s="1098"/>
      <c r="AU3" s="1098"/>
      <c r="AV3" s="1098"/>
      <c r="AW3" s="1098"/>
      <c r="AX3" s="49"/>
      <c r="AY3" s="49"/>
      <c r="AZ3" s="49"/>
      <c r="BA3" s="49"/>
      <c r="BB3" s="49"/>
      <c r="BC3" s="49"/>
      <c r="BD3" s="49"/>
      <c r="BE3" s="49"/>
      <c r="BF3" s="1097"/>
      <c r="BG3" s="1097"/>
      <c r="BH3" s="1097"/>
      <c r="BI3" s="1097"/>
      <c r="BJ3" s="1097"/>
      <c r="BK3" s="1098"/>
      <c r="BL3" s="1098"/>
      <c r="BM3" s="1098"/>
      <c r="BN3" s="1098"/>
      <c r="BO3" s="49"/>
      <c r="BP3" s="49"/>
      <c r="BQ3" s="49"/>
      <c r="BR3" s="49"/>
      <c r="BS3" s="49"/>
      <c r="BT3" s="49"/>
      <c r="BU3" s="49"/>
      <c r="BV3" s="49"/>
      <c r="BW3" s="1097"/>
      <c r="BX3" s="1097"/>
      <c r="BY3" s="1097"/>
      <c r="BZ3" s="1097"/>
      <c r="CA3" s="1097"/>
      <c r="CB3" s="1098"/>
      <c r="CC3" s="1098"/>
      <c r="CD3" s="1098"/>
      <c r="CE3" s="1098"/>
      <c r="CF3" s="49"/>
      <c r="CG3" s="49"/>
      <c r="CH3" s="49"/>
      <c r="CI3" s="49"/>
      <c r="CJ3" s="49"/>
      <c r="CK3" s="49"/>
      <c r="CL3" s="49"/>
      <c r="CM3" s="49"/>
      <c r="CN3" s="1097"/>
      <c r="CO3" s="1097"/>
      <c r="CP3" s="1097"/>
      <c r="CQ3" s="1097"/>
      <c r="CR3" s="1097"/>
      <c r="CS3" s="1098"/>
      <c r="CT3" s="1098"/>
      <c r="CU3" s="1098"/>
      <c r="CV3" s="1098"/>
      <c r="CW3" s="49"/>
      <c r="CX3" s="49"/>
      <c r="CY3" s="49"/>
      <c r="CZ3" s="49"/>
      <c r="DA3" s="49"/>
      <c r="DB3" s="49"/>
      <c r="DC3" s="49"/>
      <c r="DD3" s="49"/>
      <c r="DE3" s="1097"/>
      <c r="DF3" s="1097"/>
      <c r="DG3" s="1097"/>
      <c r="DH3" s="1097"/>
      <c r="DI3" s="1097"/>
      <c r="DJ3" s="1098"/>
      <c r="DK3" s="1098"/>
      <c r="DL3" s="1098"/>
      <c r="DM3" s="1098"/>
      <c r="DN3" s="49"/>
      <c r="DO3" s="49"/>
      <c r="DP3" s="49"/>
      <c r="DQ3" s="49"/>
      <c r="DR3" s="49"/>
      <c r="DS3" s="49"/>
      <c r="DT3" s="49"/>
      <c r="DU3" s="49"/>
      <c r="DV3" s="1097"/>
      <c r="DW3" s="1097"/>
      <c r="DX3" s="1097"/>
      <c r="DY3" s="1097"/>
      <c r="DZ3" s="1097"/>
      <c r="EA3" s="1098"/>
      <c r="EB3" s="1098"/>
      <c r="EC3" s="1098"/>
      <c r="ED3" s="1098"/>
      <c r="EE3" s="49"/>
      <c r="EF3" s="49"/>
      <c r="EG3" s="49"/>
      <c r="EH3" s="49"/>
      <c r="EI3" s="49"/>
      <c r="EJ3" s="49"/>
      <c r="EK3" s="49"/>
      <c r="EL3" s="49"/>
      <c r="EM3" s="1097"/>
      <c r="EN3" s="1097"/>
      <c r="EO3" s="1097"/>
      <c r="EP3" s="1097"/>
      <c r="EQ3" s="1097"/>
      <c r="ER3" s="1098"/>
      <c r="ES3" s="1098"/>
      <c r="ET3" s="1098"/>
      <c r="EU3" s="1098"/>
      <c r="EV3" s="49"/>
      <c r="EW3" s="49"/>
      <c r="EX3" s="49"/>
      <c r="EY3" s="49"/>
      <c r="EZ3" s="49"/>
      <c r="FA3" s="49"/>
      <c r="FB3" s="49"/>
      <c r="FC3" s="49"/>
      <c r="FD3" s="1097"/>
      <c r="FE3" s="1097"/>
      <c r="FF3" s="1097"/>
      <c r="FG3" s="1097"/>
      <c r="FH3" s="1097"/>
      <c r="FI3" s="1098"/>
      <c r="FJ3" s="1098"/>
      <c r="FK3" s="1098"/>
      <c r="FL3" s="1098"/>
      <c r="FM3" s="49"/>
      <c r="FN3" s="49"/>
      <c r="FO3" s="49"/>
      <c r="FP3" s="49"/>
      <c r="FQ3" s="49"/>
      <c r="FR3" s="49"/>
      <c r="FS3" s="49"/>
      <c r="FT3" s="49"/>
      <c r="FU3" s="1097"/>
      <c r="FV3" s="1097"/>
      <c r="FW3" s="1097"/>
      <c r="FX3" s="1097"/>
      <c r="FY3" s="1097"/>
      <c r="FZ3" s="1098"/>
      <c r="GA3" s="1098"/>
      <c r="GB3" s="1098"/>
      <c r="GC3" s="1098"/>
      <c r="GD3" s="49"/>
      <c r="GE3" s="49"/>
      <c r="GF3" s="49"/>
      <c r="GG3" s="49"/>
      <c r="GH3" s="49"/>
      <c r="GI3" s="49"/>
      <c r="GJ3" s="49"/>
      <c r="GK3" s="49"/>
      <c r="GL3" s="1097"/>
      <c r="GM3" s="1097"/>
      <c r="GN3" s="1097"/>
      <c r="GO3" s="1097"/>
      <c r="GP3" s="1097"/>
      <c r="GQ3" s="1098"/>
      <c r="GR3" s="1098"/>
      <c r="GS3" s="1098"/>
      <c r="GT3" s="1098"/>
      <c r="GU3" s="49"/>
      <c r="GV3" s="49"/>
      <c r="GW3" s="49"/>
      <c r="GX3" s="49"/>
      <c r="GY3" s="49"/>
      <c r="GZ3" s="49"/>
      <c r="HA3" s="49"/>
      <c r="HB3" s="49"/>
      <c r="HC3" s="1097"/>
      <c r="HD3" s="1097"/>
      <c r="HE3" s="1097"/>
      <c r="HF3" s="1097"/>
      <c r="HG3" s="1097"/>
      <c r="HH3" s="1098"/>
      <c r="HI3" s="1098"/>
      <c r="HJ3" s="1098"/>
      <c r="HK3" s="1098"/>
    </row>
    <row r="4" spans="1:219" ht="18.75" x14ac:dyDescent="0.25">
      <c r="A4" s="293"/>
      <c r="B4" s="293"/>
      <c r="C4" s="295"/>
      <c r="D4" s="293"/>
      <c r="E4" s="293"/>
      <c r="F4" s="293"/>
      <c r="G4" s="293"/>
      <c r="H4" s="293"/>
      <c r="I4" s="293"/>
      <c r="J4" s="293"/>
      <c r="K4" s="293"/>
      <c r="L4" s="293"/>
      <c r="M4" s="294"/>
      <c r="N4" s="294"/>
      <c r="O4" s="294"/>
      <c r="P4" s="49"/>
      <c r="Q4" s="49"/>
      <c r="R4" s="49"/>
      <c r="S4" s="49"/>
      <c r="T4" s="49"/>
      <c r="U4" s="49"/>
      <c r="V4" s="49"/>
      <c r="W4" s="49"/>
      <c r="X4" s="1097"/>
      <c r="Y4" s="1097"/>
      <c r="Z4" s="1097"/>
      <c r="AA4" s="1097"/>
      <c r="AB4" s="1097"/>
      <c r="AC4" s="1098"/>
      <c r="AD4" s="1098"/>
      <c r="AE4" s="1098"/>
      <c r="AF4" s="1098"/>
      <c r="AG4" s="49"/>
      <c r="AH4" s="49"/>
      <c r="AI4" s="49"/>
      <c r="AJ4" s="49"/>
      <c r="AK4" s="49"/>
      <c r="AL4" s="49"/>
      <c r="AM4" s="49"/>
      <c r="AN4" s="49"/>
      <c r="AO4" s="1097"/>
      <c r="AP4" s="1097"/>
      <c r="AQ4" s="1097"/>
      <c r="AR4" s="1097"/>
      <c r="AS4" s="1097"/>
      <c r="AT4" s="1098"/>
      <c r="AU4" s="1098"/>
      <c r="AV4" s="1098"/>
      <c r="AW4" s="1098"/>
      <c r="AX4" s="49"/>
      <c r="AY4" s="49"/>
      <c r="AZ4" s="49"/>
      <c r="BA4" s="49"/>
      <c r="BB4" s="49"/>
      <c r="BC4" s="49"/>
      <c r="BD4" s="49"/>
      <c r="BE4" s="49"/>
      <c r="BF4" s="1097"/>
      <c r="BG4" s="1097"/>
      <c r="BH4" s="1097"/>
      <c r="BI4" s="1097"/>
      <c r="BJ4" s="1097"/>
      <c r="BK4" s="1098"/>
      <c r="BL4" s="1098"/>
      <c r="BM4" s="1098"/>
      <c r="BN4" s="1098"/>
      <c r="BO4" s="49"/>
      <c r="BP4" s="49"/>
      <c r="BQ4" s="49"/>
      <c r="BR4" s="49"/>
      <c r="BS4" s="49"/>
      <c r="BT4" s="49"/>
      <c r="BU4" s="49"/>
      <c r="BV4" s="49"/>
      <c r="BW4" s="1097"/>
      <c r="BX4" s="1097"/>
      <c r="BY4" s="1097"/>
      <c r="BZ4" s="1097"/>
      <c r="CA4" s="1097"/>
      <c r="CB4" s="1098"/>
      <c r="CC4" s="1098"/>
      <c r="CD4" s="1098"/>
      <c r="CE4" s="1098"/>
      <c r="CF4" s="49"/>
      <c r="CG4" s="49"/>
      <c r="CH4" s="49"/>
      <c r="CI4" s="49"/>
      <c r="CJ4" s="49"/>
      <c r="CK4" s="49"/>
      <c r="CL4" s="49"/>
      <c r="CM4" s="49"/>
      <c r="CN4" s="1097"/>
      <c r="CO4" s="1097"/>
      <c r="CP4" s="1097"/>
      <c r="CQ4" s="1097"/>
      <c r="CR4" s="1097"/>
      <c r="CS4" s="1098"/>
      <c r="CT4" s="1098"/>
      <c r="CU4" s="1098"/>
      <c r="CV4" s="1098"/>
      <c r="CW4" s="49"/>
      <c r="CX4" s="49"/>
      <c r="CY4" s="49"/>
      <c r="CZ4" s="49"/>
      <c r="DA4" s="49"/>
      <c r="DB4" s="49"/>
      <c r="DC4" s="49"/>
      <c r="DD4" s="49"/>
      <c r="DE4" s="1097"/>
      <c r="DF4" s="1097"/>
      <c r="DG4" s="1097"/>
      <c r="DH4" s="1097"/>
      <c r="DI4" s="1097"/>
      <c r="DJ4" s="1098"/>
      <c r="DK4" s="1098"/>
      <c r="DL4" s="1098"/>
      <c r="DM4" s="1098"/>
      <c r="DN4" s="49"/>
      <c r="DO4" s="49"/>
      <c r="DP4" s="49"/>
      <c r="DQ4" s="49"/>
      <c r="DR4" s="49"/>
      <c r="DS4" s="49"/>
      <c r="DT4" s="49"/>
      <c r="DU4" s="49"/>
      <c r="DV4" s="1097"/>
      <c r="DW4" s="1097"/>
      <c r="DX4" s="1097"/>
      <c r="DY4" s="1097"/>
      <c r="DZ4" s="1097"/>
      <c r="EA4" s="1098"/>
      <c r="EB4" s="1098"/>
      <c r="EC4" s="1098"/>
      <c r="ED4" s="1098"/>
      <c r="EE4" s="49"/>
      <c r="EF4" s="49"/>
      <c r="EG4" s="49"/>
      <c r="EH4" s="49"/>
      <c r="EI4" s="49"/>
      <c r="EJ4" s="49"/>
      <c r="EK4" s="49"/>
      <c r="EL4" s="49"/>
      <c r="EM4" s="1097"/>
      <c r="EN4" s="1097"/>
      <c r="EO4" s="1097"/>
      <c r="EP4" s="1097"/>
      <c r="EQ4" s="1097"/>
      <c r="ER4" s="1098"/>
      <c r="ES4" s="1098"/>
      <c r="ET4" s="1098"/>
      <c r="EU4" s="1098"/>
      <c r="EV4" s="49"/>
      <c r="EW4" s="49"/>
      <c r="EX4" s="49"/>
      <c r="EY4" s="49"/>
      <c r="EZ4" s="49"/>
      <c r="FA4" s="49"/>
      <c r="FB4" s="49"/>
      <c r="FC4" s="49"/>
      <c r="FD4" s="1097"/>
      <c r="FE4" s="1097"/>
      <c r="FF4" s="1097"/>
      <c r="FG4" s="1097"/>
      <c r="FH4" s="1097"/>
      <c r="FI4" s="1098"/>
      <c r="FJ4" s="1098"/>
      <c r="FK4" s="1098"/>
      <c r="FL4" s="1098"/>
      <c r="FM4" s="49"/>
      <c r="FN4" s="49"/>
      <c r="FO4" s="49"/>
      <c r="FP4" s="49"/>
      <c r="FQ4" s="49"/>
      <c r="FR4" s="49"/>
      <c r="FS4" s="49"/>
      <c r="FT4" s="49"/>
      <c r="FU4" s="1097"/>
      <c r="FV4" s="1097"/>
      <c r="FW4" s="1097"/>
      <c r="FX4" s="1097"/>
      <c r="FY4" s="1097"/>
      <c r="FZ4" s="1098"/>
      <c r="GA4" s="1098"/>
      <c r="GB4" s="1098"/>
      <c r="GC4" s="1098"/>
      <c r="GD4" s="49"/>
      <c r="GE4" s="49"/>
      <c r="GF4" s="49"/>
      <c r="GG4" s="49"/>
      <c r="GH4" s="49"/>
      <c r="GI4" s="49"/>
      <c r="GJ4" s="49"/>
      <c r="GK4" s="49"/>
      <c r="GL4" s="1097"/>
      <c r="GM4" s="1097"/>
      <c r="GN4" s="1097"/>
      <c r="GO4" s="1097"/>
      <c r="GP4" s="1097"/>
      <c r="GQ4" s="1098"/>
      <c r="GR4" s="1098"/>
      <c r="GS4" s="1098"/>
      <c r="GT4" s="1098"/>
      <c r="GU4" s="49"/>
      <c r="GV4" s="49"/>
      <c r="GW4" s="49"/>
      <c r="GX4" s="49"/>
      <c r="GY4" s="49"/>
      <c r="GZ4" s="49"/>
      <c r="HA4" s="49"/>
      <c r="HB4" s="49"/>
      <c r="HC4" s="1097"/>
      <c r="HD4" s="1097"/>
      <c r="HE4" s="1097"/>
      <c r="HF4" s="1097"/>
      <c r="HG4" s="1097"/>
      <c r="HH4" s="1098"/>
      <c r="HI4" s="1098"/>
      <c r="HJ4" s="1098"/>
      <c r="HK4" s="1098"/>
    </row>
    <row r="5" spans="1:219" ht="15.75" x14ac:dyDescent="0.25">
      <c r="A5" s="1058" t="s">
        <v>4</v>
      </c>
      <c r="B5" s="1058" t="s">
        <v>5</v>
      </c>
      <c r="C5" s="1067" t="s">
        <v>6</v>
      </c>
      <c r="D5" s="1058" t="s">
        <v>7</v>
      </c>
      <c r="E5" s="1058" t="s">
        <v>8</v>
      </c>
      <c r="F5" s="1058" t="s">
        <v>9</v>
      </c>
      <c r="G5" s="1058" t="s">
        <v>10</v>
      </c>
      <c r="H5" s="1058" t="s">
        <v>11</v>
      </c>
      <c r="I5" s="1061" t="s">
        <v>12</v>
      </c>
      <c r="J5" s="1058" t="s">
        <v>13</v>
      </c>
      <c r="K5" s="1058" t="s">
        <v>14</v>
      </c>
      <c r="L5" s="1058" t="s">
        <v>15</v>
      </c>
      <c r="M5" s="33"/>
      <c r="N5" s="33"/>
      <c r="O5" s="33"/>
      <c r="P5" s="1059" t="s">
        <v>16</v>
      </c>
      <c r="Q5" s="1059" t="s">
        <v>17</v>
      </c>
      <c r="R5" s="1059"/>
      <c r="S5" s="1059"/>
      <c r="T5" s="1059"/>
      <c r="U5" s="1059"/>
      <c r="V5" s="1059"/>
      <c r="W5" s="1059"/>
      <c r="X5" s="1097"/>
      <c r="Y5" s="1097"/>
      <c r="Z5" s="1097"/>
      <c r="AA5" s="1097"/>
      <c r="AB5" s="1097"/>
      <c r="AC5" s="1098"/>
      <c r="AD5" s="1098"/>
      <c r="AE5" s="1098"/>
      <c r="AF5" s="1098"/>
      <c r="AG5" s="1059" t="s">
        <v>16</v>
      </c>
      <c r="AH5" s="1059" t="s">
        <v>17</v>
      </c>
      <c r="AI5" s="1059"/>
      <c r="AJ5" s="1059"/>
      <c r="AK5" s="1059"/>
      <c r="AL5" s="1059"/>
      <c r="AM5" s="1059"/>
      <c r="AN5" s="1059"/>
      <c r="AO5" s="1097"/>
      <c r="AP5" s="1097"/>
      <c r="AQ5" s="1097"/>
      <c r="AR5" s="1097"/>
      <c r="AS5" s="1097"/>
      <c r="AT5" s="1098"/>
      <c r="AU5" s="1098"/>
      <c r="AV5" s="1098"/>
      <c r="AW5" s="1098"/>
      <c r="AX5" s="1059" t="s">
        <v>16</v>
      </c>
      <c r="AY5" s="1059" t="s">
        <v>17</v>
      </c>
      <c r="AZ5" s="1059"/>
      <c r="BA5" s="1059"/>
      <c r="BB5" s="1059"/>
      <c r="BC5" s="1059"/>
      <c r="BD5" s="1059"/>
      <c r="BE5" s="1059"/>
      <c r="BF5" s="1097"/>
      <c r="BG5" s="1097"/>
      <c r="BH5" s="1097"/>
      <c r="BI5" s="1097"/>
      <c r="BJ5" s="1097"/>
      <c r="BK5" s="1098"/>
      <c r="BL5" s="1098"/>
      <c r="BM5" s="1098"/>
      <c r="BN5" s="1098"/>
      <c r="BO5" s="1059" t="s">
        <v>16</v>
      </c>
      <c r="BP5" s="1059" t="s">
        <v>17</v>
      </c>
      <c r="BQ5" s="1059"/>
      <c r="BR5" s="1059"/>
      <c r="BS5" s="1059"/>
      <c r="BT5" s="1059"/>
      <c r="BU5" s="1059"/>
      <c r="BV5" s="1059"/>
      <c r="BW5" s="1097"/>
      <c r="BX5" s="1097"/>
      <c r="BY5" s="1097"/>
      <c r="BZ5" s="1097"/>
      <c r="CA5" s="1097"/>
      <c r="CB5" s="1098"/>
      <c r="CC5" s="1098"/>
      <c r="CD5" s="1098"/>
      <c r="CE5" s="1098"/>
      <c r="CF5" s="1059" t="s">
        <v>16</v>
      </c>
      <c r="CG5" s="1059" t="s">
        <v>17</v>
      </c>
      <c r="CH5" s="1059"/>
      <c r="CI5" s="1059"/>
      <c r="CJ5" s="1059"/>
      <c r="CK5" s="1059"/>
      <c r="CL5" s="1059"/>
      <c r="CM5" s="1059"/>
      <c r="CN5" s="1097"/>
      <c r="CO5" s="1097"/>
      <c r="CP5" s="1097"/>
      <c r="CQ5" s="1097"/>
      <c r="CR5" s="1097"/>
      <c r="CS5" s="1098"/>
      <c r="CT5" s="1098"/>
      <c r="CU5" s="1098"/>
      <c r="CV5" s="1098"/>
      <c r="CW5" s="1059" t="s">
        <v>16</v>
      </c>
      <c r="CX5" s="1059" t="s">
        <v>17</v>
      </c>
      <c r="CY5" s="1059"/>
      <c r="CZ5" s="1059"/>
      <c r="DA5" s="1059"/>
      <c r="DB5" s="1059"/>
      <c r="DC5" s="1059"/>
      <c r="DD5" s="1059"/>
      <c r="DE5" s="1097"/>
      <c r="DF5" s="1097"/>
      <c r="DG5" s="1097"/>
      <c r="DH5" s="1097"/>
      <c r="DI5" s="1097"/>
      <c r="DJ5" s="1098"/>
      <c r="DK5" s="1098"/>
      <c r="DL5" s="1098"/>
      <c r="DM5" s="1098"/>
      <c r="DN5" s="1059" t="s">
        <v>16</v>
      </c>
      <c r="DO5" s="1059" t="s">
        <v>17</v>
      </c>
      <c r="DP5" s="1059"/>
      <c r="DQ5" s="1059"/>
      <c r="DR5" s="1059"/>
      <c r="DS5" s="1059"/>
      <c r="DT5" s="1059"/>
      <c r="DU5" s="1059"/>
      <c r="DV5" s="1097"/>
      <c r="DW5" s="1097"/>
      <c r="DX5" s="1097"/>
      <c r="DY5" s="1097"/>
      <c r="DZ5" s="1097"/>
      <c r="EA5" s="1098"/>
      <c r="EB5" s="1098"/>
      <c r="EC5" s="1098"/>
      <c r="ED5" s="1098"/>
      <c r="EE5" s="1059" t="s">
        <v>16</v>
      </c>
      <c r="EF5" s="1059" t="s">
        <v>17</v>
      </c>
      <c r="EG5" s="1059"/>
      <c r="EH5" s="1059"/>
      <c r="EI5" s="1059"/>
      <c r="EJ5" s="1059"/>
      <c r="EK5" s="1059"/>
      <c r="EL5" s="1059"/>
      <c r="EM5" s="1097"/>
      <c r="EN5" s="1097"/>
      <c r="EO5" s="1097"/>
      <c r="EP5" s="1097"/>
      <c r="EQ5" s="1097"/>
      <c r="ER5" s="1098"/>
      <c r="ES5" s="1098"/>
      <c r="ET5" s="1098"/>
      <c r="EU5" s="1098"/>
      <c r="EV5" s="1059" t="s">
        <v>16</v>
      </c>
      <c r="EW5" s="1059" t="s">
        <v>17</v>
      </c>
      <c r="EX5" s="1059"/>
      <c r="EY5" s="1059"/>
      <c r="EZ5" s="1059"/>
      <c r="FA5" s="1059"/>
      <c r="FB5" s="1059"/>
      <c r="FC5" s="1059"/>
      <c r="FD5" s="1097"/>
      <c r="FE5" s="1097"/>
      <c r="FF5" s="1097"/>
      <c r="FG5" s="1097"/>
      <c r="FH5" s="1097"/>
      <c r="FI5" s="1098"/>
      <c r="FJ5" s="1098"/>
      <c r="FK5" s="1098"/>
      <c r="FL5" s="1098"/>
      <c r="FM5" s="1059" t="s">
        <v>16</v>
      </c>
      <c r="FN5" s="1059" t="s">
        <v>17</v>
      </c>
      <c r="FO5" s="1059"/>
      <c r="FP5" s="1059"/>
      <c r="FQ5" s="1059"/>
      <c r="FR5" s="1059"/>
      <c r="FS5" s="1059"/>
      <c r="FT5" s="1059"/>
      <c r="FU5" s="1097"/>
      <c r="FV5" s="1097"/>
      <c r="FW5" s="1097"/>
      <c r="FX5" s="1097"/>
      <c r="FY5" s="1097"/>
      <c r="FZ5" s="1098"/>
      <c r="GA5" s="1098"/>
      <c r="GB5" s="1098"/>
      <c r="GC5" s="1098"/>
      <c r="GD5" s="1059" t="s">
        <v>16</v>
      </c>
      <c r="GE5" s="1059" t="s">
        <v>17</v>
      </c>
      <c r="GF5" s="1059"/>
      <c r="GG5" s="1059"/>
      <c r="GH5" s="1059"/>
      <c r="GI5" s="1059"/>
      <c r="GJ5" s="1059"/>
      <c r="GK5" s="1059"/>
      <c r="GL5" s="1097"/>
      <c r="GM5" s="1097"/>
      <c r="GN5" s="1097"/>
      <c r="GO5" s="1097"/>
      <c r="GP5" s="1097"/>
      <c r="GQ5" s="1098"/>
      <c r="GR5" s="1098"/>
      <c r="GS5" s="1098"/>
      <c r="GT5" s="1098"/>
      <c r="GU5" s="1059" t="s">
        <v>16</v>
      </c>
      <c r="GV5" s="1059" t="s">
        <v>17</v>
      </c>
      <c r="GW5" s="1059"/>
      <c r="GX5" s="1059"/>
      <c r="GY5" s="1059"/>
      <c r="GZ5" s="1059"/>
      <c r="HA5" s="1059"/>
      <c r="HB5" s="1059"/>
      <c r="HC5" s="1097"/>
      <c r="HD5" s="1097"/>
      <c r="HE5" s="1097"/>
      <c r="HF5" s="1097"/>
      <c r="HG5" s="1097"/>
      <c r="HH5" s="1098"/>
      <c r="HI5" s="1098"/>
      <c r="HJ5" s="1098"/>
      <c r="HK5" s="1098"/>
    </row>
    <row r="6" spans="1:219" ht="31.5" x14ac:dyDescent="0.25">
      <c r="A6" s="1058"/>
      <c r="B6" s="1058"/>
      <c r="C6" s="1068"/>
      <c r="D6" s="1058"/>
      <c r="E6" s="1058"/>
      <c r="F6" s="1058"/>
      <c r="G6" s="1058"/>
      <c r="H6" s="1058"/>
      <c r="I6" s="1061"/>
      <c r="J6" s="1058"/>
      <c r="K6" s="1058"/>
      <c r="L6" s="1058"/>
      <c r="M6" s="34" t="s">
        <v>18</v>
      </c>
      <c r="N6" s="34" t="s">
        <v>19</v>
      </c>
      <c r="O6" s="34" t="s">
        <v>20</v>
      </c>
      <c r="P6" s="1059"/>
      <c r="Q6" s="1059" t="s">
        <v>21</v>
      </c>
      <c r="R6" s="1059" t="s">
        <v>22</v>
      </c>
      <c r="S6" s="1059" t="s">
        <v>23</v>
      </c>
      <c r="T6" s="1059"/>
      <c r="U6" s="1059" t="s">
        <v>24</v>
      </c>
      <c r="V6" s="1059" t="s">
        <v>25</v>
      </c>
      <c r="W6" s="1059" t="s">
        <v>26</v>
      </c>
      <c r="X6" s="1097" t="s">
        <v>16</v>
      </c>
      <c r="Y6" s="1097" t="s">
        <v>27</v>
      </c>
      <c r="Z6" s="1097" t="s">
        <v>28</v>
      </c>
      <c r="AA6" s="1097" t="s">
        <v>29</v>
      </c>
      <c r="AB6" s="1097" t="s">
        <v>30</v>
      </c>
      <c r="AC6" s="1100" t="s">
        <v>31</v>
      </c>
      <c r="AD6" s="1102" t="s">
        <v>32</v>
      </c>
      <c r="AE6" s="1102" t="s">
        <v>33</v>
      </c>
      <c r="AF6" s="1104" t="s">
        <v>34</v>
      </c>
      <c r="AG6" s="1059"/>
      <c r="AH6" s="1059" t="s">
        <v>21</v>
      </c>
      <c r="AI6" s="1059" t="s">
        <v>22</v>
      </c>
      <c r="AJ6" s="1059" t="s">
        <v>23</v>
      </c>
      <c r="AK6" s="1059"/>
      <c r="AL6" s="1059" t="s">
        <v>24</v>
      </c>
      <c r="AM6" s="1059" t="s">
        <v>25</v>
      </c>
      <c r="AN6" s="1059" t="s">
        <v>26</v>
      </c>
      <c r="AO6" s="1097" t="s">
        <v>16</v>
      </c>
      <c r="AP6" s="1097" t="s">
        <v>27</v>
      </c>
      <c r="AQ6" s="1097" t="s">
        <v>28</v>
      </c>
      <c r="AR6" s="1097" t="s">
        <v>29</v>
      </c>
      <c r="AS6" s="1097" t="s">
        <v>30</v>
      </c>
      <c r="AT6" s="1100" t="s">
        <v>31</v>
      </c>
      <c r="AU6" s="1102" t="s">
        <v>32</v>
      </c>
      <c r="AV6" s="1102" t="s">
        <v>33</v>
      </c>
      <c r="AW6" s="1104" t="s">
        <v>34</v>
      </c>
      <c r="AX6" s="1059"/>
      <c r="AY6" s="1059" t="s">
        <v>21</v>
      </c>
      <c r="AZ6" s="1059" t="s">
        <v>22</v>
      </c>
      <c r="BA6" s="1059" t="s">
        <v>23</v>
      </c>
      <c r="BB6" s="1059"/>
      <c r="BC6" s="1059" t="s">
        <v>24</v>
      </c>
      <c r="BD6" s="1059" t="s">
        <v>25</v>
      </c>
      <c r="BE6" s="1059" t="s">
        <v>26</v>
      </c>
      <c r="BF6" s="1097" t="s">
        <v>16</v>
      </c>
      <c r="BG6" s="1097" t="s">
        <v>27</v>
      </c>
      <c r="BH6" s="1097" t="s">
        <v>28</v>
      </c>
      <c r="BI6" s="1097" t="s">
        <v>29</v>
      </c>
      <c r="BJ6" s="1097" t="s">
        <v>30</v>
      </c>
      <c r="BK6" s="1100" t="s">
        <v>31</v>
      </c>
      <c r="BL6" s="1102" t="s">
        <v>32</v>
      </c>
      <c r="BM6" s="1102" t="s">
        <v>33</v>
      </c>
      <c r="BN6" s="1104" t="s">
        <v>34</v>
      </c>
      <c r="BO6" s="1059"/>
      <c r="BP6" s="1059" t="s">
        <v>21</v>
      </c>
      <c r="BQ6" s="1059" t="s">
        <v>22</v>
      </c>
      <c r="BR6" s="1059" t="s">
        <v>23</v>
      </c>
      <c r="BS6" s="1059"/>
      <c r="BT6" s="1059" t="s">
        <v>24</v>
      </c>
      <c r="BU6" s="1059" t="s">
        <v>25</v>
      </c>
      <c r="BV6" s="1059" t="s">
        <v>26</v>
      </c>
      <c r="BW6" s="1097" t="s">
        <v>16</v>
      </c>
      <c r="BX6" s="1097" t="s">
        <v>27</v>
      </c>
      <c r="BY6" s="1097" t="s">
        <v>28</v>
      </c>
      <c r="BZ6" s="1097" t="s">
        <v>29</v>
      </c>
      <c r="CA6" s="1097" t="s">
        <v>30</v>
      </c>
      <c r="CB6" s="1100" t="s">
        <v>31</v>
      </c>
      <c r="CC6" s="1102" t="s">
        <v>32</v>
      </c>
      <c r="CD6" s="1102" t="s">
        <v>33</v>
      </c>
      <c r="CE6" s="1104" t="s">
        <v>34</v>
      </c>
      <c r="CF6" s="1059"/>
      <c r="CG6" s="1059" t="s">
        <v>21</v>
      </c>
      <c r="CH6" s="1059" t="s">
        <v>22</v>
      </c>
      <c r="CI6" s="1059" t="s">
        <v>23</v>
      </c>
      <c r="CJ6" s="1059"/>
      <c r="CK6" s="1059" t="s">
        <v>24</v>
      </c>
      <c r="CL6" s="1059" t="s">
        <v>25</v>
      </c>
      <c r="CM6" s="1059" t="s">
        <v>26</v>
      </c>
      <c r="CN6" s="1097" t="s">
        <v>16</v>
      </c>
      <c r="CO6" s="1097" t="s">
        <v>27</v>
      </c>
      <c r="CP6" s="1097" t="s">
        <v>28</v>
      </c>
      <c r="CQ6" s="1097" t="s">
        <v>29</v>
      </c>
      <c r="CR6" s="1097" t="s">
        <v>30</v>
      </c>
      <c r="CS6" s="1100" t="s">
        <v>31</v>
      </c>
      <c r="CT6" s="1102" t="s">
        <v>32</v>
      </c>
      <c r="CU6" s="1102" t="s">
        <v>33</v>
      </c>
      <c r="CV6" s="1104" t="s">
        <v>34</v>
      </c>
      <c r="CW6" s="1059"/>
      <c r="CX6" s="1059" t="s">
        <v>21</v>
      </c>
      <c r="CY6" s="1059" t="s">
        <v>22</v>
      </c>
      <c r="CZ6" s="1059" t="s">
        <v>23</v>
      </c>
      <c r="DA6" s="1059"/>
      <c r="DB6" s="1059" t="s">
        <v>24</v>
      </c>
      <c r="DC6" s="1059" t="s">
        <v>25</v>
      </c>
      <c r="DD6" s="1059" t="s">
        <v>26</v>
      </c>
      <c r="DE6" s="1097" t="s">
        <v>16</v>
      </c>
      <c r="DF6" s="1097" t="s">
        <v>27</v>
      </c>
      <c r="DG6" s="1097" t="s">
        <v>28</v>
      </c>
      <c r="DH6" s="1097" t="s">
        <v>29</v>
      </c>
      <c r="DI6" s="1097" t="s">
        <v>30</v>
      </c>
      <c r="DJ6" s="1100" t="s">
        <v>31</v>
      </c>
      <c r="DK6" s="1102" t="s">
        <v>32</v>
      </c>
      <c r="DL6" s="1102" t="s">
        <v>33</v>
      </c>
      <c r="DM6" s="1104" t="s">
        <v>34</v>
      </c>
      <c r="DN6" s="1059"/>
      <c r="DO6" s="1059" t="s">
        <v>21</v>
      </c>
      <c r="DP6" s="1059" t="s">
        <v>22</v>
      </c>
      <c r="DQ6" s="1059" t="s">
        <v>23</v>
      </c>
      <c r="DR6" s="1059"/>
      <c r="DS6" s="1059" t="s">
        <v>24</v>
      </c>
      <c r="DT6" s="1059" t="s">
        <v>25</v>
      </c>
      <c r="DU6" s="1059" t="s">
        <v>26</v>
      </c>
      <c r="DV6" s="1097" t="s">
        <v>16</v>
      </c>
      <c r="DW6" s="1097" t="s">
        <v>27</v>
      </c>
      <c r="DX6" s="1097" t="s">
        <v>28</v>
      </c>
      <c r="DY6" s="1097" t="s">
        <v>29</v>
      </c>
      <c r="DZ6" s="1097" t="s">
        <v>30</v>
      </c>
      <c r="EA6" s="1100" t="s">
        <v>31</v>
      </c>
      <c r="EB6" s="1102" t="s">
        <v>32</v>
      </c>
      <c r="EC6" s="1102" t="s">
        <v>33</v>
      </c>
      <c r="ED6" s="1104" t="s">
        <v>34</v>
      </c>
      <c r="EE6" s="1059"/>
      <c r="EF6" s="1059" t="s">
        <v>21</v>
      </c>
      <c r="EG6" s="1059" t="s">
        <v>22</v>
      </c>
      <c r="EH6" s="1059" t="s">
        <v>23</v>
      </c>
      <c r="EI6" s="1059"/>
      <c r="EJ6" s="1059" t="s">
        <v>24</v>
      </c>
      <c r="EK6" s="1059" t="s">
        <v>25</v>
      </c>
      <c r="EL6" s="1059" t="s">
        <v>26</v>
      </c>
      <c r="EM6" s="1097" t="s">
        <v>16</v>
      </c>
      <c r="EN6" s="1097" t="s">
        <v>27</v>
      </c>
      <c r="EO6" s="1097" t="s">
        <v>28</v>
      </c>
      <c r="EP6" s="1097" t="s">
        <v>29</v>
      </c>
      <c r="EQ6" s="1097" t="s">
        <v>30</v>
      </c>
      <c r="ER6" s="1100" t="s">
        <v>31</v>
      </c>
      <c r="ES6" s="1102" t="s">
        <v>32</v>
      </c>
      <c r="ET6" s="1102" t="s">
        <v>33</v>
      </c>
      <c r="EU6" s="1104" t="s">
        <v>34</v>
      </c>
      <c r="EV6" s="1059"/>
      <c r="EW6" s="1059" t="s">
        <v>21</v>
      </c>
      <c r="EX6" s="1059" t="s">
        <v>22</v>
      </c>
      <c r="EY6" s="1059" t="s">
        <v>23</v>
      </c>
      <c r="EZ6" s="1059"/>
      <c r="FA6" s="1059" t="s">
        <v>24</v>
      </c>
      <c r="FB6" s="1059" t="s">
        <v>25</v>
      </c>
      <c r="FC6" s="1059" t="s">
        <v>26</v>
      </c>
      <c r="FD6" s="1097" t="s">
        <v>16</v>
      </c>
      <c r="FE6" s="1097" t="s">
        <v>27</v>
      </c>
      <c r="FF6" s="1097" t="s">
        <v>28</v>
      </c>
      <c r="FG6" s="1097" t="s">
        <v>29</v>
      </c>
      <c r="FH6" s="1097" t="s">
        <v>30</v>
      </c>
      <c r="FI6" s="1100" t="s">
        <v>31</v>
      </c>
      <c r="FJ6" s="1102" t="s">
        <v>32</v>
      </c>
      <c r="FK6" s="1102" t="s">
        <v>33</v>
      </c>
      <c r="FL6" s="1104" t="s">
        <v>34</v>
      </c>
      <c r="FM6" s="1059"/>
      <c r="FN6" s="1059" t="s">
        <v>21</v>
      </c>
      <c r="FO6" s="1059" t="s">
        <v>22</v>
      </c>
      <c r="FP6" s="1059" t="s">
        <v>23</v>
      </c>
      <c r="FQ6" s="1059"/>
      <c r="FR6" s="1059" t="s">
        <v>24</v>
      </c>
      <c r="FS6" s="1059" t="s">
        <v>25</v>
      </c>
      <c r="FT6" s="1059" t="s">
        <v>26</v>
      </c>
      <c r="FU6" s="1097" t="s">
        <v>16</v>
      </c>
      <c r="FV6" s="1097" t="s">
        <v>27</v>
      </c>
      <c r="FW6" s="1097" t="s">
        <v>28</v>
      </c>
      <c r="FX6" s="1097" t="s">
        <v>29</v>
      </c>
      <c r="FY6" s="1097" t="s">
        <v>30</v>
      </c>
      <c r="FZ6" s="1100" t="s">
        <v>31</v>
      </c>
      <c r="GA6" s="1102" t="s">
        <v>32</v>
      </c>
      <c r="GB6" s="1102" t="s">
        <v>33</v>
      </c>
      <c r="GC6" s="1104" t="s">
        <v>34</v>
      </c>
      <c r="GD6" s="1059"/>
      <c r="GE6" s="1059" t="s">
        <v>21</v>
      </c>
      <c r="GF6" s="1059" t="s">
        <v>22</v>
      </c>
      <c r="GG6" s="1059" t="s">
        <v>23</v>
      </c>
      <c r="GH6" s="1059"/>
      <c r="GI6" s="1059" t="s">
        <v>24</v>
      </c>
      <c r="GJ6" s="1059" t="s">
        <v>25</v>
      </c>
      <c r="GK6" s="1059" t="s">
        <v>26</v>
      </c>
      <c r="GL6" s="1097" t="s">
        <v>16</v>
      </c>
      <c r="GM6" s="1097" t="s">
        <v>27</v>
      </c>
      <c r="GN6" s="1097" t="s">
        <v>28</v>
      </c>
      <c r="GO6" s="1097" t="s">
        <v>29</v>
      </c>
      <c r="GP6" s="1097" t="s">
        <v>30</v>
      </c>
      <c r="GQ6" s="1100" t="s">
        <v>31</v>
      </c>
      <c r="GR6" s="1102" t="s">
        <v>32</v>
      </c>
      <c r="GS6" s="1102" t="s">
        <v>33</v>
      </c>
      <c r="GT6" s="1104" t="s">
        <v>34</v>
      </c>
      <c r="GU6" s="1059"/>
      <c r="GV6" s="1059" t="s">
        <v>21</v>
      </c>
      <c r="GW6" s="1059" t="s">
        <v>22</v>
      </c>
      <c r="GX6" s="1059" t="s">
        <v>23</v>
      </c>
      <c r="GY6" s="1059"/>
      <c r="GZ6" s="1059" t="s">
        <v>24</v>
      </c>
      <c r="HA6" s="1059" t="s">
        <v>25</v>
      </c>
      <c r="HB6" s="1059" t="s">
        <v>26</v>
      </c>
      <c r="HC6" s="1097" t="s">
        <v>16</v>
      </c>
      <c r="HD6" s="1097" t="s">
        <v>27</v>
      </c>
      <c r="HE6" s="1097" t="s">
        <v>28</v>
      </c>
      <c r="HF6" s="1097" t="s">
        <v>29</v>
      </c>
      <c r="HG6" s="1097" t="s">
        <v>30</v>
      </c>
      <c r="HH6" s="1100" t="s">
        <v>31</v>
      </c>
      <c r="HI6" s="1102" t="s">
        <v>32</v>
      </c>
      <c r="HJ6" s="1102" t="s">
        <v>33</v>
      </c>
      <c r="HK6" s="1104" t="s">
        <v>34</v>
      </c>
    </row>
    <row r="7" spans="1:219" ht="56.25" x14ac:dyDescent="0.25">
      <c r="A7" s="1058"/>
      <c r="B7" s="1058"/>
      <c r="C7" s="1069"/>
      <c r="D7" s="1058"/>
      <c r="E7" s="1058"/>
      <c r="F7" s="1058"/>
      <c r="G7" s="1058"/>
      <c r="H7" s="1058"/>
      <c r="I7" s="1061"/>
      <c r="J7" s="1058"/>
      <c r="K7" s="1058"/>
      <c r="L7" s="1058"/>
      <c r="M7" s="35" t="s">
        <v>35</v>
      </c>
      <c r="N7" s="36" t="s">
        <v>36</v>
      </c>
      <c r="O7" s="37" t="s">
        <v>37</v>
      </c>
      <c r="P7" s="1060"/>
      <c r="Q7" s="1060"/>
      <c r="R7" s="1060"/>
      <c r="S7" s="21" t="s">
        <v>22</v>
      </c>
      <c r="T7" s="21" t="s">
        <v>38</v>
      </c>
      <c r="U7" s="1060"/>
      <c r="V7" s="1060"/>
      <c r="W7" s="1060"/>
      <c r="X7" s="1099"/>
      <c r="Y7" s="1099"/>
      <c r="Z7" s="1099"/>
      <c r="AA7" s="1099"/>
      <c r="AB7" s="1099"/>
      <c r="AC7" s="1101"/>
      <c r="AD7" s="1103"/>
      <c r="AE7" s="1103"/>
      <c r="AF7" s="1105"/>
      <c r="AG7" s="1060"/>
      <c r="AH7" s="1060"/>
      <c r="AI7" s="1060"/>
      <c r="AJ7" s="21" t="s">
        <v>22</v>
      </c>
      <c r="AK7" s="21" t="s">
        <v>38</v>
      </c>
      <c r="AL7" s="1060"/>
      <c r="AM7" s="1060"/>
      <c r="AN7" s="1060"/>
      <c r="AO7" s="1099"/>
      <c r="AP7" s="1099"/>
      <c r="AQ7" s="1099"/>
      <c r="AR7" s="1099"/>
      <c r="AS7" s="1099"/>
      <c r="AT7" s="1101"/>
      <c r="AU7" s="1103"/>
      <c r="AV7" s="1103"/>
      <c r="AW7" s="1105"/>
      <c r="AX7" s="1060"/>
      <c r="AY7" s="1060"/>
      <c r="AZ7" s="1060"/>
      <c r="BA7" s="21" t="s">
        <v>22</v>
      </c>
      <c r="BB7" s="21" t="s">
        <v>38</v>
      </c>
      <c r="BC7" s="1060"/>
      <c r="BD7" s="1060"/>
      <c r="BE7" s="1060"/>
      <c r="BF7" s="1099"/>
      <c r="BG7" s="1099"/>
      <c r="BH7" s="1099"/>
      <c r="BI7" s="1099"/>
      <c r="BJ7" s="1099"/>
      <c r="BK7" s="1101"/>
      <c r="BL7" s="1103"/>
      <c r="BM7" s="1103"/>
      <c r="BN7" s="1105"/>
      <c r="BO7" s="1060"/>
      <c r="BP7" s="1060"/>
      <c r="BQ7" s="1060"/>
      <c r="BR7" s="21" t="s">
        <v>22</v>
      </c>
      <c r="BS7" s="21" t="s">
        <v>38</v>
      </c>
      <c r="BT7" s="1060"/>
      <c r="BU7" s="1060"/>
      <c r="BV7" s="1060"/>
      <c r="BW7" s="1099"/>
      <c r="BX7" s="1099"/>
      <c r="BY7" s="1099"/>
      <c r="BZ7" s="1099"/>
      <c r="CA7" s="1099"/>
      <c r="CB7" s="1101"/>
      <c r="CC7" s="1103"/>
      <c r="CD7" s="1103"/>
      <c r="CE7" s="1105"/>
      <c r="CF7" s="1060"/>
      <c r="CG7" s="1060"/>
      <c r="CH7" s="1060"/>
      <c r="CI7" s="21" t="s">
        <v>22</v>
      </c>
      <c r="CJ7" s="21" t="s">
        <v>38</v>
      </c>
      <c r="CK7" s="1060"/>
      <c r="CL7" s="1060"/>
      <c r="CM7" s="1060"/>
      <c r="CN7" s="1099"/>
      <c r="CO7" s="1099"/>
      <c r="CP7" s="1099"/>
      <c r="CQ7" s="1099"/>
      <c r="CR7" s="1099"/>
      <c r="CS7" s="1101"/>
      <c r="CT7" s="1103"/>
      <c r="CU7" s="1103"/>
      <c r="CV7" s="1105"/>
      <c r="CW7" s="1060"/>
      <c r="CX7" s="1060"/>
      <c r="CY7" s="1060"/>
      <c r="CZ7" s="21" t="s">
        <v>22</v>
      </c>
      <c r="DA7" s="21" t="s">
        <v>38</v>
      </c>
      <c r="DB7" s="1060"/>
      <c r="DC7" s="1060"/>
      <c r="DD7" s="1060"/>
      <c r="DE7" s="1099"/>
      <c r="DF7" s="1099"/>
      <c r="DG7" s="1099"/>
      <c r="DH7" s="1099"/>
      <c r="DI7" s="1099"/>
      <c r="DJ7" s="1101"/>
      <c r="DK7" s="1103"/>
      <c r="DL7" s="1103"/>
      <c r="DM7" s="1105"/>
      <c r="DN7" s="1060"/>
      <c r="DO7" s="1060"/>
      <c r="DP7" s="1060"/>
      <c r="DQ7" s="21" t="s">
        <v>22</v>
      </c>
      <c r="DR7" s="21" t="s">
        <v>38</v>
      </c>
      <c r="DS7" s="1060"/>
      <c r="DT7" s="1060"/>
      <c r="DU7" s="1060"/>
      <c r="DV7" s="1099"/>
      <c r="DW7" s="1099"/>
      <c r="DX7" s="1099"/>
      <c r="DY7" s="1099"/>
      <c r="DZ7" s="1099"/>
      <c r="EA7" s="1101"/>
      <c r="EB7" s="1103"/>
      <c r="EC7" s="1103"/>
      <c r="ED7" s="1105"/>
      <c r="EE7" s="1060"/>
      <c r="EF7" s="1060"/>
      <c r="EG7" s="1060"/>
      <c r="EH7" s="21" t="s">
        <v>22</v>
      </c>
      <c r="EI7" s="21" t="s">
        <v>38</v>
      </c>
      <c r="EJ7" s="1060"/>
      <c r="EK7" s="1060"/>
      <c r="EL7" s="1060"/>
      <c r="EM7" s="1099"/>
      <c r="EN7" s="1099"/>
      <c r="EO7" s="1099"/>
      <c r="EP7" s="1099"/>
      <c r="EQ7" s="1099"/>
      <c r="ER7" s="1101"/>
      <c r="ES7" s="1103"/>
      <c r="ET7" s="1103"/>
      <c r="EU7" s="1105"/>
      <c r="EV7" s="1060"/>
      <c r="EW7" s="1060"/>
      <c r="EX7" s="1060"/>
      <c r="EY7" s="21" t="s">
        <v>22</v>
      </c>
      <c r="EZ7" s="21" t="s">
        <v>38</v>
      </c>
      <c r="FA7" s="1060"/>
      <c r="FB7" s="1060"/>
      <c r="FC7" s="1060"/>
      <c r="FD7" s="1099"/>
      <c r="FE7" s="1099"/>
      <c r="FF7" s="1099"/>
      <c r="FG7" s="1099"/>
      <c r="FH7" s="1099"/>
      <c r="FI7" s="1101"/>
      <c r="FJ7" s="1103"/>
      <c r="FK7" s="1103"/>
      <c r="FL7" s="1105"/>
      <c r="FM7" s="1060"/>
      <c r="FN7" s="1060"/>
      <c r="FO7" s="1060"/>
      <c r="FP7" s="21" t="s">
        <v>22</v>
      </c>
      <c r="FQ7" s="21" t="s">
        <v>38</v>
      </c>
      <c r="FR7" s="1060"/>
      <c r="FS7" s="1060"/>
      <c r="FT7" s="1060"/>
      <c r="FU7" s="1099"/>
      <c r="FV7" s="1099"/>
      <c r="FW7" s="1099"/>
      <c r="FX7" s="1099"/>
      <c r="FY7" s="1099"/>
      <c r="FZ7" s="1101"/>
      <c r="GA7" s="1103"/>
      <c r="GB7" s="1103"/>
      <c r="GC7" s="1105"/>
      <c r="GD7" s="1060"/>
      <c r="GE7" s="1060"/>
      <c r="GF7" s="1060"/>
      <c r="GG7" s="21" t="s">
        <v>22</v>
      </c>
      <c r="GH7" s="21" t="s">
        <v>38</v>
      </c>
      <c r="GI7" s="1060"/>
      <c r="GJ7" s="1060"/>
      <c r="GK7" s="1060"/>
      <c r="GL7" s="1099"/>
      <c r="GM7" s="1099"/>
      <c r="GN7" s="1099"/>
      <c r="GO7" s="1099"/>
      <c r="GP7" s="1099"/>
      <c r="GQ7" s="1101"/>
      <c r="GR7" s="1103"/>
      <c r="GS7" s="1103"/>
      <c r="GT7" s="1105"/>
      <c r="GU7" s="1060"/>
      <c r="GV7" s="1060"/>
      <c r="GW7" s="1060"/>
      <c r="GX7" s="21" t="s">
        <v>22</v>
      </c>
      <c r="GY7" s="21" t="s">
        <v>38</v>
      </c>
      <c r="GZ7" s="1060"/>
      <c r="HA7" s="1060"/>
      <c r="HB7" s="1060"/>
      <c r="HC7" s="1099"/>
      <c r="HD7" s="1099"/>
      <c r="HE7" s="1099"/>
      <c r="HF7" s="1099"/>
      <c r="HG7" s="1099"/>
      <c r="HH7" s="1101"/>
      <c r="HI7" s="1103"/>
      <c r="HJ7" s="1103"/>
      <c r="HK7" s="1105"/>
    </row>
    <row r="8" spans="1:219" ht="106.5" customHeight="1" x14ac:dyDescent="0.25">
      <c r="A8" s="1056">
        <v>1</v>
      </c>
      <c r="B8" s="286" t="s">
        <v>515</v>
      </c>
      <c r="C8" s="287" t="s">
        <v>516</v>
      </c>
      <c r="D8" s="288" t="s">
        <v>106</v>
      </c>
      <c r="E8" s="7" t="s">
        <v>80</v>
      </c>
      <c r="F8" s="7" t="s">
        <v>79</v>
      </c>
      <c r="G8" s="288" t="s">
        <v>517</v>
      </c>
      <c r="H8" s="288" t="s">
        <v>66</v>
      </c>
      <c r="I8" s="7" t="s">
        <v>518</v>
      </c>
      <c r="J8" s="288" t="s">
        <v>56</v>
      </c>
      <c r="K8" s="466">
        <v>1</v>
      </c>
      <c r="L8" s="288" t="s">
        <v>519</v>
      </c>
      <c r="M8" s="289" t="s">
        <v>520</v>
      </c>
      <c r="N8" s="172" t="s">
        <v>521</v>
      </c>
      <c r="O8" s="126" t="s">
        <v>50</v>
      </c>
      <c r="P8" s="823"/>
      <c r="Q8" s="823"/>
      <c r="R8" s="823"/>
      <c r="S8" s="823"/>
      <c r="T8" s="823"/>
      <c r="U8" s="823"/>
      <c r="V8" s="823"/>
      <c r="W8" s="823"/>
      <c r="X8" s="128"/>
      <c r="Y8" s="128"/>
      <c r="Z8" s="128"/>
      <c r="AA8" s="128"/>
      <c r="AB8" s="128"/>
      <c r="AC8" s="129"/>
      <c r="AD8" s="130"/>
      <c r="AE8" s="130"/>
      <c r="AF8" s="131"/>
      <c r="AG8" s="821"/>
      <c r="AH8" s="821"/>
      <c r="AI8" s="821"/>
      <c r="AJ8" s="821"/>
      <c r="AK8" s="821"/>
      <c r="AL8" s="821"/>
      <c r="AM8" s="821"/>
      <c r="AN8" s="821"/>
      <c r="AO8" s="81"/>
      <c r="AP8" s="81"/>
      <c r="AQ8" s="81"/>
      <c r="AR8" s="81"/>
      <c r="AS8" s="303"/>
      <c r="AT8" s="364"/>
      <c r="AU8" s="344"/>
      <c r="AV8" s="428"/>
      <c r="AW8" s="364"/>
      <c r="AX8" s="821"/>
      <c r="AY8" s="821"/>
      <c r="AZ8" s="821"/>
      <c r="BA8" s="821"/>
      <c r="BB8" s="821"/>
      <c r="BC8" s="821"/>
      <c r="BD8" s="821"/>
      <c r="BE8" s="822"/>
      <c r="BF8" s="128"/>
      <c r="BG8" s="128"/>
      <c r="BH8" s="128"/>
      <c r="BI8" s="128"/>
      <c r="BJ8" s="128"/>
      <c r="BK8" s="364"/>
      <c r="BL8" s="344"/>
      <c r="BM8" s="428"/>
      <c r="BN8" s="364"/>
      <c r="BO8" s="820"/>
      <c r="BP8" s="127"/>
      <c r="BQ8" s="820"/>
      <c r="BR8" s="127"/>
      <c r="BS8" s="127"/>
      <c r="BT8" s="820"/>
      <c r="BU8" s="820"/>
      <c r="BV8" s="820"/>
      <c r="BW8" s="820"/>
      <c r="BX8" s="820"/>
      <c r="BY8" s="820"/>
      <c r="BZ8" s="820"/>
      <c r="CA8" s="820"/>
      <c r="CB8" s="364"/>
      <c r="CC8" s="344"/>
      <c r="CD8" s="428"/>
      <c r="CE8" s="364"/>
      <c r="CF8" s="820"/>
      <c r="CG8" s="820"/>
      <c r="CH8" s="820"/>
      <c r="CI8" s="820"/>
      <c r="CJ8" s="820"/>
      <c r="CK8" s="820"/>
      <c r="CL8" s="820"/>
      <c r="CM8" s="820"/>
      <c r="CN8" s="820"/>
      <c r="CO8" s="820"/>
      <c r="CP8" s="820"/>
      <c r="CQ8" s="820"/>
      <c r="CR8" s="820"/>
      <c r="CS8" s="465"/>
      <c r="CT8" s="495"/>
      <c r="CU8" s="924"/>
      <c r="CV8" s="465"/>
      <c r="CW8" s="925"/>
      <c r="CX8" s="820"/>
      <c r="CY8" s="820"/>
      <c r="CZ8" s="820"/>
      <c r="DA8" s="820"/>
      <c r="DB8" s="820"/>
      <c r="DC8" s="820"/>
      <c r="DD8" s="820"/>
      <c r="DE8" s="127"/>
      <c r="DF8" s="127"/>
      <c r="DG8" s="127"/>
      <c r="DH8" s="127"/>
      <c r="DI8" s="127"/>
      <c r="DJ8" s="364"/>
      <c r="DK8" s="344"/>
      <c r="DL8" s="428"/>
      <c r="DM8" s="364"/>
      <c r="DN8" s="925"/>
      <c r="DO8" s="820"/>
      <c r="DP8" s="925"/>
      <c r="DQ8" s="820"/>
      <c r="DR8" s="820"/>
      <c r="DS8" s="820"/>
      <c r="DT8" s="820"/>
      <c r="DU8" s="1031"/>
      <c r="DV8" s="132"/>
      <c r="DW8" s="132"/>
      <c r="DX8" s="132"/>
      <c r="DY8" s="132"/>
      <c r="DZ8" s="132"/>
      <c r="EA8" s="364"/>
      <c r="EB8" s="344"/>
      <c r="EC8" s="428"/>
      <c r="ED8" s="364"/>
      <c r="EE8" s="221"/>
      <c r="EF8" s="221"/>
      <c r="EG8" s="221"/>
      <c r="EH8" s="221"/>
      <c r="EI8" s="221"/>
      <c r="EJ8" s="221"/>
      <c r="EK8" s="221"/>
      <c r="EL8" s="221"/>
      <c r="EM8" s="221"/>
      <c r="EN8" s="221"/>
      <c r="EO8" s="221"/>
      <c r="EP8" s="221"/>
      <c r="EQ8" s="221"/>
      <c r="ER8" s="364" t="str">
        <f>EU8</f>
        <v>0%</v>
      </c>
      <c r="ES8" s="344"/>
      <c r="ET8" s="428">
        <f>EC8+EF8</f>
        <v>0</v>
      </c>
      <c r="EU8" s="364" t="str">
        <f>IF(ET8=0,"0%",IF(ET8=1,"100%",))</f>
        <v>0%</v>
      </c>
      <c r="EV8" s="221"/>
      <c r="EW8" s="221"/>
      <c r="EX8" s="221"/>
      <c r="EY8" s="221"/>
      <c r="EZ8" s="221"/>
      <c r="FA8" s="221"/>
      <c r="FB8" s="221"/>
      <c r="FC8" s="221"/>
      <c r="FD8" s="221"/>
      <c r="FE8" s="221"/>
      <c r="FF8" s="221"/>
      <c r="FG8" s="221"/>
      <c r="FH8" s="221"/>
      <c r="FI8" s="364" t="str">
        <f>FL8</f>
        <v>0%</v>
      </c>
      <c r="FJ8" s="344"/>
      <c r="FK8" s="428">
        <f>ET8+EW8</f>
        <v>0</v>
      </c>
      <c r="FL8" s="364" t="str">
        <f>IF(FK8=0,"0%",IF(FK8=1,"100%",))</f>
        <v>0%</v>
      </c>
      <c r="FM8" s="221"/>
      <c r="FN8" s="221"/>
      <c r="FO8" s="221"/>
      <c r="FP8" s="221"/>
      <c r="FQ8" s="221"/>
      <c r="FR8" s="221"/>
      <c r="FS8" s="221"/>
      <c r="FT8" s="221"/>
      <c r="FU8" s="221"/>
      <c r="FV8" s="221"/>
      <c r="FW8" s="221"/>
      <c r="FX8" s="221"/>
      <c r="FY8" s="221"/>
      <c r="FZ8" s="364" t="str">
        <f>GC8</f>
        <v>0%</v>
      </c>
      <c r="GA8" s="344"/>
      <c r="GB8" s="428">
        <f>FK8+FN8</f>
        <v>0</v>
      </c>
      <c r="GC8" s="364" t="str">
        <f>IF(GB8=0,"0%",IF(GB8=1,"100%",))</f>
        <v>0%</v>
      </c>
      <c r="GD8" s="221"/>
      <c r="GE8" s="221"/>
      <c r="GF8" s="221"/>
      <c r="GG8" s="221"/>
      <c r="GH8" s="221"/>
      <c r="GI8" s="221"/>
      <c r="GJ8" s="221"/>
      <c r="GK8" s="221"/>
      <c r="GL8" s="221"/>
      <c r="GM8" s="221"/>
      <c r="GN8" s="221"/>
      <c r="GO8" s="221"/>
      <c r="GP8" s="221"/>
      <c r="GQ8" s="364" t="str">
        <f>GT8</f>
        <v>0%</v>
      </c>
      <c r="GR8" s="344"/>
      <c r="GS8" s="428">
        <f>GB8+GE8</f>
        <v>0</v>
      </c>
      <c r="GT8" s="364" t="str">
        <f>IF(GS8=0,"0%",IF(GS8=1,"100%",))</f>
        <v>0%</v>
      </c>
      <c r="GU8" s="221"/>
      <c r="GV8" s="221"/>
      <c r="GW8" s="221"/>
      <c r="GX8" s="221"/>
      <c r="GY8" s="221"/>
      <c r="GZ8" s="221"/>
      <c r="HA8" s="221"/>
      <c r="HB8" s="221"/>
      <c r="HC8" s="221"/>
      <c r="HD8" s="221"/>
      <c r="HE8" s="221"/>
      <c r="HF8" s="221"/>
      <c r="HG8" s="221"/>
      <c r="HH8" s="364" t="str">
        <f>HK8</f>
        <v>0%</v>
      </c>
      <c r="HI8" s="344"/>
      <c r="HJ8" s="428">
        <f>GS8+GV8</f>
        <v>0</v>
      </c>
      <c r="HK8" s="364" t="str">
        <f>IF(HJ8=0,"0%",IF(HJ8=1,"100%",))</f>
        <v>0%</v>
      </c>
    </row>
    <row r="9" spans="1:219" ht="109.5" customHeight="1" x14ac:dyDescent="0.25">
      <c r="A9" s="1055">
        <f>A8+1</f>
        <v>2</v>
      </c>
      <c r="B9" s="844" t="s">
        <v>522</v>
      </c>
      <c r="C9" s="291" t="s">
        <v>523</v>
      </c>
      <c r="D9" s="141" t="s">
        <v>41</v>
      </c>
      <c r="E9" s="7" t="s">
        <v>78</v>
      </c>
      <c r="F9" s="123" t="s">
        <v>43</v>
      </c>
      <c r="G9" s="123" t="s">
        <v>524</v>
      </c>
      <c r="H9" s="7" t="s">
        <v>66</v>
      </c>
      <c r="I9" s="7" t="s">
        <v>518</v>
      </c>
      <c r="J9" s="123" t="s">
        <v>47</v>
      </c>
      <c r="K9" s="413">
        <v>1</v>
      </c>
      <c r="L9" s="288" t="s">
        <v>519</v>
      </c>
      <c r="M9" s="292" t="s">
        <v>525</v>
      </c>
      <c r="N9" s="174">
        <v>44866</v>
      </c>
      <c r="O9" s="10" t="s">
        <v>50</v>
      </c>
      <c r="P9" s="72"/>
      <c r="Q9" s="17"/>
      <c r="R9" s="72"/>
      <c r="S9" s="17"/>
      <c r="T9" s="17"/>
      <c r="U9" s="17"/>
      <c r="V9" s="17"/>
      <c r="W9" s="73"/>
      <c r="X9" s="72"/>
      <c r="Y9" s="74"/>
      <c r="Z9" s="74"/>
      <c r="AA9" s="74"/>
      <c r="AB9" s="74"/>
      <c r="AC9" s="75"/>
      <c r="AD9" s="74"/>
      <c r="AE9" s="75"/>
      <c r="AF9" s="16"/>
      <c r="AG9" s="821"/>
      <c r="AH9" s="821"/>
      <c r="AI9" s="821"/>
      <c r="AJ9" s="821"/>
      <c r="AK9" s="821"/>
      <c r="AL9" s="821"/>
      <c r="AM9" s="821"/>
      <c r="AN9" s="821"/>
      <c r="AO9" s="81"/>
      <c r="AP9" s="81"/>
      <c r="AQ9" s="81"/>
      <c r="AR9" s="81"/>
      <c r="AS9" s="81"/>
      <c r="AT9" s="364"/>
      <c r="AU9" s="344"/>
      <c r="AV9" s="428"/>
      <c r="AW9" s="364"/>
      <c r="AX9" s="821"/>
      <c r="AY9" s="821"/>
      <c r="AZ9" s="821"/>
      <c r="BA9" s="821"/>
      <c r="BB9" s="821"/>
      <c r="BC9" s="821"/>
      <c r="BD9" s="821"/>
      <c r="BE9" s="822"/>
      <c r="BF9" s="76"/>
      <c r="BG9" s="74"/>
      <c r="BH9" s="74"/>
      <c r="BI9" s="74"/>
      <c r="BJ9" s="74"/>
      <c r="BK9" s="364"/>
      <c r="BL9" s="344"/>
      <c r="BM9" s="428"/>
      <c r="BN9" s="364"/>
      <c r="BO9" s="821"/>
      <c r="BP9" s="821"/>
      <c r="BQ9" s="821"/>
      <c r="BR9" s="821"/>
      <c r="BS9" s="821"/>
      <c r="BT9" s="821"/>
      <c r="BU9" s="821"/>
      <c r="BV9" s="822"/>
      <c r="BW9" s="7"/>
      <c r="BX9" s="8"/>
      <c r="BY9" s="8"/>
      <c r="BZ9" s="7"/>
      <c r="CA9" s="142"/>
      <c r="CB9" s="364"/>
      <c r="CC9" s="344"/>
      <c r="CD9" s="428"/>
      <c r="CE9" s="364"/>
      <c r="CF9" s="13"/>
      <c r="CG9" s="17"/>
      <c r="CH9" s="13"/>
      <c r="CI9" s="17"/>
      <c r="CJ9" s="17"/>
      <c r="CK9" s="17"/>
      <c r="CL9" s="17"/>
      <c r="CM9" s="13"/>
      <c r="CN9" s="13"/>
      <c r="CO9" s="17"/>
      <c r="CP9" s="17"/>
      <c r="CQ9" s="925"/>
      <c r="CR9" s="17"/>
      <c r="CS9" s="364"/>
      <c r="CT9" s="344"/>
      <c r="CU9" s="428"/>
      <c r="CV9" s="465"/>
      <c r="CW9" s="13"/>
      <c r="CX9" s="17"/>
      <c r="CY9" s="13"/>
      <c r="CZ9" s="17"/>
      <c r="DA9" s="17"/>
      <c r="DB9" s="17"/>
      <c r="DC9" s="17"/>
      <c r="DD9" s="13"/>
      <c r="DE9" s="13"/>
      <c r="DF9" s="13"/>
      <c r="DG9" s="13"/>
      <c r="DH9" s="13"/>
      <c r="DI9" s="13"/>
      <c r="DJ9" s="364"/>
      <c r="DK9" s="344"/>
      <c r="DL9" s="428"/>
      <c r="DM9" s="364"/>
      <c r="DN9" s="13"/>
      <c r="DO9" s="13"/>
      <c r="DP9" s="13"/>
      <c r="DQ9" s="17"/>
      <c r="DR9" s="17"/>
      <c r="DS9" s="820"/>
      <c r="DT9" s="820"/>
      <c r="DU9" s="557"/>
      <c r="DV9" s="78"/>
      <c r="DW9" s="78"/>
      <c r="DX9" s="78"/>
      <c r="DY9" s="557"/>
      <c r="DZ9" s="78"/>
      <c r="EA9" s="364"/>
      <c r="EB9" s="344"/>
      <c r="EC9" s="428"/>
      <c r="ED9" s="364"/>
      <c r="EE9" s="221"/>
      <c r="EF9" s="221"/>
      <c r="EG9" s="221"/>
      <c r="EH9" s="221"/>
      <c r="EI9" s="221"/>
      <c r="EJ9" s="221"/>
      <c r="EK9" s="221"/>
      <c r="EL9" s="221"/>
      <c r="EM9" s="221"/>
      <c r="EN9" s="221"/>
      <c r="EO9" s="221"/>
      <c r="EP9" s="221"/>
      <c r="EQ9" s="221"/>
      <c r="ER9" s="364" t="str">
        <f t="shared" ref="ER9:ER11" si="0">EU9</f>
        <v>0%</v>
      </c>
      <c r="ES9" s="344"/>
      <c r="ET9" s="428">
        <f t="shared" ref="ET9:ET11" si="1">EC9+EF9</f>
        <v>0</v>
      </c>
      <c r="EU9" s="364" t="str">
        <f>IF(ET9=0,"0%",IF(ET9=1,"100%",))</f>
        <v>0%</v>
      </c>
      <c r="EV9" s="221"/>
      <c r="EW9" s="221"/>
      <c r="EX9" s="221"/>
      <c r="EY9" s="221"/>
      <c r="EZ9" s="221"/>
      <c r="FA9" s="221"/>
      <c r="FB9" s="221"/>
      <c r="FC9" s="221"/>
      <c r="FD9" s="221"/>
      <c r="FE9" s="221"/>
      <c r="FF9" s="221"/>
      <c r="FG9" s="221"/>
      <c r="FH9" s="221"/>
      <c r="FI9" s="364" t="str">
        <f t="shared" ref="FI9:FI11" si="2">FL9</f>
        <v>0%</v>
      </c>
      <c r="FJ9" s="344"/>
      <c r="FK9" s="428">
        <f t="shared" ref="FK9:FK11" si="3">ET9+EW9</f>
        <v>0</v>
      </c>
      <c r="FL9" s="364" t="str">
        <f>IF(FK9=0,"0%",IF(FK9=1,"100%",))</f>
        <v>0%</v>
      </c>
      <c r="FM9" s="221"/>
      <c r="FN9" s="221"/>
      <c r="FO9" s="221"/>
      <c r="FP9" s="221"/>
      <c r="FQ9" s="221"/>
      <c r="FR9" s="221"/>
      <c r="FS9" s="221"/>
      <c r="FT9" s="221"/>
      <c r="FU9" s="221"/>
      <c r="FV9" s="221"/>
      <c r="FW9" s="221"/>
      <c r="FX9" s="221"/>
      <c r="FY9" s="221"/>
      <c r="FZ9" s="364" t="str">
        <f t="shared" ref="FZ9:FZ11" si="4">GC9</f>
        <v>0%</v>
      </c>
      <c r="GA9" s="344"/>
      <c r="GB9" s="428">
        <f t="shared" ref="GB9:GB11" si="5">FK9+FN9</f>
        <v>0</v>
      </c>
      <c r="GC9" s="364" t="str">
        <f>IF(GB9=0,"0%",IF(GB9=1,"100%",))</f>
        <v>0%</v>
      </c>
      <c r="GD9" s="221"/>
      <c r="GE9" s="221"/>
      <c r="GF9" s="221"/>
      <c r="GG9" s="221"/>
      <c r="GH9" s="221"/>
      <c r="GI9" s="221"/>
      <c r="GJ9" s="221"/>
      <c r="GK9" s="221"/>
      <c r="GL9" s="221"/>
      <c r="GM9" s="221"/>
      <c r="GN9" s="221"/>
      <c r="GO9" s="221"/>
      <c r="GP9" s="221"/>
      <c r="GQ9" s="364" t="str">
        <f t="shared" ref="GQ9:GQ11" si="6">GT9</f>
        <v>0%</v>
      </c>
      <c r="GR9" s="344"/>
      <c r="GS9" s="428">
        <f t="shared" ref="GS9:GS11" si="7">GB9+GE9</f>
        <v>0</v>
      </c>
      <c r="GT9" s="364" t="str">
        <f>IF(GS9=0,"0%",IF(GS9=1,"100%",))</f>
        <v>0%</v>
      </c>
      <c r="GU9" s="221"/>
      <c r="GV9" s="221"/>
      <c r="GW9" s="221"/>
      <c r="GX9" s="221"/>
      <c r="GY9" s="221"/>
      <c r="GZ9" s="221"/>
      <c r="HA9" s="221"/>
      <c r="HB9" s="221"/>
      <c r="HC9" s="221"/>
      <c r="HD9" s="221"/>
      <c r="HE9" s="221"/>
      <c r="HF9" s="221"/>
      <c r="HG9" s="221"/>
      <c r="HH9" s="364" t="str">
        <f t="shared" ref="HH9:HH11" si="8">HK9</f>
        <v>0%</v>
      </c>
      <c r="HI9" s="344"/>
      <c r="HJ9" s="428">
        <f t="shared" ref="HJ9:HJ11" si="9">GS9+GV9</f>
        <v>0</v>
      </c>
      <c r="HK9" s="364" t="str">
        <f>IF(HJ9=0,"0%",IF(HJ9=1,"100%",))</f>
        <v>0%</v>
      </c>
    </row>
    <row r="10" spans="1:219" ht="91.5" customHeight="1" x14ac:dyDescent="0.25">
      <c r="A10" s="1055">
        <f>A9+1</f>
        <v>3</v>
      </c>
      <c r="B10" s="89" t="s">
        <v>526</v>
      </c>
      <c r="C10" s="136" t="s">
        <v>527</v>
      </c>
      <c r="D10" s="136" t="s">
        <v>41</v>
      </c>
      <c r="E10" s="7" t="s">
        <v>42</v>
      </c>
      <c r="F10" s="7" t="s">
        <v>64</v>
      </c>
      <c r="G10" s="7" t="s">
        <v>528</v>
      </c>
      <c r="H10" s="7" t="s">
        <v>529</v>
      </c>
      <c r="I10" s="7" t="s">
        <v>530</v>
      </c>
      <c r="J10" s="7" t="s">
        <v>184</v>
      </c>
      <c r="K10" s="413">
        <v>1</v>
      </c>
      <c r="L10" s="7" t="s">
        <v>519</v>
      </c>
      <c r="M10" s="993">
        <v>44713</v>
      </c>
      <c r="N10" s="174">
        <v>44713</v>
      </c>
      <c r="O10" s="216" t="s">
        <v>50</v>
      </c>
      <c r="P10" s="13"/>
      <c r="Q10" s="17"/>
      <c r="R10" s="17"/>
      <c r="S10" s="17"/>
      <c r="T10" s="17"/>
      <c r="U10" s="17"/>
      <c r="V10" s="17"/>
      <c r="W10" s="17"/>
      <c r="X10" s="74"/>
      <c r="Y10" s="74"/>
      <c r="Z10" s="74"/>
      <c r="AA10" s="74"/>
      <c r="AB10" s="74"/>
      <c r="AC10" s="75"/>
      <c r="AD10" s="74"/>
      <c r="AE10" s="74"/>
      <c r="AF10" s="74"/>
      <c r="AG10" s="994"/>
      <c r="AH10" s="994"/>
      <c r="AI10" s="994"/>
      <c r="AJ10" s="994"/>
      <c r="AK10" s="994"/>
      <c r="AL10" s="994"/>
      <c r="AM10" s="994"/>
      <c r="AN10" s="994"/>
      <c r="AO10" s="81"/>
      <c r="AP10" s="81"/>
      <c r="AQ10" s="81"/>
      <c r="AR10" s="81"/>
      <c r="AS10" s="81"/>
      <c r="AT10" s="303"/>
      <c r="AU10" s="17"/>
      <c r="AV10" s="428"/>
      <c r="AW10" s="303"/>
      <c r="AX10" s="995"/>
      <c r="AY10" s="996"/>
      <c r="AZ10" s="995"/>
      <c r="BA10" s="996"/>
      <c r="BB10" s="996"/>
      <c r="BC10" s="994"/>
      <c r="BD10" s="994"/>
      <c r="BE10" s="994"/>
      <c r="BF10" s="79"/>
      <c r="BG10" s="79"/>
      <c r="BH10" s="79"/>
      <c r="BI10" s="79"/>
      <c r="BJ10" s="79"/>
      <c r="BK10" s="303"/>
      <c r="BL10" s="17"/>
      <c r="BM10" s="428"/>
      <c r="BN10" s="303"/>
      <c r="BO10" s="13"/>
      <c r="BP10" s="17"/>
      <c r="BQ10" s="76"/>
      <c r="BR10" s="17"/>
      <c r="BS10" s="17"/>
      <c r="BT10" s="17"/>
      <c r="BU10" s="17"/>
      <c r="BV10" s="997"/>
      <c r="BW10" s="7"/>
      <c r="BX10" s="8"/>
      <c r="BY10" s="8"/>
      <c r="BZ10" s="144"/>
      <c r="CA10" s="144"/>
      <c r="CB10" s="303"/>
      <c r="CC10" s="17"/>
      <c r="CD10" s="428"/>
      <c r="CE10" s="303"/>
      <c r="CF10" s="13"/>
      <c r="CG10" s="17"/>
      <c r="CH10" s="76"/>
      <c r="CI10" s="17"/>
      <c r="CJ10" s="17"/>
      <c r="CK10" s="17"/>
      <c r="CL10" s="17"/>
      <c r="CM10" s="997"/>
      <c r="CN10" s="13"/>
      <c r="CO10" s="17"/>
      <c r="CP10" s="17"/>
      <c r="CQ10" s="17"/>
      <c r="CR10" s="17"/>
      <c r="CS10" s="303"/>
      <c r="CT10" s="17"/>
      <c r="CU10" s="428"/>
      <c r="CV10" s="465"/>
      <c r="CW10" s="13"/>
      <c r="CX10" s="17"/>
      <c r="CY10" s="13"/>
      <c r="CZ10" s="17"/>
      <c r="DA10" s="17"/>
      <c r="DB10" s="14"/>
      <c r="DC10" s="14"/>
      <c r="DD10" s="998"/>
      <c r="DE10" s="997"/>
      <c r="DF10" s="997"/>
      <c r="DG10" s="997"/>
      <c r="DH10" s="997"/>
      <c r="DI10" s="998"/>
      <c r="DJ10" s="303"/>
      <c r="DK10" s="17"/>
      <c r="DL10" s="428"/>
      <c r="DM10" s="364"/>
      <c r="DN10" s="13"/>
      <c r="DO10" s="17"/>
      <c r="DP10" s="13"/>
      <c r="DQ10" s="17"/>
      <c r="DR10" s="17"/>
      <c r="DS10" s="85"/>
      <c r="DT10" s="17"/>
      <c r="DU10" s="999"/>
      <c r="DV10" s="999"/>
      <c r="DW10" s="999"/>
      <c r="DX10" s="999"/>
      <c r="DY10" s="1037"/>
      <c r="DZ10" s="999"/>
      <c r="EA10" s="303"/>
      <c r="EB10" s="17"/>
      <c r="EC10" s="428"/>
      <c r="ED10" s="303"/>
      <c r="EE10" s="221"/>
      <c r="EF10" s="221"/>
      <c r="EG10" s="221"/>
      <c r="EH10" s="221"/>
      <c r="EI10" s="221"/>
      <c r="EJ10" s="221"/>
      <c r="EK10" s="221"/>
      <c r="EL10" s="221"/>
      <c r="EM10" s="221"/>
      <c r="EN10" s="221"/>
      <c r="EO10" s="221"/>
      <c r="EP10" s="221"/>
      <c r="EQ10" s="221"/>
      <c r="ER10" s="303" t="str">
        <f t="shared" si="0"/>
        <v>0%</v>
      </c>
      <c r="ES10" s="17"/>
      <c r="ET10" s="428">
        <f t="shared" si="1"/>
        <v>0</v>
      </c>
      <c r="EU10" s="303" t="str">
        <f>IF(ET10=0,"0%",IF(ET10=1,"100%",))</f>
        <v>0%</v>
      </c>
      <c r="EV10" s="221"/>
      <c r="EW10" s="221"/>
      <c r="EX10" s="221"/>
      <c r="EY10" s="221"/>
      <c r="EZ10" s="221"/>
      <c r="FA10" s="221"/>
      <c r="FB10" s="221"/>
      <c r="FC10" s="221"/>
      <c r="FD10" s="221"/>
      <c r="FE10" s="221"/>
      <c r="FF10" s="221"/>
      <c r="FG10" s="221"/>
      <c r="FH10" s="221"/>
      <c r="FI10" s="303" t="str">
        <f t="shared" si="2"/>
        <v>0%</v>
      </c>
      <c r="FJ10" s="17"/>
      <c r="FK10" s="428">
        <f t="shared" si="3"/>
        <v>0</v>
      </c>
      <c r="FL10" s="303" t="str">
        <f>IF(FK10=0,"0%",IF(FK10=1,"100%",))</f>
        <v>0%</v>
      </c>
      <c r="FM10" s="221"/>
      <c r="FN10" s="221"/>
      <c r="FO10" s="221"/>
      <c r="FP10" s="221"/>
      <c r="FQ10" s="221"/>
      <c r="FR10" s="221"/>
      <c r="FS10" s="221"/>
      <c r="FT10" s="221"/>
      <c r="FU10" s="221"/>
      <c r="FV10" s="221"/>
      <c r="FW10" s="221"/>
      <c r="FX10" s="221"/>
      <c r="FY10" s="221"/>
      <c r="FZ10" s="303" t="str">
        <f t="shared" si="4"/>
        <v>0%</v>
      </c>
      <c r="GA10" s="17"/>
      <c r="GB10" s="428">
        <f t="shared" si="5"/>
        <v>0</v>
      </c>
      <c r="GC10" s="303" t="str">
        <f>IF(GB10=0,"0%",IF(GB10=1,"100%",))</f>
        <v>0%</v>
      </c>
      <c r="GD10" s="221"/>
      <c r="GE10" s="221"/>
      <c r="GF10" s="221"/>
      <c r="GG10" s="221"/>
      <c r="GH10" s="221"/>
      <c r="GI10" s="221"/>
      <c r="GJ10" s="221"/>
      <c r="GK10" s="221"/>
      <c r="GL10" s="221"/>
      <c r="GM10" s="221"/>
      <c r="GN10" s="221"/>
      <c r="GO10" s="221"/>
      <c r="GP10" s="221"/>
      <c r="GQ10" s="303" t="str">
        <f t="shared" si="6"/>
        <v>0%</v>
      </c>
      <c r="GR10" s="17"/>
      <c r="GS10" s="428">
        <f t="shared" si="7"/>
        <v>0</v>
      </c>
      <c r="GT10" s="303" t="str">
        <f>IF(GS10=0,"0%",IF(GS10=1,"100%",))</f>
        <v>0%</v>
      </c>
      <c r="GU10" s="221"/>
      <c r="GV10" s="221"/>
      <c r="GW10" s="221"/>
      <c r="GX10" s="221"/>
      <c r="GY10" s="221"/>
      <c r="GZ10" s="221"/>
      <c r="HA10" s="221"/>
      <c r="HB10" s="221"/>
      <c r="HC10" s="221"/>
      <c r="HD10" s="221"/>
      <c r="HE10" s="221"/>
      <c r="HF10" s="221"/>
      <c r="HG10" s="221"/>
      <c r="HH10" s="303" t="str">
        <f t="shared" si="8"/>
        <v>0%</v>
      </c>
      <c r="HI10" s="17"/>
      <c r="HJ10" s="428">
        <f t="shared" si="9"/>
        <v>0</v>
      </c>
      <c r="HK10" s="303" t="str">
        <f>IF(HJ10=0,"0%",IF(HJ10=1,"100%",))</f>
        <v>0%</v>
      </c>
    </row>
    <row r="11" spans="1:219" ht="111" customHeight="1" x14ac:dyDescent="0.25">
      <c r="A11" s="1053">
        <f>A10+1</f>
        <v>4</v>
      </c>
      <c r="B11" s="26" t="s">
        <v>531</v>
      </c>
      <c r="C11" s="14" t="s">
        <v>532</v>
      </c>
      <c r="D11" s="96" t="s">
        <v>41</v>
      </c>
      <c r="E11" s="97" t="s">
        <v>42</v>
      </c>
      <c r="F11" s="97" t="s">
        <v>64</v>
      </c>
      <c r="G11" s="6" t="s">
        <v>528</v>
      </c>
      <c r="H11" s="7" t="s">
        <v>529</v>
      </c>
      <c r="I11" s="133" t="s">
        <v>530</v>
      </c>
      <c r="J11" s="24" t="s">
        <v>184</v>
      </c>
      <c r="K11" s="414">
        <v>1</v>
      </c>
      <c r="L11" s="24" t="s">
        <v>519</v>
      </c>
      <c r="M11" s="173">
        <v>44866</v>
      </c>
      <c r="N11" s="174">
        <v>44866</v>
      </c>
      <c r="O11" s="10" t="s">
        <v>50</v>
      </c>
      <c r="P11" s="76"/>
      <c r="Q11" s="74"/>
      <c r="R11" s="74"/>
      <c r="S11" s="74"/>
      <c r="T11" s="74"/>
      <c r="U11" s="74"/>
      <c r="V11" s="74"/>
      <c r="W11" s="74"/>
      <c r="X11" s="74"/>
      <c r="Y11" s="74"/>
      <c r="Z11" s="74"/>
      <c r="AA11" s="74"/>
      <c r="AB11" s="74"/>
      <c r="AC11" s="75"/>
      <c r="AD11" s="74"/>
      <c r="AE11" s="74"/>
      <c r="AF11" s="74"/>
      <c r="AG11" s="74"/>
      <c r="AH11" s="74"/>
      <c r="AI11" s="74"/>
      <c r="AJ11" s="74"/>
      <c r="AK11" s="74"/>
      <c r="AL11" s="74"/>
      <c r="AM11" s="74"/>
      <c r="AN11" s="74"/>
      <c r="AO11" s="81"/>
      <c r="AP11" s="81"/>
      <c r="AQ11" s="81"/>
      <c r="AR11" s="81"/>
      <c r="AS11" s="81"/>
      <c r="AT11" s="364"/>
      <c r="AU11" s="344"/>
      <c r="AV11" s="428"/>
      <c r="AW11" s="364"/>
      <c r="AX11" s="825"/>
      <c r="AY11" s="826"/>
      <c r="AZ11" s="824"/>
      <c r="BA11" s="824"/>
      <c r="BB11" s="824"/>
      <c r="BC11" s="824"/>
      <c r="BD11" s="824"/>
      <c r="BE11" s="827"/>
      <c r="BF11" s="73"/>
      <c r="BG11" s="79"/>
      <c r="BH11" s="79"/>
      <c r="BI11" s="17"/>
      <c r="BJ11" s="17"/>
      <c r="BK11" s="364"/>
      <c r="BL11" s="344"/>
      <c r="BM11" s="428"/>
      <c r="BN11" s="364"/>
      <c r="BO11" s="76"/>
      <c r="BP11" s="74"/>
      <c r="BQ11" s="76"/>
      <c r="BR11" s="74"/>
      <c r="BS11" s="74"/>
      <c r="BT11" s="76"/>
      <c r="BU11" s="74"/>
      <c r="BV11" s="76"/>
      <c r="BW11" s="7"/>
      <c r="BX11" s="8"/>
      <c r="BY11" s="8"/>
      <c r="BZ11" s="8"/>
      <c r="CA11" s="8"/>
      <c r="CB11" s="364"/>
      <c r="CC11" s="344"/>
      <c r="CD11" s="428"/>
      <c r="CE11" s="364"/>
      <c r="CF11" s="76"/>
      <c r="CG11" s="74"/>
      <c r="CH11" s="76"/>
      <c r="CI11" s="74"/>
      <c r="CJ11" s="74"/>
      <c r="CK11" s="76"/>
      <c r="CL11" s="74"/>
      <c r="CM11" s="76"/>
      <c r="CN11" s="73"/>
      <c r="CO11" s="79"/>
      <c r="CP11" s="79"/>
      <c r="CQ11" s="17"/>
      <c r="CR11" s="17"/>
      <c r="CS11" s="364"/>
      <c r="CT11" s="344"/>
      <c r="CU11" s="428"/>
      <c r="CV11" s="465"/>
      <c r="CW11" s="73"/>
      <c r="CX11" s="17"/>
      <c r="CY11" s="134"/>
      <c r="CZ11" s="76"/>
      <c r="DA11" s="74"/>
      <c r="DB11" s="76"/>
      <c r="DC11" s="74"/>
      <c r="DD11" s="222"/>
      <c r="DE11" s="222"/>
      <c r="DF11" s="222"/>
      <c r="DG11" s="222"/>
      <c r="DH11" s="222"/>
      <c r="DI11" s="222"/>
      <c r="DJ11" s="364"/>
      <c r="DK11" s="344"/>
      <c r="DL11" s="428"/>
      <c r="DM11" s="364"/>
      <c r="DN11" s="73"/>
      <c r="DO11" s="17"/>
      <c r="DP11" s="14"/>
      <c r="DQ11" s="76"/>
      <c r="DR11" s="74"/>
      <c r="DS11" s="73"/>
      <c r="DT11" s="79"/>
      <c r="DU11" s="135"/>
      <c r="DV11" s="135"/>
      <c r="DW11" s="135"/>
      <c r="DX11" s="135"/>
      <c r="DY11" s="135"/>
      <c r="DZ11" s="135"/>
      <c r="EA11" s="364"/>
      <c r="EB11" s="344"/>
      <c r="EC11" s="428"/>
      <c r="ED11" s="364"/>
      <c r="EE11" s="221"/>
      <c r="EF11" s="221"/>
      <c r="EG11" s="221"/>
      <c r="EH11" s="221"/>
      <c r="EI11" s="221"/>
      <c r="EJ11" s="221"/>
      <c r="EK11" s="221"/>
      <c r="EL11" s="221"/>
      <c r="EM11" s="221"/>
      <c r="EN11" s="221"/>
      <c r="EO11" s="221"/>
      <c r="EP11" s="221"/>
      <c r="EQ11" s="221"/>
      <c r="ER11" s="364" t="str">
        <f t="shared" si="0"/>
        <v>0%</v>
      </c>
      <c r="ES11" s="344"/>
      <c r="ET11" s="428">
        <f t="shared" si="1"/>
        <v>0</v>
      </c>
      <c r="EU11" s="364" t="str">
        <f>IF(ET11=0,"0%",IF(ET11=1,"100%",))</f>
        <v>0%</v>
      </c>
      <c r="EV11" s="221"/>
      <c r="EW11" s="221"/>
      <c r="EX11" s="221"/>
      <c r="EY11" s="221"/>
      <c r="EZ11" s="221"/>
      <c r="FA11" s="221"/>
      <c r="FB11" s="221"/>
      <c r="FC11" s="221"/>
      <c r="FD11" s="221"/>
      <c r="FE11" s="221"/>
      <c r="FF11" s="221"/>
      <c r="FG11" s="221"/>
      <c r="FH11" s="221"/>
      <c r="FI11" s="364" t="str">
        <f t="shared" si="2"/>
        <v>0%</v>
      </c>
      <c r="FJ11" s="344"/>
      <c r="FK11" s="428">
        <f t="shared" si="3"/>
        <v>0</v>
      </c>
      <c r="FL11" s="364" t="str">
        <f>IF(FK11=0,"0%",IF(FK11=1,"100%",))</f>
        <v>0%</v>
      </c>
      <c r="FM11" s="221"/>
      <c r="FN11" s="221"/>
      <c r="FO11" s="221"/>
      <c r="FP11" s="221"/>
      <c r="FQ11" s="221"/>
      <c r="FR11" s="221"/>
      <c r="FS11" s="221"/>
      <c r="FT11" s="221"/>
      <c r="FU11" s="221"/>
      <c r="FV11" s="221"/>
      <c r="FW11" s="221"/>
      <c r="FX11" s="221"/>
      <c r="FY11" s="221"/>
      <c r="FZ11" s="364" t="str">
        <f t="shared" si="4"/>
        <v>0%</v>
      </c>
      <c r="GA11" s="344"/>
      <c r="GB11" s="428">
        <f t="shared" si="5"/>
        <v>0</v>
      </c>
      <c r="GC11" s="364" t="str">
        <f>IF(GB11=0,"0%",IF(GB11=1,"100%",))</f>
        <v>0%</v>
      </c>
      <c r="GD11" s="221"/>
      <c r="GE11" s="221"/>
      <c r="GF11" s="221"/>
      <c r="GG11" s="221"/>
      <c r="GH11" s="221"/>
      <c r="GI11" s="221"/>
      <c r="GJ11" s="221"/>
      <c r="GK11" s="221"/>
      <c r="GL11" s="221"/>
      <c r="GM11" s="221"/>
      <c r="GN11" s="221"/>
      <c r="GO11" s="221"/>
      <c r="GP11" s="221"/>
      <c r="GQ11" s="364" t="str">
        <f t="shared" si="6"/>
        <v>0%</v>
      </c>
      <c r="GR11" s="344"/>
      <c r="GS11" s="428">
        <f t="shared" si="7"/>
        <v>0</v>
      </c>
      <c r="GT11" s="364" t="str">
        <f>IF(GS11=0,"0%",IF(GS11=1,"100%",))</f>
        <v>0%</v>
      </c>
      <c r="GU11" s="221"/>
      <c r="GV11" s="221"/>
      <c r="GW11" s="221"/>
      <c r="GX11" s="221"/>
      <c r="GY11" s="221"/>
      <c r="GZ11" s="221"/>
      <c r="HA11" s="221"/>
      <c r="HB11" s="221"/>
      <c r="HC11" s="221"/>
      <c r="HD11" s="221"/>
      <c r="HE11" s="221"/>
      <c r="HF11" s="221"/>
      <c r="HG11" s="221"/>
      <c r="HH11" s="364" t="str">
        <f t="shared" si="8"/>
        <v>0%</v>
      </c>
      <c r="HI11" s="344"/>
      <c r="HJ11" s="428">
        <f t="shared" si="9"/>
        <v>0</v>
      </c>
      <c r="HK11" s="364" t="str">
        <f>IF(HJ11=0,"0%",IF(HJ11=1,"100%",))</f>
        <v>0%</v>
      </c>
    </row>
    <row r="12" spans="1:219" ht="18.75" x14ac:dyDescent="0.25">
      <c r="A12" s="1173"/>
      <c r="B12" s="1174"/>
      <c r="C12" s="506"/>
      <c r="D12" s="391"/>
      <c r="E12" s="446"/>
      <c r="F12" s="497"/>
      <c r="K12" s="424">
        <f>SUM(K8:K11)</f>
        <v>4</v>
      </c>
      <c r="AT12" s="453"/>
      <c r="AU12" s="453"/>
      <c r="AV12" s="458">
        <f>SUM(AV8:AV11)</f>
        <v>0</v>
      </c>
      <c r="AW12" s="425">
        <v>0.25</v>
      </c>
      <c r="BM12" s="424">
        <v>1</v>
      </c>
      <c r="BN12" s="769">
        <f>BM12*100%/$K$12</f>
        <v>0.25</v>
      </c>
      <c r="CD12" s="782">
        <f>SUM(CD8:CD11)</f>
        <v>0</v>
      </c>
      <c r="CE12" s="769">
        <f>CD12*100%/$K$12</f>
        <v>0</v>
      </c>
      <c r="CU12" s="782">
        <f>SUM(CU8:CU11)</f>
        <v>0</v>
      </c>
      <c r="CV12" s="769">
        <f>CU12*100%/$K$12</f>
        <v>0</v>
      </c>
      <c r="DL12" s="782">
        <f>SUM(DL8:DL11)</f>
        <v>0</v>
      </c>
      <c r="DM12" s="769">
        <f>DL12*100%/$K$12</f>
        <v>0</v>
      </c>
      <c r="EC12" s="782">
        <f>SUM(EC8:EC11)</f>
        <v>0</v>
      </c>
      <c r="ED12" s="769">
        <f>EC12*100%/$K$12</f>
        <v>0</v>
      </c>
      <c r="ET12" s="782">
        <f>SUM(ET8:ET11)</f>
        <v>0</v>
      </c>
      <c r="EU12" s="769">
        <f>ET12*100%/$K$12</f>
        <v>0</v>
      </c>
      <c r="FK12" s="782">
        <f>SUM(FK8:FK11)</f>
        <v>0</v>
      </c>
      <c r="FL12" s="769">
        <f>FK12*100%/$K$12</f>
        <v>0</v>
      </c>
      <c r="GB12" s="782">
        <f>SUM(GB8:GB11)</f>
        <v>0</v>
      </c>
      <c r="GC12" s="769">
        <f>GB12*100%/$K$12</f>
        <v>0</v>
      </c>
      <c r="GS12" s="782">
        <f>SUM(GS8:GS11)</f>
        <v>0</v>
      </c>
      <c r="GT12" s="769">
        <f>GS12*100%/$K$12</f>
        <v>0</v>
      </c>
      <c r="HJ12" s="782">
        <f>SUM(HJ8:HJ11)</f>
        <v>0</v>
      </c>
      <c r="HK12" s="769">
        <f>HJ12*100%/$K$12</f>
        <v>0</v>
      </c>
    </row>
    <row r="14" spans="1:219" x14ac:dyDescent="0.25">
      <c r="D14" s="405">
        <v>100</v>
      </c>
    </row>
  </sheetData>
  <mergeCells count="256">
    <mergeCell ref="AO1:AS5"/>
    <mergeCell ref="AT1:AW5"/>
    <mergeCell ref="AO6:AO7"/>
    <mergeCell ref="AP6:AP7"/>
    <mergeCell ref="AQ6:AQ7"/>
    <mergeCell ref="AR6:AR7"/>
    <mergeCell ref="AS6:AS7"/>
    <mergeCell ref="AT6:AT7"/>
    <mergeCell ref="AU6:AU7"/>
    <mergeCell ref="AV6:AV7"/>
    <mergeCell ref="AW6:AW7"/>
    <mergeCell ref="AG1:AN1"/>
    <mergeCell ref="AG5:AG7"/>
    <mergeCell ref="AH5:AN5"/>
    <mergeCell ref="AH6:AH7"/>
    <mergeCell ref="AI6:AI7"/>
    <mergeCell ref="AJ6:AK6"/>
    <mergeCell ref="AL6:AL7"/>
    <mergeCell ref="AM6:AM7"/>
    <mergeCell ref="AN6:AN7"/>
    <mergeCell ref="L5:L7"/>
    <mergeCell ref="P5:P7"/>
    <mergeCell ref="W6:W7"/>
    <mergeCell ref="X6:X7"/>
    <mergeCell ref="Y6:Y7"/>
    <mergeCell ref="DC6:DC7"/>
    <mergeCell ref="DD6:DD7"/>
    <mergeCell ref="DO6:DO7"/>
    <mergeCell ref="DP6:DP7"/>
    <mergeCell ref="V6:V7"/>
    <mergeCell ref="BK1:BN5"/>
    <mergeCell ref="BO1:BV1"/>
    <mergeCell ref="BW1:CA5"/>
    <mergeCell ref="CB1:CE5"/>
    <mergeCell ref="CF1:CM1"/>
    <mergeCell ref="BD6:BD7"/>
    <mergeCell ref="Q5:W5"/>
    <mergeCell ref="Z6:Z7"/>
    <mergeCell ref="AA6:AA7"/>
    <mergeCell ref="AB6:AB7"/>
    <mergeCell ref="AC6:AC7"/>
    <mergeCell ref="AD6:AD7"/>
    <mergeCell ref="AE6:AE7"/>
    <mergeCell ref="AF6:AF7"/>
    <mergeCell ref="A1:O1"/>
    <mergeCell ref="P1:W1"/>
    <mergeCell ref="X1:AB5"/>
    <mergeCell ref="AC1:AF5"/>
    <mergeCell ref="AX1:BE1"/>
    <mergeCell ref="BF1:BJ5"/>
    <mergeCell ref="E5:E7"/>
    <mergeCell ref="F5:F7"/>
    <mergeCell ref="A2:L2"/>
    <mergeCell ref="A3:L3"/>
    <mergeCell ref="A5:A7"/>
    <mergeCell ref="B5:B7"/>
    <mergeCell ref="C5:C7"/>
    <mergeCell ref="D5:D7"/>
    <mergeCell ref="G5:G7"/>
    <mergeCell ref="H5:H7"/>
    <mergeCell ref="I5:I7"/>
    <mergeCell ref="J5:J7"/>
    <mergeCell ref="K5:K7"/>
    <mergeCell ref="Q6:Q7"/>
    <mergeCell ref="R6:R7"/>
    <mergeCell ref="S6:T6"/>
    <mergeCell ref="U6:U7"/>
    <mergeCell ref="BC6:BC7"/>
    <mergeCell ref="AY6:AY7"/>
    <mergeCell ref="AX5:AX7"/>
    <mergeCell ref="AY5:BE5"/>
    <mergeCell ref="AZ6:AZ7"/>
    <mergeCell ref="BA6:BB6"/>
    <mergeCell ref="BE6:BE7"/>
    <mergeCell ref="BF6:BF7"/>
    <mergeCell ref="BG6:BG7"/>
    <mergeCell ref="BH6:BH7"/>
    <mergeCell ref="BI6:BI7"/>
    <mergeCell ref="BJ6:BJ7"/>
    <mergeCell ref="BK6:BK7"/>
    <mergeCell ref="BL6:BL7"/>
    <mergeCell ref="BM6:BM7"/>
    <mergeCell ref="BN6:BN7"/>
    <mergeCell ref="BP6:BP7"/>
    <mergeCell ref="BQ6:BQ7"/>
    <mergeCell ref="BO5:BO7"/>
    <mergeCell ref="BP5:BV5"/>
    <mergeCell ref="BR6:BS6"/>
    <mergeCell ref="BT6:BT7"/>
    <mergeCell ref="BU6:BU7"/>
    <mergeCell ref="BV6:BV7"/>
    <mergeCell ref="BW6:BW7"/>
    <mergeCell ref="BX6:BX7"/>
    <mergeCell ref="BY6:BY7"/>
    <mergeCell ref="BZ6:BZ7"/>
    <mergeCell ref="CA6:CA7"/>
    <mergeCell ref="CB6:CB7"/>
    <mergeCell ref="CC6:CC7"/>
    <mergeCell ref="CD6:CD7"/>
    <mergeCell ref="CE6:CE7"/>
    <mergeCell ref="CO6:CO7"/>
    <mergeCell ref="CP6:CP7"/>
    <mergeCell ref="CQ6:CQ7"/>
    <mergeCell ref="CR6:CR7"/>
    <mergeCell ref="CS6:CS7"/>
    <mergeCell ref="CN1:CR5"/>
    <mergeCell ref="CF5:CF7"/>
    <mergeCell ref="CG5:CM5"/>
    <mergeCell ref="CM6:CM7"/>
    <mergeCell ref="CN6:CN7"/>
    <mergeCell ref="CG6:CG7"/>
    <mergeCell ref="CH6:CH7"/>
    <mergeCell ref="CI6:CJ6"/>
    <mergeCell ref="CK6:CK7"/>
    <mergeCell ref="CL6:CL7"/>
    <mergeCell ref="DQ6:DR6"/>
    <mergeCell ref="DS6:DS7"/>
    <mergeCell ref="DT6:DT7"/>
    <mergeCell ref="DN1:DU1"/>
    <mergeCell ref="DU6:DU7"/>
    <mergeCell ref="CT6:CT7"/>
    <mergeCell ref="CU6:CU7"/>
    <mergeCell ref="CV6:CV7"/>
    <mergeCell ref="CX6:CX7"/>
    <mergeCell ref="CY6:CY7"/>
    <mergeCell ref="CW5:CW7"/>
    <mergeCell ref="DJ6:DJ7"/>
    <mergeCell ref="DK6:DK7"/>
    <mergeCell ref="CS1:CV5"/>
    <mergeCell ref="CW1:DD1"/>
    <mergeCell ref="CX5:DD5"/>
    <mergeCell ref="DH6:DH7"/>
    <mergeCell ref="CZ6:DA6"/>
    <mergeCell ref="DB6:DB7"/>
    <mergeCell ref="DE1:DI5"/>
    <mergeCell ref="DJ1:DM5"/>
    <mergeCell ref="DE6:DE7"/>
    <mergeCell ref="DF6:DF7"/>
    <mergeCell ref="DG6:DG7"/>
    <mergeCell ref="FD6:FD7"/>
    <mergeCell ref="EE1:EL1"/>
    <mergeCell ref="EM1:EQ5"/>
    <mergeCell ref="ER1:EU5"/>
    <mergeCell ref="EV1:FC1"/>
    <mergeCell ref="FD1:FH5"/>
    <mergeCell ref="EK6:EK7"/>
    <mergeCell ref="EL6:EL7"/>
    <mergeCell ref="EM6:EM7"/>
    <mergeCell ref="EN6:EN7"/>
    <mergeCell ref="FE6:FE7"/>
    <mergeCell ref="FF6:FF7"/>
    <mergeCell ref="FG6:FG7"/>
    <mergeCell ref="FH6:FH7"/>
    <mergeCell ref="FC6:FC7"/>
    <mergeCell ref="DV1:DZ5"/>
    <mergeCell ref="EA1:ED5"/>
    <mergeCell ref="DV6:DV7"/>
    <mergeCell ref="DW6:DW7"/>
    <mergeCell ref="DX6:DX7"/>
    <mergeCell ref="DY6:DY7"/>
    <mergeCell ref="EF5:EL5"/>
    <mergeCell ref="EV5:EV7"/>
    <mergeCell ref="EW5:FC5"/>
    <mergeCell ref="EQ6:EQ7"/>
    <mergeCell ref="ER6:ER7"/>
    <mergeCell ref="ES6:ES7"/>
    <mergeCell ref="ET6:ET7"/>
    <mergeCell ref="EU6:EU7"/>
    <mergeCell ref="EW6:EW7"/>
    <mergeCell ref="EX6:EX7"/>
    <mergeCell ref="EY6:EZ6"/>
    <mergeCell ref="FA6:FA7"/>
    <mergeCell ref="FB6:FB7"/>
    <mergeCell ref="GU1:HB1"/>
    <mergeCell ref="FM5:FM7"/>
    <mergeCell ref="FN5:FT5"/>
    <mergeCell ref="GD5:GD7"/>
    <mergeCell ref="GE5:GK5"/>
    <mergeCell ref="GU5:GU7"/>
    <mergeCell ref="GV5:HB5"/>
    <mergeCell ref="FT6:FT7"/>
    <mergeCell ref="FU6:FU7"/>
    <mergeCell ref="FV6:FV7"/>
    <mergeCell ref="FZ6:FZ7"/>
    <mergeCell ref="GS6:GS7"/>
    <mergeCell ref="GT6:GT7"/>
    <mergeCell ref="GA6:GA7"/>
    <mergeCell ref="GB6:GB7"/>
    <mergeCell ref="GC6:GC7"/>
    <mergeCell ref="GE6:GE7"/>
    <mergeCell ref="GZ6:GZ7"/>
    <mergeCell ref="HA6:HA7"/>
    <mergeCell ref="HB6:HB7"/>
    <mergeCell ref="GI6:GI7"/>
    <mergeCell ref="GJ6:GJ7"/>
    <mergeCell ref="GK6:GK7"/>
    <mergeCell ref="GV6:GV7"/>
    <mergeCell ref="GW6:GW7"/>
    <mergeCell ref="GX6:GY6"/>
    <mergeCell ref="GQ6:GQ7"/>
    <mergeCell ref="EB6:EB7"/>
    <mergeCell ref="EC6:EC7"/>
    <mergeCell ref="GL1:GP5"/>
    <mergeCell ref="GQ1:GT5"/>
    <mergeCell ref="GL6:GL7"/>
    <mergeCell ref="GM6:GM7"/>
    <mergeCell ref="GN6:GN7"/>
    <mergeCell ref="GO6:GO7"/>
    <mergeCell ref="GR6:GR7"/>
    <mergeCell ref="GP6:GP7"/>
    <mergeCell ref="GG6:GH6"/>
    <mergeCell ref="FI6:FI7"/>
    <mergeCell ref="FJ6:FJ7"/>
    <mergeCell ref="FK6:FK7"/>
    <mergeCell ref="FL6:FL7"/>
    <mergeCell ref="FN6:FN7"/>
    <mergeCell ref="FO6:FO7"/>
    <mergeCell ref="FP6:FQ6"/>
    <mergeCell ref="GF6:GF7"/>
    <mergeCell ref="FZ1:GC5"/>
    <mergeCell ref="GD1:GK1"/>
    <mergeCell ref="A12:B12"/>
    <mergeCell ref="FW6:FW7"/>
    <mergeCell ref="FX6:FX7"/>
    <mergeCell ref="FY6:FY7"/>
    <mergeCell ref="DI6:DI7"/>
    <mergeCell ref="DZ6:DZ7"/>
    <mergeCell ref="EA6:EA7"/>
    <mergeCell ref="DL6:DL7"/>
    <mergeCell ref="DM6:DM7"/>
    <mergeCell ref="ED6:ED7"/>
    <mergeCell ref="DN5:DN7"/>
    <mergeCell ref="DO5:DU5"/>
    <mergeCell ref="FR6:FR7"/>
    <mergeCell ref="FS6:FS7"/>
    <mergeCell ref="FU1:FY5"/>
    <mergeCell ref="FI1:FL5"/>
    <mergeCell ref="EE5:EE7"/>
    <mergeCell ref="FM1:FT1"/>
    <mergeCell ref="EF6:EF7"/>
    <mergeCell ref="EG6:EG7"/>
    <mergeCell ref="EH6:EI6"/>
    <mergeCell ref="EJ6:EJ7"/>
    <mergeCell ref="EO6:EO7"/>
    <mergeCell ref="EP6:EP7"/>
    <mergeCell ref="HC1:HG5"/>
    <mergeCell ref="HH1:HK5"/>
    <mergeCell ref="HC6:HC7"/>
    <mergeCell ref="HD6:HD7"/>
    <mergeCell ref="HE6:HE7"/>
    <mergeCell ref="HF6:HF7"/>
    <mergeCell ref="HG6:HG7"/>
    <mergeCell ref="HH6:HH7"/>
    <mergeCell ref="HI6:HI7"/>
    <mergeCell ref="HJ6:HJ7"/>
    <mergeCell ref="HK6:HK7"/>
  </mergeCells>
  <dataValidations count="2">
    <dataValidation type="list" allowBlank="1" showInputMessage="1" showErrorMessage="1" sqref="F9:F11" xr:uid="{00000000-0002-0000-1300-000000000000}">
      <formula1>MOMENTO</formula1>
    </dataValidation>
    <dataValidation type="list" allowBlank="1" showInputMessage="1" showErrorMessage="1" sqref="E9:E11" xr:uid="{00000000-0002-0000-13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0F79244-AFD9-433F-A55D-8124E2AD9024}">
          <x14:formula1>
            <xm:f>'Ejem diligenciamiento'!$AB$8:$AB$9</xm:f>
          </x14:formula1>
          <xm:sqref>BW8:BY11 CN8:CP11 DE8:DG11 DV8:DX11 EM8:EO11 FD8:FF11 FU8:FW11 GL8:GN11 HC8:HE11</xm:sqref>
        </x14:dataValidation>
        <x14:dataValidation type="list" allowBlank="1" showInputMessage="1" showErrorMessage="1" xr:uid="{D5E66F42-A27E-4CC9-8690-527FE4E3F1C3}">
          <x14:formula1>
            <xm:f>'Ejem diligenciamiento'!$AC$8:$AC$11</xm:f>
          </x14:formula1>
          <xm:sqref>CA8:CA11 CR8:CR11</xm:sqref>
        </x14:dataValidation>
        <x14:dataValidation type="list" allowBlank="1" showInputMessage="1" showErrorMessage="1" xr:uid="{459B1783-63BA-42E5-B1AE-9FD4C7A1DCD7}">
          <x14:formula1>
            <xm:f>'Ejem diligenciamiento'!$AC$8:$AC$12</xm:f>
          </x14:formula1>
          <xm:sqref>DI8:DI11 DZ8:DZ11 EQ8:EQ11 FH8:FH11 FY8:FY11 GP8:GP11 HG8:HG11</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K11"/>
  <sheetViews>
    <sheetView topLeftCell="A4" zoomScale="70" zoomScaleNormal="70" workbookViewId="0">
      <selection activeCell="R5" sqref="R5"/>
    </sheetView>
  </sheetViews>
  <sheetFormatPr baseColWidth="10" defaultColWidth="11.42578125" defaultRowHeight="15" x14ac:dyDescent="0.25"/>
  <cols>
    <col min="2" max="2" width="21.85546875" customWidth="1"/>
    <col min="3" max="3" width="32.140625" customWidth="1"/>
    <col min="4" max="4" width="27.5703125" customWidth="1"/>
    <col min="5" max="5" width="23.28515625" customWidth="1"/>
    <col min="6" max="6" width="32.140625" customWidth="1"/>
    <col min="7" max="10" width="11.42578125" customWidth="1"/>
    <col min="15" max="15" width="11.42578125" customWidth="1"/>
    <col min="16" max="16" width="17.85546875" customWidth="1"/>
    <col min="17" max="32" width="11.42578125" customWidth="1"/>
    <col min="33" max="33" width="45.140625" customWidth="1"/>
    <col min="34" max="34" width="11.42578125" customWidth="1"/>
    <col min="35" max="35" width="18.5703125" customWidth="1"/>
    <col min="36" max="49" width="11.42578125" customWidth="1"/>
    <col min="50" max="50" width="21.85546875" customWidth="1"/>
    <col min="51" max="51" width="11.42578125" customWidth="1"/>
    <col min="52" max="52" width="12.7109375" customWidth="1"/>
    <col min="53" max="53" width="16.5703125" customWidth="1"/>
    <col min="54" max="55" width="11.42578125" customWidth="1"/>
    <col min="56" max="56" width="48.42578125" customWidth="1"/>
    <col min="57" max="57" width="15.140625" customWidth="1"/>
    <col min="58" max="60" width="11.42578125" customWidth="1"/>
    <col min="61" max="61" width="23.28515625" customWidth="1"/>
    <col min="62" max="66" width="11.42578125" customWidth="1"/>
    <col min="67" max="67" width="27.7109375" customWidth="1"/>
    <col min="69" max="69" width="27.7109375" customWidth="1"/>
    <col min="78" max="78" width="31.42578125" customWidth="1"/>
    <col min="86" max="86" width="23.85546875" customWidth="1"/>
    <col min="87" max="87" width="20.85546875" customWidth="1"/>
    <col min="89" max="89" width="18.7109375" customWidth="1"/>
    <col min="90" max="90" width="14.42578125" customWidth="1"/>
    <col min="91" max="91" width="17.42578125" customWidth="1"/>
    <col min="95" max="95" width="39.7109375" customWidth="1"/>
    <col min="120" max="120" width="17" customWidth="1"/>
  </cols>
  <sheetData>
    <row r="1" spans="1:219" ht="18.75" customHeight="1" x14ac:dyDescent="0.25">
      <c r="A1" s="1110" t="s">
        <v>533</v>
      </c>
      <c r="B1" s="1110"/>
      <c r="C1" s="1110"/>
      <c r="D1" s="1110"/>
      <c r="E1" s="1110"/>
      <c r="F1" s="1110"/>
      <c r="G1" s="1110"/>
      <c r="H1" s="1110"/>
      <c r="I1" s="1110"/>
      <c r="J1" s="1110"/>
      <c r="K1" s="1110"/>
      <c r="L1" s="1110"/>
      <c r="M1" s="1110"/>
      <c r="N1" s="1110"/>
      <c r="O1" s="1110"/>
      <c r="P1" s="1059" t="s">
        <v>354</v>
      </c>
      <c r="Q1" s="1059"/>
      <c r="R1" s="1059"/>
      <c r="S1" s="1059"/>
      <c r="T1" s="1059"/>
      <c r="U1" s="1059"/>
      <c r="V1" s="1059"/>
      <c r="W1" s="1059"/>
      <c r="X1" s="1136" t="s">
        <v>2</v>
      </c>
      <c r="Y1" s="1136"/>
      <c r="Z1" s="1136"/>
      <c r="AA1" s="1136"/>
      <c r="AB1" s="1136"/>
      <c r="AC1" s="1186" t="s">
        <v>3</v>
      </c>
      <c r="AD1" s="1186"/>
      <c r="AE1" s="1186"/>
      <c r="AF1" s="1186"/>
      <c r="AG1" s="1059" t="s">
        <v>84</v>
      </c>
      <c r="AH1" s="1059"/>
      <c r="AI1" s="1059"/>
      <c r="AJ1" s="1059"/>
      <c r="AK1" s="1059"/>
      <c r="AL1" s="1059"/>
      <c r="AM1" s="1059"/>
      <c r="AN1" s="1059"/>
      <c r="AO1" s="1136" t="s">
        <v>2</v>
      </c>
      <c r="AP1" s="1136"/>
      <c r="AQ1" s="1136"/>
      <c r="AR1" s="1136"/>
      <c r="AS1" s="1136"/>
      <c r="AT1" s="1186" t="s">
        <v>3</v>
      </c>
      <c r="AU1" s="1186"/>
      <c r="AV1" s="1186"/>
      <c r="AW1" s="1186"/>
      <c r="AX1" s="1059" t="s">
        <v>85</v>
      </c>
      <c r="AY1" s="1059"/>
      <c r="AZ1" s="1059"/>
      <c r="BA1" s="1059"/>
      <c r="BB1" s="1059"/>
      <c r="BC1" s="1059"/>
      <c r="BD1" s="1059"/>
      <c r="BE1" s="1059"/>
      <c r="BF1" s="1136" t="s">
        <v>2</v>
      </c>
      <c r="BG1" s="1136"/>
      <c r="BH1" s="1136"/>
      <c r="BI1" s="1136"/>
      <c r="BJ1" s="1136"/>
      <c r="BK1" s="1186" t="s">
        <v>3</v>
      </c>
      <c r="BL1" s="1186"/>
      <c r="BM1" s="1186"/>
      <c r="BN1" s="1186"/>
      <c r="BO1" s="1059" t="s">
        <v>86</v>
      </c>
      <c r="BP1" s="1059"/>
      <c r="BQ1" s="1059"/>
      <c r="BR1" s="1059"/>
      <c r="BS1" s="1059"/>
      <c r="BT1" s="1059"/>
      <c r="BU1" s="1059"/>
      <c r="BV1" s="1059"/>
      <c r="BW1" s="1136" t="s">
        <v>2</v>
      </c>
      <c r="BX1" s="1136"/>
      <c r="BY1" s="1136"/>
      <c r="BZ1" s="1136"/>
      <c r="CA1" s="1136"/>
      <c r="CB1" s="1186" t="s">
        <v>3</v>
      </c>
      <c r="CC1" s="1186"/>
      <c r="CD1" s="1186"/>
      <c r="CE1" s="1186"/>
      <c r="CF1" s="1059" t="s">
        <v>87</v>
      </c>
      <c r="CG1" s="1059"/>
      <c r="CH1" s="1059"/>
      <c r="CI1" s="1059"/>
      <c r="CJ1" s="1059"/>
      <c r="CK1" s="1059"/>
      <c r="CL1" s="1059"/>
      <c r="CM1" s="1059"/>
      <c r="CN1" s="1136" t="s">
        <v>2</v>
      </c>
      <c r="CO1" s="1136"/>
      <c r="CP1" s="1136"/>
      <c r="CQ1" s="1136"/>
      <c r="CR1" s="1136"/>
      <c r="CS1" s="1186" t="s">
        <v>3</v>
      </c>
      <c r="CT1" s="1186"/>
      <c r="CU1" s="1186"/>
      <c r="CV1" s="1186"/>
      <c r="CW1" s="1059" t="s">
        <v>88</v>
      </c>
      <c r="CX1" s="1059"/>
      <c r="CY1" s="1059"/>
      <c r="CZ1" s="1059"/>
      <c r="DA1" s="1059"/>
      <c r="DB1" s="1059"/>
      <c r="DC1" s="1059"/>
      <c r="DD1" s="1059"/>
      <c r="DE1" s="1136" t="s">
        <v>2</v>
      </c>
      <c r="DF1" s="1136"/>
      <c r="DG1" s="1136"/>
      <c r="DH1" s="1136"/>
      <c r="DI1" s="1136"/>
      <c r="DJ1" s="1186" t="s">
        <v>3</v>
      </c>
      <c r="DK1" s="1186"/>
      <c r="DL1" s="1186"/>
      <c r="DM1" s="1186"/>
      <c r="DN1" s="1059" t="s">
        <v>89</v>
      </c>
      <c r="DO1" s="1059"/>
      <c r="DP1" s="1059"/>
      <c r="DQ1" s="1059"/>
      <c r="DR1" s="1059"/>
      <c r="DS1" s="1059"/>
      <c r="DT1" s="1059"/>
      <c r="DU1" s="1059"/>
      <c r="DV1" s="1136" t="s">
        <v>2</v>
      </c>
      <c r="DW1" s="1136"/>
      <c r="DX1" s="1136"/>
      <c r="DY1" s="1136"/>
      <c r="DZ1" s="1136"/>
      <c r="EA1" s="1186" t="s">
        <v>3</v>
      </c>
      <c r="EB1" s="1186"/>
      <c r="EC1" s="1186"/>
      <c r="ED1" s="1186"/>
      <c r="EE1" s="1059" t="s">
        <v>90</v>
      </c>
      <c r="EF1" s="1059"/>
      <c r="EG1" s="1059"/>
      <c r="EH1" s="1059"/>
      <c r="EI1" s="1059"/>
      <c r="EJ1" s="1059"/>
      <c r="EK1" s="1059"/>
      <c r="EL1" s="1059"/>
      <c r="EM1" s="1136" t="s">
        <v>2</v>
      </c>
      <c r="EN1" s="1136"/>
      <c r="EO1" s="1136"/>
      <c r="EP1" s="1136"/>
      <c r="EQ1" s="1136"/>
      <c r="ER1" s="1186" t="s">
        <v>3</v>
      </c>
      <c r="ES1" s="1186"/>
      <c r="ET1" s="1186"/>
      <c r="EU1" s="1186"/>
      <c r="EV1" s="1059" t="s">
        <v>91</v>
      </c>
      <c r="EW1" s="1059"/>
      <c r="EX1" s="1059"/>
      <c r="EY1" s="1059"/>
      <c r="EZ1" s="1059"/>
      <c r="FA1" s="1059"/>
      <c r="FB1" s="1059"/>
      <c r="FC1" s="1059"/>
      <c r="FD1" s="1136" t="s">
        <v>2</v>
      </c>
      <c r="FE1" s="1136"/>
      <c r="FF1" s="1136"/>
      <c r="FG1" s="1136"/>
      <c r="FH1" s="1136"/>
      <c r="FI1" s="1186" t="s">
        <v>3</v>
      </c>
      <c r="FJ1" s="1186"/>
      <c r="FK1" s="1186"/>
      <c r="FL1" s="1186"/>
      <c r="FM1" s="1059" t="s">
        <v>92</v>
      </c>
      <c r="FN1" s="1059"/>
      <c r="FO1" s="1059"/>
      <c r="FP1" s="1059"/>
      <c r="FQ1" s="1059"/>
      <c r="FR1" s="1059"/>
      <c r="FS1" s="1059"/>
      <c r="FT1" s="1059"/>
      <c r="FU1" s="1136" t="s">
        <v>2</v>
      </c>
      <c r="FV1" s="1136"/>
      <c r="FW1" s="1136"/>
      <c r="FX1" s="1136"/>
      <c r="FY1" s="1136"/>
      <c r="FZ1" s="1186" t="s">
        <v>3</v>
      </c>
      <c r="GA1" s="1186"/>
      <c r="GB1" s="1186"/>
      <c r="GC1" s="1186"/>
      <c r="GD1" s="1059" t="s">
        <v>93</v>
      </c>
      <c r="GE1" s="1059"/>
      <c r="GF1" s="1059"/>
      <c r="GG1" s="1059"/>
      <c r="GH1" s="1059"/>
      <c r="GI1" s="1059"/>
      <c r="GJ1" s="1059"/>
      <c r="GK1" s="1059"/>
      <c r="GL1" s="1136" t="s">
        <v>2</v>
      </c>
      <c r="GM1" s="1136"/>
      <c r="GN1" s="1136"/>
      <c r="GO1" s="1136"/>
      <c r="GP1" s="1136"/>
      <c r="GQ1" s="1186" t="s">
        <v>3</v>
      </c>
      <c r="GR1" s="1186"/>
      <c r="GS1" s="1186"/>
      <c r="GT1" s="1186"/>
      <c r="GU1" s="1111" t="s">
        <v>94</v>
      </c>
      <c r="GV1" s="1111"/>
      <c r="GW1" s="1111"/>
      <c r="GX1" s="1111"/>
      <c r="GY1" s="1111"/>
      <c r="GZ1" s="1111"/>
      <c r="HA1" s="1111"/>
      <c r="HB1" s="1111"/>
      <c r="HC1" s="1136" t="s">
        <v>2</v>
      </c>
      <c r="HD1" s="1136"/>
      <c r="HE1" s="1136"/>
      <c r="HF1" s="1136"/>
      <c r="HG1" s="1136"/>
      <c r="HH1" s="1186" t="s">
        <v>3</v>
      </c>
      <c r="HI1" s="1186"/>
      <c r="HJ1" s="1186"/>
      <c r="HK1" s="1186"/>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136"/>
      <c r="Y2" s="1136"/>
      <c r="Z2" s="1136"/>
      <c r="AA2" s="1136"/>
      <c r="AB2" s="1136"/>
      <c r="AC2" s="1186"/>
      <c r="AD2" s="1186"/>
      <c r="AE2" s="1186"/>
      <c r="AF2" s="1186"/>
      <c r="AG2" s="1059" t="s">
        <v>16</v>
      </c>
      <c r="AH2" s="1059" t="s">
        <v>17</v>
      </c>
      <c r="AI2" s="1059"/>
      <c r="AJ2" s="1059"/>
      <c r="AK2" s="1059"/>
      <c r="AL2" s="1059"/>
      <c r="AM2" s="1059"/>
      <c r="AN2" s="1059"/>
      <c r="AO2" s="1136"/>
      <c r="AP2" s="1136"/>
      <c r="AQ2" s="1136"/>
      <c r="AR2" s="1136"/>
      <c r="AS2" s="1136"/>
      <c r="AT2" s="1186"/>
      <c r="AU2" s="1186"/>
      <c r="AV2" s="1186"/>
      <c r="AW2" s="1186"/>
      <c r="AX2" s="1059" t="s">
        <v>16</v>
      </c>
      <c r="AY2" s="1059" t="s">
        <v>17</v>
      </c>
      <c r="AZ2" s="1059"/>
      <c r="BA2" s="1059"/>
      <c r="BB2" s="1059"/>
      <c r="BC2" s="1059"/>
      <c r="BD2" s="1059"/>
      <c r="BE2" s="1059"/>
      <c r="BF2" s="1136"/>
      <c r="BG2" s="1136"/>
      <c r="BH2" s="1136"/>
      <c r="BI2" s="1136"/>
      <c r="BJ2" s="1136"/>
      <c r="BK2" s="1186"/>
      <c r="BL2" s="1186"/>
      <c r="BM2" s="1186"/>
      <c r="BN2" s="1186"/>
      <c r="BO2" s="1059" t="s">
        <v>16</v>
      </c>
      <c r="BP2" s="1059" t="s">
        <v>17</v>
      </c>
      <c r="BQ2" s="1059"/>
      <c r="BR2" s="1059"/>
      <c r="BS2" s="1059"/>
      <c r="BT2" s="1059"/>
      <c r="BU2" s="1059"/>
      <c r="BV2" s="1059"/>
      <c r="BW2" s="1136"/>
      <c r="BX2" s="1136"/>
      <c r="BY2" s="1136"/>
      <c r="BZ2" s="1136"/>
      <c r="CA2" s="1136"/>
      <c r="CB2" s="1186"/>
      <c r="CC2" s="1186"/>
      <c r="CD2" s="1186"/>
      <c r="CE2" s="1186"/>
      <c r="CF2" s="1059" t="s">
        <v>16</v>
      </c>
      <c r="CG2" s="1059" t="s">
        <v>17</v>
      </c>
      <c r="CH2" s="1059"/>
      <c r="CI2" s="1059"/>
      <c r="CJ2" s="1059"/>
      <c r="CK2" s="1059"/>
      <c r="CL2" s="1059"/>
      <c r="CM2" s="1059"/>
      <c r="CN2" s="1136"/>
      <c r="CO2" s="1136"/>
      <c r="CP2" s="1136"/>
      <c r="CQ2" s="1136"/>
      <c r="CR2" s="1136"/>
      <c r="CS2" s="1186"/>
      <c r="CT2" s="1186"/>
      <c r="CU2" s="1186"/>
      <c r="CV2" s="1186"/>
      <c r="CW2" s="1059" t="s">
        <v>16</v>
      </c>
      <c r="CX2" s="1059" t="s">
        <v>17</v>
      </c>
      <c r="CY2" s="1059"/>
      <c r="CZ2" s="1059"/>
      <c r="DA2" s="1059"/>
      <c r="DB2" s="1059"/>
      <c r="DC2" s="1059"/>
      <c r="DD2" s="1059"/>
      <c r="DE2" s="1136"/>
      <c r="DF2" s="1136"/>
      <c r="DG2" s="1136"/>
      <c r="DH2" s="1136"/>
      <c r="DI2" s="1136"/>
      <c r="DJ2" s="1186"/>
      <c r="DK2" s="1186"/>
      <c r="DL2" s="1186"/>
      <c r="DM2" s="1186"/>
      <c r="DN2" s="1059" t="s">
        <v>16</v>
      </c>
      <c r="DO2" s="1059" t="s">
        <v>17</v>
      </c>
      <c r="DP2" s="1059"/>
      <c r="DQ2" s="1059"/>
      <c r="DR2" s="1059"/>
      <c r="DS2" s="1059"/>
      <c r="DT2" s="1059"/>
      <c r="DU2" s="1059"/>
      <c r="DV2" s="1136"/>
      <c r="DW2" s="1136"/>
      <c r="DX2" s="1136"/>
      <c r="DY2" s="1136"/>
      <c r="DZ2" s="1136"/>
      <c r="EA2" s="1186"/>
      <c r="EB2" s="1186"/>
      <c r="EC2" s="1186"/>
      <c r="ED2" s="1186"/>
      <c r="EE2" s="1059" t="s">
        <v>16</v>
      </c>
      <c r="EF2" s="1059" t="s">
        <v>17</v>
      </c>
      <c r="EG2" s="1059"/>
      <c r="EH2" s="1059"/>
      <c r="EI2" s="1059"/>
      <c r="EJ2" s="1059"/>
      <c r="EK2" s="1059"/>
      <c r="EL2" s="1059"/>
      <c r="EM2" s="1136"/>
      <c r="EN2" s="1136"/>
      <c r="EO2" s="1136"/>
      <c r="EP2" s="1136"/>
      <c r="EQ2" s="1136"/>
      <c r="ER2" s="1186"/>
      <c r="ES2" s="1186"/>
      <c r="ET2" s="1186"/>
      <c r="EU2" s="1186"/>
      <c r="EV2" s="1059" t="s">
        <v>16</v>
      </c>
      <c r="EW2" s="1059" t="s">
        <v>17</v>
      </c>
      <c r="EX2" s="1059"/>
      <c r="EY2" s="1059"/>
      <c r="EZ2" s="1059"/>
      <c r="FA2" s="1059"/>
      <c r="FB2" s="1059"/>
      <c r="FC2" s="1059"/>
      <c r="FD2" s="1136"/>
      <c r="FE2" s="1136"/>
      <c r="FF2" s="1136"/>
      <c r="FG2" s="1136"/>
      <c r="FH2" s="1136"/>
      <c r="FI2" s="1186"/>
      <c r="FJ2" s="1186"/>
      <c r="FK2" s="1186"/>
      <c r="FL2" s="1186"/>
      <c r="FM2" s="1059" t="s">
        <v>16</v>
      </c>
      <c r="FN2" s="1059" t="s">
        <v>17</v>
      </c>
      <c r="FO2" s="1059"/>
      <c r="FP2" s="1059"/>
      <c r="FQ2" s="1059"/>
      <c r="FR2" s="1059"/>
      <c r="FS2" s="1059"/>
      <c r="FT2" s="1059"/>
      <c r="FU2" s="1136"/>
      <c r="FV2" s="1136"/>
      <c r="FW2" s="1136"/>
      <c r="FX2" s="1136"/>
      <c r="FY2" s="1136"/>
      <c r="FZ2" s="1186"/>
      <c r="GA2" s="1186"/>
      <c r="GB2" s="1186"/>
      <c r="GC2" s="1186"/>
      <c r="GD2" s="1059" t="s">
        <v>16</v>
      </c>
      <c r="GE2" s="1059" t="s">
        <v>17</v>
      </c>
      <c r="GF2" s="1059"/>
      <c r="GG2" s="1059"/>
      <c r="GH2" s="1059"/>
      <c r="GI2" s="1059"/>
      <c r="GJ2" s="1059"/>
      <c r="GK2" s="1059"/>
      <c r="GL2" s="1136"/>
      <c r="GM2" s="1136"/>
      <c r="GN2" s="1136"/>
      <c r="GO2" s="1136"/>
      <c r="GP2" s="1136"/>
      <c r="GQ2" s="1186"/>
      <c r="GR2" s="1186"/>
      <c r="GS2" s="1186"/>
      <c r="GT2" s="1186"/>
      <c r="GU2" s="1111" t="s">
        <v>16</v>
      </c>
      <c r="GV2" s="1111" t="s">
        <v>17</v>
      </c>
      <c r="GW2" s="1111"/>
      <c r="GX2" s="1111"/>
      <c r="GY2" s="1111"/>
      <c r="GZ2" s="1111"/>
      <c r="HA2" s="1111"/>
      <c r="HB2" s="1111"/>
      <c r="HC2" s="1136"/>
      <c r="HD2" s="1136"/>
      <c r="HE2" s="1136"/>
      <c r="HF2" s="1136"/>
      <c r="HG2" s="1136"/>
      <c r="HH2" s="1186"/>
      <c r="HI2" s="1186"/>
      <c r="HJ2" s="1186"/>
      <c r="HK2" s="1186"/>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136" t="s">
        <v>16</v>
      </c>
      <c r="Y3" s="1136" t="s">
        <v>27</v>
      </c>
      <c r="Z3" s="1136" t="s">
        <v>28</v>
      </c>
      <c r="AA3" s="1136" t="s">
        <v>29</v>
      </c>
      <c r="AB3" s="1136" t="s">
        <v>30</v>
      </c>
      <c r="AC3" s="1140" t="s">
        <v>31</v>
      </c>
      <c r="AD3" s="1142" t="s">
        <v>32</v>
      </c>
      <c r="AE3" s="1142" t="s">
        <v>33</v>
      </c>
      <c r="AF3" s="1144" t="s">
        <v>34</v>
      </c>
      <c r="AG3" s="1059"/>
      <c r="AH3" s="1059" t="s">
        <v>21</v>
      </c>
      <c r="AI3" s="1059" t="s">
        <v>22</v>
      </c>
      <c r="AJ3" s="1059" t="s">
        <v>23</v>
      </c>
      <c r="AK3" s="1059"/>
      <c r="AL3" s="1059" t="s">
        <v>24</v>
      </c>
      <c r="AM3" s="1059" t="s">
        <v>25</v>
      </c>
      <c r="AN3" s="1059" t="s">
        <v>26</v>
      </c>
      <c r="AO3" s="1136" t="s">
        <v>16</v>
      </c>
      <c r="AP3" s="1136" t="s">
        <v>27</v>
      </c>
      <c r="AQ3" s="1136" t="s">
        <v>28</v>
      </c>
      <c r="AR3" s="1136" t="s">
        <v>29</v>
      </c>
      <c r="AS3" s="1136" t="s">
        <v>30</v>
      </c>
      <c r="AT3" s="1140" t="s">
        <v>31</v>
      </c>
      <c r="AU3" s="1142" t="s">
        <v>32</v>
      </c>
      <c r="AV3" s="1142" t="s">
        <v>33</v>
      </c>
      <c r="AW3" s="1144" t="s">
        <v>34</v>
      </c>
      <c r="AX3" s="1059"/>
      <c r="AY3" s="1059" t="s">
        <v>21</v>
      </c>
      <c r="AZ3" s="1059" t="s">
        <v>22</v>
      </c>
      <c r="BA3" s="1059" t="s">
        <v>23</v>
      </c>
      <c r="BB3" s="1059"/>
      <c r="BC3" s="1059" t="s">
        <v>24</v>
      </c>
      <c r="BD3" s="1059" t="s">
        <v>25</v>
      </c>
      <c r="BE3" s="1059" t="s">
        <v>26</v>
      </c>
      <c r="BF3" s="1136" t="s">
        <v>16</v>
      </c>
      <c r="BG3" s="1136" t="s">
        <v>27</v>
      </c>
      <c r="BH3" s="1136" t="s">
        <v>28</v>
      </c>
      <c r="BI3" s="1136" t="s">
        <v>29</v>
      </c>
      <c r="BJ3" s="1136" t="s">
        <v>30</v>
      </c>
      <c r="BK3" s="1140" t="s">
        <v>31</v>
      </c>
      <c r="BL3" s="1142" t="s">
        <v>32</v>
      </c>
      <c r="BM3" s="1142" t="s">
        <v>33</v>
      </c>
      <c r="BN3" s="1144" t="s">
        <v>34</v>
      </c>
      <c r="BO3" s="1059"/>
      <c r="BP3" s="1059" t="s">
        <v>21</v>
      </c>
      <c r="BQ3" s="1059" t="s">
        <v>22</v>
      </c>
      <c r="BR3" s="1059" t="s">
        <v>23</v>
      </c>
      <c r="BS3" s="1059"/>
      <c r="BT3" s="1059" t="s">
        <v>24</v>
      </c>
      <c r="BU3" s="1059" t="s">
        <v>25</v>
      </c>
      <c r="BV3" s="1059" t="s">
        <v>26</v>
      </c>
      <c r="BW3" s="1136" t="s">
        <v>16</v>
      </c>
      <c r="BX3" s="1136" t="s">
        <v>27</v>
      </c>
      <c r="BY3" s="1136" t="s">
        <v>28</v>
      </c>
      <c r="BZ3" s="1136" t="s">
        <v>29</v>
      </c>
      <c r="CA3" s="1136" t="s">
        <v>30</v>
      </c>
      <c r="CB3" s="1140" t="s">
        <v>31</v>
      </c>
      <c r="CC3" s="1142" t="s">
        <v>32</v>
      </c>
      <c r="CD3" s="1142" t="s">
        <v>33</v>
      </c>
      <c r="CE3" s="1144" t="s">
        <v>34</v>
      </c>
      <c r="CF3" s="1059"/>
      <c r="CG3" s="1059" t="s">
        <v>21</v>
      </c>
      <c r="CH3" s="1059" t="s">
        <v>22</v>
      </c>
      <c r="CI3" s="1059" t="s">
        <v>23</v>
      </c>
      <c r="CJ3" s="1059"/>
      <c r="CK3" s="1059" t="s">
        <v>24</v>
      </c>
      <c r="CL3" s="1059" t="s">
        <v>25</v>
      </c>
      <c r="CM3" s="1059" t="s">
        <v>26</v>
      </c>
      <c r="CN3" s="1136" t="s">
        <v>16</v>
      </c>
      <c r="CO3" s="1136" t="s">
        <v>27</v>
      </c>
      <c r="CP3" s="1136" t="s">
        <v>28</v>
      </c>
      <c r="CQ3" s="1136" t="s">
        <v>29</v>
      </c>
      <c r="CR3" s="1136" t="s">
        <v>30</v>
      </c>
      <c r="CS3" s="1140" t="s">
        <v>31</v>
      </c>
      <c r="CT3" s="1142" t="s">
        <v>32</v>
      </c>
      <c r="CU3" s="1142" t="s">
        <v>33</v>
      </c>
      <c r="CV3" s="1144" t="s">
        <v>34</v>
      </c>
      <c r="CW3" s="1059"/>
      <c r="CX3" s="1059" t="s">
        <v>21</v>
      </c>
      <c r="CY3" s="1059" t="s">
        <v>22</v>
      </c>
      <c r="CZ3" s="1059" t="s">
        <v>23</v>
      </c>
      <c r="DA3" s="1059"/>
      <c r="DB3" s="1059" t="s">
        <v>24</v>
      </c>
      <c r="DC3" s="1059" t="s">
        <v>25</v>
      </c>
      <c r="DD3" s="1059" t="s">
        <v>26</v>
      </c>
      <c r="DE3" s="1136" t="s">
        <v>16</v>
      </c>
      <c r="DF3" s="1136" t="s">
        <v>27</v>
      </c>
      <c r="DG3" s="1136" t="s">
        <v>28</v>
      </c>
      <c r="DH3" s="1136" t="s">
        <v>29</v>
      </c>
      <c r="DI3" s="1136" t="s">
        <v>30</v>
      </c>
      <c r="DJ3" s="1140" t="s">
        <v>31</v>
      </c>
      <c r="DK3" s="1142" t="s">
        <v>32</v>
      </c>
      <c r="DL3" s="1142" t="s">
        <v>33</v>
      </c>
      <c r="DM3" s="1144" t="s">
        <v>34</v>
      </c>
      <c r="DN3" s="1059"/>
      <c r="DO3" s="1059" t="s">
        <v>21</v>
      </c>
      <c r="DP3" s="1059" t="s">
        <v>22</v>
      </c>
      <c r="DQ3" s="1059" t="s">
        <v>23</v>
      </c>
      <c r="DR3" s="1059"/>
      <c r="DS3" s="1059" t="s">
        <v>24</v>
      </c>
      <c r="DT3" s="1059" t="s">
        <v>25</v>
      </c>
      <c r="DU3" s="1059" t="s">
        <v>26</v>
      </c>
      <c r="DV3" s="1136" t="s">
        <v>16</v>
      </c>
      <c r="DW3" s="1136" t="s">
        <v>27</v>
      </c>
      <c r="DX3" s="1136" t="s">
        <v>28</v>
      </c>
      <c r="DY3" s="1136" t="s">
        <v>29</v>
      </c>
      <c r="DZ3" s="1136" t="s">
        <v>30</v>
      </c>
      <c r="EA3" s="1140" t="s">
        <v>31</v>
      </c>
      <c r="EB3" s="1142" t="s">
        <v>32</v>
      </c>
      <c r="EC3" s="1142" t="s">
        <v>33</v>
      </c>
      <c r="ED3" s="1144" t="s">
        <v>34</v>
      </c>
      <c r="EE3" s="1059"/>
      <c r="EF3" s="1059" t="s">
        <v>21</v>
      </c>
      <c r="EG3" s="1059" t="s">
        <v>22</v>
      </c>
      <c r="EH3" s="1059" t="s">
        <v>23</v>
      </c>
      <c r="EI3" s="1059"/>
      <c r="EJ3" s="1059" t="s">
        <v>24</v>
      </c>
      <c r="EK3" s="1059" t="s">
        <v>25</v>
      </c>
      <c r="EL3" s="1059" t="s">
        <v>26</v>
      </c>
      <c r="EM3" s="1136" t="s">
        <v>16</v>
      </c>
      <c r="EN3" s="1136" t="s">
        <v>27</v>
      </c>
      <c r="EO3" s="1136" t="s">
        <v>28</v>
      </c>
      <c r="EP3" s="1136" t="s">
        <v>29</v>
      </c>
      <c r="EQ3" s="1136" t="s">
        <v>30</v>
      </c>
      <c r="ER3" s="1140" t="s">
        <v>31</v>
      </c>
      <c r="ES3" s="1142" t="s">
        <v>32</v>
      </c>
      <c r="ET3" s="1142" t="s">
        <v>33</v>
      </c>
      <c r="EU3" s="1144" t="s">
        <v>34</v>
      </c>
      <c r="EV3" s="1059"/>
      <c r="EW3" s="1059" t="s">
        <v>21</v>
      </c>
      <c r="EX3" s="1059" t="s">
        <v>22</v>
      </c>
      <c r="EY3" s="1059" t="s">
        <v>23</v>
      </c>
      <c r="EZ3" s="1059"/>
      <c r="FA3" s="1059" t="s">
        <v>24</v>
      </c>
      <c r="FB3" s="1059" t="s">
        <v>25</v>
      </c>
      <c r="FC3" s="1059" t="s">
        <v>26</v>
      </c>
      <c r="FD3" s="1136" t="s">
        <v>16</v>
      </c>
      <c r="FE3" s="1136" t="s">
        <v>27</v>
      </c>
      <c r="FF3" s="1136" t="s">
        <v>28</v>
      </c>
      <c r="FG3" s="1136" t="s">
        <v>29</v>
      </c>
      <c r="FH3" s="1136" t="s">
        <v>30</v>
      </c>
      <c r="FI3" s="1140" t="s">
        <v>31</v>
      </c>
      <c r="FJ3" s="1142" t="s">
        <v>32</v>
      </c>
      <c r="FK3" s="1142" t="s">
        <v>33</v>
      </c>
      <c r="FL3" s="1144" t="s">
        <v>34</v>
      </c>
      <c r="FM3" s="1059"/>
      <c r="FN3" s="1059" t="s">
        <v>21</v>
      </c>
      <c r="FO3" s="1059" t="s">
        <v>22</v>
      </c>
      <c r="FP3" s="1059" t="s">
        <v>23</v>
      </c>
      <c r="FQ3" s="1059"/>
      <c r="FR3" s="1059" t="s">
        <v>24</v>
      </c>
      <c r="FS3" s="1059" t="s">
        <v>25</v>
      </c>
      <c r="FT3" s="1059" t="s">
        <v>26</v>
      </c>
      <c r="FU3" s="1136" t="s">
        <v>16</v>
      </c>
      <c r="FV3" s="1136" t="s">
        <v>27</v>
      </c>
      <c r="FW3" s="1136" t="s">
        <v>28</v>
      </c>
      <c r="FX3" s="1136" t="s">
        <v>29</v>
      </c>
      <c r="FY3" s="1136" t="s">
        <v>30</v>
      </c>
      <c r="FZ3" s="1140" t="s">
        <v>31</v>
      </c>
      <c r="GA3" s="1142" t="s">
        <v>32</v>
      </c>
      <c r="GB3" s="1142" t="s">
        <v>33</v>
      </c>
      <c r="GC3" s="1144" t="s">
        <v>34</v>
      </c>
      <c r="GD3" s="1059"/>
      <c r="GE3" s="1059" t="s">
        <v>21</v>
      </c>
      <c r="GF3" s="1059" t="s">
        <v>22</v>
      </c>
      <c r="GG3" s="1059" t="s">
        <v>23</v>
      </c>
      <c r="GH3" s="1059"/>
      <c r="GI3" s="1059" t="s">
        <v>24</v>
      </c>
      <c r="GJ3" s="1059" t="s">
        <v>25</v>
      </c>
      <c r="GK3" s="1059" t="s">
        <v>26</v>
      </c>
      <c r="GL3" s="1136" t="s">
        <v>16</v>
      </c>
      <c r="GM3" s="1136" t="s">
        <v>27</v>
      </c>
      <c r="GN3" s="1136" t="s">
        <v>28</v>
      </c>
      <c r="GO3" s="1136" t="s">
        <v>29</v>
      </c>
      <c r="GP3" s="1136" t="s">
        <v>30</v>
      </c>
      <c r="GQ3" s="1140" t="s">
        <v>31</v>
      </c>
      <c r="GR3" s="1142" t="s">
        <v>32</v>
      </c>
      <c r="GS3" s="1142" t="s">
        <v>33</v>
      </c>
      <c r="GT3" s="1144" t="s">
        <v>34</v>
      </c>
      <c r="GU3" s="1111"/>
      <c r="GV3" s="1111" t="s">
        <v>21</v>
      </c>
      <c r="GW3" s="1111" t="s">
        <v>22</v>
      </c>
      <c r="GX3" s="1111" t="s">
        <v>23</v>
      </c>
      <c r="GY3" s="1111"/>
      <c r="GZ3" s="1111" t="s">
        <v>24</v>
      </c>
      <c r="HA3" s="1111" t="s">
        <v>25</v>
      </c>
      <c r="HB3" s="1111" t="s">
        <v>26</v>
      </c>
      <c r="HC3" s="1136" t="s">
        <v>16</v>
      </c>
      <c r="HD3" s="1136" t="s">
        <v>27</v>
      </c>
      <c r="HE3" s="1136" t="s">
        <v>28</v>
      </c>
      <c r="HF3" s="1136" t="s">
        <v>29</v>
      </c>
      <c r="HG3" s="1136" t="s">
        <v>30</v>
      </c>
      <c r="HH3" s="1140" t="s">
        <v>31</v>
      </c>
      <c r="HI3" s="1142" t="s">
        <v>32</v>
      </c>
      <c r="HJ3" s="1142" t="s">
        <v>33</v>
      </c>
      <c r="HK3" s="1144" t="s">
        <v>34</v>
      </c>
    </row>
    <row r="4" spans="1:219" ht="31.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139"/>
      <c r="Y4" s="1139"/>
      <c r="Z4" s="1139"/>
      <c r="AA4" s="1139"/>
      <c r="AB4" s="1139"/>
      <c r="AC4" s="1141"/>
      <c r="AD4" s="1143"/>
      <c r="AE4" s="1143"/>
      <c r="AF4" s="1145"/>
      <c r="AG4" s="1060"/>
      <c r="AH4" s="1060"/>
      <c r="AI4" s="1060"/>
      <c r="AJ4" s="21" t="s">
        <v>22</v>
      </c>
      <c r="AK4" s="21" t="s">
        <v>38</v>
      </c>
      <c r="AL4" s="1060"/>
      <c r="AM4" s="1060"/>
      <c r="AN4" s="1060"/>
      <c r="AO4" s="1139"/>
      <c r="AP4" s="1139"/>
      <c r="AQ4" s="1139"/>
      <c r="AR4" s="1139"/>
      <c r="AS4" s="1139"/>
      <c r="AT4" s="1141"/>
      <c r="AU4" s="1143"/>
      <c r="AV4" s="1143"/>
      <c r="AW4" s="1145"/>
      <c r="AX4" s="1060"/>
      <c r="AY4" s="1060"/>
      <c r="AZ4" s="1060"/>
      <c r="BA4" s="21" t="s">
        <v>22</v>
      </c>
      <c r="BB4" s="21" t="s">
        <v>38</v>
      </c>
      <c r="BC4" s="1060"/>
      <c r="BD4" s="1060"/>
      <c r="BE4" s="1060"/>
      <c r="BF4" s="1139"/>
      <c r="BG4" s="1139"/>
      <c r="BH4" s="1139"/>
      <c r="BI4" s="1139"/>
      <c r="BJ4" s="1139"/>
      <c r="BK4" s="1141"/>
      <c r="BL4" s="1143"/>
      <c r="BM4" s="1143"/>
      <c r="BN4" s="1145"/>
      <c r="BO4" s="1060"/>
      <c r="BP4" s="1060"/>
      <c r="BQ4" s="1060"/>
      <c r="BR4" s="21" t="s">
        <v>22</v>
      </c>
      <c r="BS4" s="21" t="s">
        <v>38</v>
      </c>
      <c r="BT4" s="1060"/>
      <c r="BU4" s="1060"/>
      <c r="BV4" s="1060"/>
      <c r="BW4" s="1139"/>
      <c r="BX4" s="1139"/>
      <c r="BY4" s="1139"/>
      <c r="BZ4" s="1139"/>
      <c r="CA4" s="1139"/>
      <c r="CB4" s="1141"/>
      <c r="CC4" s="1143"/>
      <c r="CD4" s="1143"/>
      <c r="CE4" s="1145"/>
      <c r="CF4" s="1060"/>
      <c r="CG4" s="1060"/>
      <c r="CH4" s="1060"/>
      <c r="CI4" s="21" t="s">
        <v>22</v>
      </c>
      <c r="CJ4" s="21" t="s">
        <v>38</v>
      </c>
      <c r="CK4" s="1060"/>
      <c r="CL4" s="1060"/>
      <c r="CM4" s="1060"/>
      <c r="CN4" s="1139"/>
      <c r="CO4" s="1139"/>
      <c r="CP4" s="1139"/>
      <c r="CQ4" s="1139"/>
      <c r="CR4" s="1139"/>
      <c r="CS4" s="1141"/>
      <c r="CT4" s="1143"/>
      <c r="CU4" s="1143"/>
      <c r="CV4" s="1145"/>
      <c r="CW4" s="1060"/>
      <c r="CX4" s="1060"/>
      <c r="CY4" s="1060"/>
      <c r="CZ4" s="21" t="s">
        <v>22</v>
      </c>
      <c r="DA4" s="21" t="s">
        <v>38</v>
      </c>
      <c r="DB4" s="1060"/>
      <c r="DC4" s="1060"/>
      <c r="DD4" s="1060"/>
      <c r="DE4" s="1139"/>
      <c r="DF4" s="1139"/>
      <c r="DG4" s="1139"/>
      <c r="DH4" s="1139"/>
      <c r="DI4" s="1139"/>
      <c r="DJ4" s="1141"/>
      <c r="DK4" s="1143"/>
      <c r="DL4" s="1143"/>
      <c r="DM4" s="1145"/>
      <c r="DN4" s="1060"/>
      <c r="DO4" s="1060"/>
      <c r="DP4" s="1060"/>
      <c r="DQ4" s="21" t="s">
        <v>22</v>
      </c>
      <c r="DR4" s="21" t="s">
        <v>38</v>
      </c>
      <c r="DS4" s="1060"/>
      <c r="DT4" s="1060"/>
      <c r="DU4" s="1060"/>
      <c r="DV4" s="1139"/>
      <c r="DW4" s="1139"/>
      <c r="DX4" s="1139"/>
      <c r="DY4" s="1139"/>
      <c r="DZ4" s="1139"/>
      <c r="EA4" s="1141"/>
      <c r="EB4" s="1143"/>
      <c r="EC4" s="1143"/>
      <c r="ED4" s="1145"/>
      <c r="EE4" s="1059"/>
      <c r="EF4" s="1059"/>
      <c r="EG4" s="1059"/>
      <c r="EH4" s="49" t="s">
        <v>22</v>
      </c>
      <c r="EI4" s="49" t="s">
        <v>38</v>
      </c>
      <c r="EJ4" s="1059"/>
      <c r="EK4" s="1059"/>
      <c r="EL4" s="1059"/>
      <c r="EM4" s="1139"/>
      <c r="EN4" s="1139"/>
      <c r="EO4" s="1139"/>
      <c r="EP4" s="1139"/>
      <c r="EQ4" s="1139"/>
      <c r="ER4" s="1141"/>
      <c r="ES4" s="1143"/>
      <c r="ET4" s="1143"/>
      <c r="EU4" s="1145"/>
      <c r="EV4" s="1059"/>
      <c r="EW4" s="1059"/>
      <c r="EX4" s="1059"/>
      <c r="EY4" s="49" t="s">
        <v>22</v>
      </c>
      <c r="EZ4" s="49" t="s">
        <v>38</v>
      </c>
      <c r="FA4" s="1059"/>
      <c r="FB4" s="1059"/>
      <c r="FC4" s="1059"/>
      <c r="FD4" s="1139"/>
      <c r="FE4" s="1139"/>
      <c r="FF4" s="1139"/>
      <c r="FG4" s="1139"/>
      <c r="FH4" s="1139"/>
      <c r="FI4" s="1141"/>
      <c r="FJ4" s="1143"/>
      <c r="FK4" s="1143"/>
      <c r="FL4" s="1145"/>
      <c r="FM4" s="1059"/>
      <c r="FN4" s="1059"/>
      <c r="FO4" s="1059"/>
      <c r="FP4" s="49" t="s">
        <v>22</v>
      </c>
      <c r="FQ4" s="49" t="s">
        <v>38</v>
      </c>
      <c r="FR4" s="1059"/>
      <c r="FS4" s="1059"/>
      <c r="FT4" s="1059"/>
      <c r="FU4" s="1139"/>
      <c r="FV4" s="1139"/>
      <c r="FW4" s="1139"/>
      <c r="FX4" s="1139"/>
      <c r="FY4" s="1139"/>
      <c r="FZ4" s="1141"/>
      <c r="GA4" s="1143"/>
      <c r="GB4" s="1143"/>
      <c r="GC4" s="1145"/>
      <c r="GD4" s="1059"/>
      <c r="GE4" s="1059"/>
      <c r="GF4" s="1059"/>
      <c r="GG4" s="49" t="s">
        <v>22</v>
      </c>
      <c r="GH4" s="49" t="s">
        <v>38</v>
      </c>
      <c r="GI4" s="1059"/>
      <c r="GJ4" s="1059"/>
      <c r="GK4" s="1059"/>
      <c r="GL4" s="1139"/>
      <c r="GM4" s="1139"/>
      <c r="GN4" s="1139"/>
      <c r="GO4" s="1139"/>
      <c r="GP4" s="1139"/>
      <c r="GQ4" s="1141"/>
      <c r="GR4" s="1143"/>
      <c r="GS4" s="1143"/>
      <c r="GT4" s="1145"/>
      <c r="GU4" s="1111"/>
      <c r="GV4" s="1111"/>
      <c r="GW4" s="1111"/>
      <c r="GX4" s="227" t="s">
        <v>22</v>
      </c>
      <c r="GY4" s="227" t="s">
        <v>38</v>
      </c>
      <c r="GZ4" s="1111"/>
      <c r="HA4" s="1111"/>
      <c r="HB4" s="1111"/>
      <c r="HC4" s="1139"/>
      <c r="HD4" s="1139"/>
      <c r="HE4" s="1139"/>
      <c r="HF4" s="1139"/>
      <c r="HG4" s="1139"/>
      <c r="HH4" s="1141"/>
      <c r="HI4" s="1143"/>
      <c r="HJ4" s="1143"/>
      <c r="HK4" s="1145"/>
    </row>
    <row r="5" spans="1:219" ht="190.5" customHeight="1" x14ac:dyDescent="0.25">
      <c r="A5" s="15">
        <v>1</v>
      </c>
      <c r="B5" s="25" t="s">
        <v>534</v>
      </c>
      <c r="C5" s="14" t="s">
        <v>535</v>
      </c>
      <c r="D5" s="9" t="s">
        <v>41</v>
      </c>
      <c r="E5" s="6" t="s">
        <v>80</v>
      </c>
      <c r="F5" s="6" t="s">
        <v>43</v>
      </c>
      <c r="G5" s="6" t="s">
        <v>536</v>
      </c>
      <c r="H5" s="7" t="s">
        <v>66</v>
      </c>
      <c r="I5" s="25" t="s">
        <v>537</v>
      </c>
      <c r="J5" s="6" t="s">
        <v>538</v>
      </c>
      <c r="K5" s="414">
        <v>1</v>
      </c>
      <c r="L5" s="6" t="s">
        <v>539</v>
      </c>
      <c r="M5" s="88" t="s">
        <v>540</v>
      </c>
      <c r="N5" s="88" t="s">
        <v>541</v>
      </c>
      <c r="O5" s="10" t="s">
        <v>50</v>
      </c>
      <c r="P5" s="73"/>
      <c r="Q5" s="73"/>
      <c r="R5" s="73"/>
      <c r="S5" s="79"/>
      <c r="T5" s="79"/>
      <c r="U5" s="79"/>
      <c r="V5" s="79"/>
      <c r="W5" s="79"/>
      <c r="X5" s="74"/>
      <c r="Y5" s="74"/>
      <c r="Z5" s="74"/>
      <c r="AA5" s="74"/>
      <c r="AB5" s="74"/>
      <c r="AC5" s="75"/>
      <c r="AD5" s="74"/>
      <c r="AE5" s="74"/>
      <c r="AF5" s="74"/>
      <c r="AG5" s="73"/>
      <c r="AH5" s="13"/>
      <c r="AI5" s="73"/>
      <c r="AJ5" s="79"/>
      <c r="AK5" s="79"/>
      <c r="AL5" s="79"/>
      <c r="AM5" s="79"/>
      <c r="AN5" s="79"/>
      <c r="AO5" s="17"/>
      <c r="AP5" s="17"/>
      <c r="AQ5" s="17"/>
      <c r="AR5" s="17"/>
      <c r="AS5" s="17"/>
      <c r="AT5" s="364"/>
      <c r="AU5" s="344"/>
      <c r="AV5" s="422"/>
      <c r="AW5" s="364"/>
      <c r="AX5" s="346"/>
      <c r="AY5" s="17"/>
      <c r="AZ5" s="73"/>
      <c r="BA5" s="73"/>
      <c r="BB5" s="79"/>
      <c r="BC5" s="79"/>
      <c r="BD5" s="79"/>
      <c r="BE5" s="80"/>
      <c r="BF5" s="79"/>
      <c r="BG5" s="79"/>
      <c r="BH5" s="79"/>
      <c r="BI5" s="73"/>
      <c r="BJ5" s="79"/>
      <c r="BK5" s="364"/>
      <c r="BL5" s="344"/>
      <c r="BM5" s="422"/>
      <c r="BN5" s="364"/>
      <c r="BO5" s="73"/>
      <c r="BP5" s="79"/>
      <c r="BQ5" s="73"/>
      <c r="BR5" s="79"/>
      <c r="BS5" s="79"/>
      <c r="BT5" s="79"/>
      <c r="BU5" s="79"/>
      <c r="BV5" s="79"/>
      <c r="BW5" s="17"/>
      <c r="BX5" s="17"/>
      <c r="BY5" s="17"/>
      <c r="BZ5" s="73"/>
      <c r="CA5" s="79"/>
      <c r="CB5" s="364"/>
      <c r="CC5" s="344"/>
      <c r="CD5" s="422"/>
      <c r="CE5" s="364"/>
      <c r="CF5" s="73"/>
      <c r="CG5" s="17"/>
      <c r="CH5" s="82"/>
      <c r="CI5" s="73"/>
      <c r="CJ5" s="14"/>
      <c r="CK5" s="79"/>
      <c r="CL5" s="79"/>
      <c r="CM5" s="73"/>
      <c r="CN5" s="79"/>
      <c r="CO5" s="79"/>
      <c r="CP5" s="79"/>
      <c r="CQ5" s="73"/>
      <c r="CR5" s="79"/>
      <c r="CS5" s="364"/>
      <c r="CT5" s="344"/>
      <c r="CU5" s="422"/>
      <c r="CV5" s="364"/>
      <c r="CW5" s="73"/>
      <c r="CX5" s="17"/>
      <c r="CY5" s="82"/>
      <c r="CZ5" s="73"/>
      <c r="DA5" s="83"/>
      <c r="DB5" s="79"/>
      <c r="DC5" s="79"/>
      <c r="DD5" s="73"/>
      <c r="DE5" s="73"/>
      <c r="DF5" s="73"/>
      <c r="DG5" s="73"/>
      <c r="DH5" s="73"/>
      <c r="DI5" s="73"/>
      <c r="DJ5" s="364"/>
      <c r="DK5" s="344"/>
      <c r="DL5" s="422"/>
      <c r="DM5" s="364"/>
      <c r="DN5" s="73"/>
      <c r="DO5" s="17"/>
      <c r="DP5" s="73"/>
      <c r="DQ5" s="73"/>
      <c r="DR5" s="13"/>
      <c r="DS5" s="79"/>
      <c r="DT5" s="79"/>
      <c r="DU5" s="77"/>
      <c r="DV5" s="16"/>
      <c r="DW5" s="16"/>
      <c r="DX5" s="16"/>
      <c r="DY5" s="72"/>
      <c r="DZ5" s="16"/>
      <c r="EA5" s="364"/>
      <c r="EB5" s="344"/>
      <c r="EC5" s="422">
        <f>DL5+DO5</f>
        <v>0</v>
      </c>
      <c r="ED5" s="364" t="str">
        <f>IF(EC5=0,"0%",IF(EC5=1,"100%",))</f>
        <v>0%</v>
      </c>
      <c r="EE5" s="221"/>
      <c r="EF5" s="221"/>
      <c r="EG5" s="221"/>
      <c r="EH5" s="221"/>
      <c r="EI5" s="221"/>
      <c r="EJ5" s="221"/>
      <c r="EK5" s="221"/>
      <c r="EL5" s="221"/>
      <c r="EM5" s="221"/>
      <c r="EN5" s="221"/>
      <c r="EO5" s="221"/>
      <c r="EP5" s="221"/>
      <c r="EQ5" s="221"/>
      <c r="ER5" s="364" t="str">
        <f>EU5</f>
        <v>0%</v>
      </c>
      <c r="ES5" s="344"/>
      <c r="ET5" s="422">
        <f>EC5+EF5</f>
        <v>0</v>
      </c>
      <c r="EU5" s="364" t="str">
        <f>IF(ET5=0,"0%",IF(ET5=1,"100%",))</f>
        <v>0%</v>
      </c>
      <c r="EV5" s="221"/>
      <c r="EW5" s="221"/>
      <c r="EX5" s="221"/>
      <c r="EY5" s="221"/>
      <c r="EZ5" s="221"/>
      <c r="FA5" s="221"/>
      <c r="FB5" s="221"/>
      <c r="FC5" s="221"/>
      <c r="FD5" s="221"/>
      <c r="FE5" s="221"/>
      <c r="FF5" s="221"/>
      <c r="FG5" s="221"/>
      <c r="FH5" s="221"/>
      <c r="FI5" s="364" t="str">
        <f>FL5</f>
        <v>0%</v>
      </c>
      <c r="FJ5" s="344"/>
      <c r="FK5" s="422">
        <f>ET5+EW5</f>
        <v>0</v>
      </c>
      <c r="FL5" s="364" t="str">
        <f>IF(FK5=0,"0%",IF(FK5=1,"100%",))</f>
        <v>0%</v>
      </c>
      <c r="FM5" s="221"/>
      <c r="FN5" s="221"/>
      <c r="FO5" s="221"/>
      <c r="FP5" s="221"/>
      <c r="FQ5" s="221"/>
      <c r="FR5" s="221"/>
      <c r="FS5" s="221"/>
      <c r="FT5" s="221"/>
      <c r="FU5" s="221"/>
      <c r="FV5" s="221"/>
      <c r="FW5" s="221"/>
      <c r="FX5" s="221"/>
      <c r="FY5" s="221"/>
      <c r="FZ5" s="364" t="str">
        <f>GC5</f>
        <v>0%</v>
      </c>
      <c r="GA5" s="344"/>
      <c r="GB5" s="422">
        <f>FK5+FN5</f>
        <v>0</v>
      </c>
      <c r="GC5" s="364" t="str">
        <f>IF(GB5=0,"0%",IF(GB5=1,"100%",))</f>
        <v>0%</v>
      </c>
      <c r="GD5" s="221"/>
      <c r="GE5" s="221"/>
      <c r="GF5" s="221"/>
      <c r="GG5" s="221"/>
      <c r="GH5" s="221"/>
      <c r="GI5" s="221"/>
      <c r="GJ5" s="221"/>
      <c r="GK5" s="221"/>
      <c r="GL5" s="221"/>
      <c r="GM5" s="221"/>
      <c r="GN5" s="221"/>
      <c r="GO5" s="221"/>
      <c r="GP5" s="221"/>
      <c r="GQ5" s="364" t="str">
        <f>GT5</f>
        <v>0%</v>
      </c>
      <c r="GR5" s="344"/>
      <c r="GS5" s="422">
        <f>GB5+GE5</f>
        <v>0</v>
      </c>
      <c r="GT5" s="364" t="str">
        <f>IF(GS5=0,"0%",IF(GS5=1,"100%",))</f>
        <v>0%</v>
      </c>
      <c r="GU5" s="221"/>
      <c r="GV5" s="221"/>
      <c r="GW5" s="221"/>
      <c r="GX5" s="221"/>
      <c r="GY5" s="221"/>
      <c r="GZ5" s="221"/>
      <c r="HA5" s="221"/>
      <c r="HB5" s="221"/>
      <c r="HC5" s="221"/>
      <c r="HD5" s="221"/>
      <c r="HE5" s="221"/>
      <c r="HF5" s="221"/>
      <c r="HG5" s="221"/>
      <c r="HH5" s="364" t="str">
        <f>HK5</f>
        <v>0%</v>
      </c>
      <c r="HI5" s="344"/>
      <c r="HJ5" s="422">
        <f>GS5+GV5</f>
        <v>0</v>
      </c>
      <c r="HK5" s="364" t="str">
        <f>IF(HJ5=0,"0%",IF(HJ5=1,"100%",))</f>
        <v>0%</v>
      </c>
    </row>
    <row r="6" spans="1:219" ht="288" customHeight="1" x14ac:dyDescent="0.25">
      <c r="A6" s="15">
        <v>2</v>
      </c>
      <c r="B6" s="25" t="s">
        <v>542</v>
      </c>
      <c r="C6" s="14" t="s">
        <v>543</v>
      </c>
      <c r="D6" s="9" t="s">
        <v>544</v>
      </c>
      <c r="E6" s="6" t="s">
        <v>80</v>
      </c>
      <c r="F6" s="6" t="s">
        <v>79</v>
      </c>
      <c r="G6" s="6" t="s">
        <v>545</v>
      </c>
      <c r="H6" s="7" t="s">
        <v>182</v>
      </c>
      <c r="I6" s="25" t="s">
        <v>537</v>
      </c>
      <c r="J6" s="6" t="s">
        <v>538</v>
      </c>
      <c r="K6" s="414">
        <v>1</v>
      </c>
      <c r="L6" s="6" t="s">
        <v>546</v>
      </c>
      <c r="M6" s="88" t="s">
        <v>194</v>
      </c>
      <c r="N6" s="88" t="s">
        <v>547</v>
      </c>
      <c r="O6" s="10" t="s">
        <v>50</v>
      </c>
      <c r="P6" s="73"/>
      <c r="Q6" s="73"/>
      <c r="R6" s="73"/>
      <c r="S6" s="79"/>
      <c r="T6" s="79"/>
      <c r="U6" s="79"/>
      <c r="V6" s="79"/>
      <c r="W6" s="79"/>
      <c r="X6" s="74"/>
      <c r="Y6" s="74"/>
      <c r="Z6" s="74"/>
      <c r="AA6" s="74"/>
      <c r="AB6" s="74"/>
      <c r="AC6" s="75"/>
      <c r="AD6" s="74"/>
      <c r="AE6" s="74"/>
      <c r="AF6" s="74"/>
      <c r="AG6" s="76"/>
      <c r="AH6" s="17"/>
      <c r="AI6" s="83"/>
      <c r="AJ6" s="76"/>
      <c r="AK6" s="74"/>
      <c r="AL6" s="74"/>
      <c r="AM6" s="74"/>
      <c r="AN6" s="76"/>
      <c r="AO6" s="17"/>
      <c r="AP6" s="17"/>
      <c r="AQ6" s="17"/>
      <c r="AR6" s="17"/>
      <c r="AS6" s="17"/>
      <c r="AT6" s="364"/>
      <c r="AU6" s="344"/>
      <c r="AV6" s="422"/>
      <c r="AW6" s="364"/>
      <c r="AX6" s="346"/>
      <c r="AY6" s="17"/>
      <c r="AZ6" s="73"/>
      <c r="BA6" s="73"/>
      <c r="BB6" s="655"/>
      <c r="BC6" s="73"/>
      <c r="BD6" s="73"/>
      <c r="BE6" s="77"/>
      <c r="BF6" s="79"/>
      <c r="BG6" s="79"/>
      <c r="BH6" s="79"/>
      <c r="BI6" s="73"/>
      <c r="BJ6" s="79"/>
      <c r="BK6" s="364"/>
      <c r="BL6" s="344"/>
      <c r="BM6" s="422"/>
      <c r="BN6" s="364"/>
      <c r="BO6" s="73"/>
      <c r="BP6" s="79"/>
      <c r="BQ6" s="79"/>
      <c r="BR6" s="79"/>
      <c r="BS6" s="79"/>
      <c r="BT6" s="79"/>
      <c r="BU6" s="79"/>
      <c r="BV6" s="79"/>
      <c r="BW6" s="17"/>
      <c r="BX6" s="17"/>
      <c r="BY6" s="17"/>
      <c r="BZ6" s="828"/>
      <c r="CA6" s="79"/>
      <c r="CB6" s="364"/>
      <c r="CC6" s="344"/>
      <c r="CD6" s="422"/>
      <c r="CE6" s="364"/>
      <c r="CF6" s="73"/>
      <c r="CG6" s="13"/>
      <c r="CH6" s="82"/>
      <c r="CI6" s="73"/>
      <c r="CJ6" s="83"/>
      <c r="CK6" s="79"/>
      <c r="CL6" s="79"/>
      <c r="CM6" s="73"/>
      <c r="CN6" s="79"/>
      <c r="CO6" s="79"/>
      <c r="CP6" s="79"/>
      <c r="CQ6" s="73"/>
      <c r="CR6" s="79"/>
      <c r="CS6" s="364"/>
      <c r="CT6" s="344"/>
      <c r="CU6" s="422"/>
      <c r="CV6" s="364"/>
      <c r="CW6" s="73"/>
      <c r="CX6" s="17"/>
      <c r="CY6" s="82"/>
      <c r="CZ6" s="73"/>
      <c r="DA6" s="83"/>
      <c r="DB6" s="79"/>
      <c r="DC6" s="79"/>
      <c r="DD6" s="73"/>
      <c r="DE6" s="73"/>
      <c r="DF6" s="73"/>
      <c r="DG6" s="73"/>
      <c r="DH6" s="73"/>
      <c r="DI6" s="73"/>
      <c r="DJ6" s="364"/>
      <c r="DK6" s="344"/>
      <c r="DL6" s="422"/>
      <c r="DM6" s="364"/>
      <c r="DN6" s="73"/>
      <c r="DO6" s="17"/>
      <c r="DP6" s="73"/>
      <c r="DQ6" s="73"/>
      <c r="DR6" s="13"/>
      <c r="DS6" s="79"/>
      <c r="DT6" s="79"/>
      <c r="DU6" s="77"/>
      <c r="DV6" s="16"/>
      <c r="DW6" s="16"/>
      <c r="DX6" s="16"/>
      <c r="DY6" s="72"/>
      <c r="DZ6" s="16"/>
      <c r="EA6" s="364"/>
      <c r="EB6" s="344"/>
      <c r="EC6" s="422">
        <f t="shared" ref="EC6:EC7" si="0">DL6+DO6</f>
        <v>0</v>
      </c>
      <c r="ED6" s="364" t="str">
        <f>IF(EC6=0,"0%",IF(EC6=1,"100%",))</f>
        <v>0%</v>
      </c>
      <c r="EE6" s="221"/>
      <c r="EF6" s="221"/>
      <c r="EG6" s="221"/>
      <c r="EH6" s="221"/>
      <c r="EI6" s="221"/>
      <c r="EJ6" s="221"/>
      <c r="EK6" s="221"/>
      <c r="EL6" s="221"/>
      <c r="EM6" s="221"/>
      <c r="EN6" s="221"/>
      <c r="EO6" s="221"/>
      <c r="EP6" s="221"/>
      <c r="EQ6" s="221"/>
      <c r="ER6" s="364" t="str">
        <f t="shared" ref="ER6:ER7" si="1">EU6</f>
        <v>0%</v>
      </c>
      <c r="ES6" s="344"/>
      <c r="ET6" s="422">
        <f t="shared" ref="ET6:ET7" si="2">EC6+EF6</f>
        <v>0</v>
      </c>
      <c r="EU6" s="364" t="str">
        <f>IF(ET6=0,"0%",IF(ET6=1,"100%",))</f>
        <v>0%</v>
      </c>
      <c r="EV6" s="221"/>
      <c r="EW6" s="221"/>
      <c r="EX6" s="221"/>
      <c r="EY6" s="221"/>
      <c r="EZ6" s="221"/>
      <c r="FA6" s="221"/>
      <c r="FB6" s="221"/>
      <c r="FC6" s="221"/>
      <c r="FD6" s="221"/>
      <c r="FE6" s="221"/>
      <c r="FF6" s="221"/>
      <c r="FG6" s="221"/>
      <c r="FH6" s="221"/>
      <c r="FI6" s="364" t="str">
        <f t="shared" ref="FI6:FI7" si="3">FL6</f>
        <v>0%</v>
      </c>
      <c r="FJ6" s="344"/>
      <c r="FK6" s="422">
        <f t="shared" ref="FK6:FK7" si="4">ET6+EW6</f>
        <v>0</v>
      </c>
      <c r="FL6" s="364" t="str">
        <f>IF(FK6=0,"0%",IF(FK6=1,"100%",))</f>
        <v>0%</v>
      </c>
      <c r="FM6" s="221"/>
      <c r="FN6" s="221"/>
      <c r="FO6" s="221"/>
      <c r="FP6" s="221"/>
      <c r="FQ6" s="221"/>
      <c r="FR6" s="221"/>
      <c r="FS6" s="221"/>
      <c r="FT6" s="221"/>
      <c r="FU6" s="221"/>
      <c r="FV6" s="221"/>
      <c r="FW6" s="221"/>
      <c r="FX6" s="221"/>
      <c r="FY6" s="221"/>
      <c r="FZ6" s="364" t="str">
        <f>GC6</f>
        <v>0%</v>
      </c>
      <c r="GA6" s="344"/>
      <c r="GB6" s="422">
        <f t="shared" ref="GB6:GB7" si="5">FK6+FN6</f>
        <v>0</v>
      </c>
      <c r="GC6" s="364" t="str">
        <f>IF(GB6=0,"0%",IF(GB6=1,"100%",))</f>
        <v>0%</v>
      </c>
      <c r="GD6" s="221"/>
      <c r="GE6" s="221"/>
      <c r="GF6" s="221"/>
      <c r="GG6" s="221"/>
      <c r="GH6" s="221"/>
      <c r="GI6" s="221"/>
      <c r="GJ6" s="221"/>
      <c r="GK6" s="221"/>
      <c r="GL6" s="221"/>
      <c r="GM6" s="221"/>
      <c r="GN6" s="221"/>
      <c r="GO6" s="221"/>
      <c r="GP6" s="221"/>
      <c r="GQ6" s="364" t="str">
        <f t="shared" ref="GQ6:GQ7" si="6">GT6</f>
        <v>0%</v>
      </c>
      <c r="GR6" s="344"/>
      <c r="GS6" s="422">
        <f t="shared" ref="GS6:GS7" si="7">GB6+GE6</f>
        <v>0</v>
      </c>
      <c r="GT6" s="364" t="str">
        <f>IF(GS6=0,"0%",IF(GS6=1,"100%",))</f>
        <v>0%</v>
      </c>
      <c r="GU6" s="221"/>
      <c r="GV6" s="221"/>
      <c r="GW6" s="221"/>
      <c r="GX6" s="221"/>
      <c r="GY6" s="221"/>
      <c r="GZ6" s="221"/>
      <c r="HA6" s="221"/>
      <c r="HB6" s="221"/>
      <c r="HC6" s="221"/>
      <c r="HD6" s="221"/>
      <c r="HE6" s="221"/>
      <c r="HF6" s="221"/>
      <c r="HG6" s="221"/>
      <c r="HH6" s="364" t="str">
        <f t="shared" ref="HH6:HH7" si="8">HK6</f>
        <v>0%</v>
      </c>
      <c r="HI6" s="344"/>
      <c r="HJ6" s="422">
        <f t="shared" ref="HJ6:HJ7" si="9">GS6+GV6</f>
        <v>0</v>
      </c>
      <c r="HK6" s="364" t="str">
        <f>IF(HJ6=0,"0%",IF(HJ6=1,"100%",))</f>
        <v>0%</v>
      </c>
    </row>
    <row r="7" spans="1:219" ht="266.25" customHeight="1" x14ac:dyDescent="0.25">
      <c r="A7" s="15">
        <v>3</v>
      </c>
      <c r="B7" s="25" t="s">
        <v>548</v>
      </c>
      <c r="C7" s="14" t="s">
        <v>549</v>
      </c>
      <c r="D7" s="96" t="s">
        <v>544</v>
      </c>
      <c r="E7" s="97" t="s">
        <v>42</v>
      </c>
      <c r="F7" s="97" t="s">
        <v>79</v>
      </c>
      <c r="G7" s="6" t="s">
        <v>550</v>
      </c>
      <c r="H7" s="7" t="s">
        <v>182</v>
      </c>
      <c r="I7" s="25" t="s">
        <v>537</v>
      </c>
      <c r="J7" s="6" t="s">
        <v>538</v>
      </c>
      <c r="K7" s="414">
        <v>2</v>
      </c>
      <c r="L7" s="6" t="s">
        <v>551</v>
      </c>
      <c r="M7" s="10" t="s">
        <v>194</v>
      </c>
      <c r="N7" s="10" t="s">
        <v>552</v>
      </c>
      <c r="O7" s="10" t="s">
        <v>50</v>
      </c>
      <c r="P7" s="73"/>
      <c r="Q7" s="73"/>
      <c r="R7" s="73"/>
      <c r="S7" s="79"/>
      <c r="T7" s="79"/>
      <c r="U7" s="79"/>
      <c r="V7" s="79"/>
      <c r="W7" s="79"/>
      <c r="X7" s="74"/>
      <c r="Y7" s="74"/>
      <c r="Z7" s="74"/>
      <c r="AA7" s="74"/>
      <c r="AB7" s="74"/>
      <c r="AC7" s="75"/>
      <c r="AD7" s="74"/>
      <c r="AE7" s="74"/>
      <c r="AF7" s="74"/>
      <c r="AG7" s="73"/>
      <c r="AH7" s="13"/>
      <c r="AI7" s="73"/>
      <c r="AJ7" s="79"/>
      <c r="AK7" s="79"/>
      <c r="AL7" s="79"/>
      <c r="AM7" s="79"/>
      <c r="AN7" s="79"/>
      <c r="AO7" s="17"/>
      <c r="AP7" s="17"/>
      <c r="AQ7" s="17"/>
      <c r="AR7" s="17"/>
      <c r="AS7" s="17"/>
      <c r="AT7" s="364"/>
      <c r="AU7" s="344"/>
      <c r="AV7" s="422"/>
      <c r="AW7" s="364"/>
      <c r="AX7" s="346"/>
      <c r="AY7" s="17"/>
      <c r="AZ7" s="79"/>
      <c r="BA7" s="73"/>
      <c r="BB7" s="79"/>
      <c r="BC7" s="79"/>
      <c r="BD7" s="79"/>
      <c r="BE7" s="80"/>
      <c r="BF7" s="79"/>
      <c r="BG7" s="79"/>
      <c r="BH7" s="79"/>
      <c r="BI7" s="73"/>
      <c r="BJ7" s="79"/>
      <c r="BK7" s="364"/>
      <c r="BL7" s="344"/>
      <c r="BM7" s="422"/>
      <c r="BN7" s="364"/>
      <c r="BO7" s="73"/>
      <c r="BP7" s="79"/>
      <c r="BQ7" s="79"/>
      <c r="BR7" s="73"/>
      <c r="BS7" s="79"/>
      <c r="BT7" s="79"/>
      <c r="BU7" s="79"/>
      <c r="BV7" s="79"/>
      <c r="BW7" s="17"/>
      <c r="BX7" s="17"/>
      <c r="BY7" s="17"/>
      <c r="BZ7" s="828"/>
      <c r="CA7" s="79"/>
      <c r="CB7" s="364"/>
      <c r="CC7" s="344"/>
      <c r="CD7" s="422"/>
      <c r="CE7" s="364"/>
      <c r="CF7" s="73"/>
      <c r="CG7" s="854"/>
      <c r="CH7" s="82"/>
      <c r="CI7" s="73"/>
      <c r="CJ7" s="13"/>
      <c r="CK7" s="73"/>
      <c r="CL7" s="73"/>
      <c r="CM7" s="73"/>
      <c r="CN7" s="79"/>
      <c r="CO7" s="79"/>
      <c r="CP7" s="79"/>
      <c r="CQ7" s="73"/>
      <c r="CR7" s="79"/>
      <c r="CS7" s="364"/>
      <c r="CT7" s="344"/>
      <c r="CU7" s="422"/>
      <c r="CV7" s="364"/>
      <c r="CW7" s="73"/>
      <c r="CX7" s="17"/>
      <c r="CY7" s="82"/>
      <c r="CZ7" s="73"/>
      <c r="DA7" s="13"/>
      <c r="DB7" s="79"/>
      <c r="DC7" s="79"/>
      <c r="DD7" s="73"/>
      <c r="DE7" s="73"/>
      <c r="DF7" s="73"/>
      <c r="DG7" s="73"/>
      <c r="DH7" s="73"/>
      <c r="DI7" s="73"/>
      <c r="DJ7" s="364"/>
      <c r="DK7" s="344"/>
      <c r="DL7" s="422"/>
      <c r="DM7" s="364"/>
      <c r="DN7" s="73"/>
      <c r="DO7" s="17"/>
      <c r="DP7" s="73"/>
      <c r="DQ7" s="73"/>
      <c r="DR7" s="13"/>
      <c r="DS7" s="79"/>
      <c r="DT7" s="79"/>
      <c r="DU7" s="77"/>
      <c r="DV7" s="16"/>
      <c r="DW7" s="16"/>
      <c r="DX7" s="16"/>
      <c r="DY7" s="72"/>
      <c r="DZ7" s="16"/>
      <c r="EA7" s="364"/>
      <c r="EB7" s="344"/>
      <c r="EC7" s="422">
        <f t="shared" si="0"/>
        <v>0</v>
      </c>
      <c r="ED7" s="364" t="str">
        <f>IF(EC7=0,"0%",IF(EC7=1,"50%",IF(EC7=2,"100%")))</f>
        <v>0%</v>
      </c>
      <c r="EE7" s="221"/>
      <c r="EF7" s="221"/>
      <c r="EG7" s="221"/>
      <c r="EH7" s="221"/>
      <c r="EI7" s="221"/>
      <c r="EJ7" s="221"/>
      <c r="EK7" s="221"/>
      <c r="EL7" s="221"/>
      <c r="EM7" s="221"/>
      <c r="EN7" s="221"/>
      <c r="EO7" s="221"/>
      <c r="EP7" s="221"/>
      <c r="EQ7" s="221"/>
      <c r="ER7" s="364" t="str">
        <f t="shared" si="1"/>
        <v>0%</v>
      </c>
      <c r="ES7" s="344"/>
      <c r="ET7" s="422">
        <f t="shared" si="2"/>
        <v>0</v>
      </c>
      <c r="EU7" s="364" t="str">
        <f>IF(ET7=0,"0%",IF(ET7=1,"50%",IF(ET7=2,"100%")))</f>
        <v>0%</v>
      </c>
      <c r="EV7" s="221"/>
      <c r="EW7" s="221"/>
      <c r="EX7" s="221"/>
      <c r="EY7" s="221"/>
      <c r="EZ7" s="221"/>
      <c r="FA7" s="221"/>
      <c r="FB7" s="221"/>
      <c r="FC7" s="221"/>
      <c r="FD7" s="221"/>
      <c r="FE7" s="221"/>
      <c r="FF7" s="221"/>
      <c r="FG7" s="221"/>
      <c r="FH7" s="221"/>
      <c r="FI7" s="364" t="str">
        <f t="shared" si="3"/>
        <v>0%</v>
      </c>
      <c r="FJ7" s="344"/>
      <c r="FK7" s="422">
        <f t="shared" si="4"/>
        <v>0</v>
      </c>
      <c r="FL7" s="364" t="str">
        <f>IF(FK7=0,"0%",IF(FK7=1,"50%",IF(FK7=2,"100%")))</f>
        <v>0%</v>
      </c>
      <c r="FM7" s="221"/>
      <c r="FN7" s="221"/>
      <c r="FO7" s="221"/>
      <c r="FP7" s="221"/>
      <c r="FQ7" s="221"/>
      <c r="FR7" s="221"/>
      <c r="FS7" s="221"/>
      <c r="FT7" s="221"/>
      <c r="FU7" s="221"/>
      <c r="FV7" s="221"/>
      <c r="FW7" s="221"/>
      <c r="FX7" s="221"/>
      <c r="FY7" s="221"/>
      <c r="FZ7" s="364" t="str">
        <f>GC7</f>
        <v>0%</v>
      </c>
      <c r="GA7" s="344"/>
      <c r="GB7" s="422">
        <f t="shared" si="5"/>
        <v>0</v>
      </c>
      <c r="GC7" s="364" t="str">
        <f>IF(GB7=0,"0%",IF(GB7=1,"50%",IF(GB7=2,"100%")))</f>
        <v>0%</v>
      </c>
      <c r="GD7" s="221"/>
      <c r="GE7" s="221"/>
      <c r="GF7" s="221"/>
      <c r="GG7" s="221"/>
      <c r="GH7" s="221"/>
      <c r="GI7" s="221"/>
      <c r="GJ7" s="221"/>
      <c r="GK7" s="221"/>
      <c r="GL7" s="221"/>
      <c r="GM7" s="221"/>
      <c r="GN7" s="221"/>
      <c r="GO7" s="221"/>
      <c r="GP7" s="221"/>
      <c r="GQ7" s="364" t="str">
        <f t="shared" si="6"/>
        <v>0%</v>
      </c>
      <c r="GR7" s="344"/>
      <c r="GS7" s="422">
        <f t="shared" si="7"/>
        <v>0</v>
      </c>
      <c r="GT7" s="364" t="str">
        <f>IF(GS7=0,"0%",IF(GS7=1,"50%",IF(GS7=2,"100%")))</f>
        <v>0%</v>
      </c>
      <c r="GU7" s="221"/>
      <c r="GV7" s="221"/>
      <c r="GW7" s="221"/>
      <c r="GX7" s="221"/>
      <c r="GY7" s="221"/>
      <c r="GZ7" s="221"/>
      <c r="HA7" s="221"/>
      <c r="HB7" s="221"/>
      <c r="HC7" s="221"/>
      <c r="HD7" s="221"/>
      <c r="HE7" s="221"/>
      <c r="HF7" s="221"/>
      <c r="HG7" s="221"/>
      <c r="HH7" s="364" t="str">
        <f t="shared" si="8"/>
        <v>0%</v>
      </c>
      <c r="HI7" s="344"/>
      <c r="HJ7" s="422">
        <f t="shared" si="9"/>
        <v>0</v>
      </c>
      <c r="HK7" s="364" t="str">
        <f>IF(HJ7=0,"0%",IF(HJ7=1,"50%",IF(HJ7=2,"100%")))</f>
        <v>0%</v>
      </c>
    </row>
    <row r="8" spans="1:219" ht="18.75" x14ac:dyDescent="0.25">
      <c r="A8" s="1173"/>
      <c r="B8" s="1174"/>
      <c r="C8" s="506"/>
      <c r="D8" s="505"/>
      <c r="E8" s="446"/>
      <c r="F8" s="497"/>
      <c r="K8" s="424">
        <f>SUM(K5:K7)</f>
        <v>4</v>
      </c>
      <c r="Q8">
        <f>SUM(Q5:Q7)</f>
        <v>0</v>
      </c>
      <c r="AH8">
        <f>SUM(AH5:AH7)</f>
        <v>0</v>
      </c>
      <c r="AV8" s="457">
        <f>SUM(AV5:AV7)</f>
        <v>0</v>
      </c>
      <c r="AW8" s="323">
        <v>0</v>
      </c>
      <c r="AY8">
        <f>SUM(AY5:AY7)</f>
        <v>0</v>
      </c>
      <c r="BM8" s="400">
        <f>SUM(BM5:BM7)</f>
        <v>0</v>
      </c>
      <c r="BN8" s="769">
        <f>BM8*100%/$K$8</f>
        <v>0</v>
      </c>
      <c r="CD8" s="400">
        <f>SUM(CD5:CD7)</f>
        <v>0</v>
      </c>
      <c r="CE8" s="769">
        <f>CD8*100%/$K$8</f>
        <v>0</v>
      </c>
      <c r="CU8" s="400">
        <f>SUM(CU5:CU7)</f>
        <v>0</v>
      </c>
      <c r="CV8" s="769">
        <f>CU8*100%/$K$8</f>
        <v>0</v>
      </c>
      <c r="DL8" s="400">
        <f>SUM(DL5:DL7)</f>
        <v>0</v>
      </c>
      <c r="DM8" s="769">
        <f>DL8*100%/$K$8</f>
        <v>0</v>
      </c>
      <c r="EC8" s="400">
        <f>SUM(EC5:EC7)</f>
        <v>0</v>
      </c>
      <c r="ED8" s="769">
        <f>EC8*100%/$K$8</f>
        <v>0</v>
      </c>
      <c r="ET8" s="400">
        <f>SUM(ET5:ET7)</f>
        <v>0</v>
      </c>
      <c r="EU8" s="769">
        <f>ET8*100%/$K$8</f>
        <v>0</v>
      </c>
      <c r="FK8" s="400">
        <f>SUM(FK5:FK7)</f>
        <v>0</v>
      </c>
      <c r="FL8" s="769">
        <f>FK8*100%/$K$8</f>
        <v>0</v>
      </c>
      <c r="GB8" s="400">
        <f>SUM(GB5:GB7)</f>
        <v>0</v>
      </c>
      <c r="GC8" s="769">
        <f>GB8*100%/$K$8</f>
        <v>0</v>
      </c>
      <c r="GS8" s="400">
        <f>SUM(GS5:GS7)</f>
        <v>0</v>
      </c>
      <c r="GT8" s="769">
        <f>GS8*100%/$K$8</f>
        <v>0</v>
      </c>
      <c r="HJ8" s="400">
        <f>SUM(HJ5:HJ7)</f>
        <v>0</v>
      </c>
      <c r="HK8" s="769">
        <f>HJ8*100%/$K$8</f>
        <v>0</v>
      </c>
    </row>
    <row r="11" spans="1:219" x14ac:dyDescent="0.25">
      <c r="D11" s="405">
        <v>100</v>
      </c>
    </row>
  </sheetData>
  <mergeCells count="254">
    <mergeCell ref="A8:B8"/>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E5:E7" xr:uid="{00000000-0002-0000-1D00-000000000000}">
      <formula1>nivel</formula1>
    </dataValidation>
    <dataValidation type="list" allowBlank="1" showInputMessage="1" showErrorMessage="1" sqref="F5:F7" xr:uid="{00000000-0002-0000-1D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EEF93C49-139D-41C8-9DDD-B5D80F2BA755}">
          <x14:formula1>
            <xm:f>'Ejem diligenciamiento'!$AB$8:$AB$9</xm:f>
          </x14:formula1>
          <xm:sqref>BW5:BY7 CN5:CP7 DE5:DG7 DV5:DX7 EM5:EO7 FD5:FF7 FU5:FW7 GL5:GN7 HC5:HE7</xm:sqref>
        </x14:dataValidation>
        <x14:dataValidation type="list" allowBlank="1" showInputMessage="1" showErrorMessage="1" xr:uid="{3321E7A6-F906-433B-9079-A584725DAFBD}">
          <x14:formula1>
            <xm:f>'Ejem diligenciamiento'!$AC$8:$AC$11</xm:f>
          </x14:formula1>
          <xm:sqref>CA5:CA7 CR5:CR7 DI5:DI7</xm:sqref>
        </x14:dataValidation>
        <x14:dataValidation type="list" allowBlank="1" showInputMessage="1" showErrorMessage="1" xr:uid="{F7CB7094-349C-4884-A953-7D2EA6D0F1B2}">
          <x14:formula1>
            <xm:f>'Ejem diligenciamiento'!$AC$8:$AC$12</xm:f>
          </x14:formula1>
          <xm:sqref>DZ5:DZ7 EQ5:EQ7 FH5:FH7 FY5:FY7 GP5:GP7 HG5:HG7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K11"/>
  <sheetViews>
    <sheetView topLeftCell="A7" zoomScale="64" zoomScaleNormal="64" workbookViewId="0">
      <selection sqref="A1:O1"/>
    </sheetView>
  </sheetViews>
  <sheetFormatPr baseColWidth="10" defaultColWidth="11.42578125" defaultRowHeight="15" x14ac:dyDescent="0.25"/>
  <cols>
    <col min="2" max="2" width="26.28515625" customWidth="1"/>
    <col min="3" max="3" width="29.85546875" customWidth="1"/>
    <col min="4" max="4" width="22" customWidth="1"/>
    <col min="5" max="5" width="18.42578125" customWidth="1"/>
    <col min="6" max="6" width="16.85546875" customWidth="1"/>
    <col min="7" max="7" width="18.5703125" customWidth="1"/>
    <col min="8" max="8" width="11.42578125" customWidth="1"/>
    <col min="9" max="9" width="14.7109375" customWidth="1"/>
    <col min="10" max="10" width="13.42578125" customWidth="1"/>
    <col min="12" max="12" width="14.28515625" customWidth="1"/>
    <col min="13" max="13" width="15" customWidth="1"/>
    <col min="14" max="14" width="18.5703125" customWidth="1"/>
    <col min="15" max="15" width="11.42578125" customWidth="1"/>
    <col min="16" max="16" width="21.5703125" customWidth="1"/>
    <col min="17" max="17" width="12.28515625" customWidth="1"/>
    <col min="18" max="18" width="13.5703125" customWidth="1"/>
    <col min="19" max="49" width="11.42578125" customWidth="1"/>
    <col min="50" max="50" width="38.140625" customWidth="1"/>
    <col min="51" max="51" width="11.42578125" customWidth="1"/>
    <col min="52" max="52" width="41.42578125" customWidth="1"/>
    <col min="53" max="54" width="11.42578125" customWidth="1"/>
    <col min="55" max="55" width="14.140625" customWidth="1"/>
    <col min="56" max="56" width="13.7109375" customWidth="1"/>
    <col min="57" max="57" width="13.85546875" customWidth="1"/>
    <col min="58" max="58" width="34.28515625" customWidth="1"/>
    <col min="59" max="60" width="11.42578125" customWidth="1"/>
    <col min="61" max="61" width="26.28515625" customWidth="1"/>
    <col min="62" max="63" width="11.42578125" customWidth="1"/>
    <col min="67" max="67" width="70.28515625" customWidth="1"/>
    <col min="69" max="69" width="26.85546875" customWidth="1"/>
    <col min="70" max="70" width="25.28515625" customWidth="1"/>
    <col min="72" max="72" width="14.140625" customWidth="1"/>
    <col min="73" max="73" width="14" customWidth="1"/>
    <col min="74" max="74" width="14.7109375" customWidth="1"/>
    <col min="78" max="78" width="36.140625" customWidth="1"/>
    <col min="84" max="84" width="38.28515625" customWidth="1"/>
    <col min="86" max="86" width="21.7109375" customWidth="1"/>
    <col min="87" max="87" width="16.42578125" customWidth="1"/>
    <col min="95" max="95" width="32.85546875" customWidth="1"/>
    <col min="101" max="101" width="23.28515625" customWidth="1"/>
    <col min="103" max="103" width="16.28515625" customWidth="1"/>
    <col min="108" max="108" width="29.7109375" customWidth="1"/>
    <col min="109" max="109" width="14.42578125" customWidth="1"/>
    <col min="110" max="110" width="13" customWidth="1"/>
    <col min="111" max="111" width="13.28515625" customWidth="1"/>
    <col min="112" max="112" width="14" customWidth="1"/>
    <col min="113" max="113" width="12.5703125" customWidth="1"/>
    <col min="114" max="114" width="15.42578125" customWidth="1"/>
    <col min="115" max="115" width="12" customWidth="1"/>
    <col min="116" max="116" width="12.5703125" customWidth="1"/>
    <col min="117" max="117" width="15.28515625" customWidth="1"/>
    <col min="118" max="118" width="26.5703125" customWidth="1"/>
    <col min="122" max="122" width="31.5703125" customWidth="1"/>
    <col min="123" max="123" width="25.28515625" customWidth="1"/>
    <col min="125" max="125" width="26.85546875" customWidth="1"/>
    <col min="129" max="129" width="15.42578125" customWidth="1"/>
    <col min="134" max="134" width="11.42578125" style="769"/>
  </cols>
  <sheetData>
    <row r="1" spans="1:219" ht="31.5" customHeight="1" x14ac:dyDescent="0.25">
      <c r="A1" s="1110" t="s">
        <v>0</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0.7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8.2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238.5" customHeight="1" x14ac:dyDescent="0.25">
      <c r="A5" s="15">
        <v>1</v>
      </c>
      <c r="B5" s="808" t="s">
        <v>553</v>
      </c>
      <c r="C5" s="14" t="s">
        <v>554</v>
      </c>
      <c r="D5" s="6" t="s">
        <v>41</v>
      </c>
      <c r="E5" s="7" t="s">
        <v>42</v>
      </c>
      <c r="F5" s="7" t="s">
        <v>79</v>
      </c>
      <c r="G5" s="7" t="s">
        <v>65</v>
      </c>
      <c r="H5" s="7" t="s">
        <v>66</v>
      </c>
      <c r="I5" s="89" t="s">
        <v>555</v>
      </c>
      <c r="J5" s="7" t="s">
        <v>47</v>
      </c>
      <c r="K5" s="413">
        <v>4</v>
      </c>
      <c r="L5" s="7" t="s">
        <v>556</v>
      </c>
      <c r="M5" s="48">
        <v>44621</v>
      </c>
      <c r="N5" s="46">
        <v>44895</v>
      </c>
      <c r="O5" s="20" t="s">
        <v>242</v>
      </c>
      <c r="P5" s="177"/>
      <c r="Q5" s="191"/>
      <c r="R5" s="191"/>
      <c r="S5" s="191"/>
      <c r="T5" s="191"/>
      <c r="U5" s="191"/>
      <c r="V5" s="191"/>
      <c r="W5" s="191"/>
      <c r="X5" s="191"/>
      <c r="Y5" s="191"/>
      <c r="Z5" s="191"/>
      <c r="AA5" s="191"/>
      <c r="AB5" s="191"/>
      <c r="AC5" s="191"/>
      <c r="AD5" s="191"/>
      <c r="AE5" s="462"/>
      <c r="AF5" s="190"/>
      <c r="AG5" s="192"/>
      <c r="AH5" s="192"/>
      <c r="AI5" s="192"/>
      <c r="AJ5" s="192"/>
      <c r="AK5" s="192"/>
      <c r="AL5" s="192"/>
      <c r="AM5" s="192"/>
      <c r="AN5" s="192"/>
      <c r="AO5" s="191"/>
      <c r="AP5" s="191"/>
      <c r="AQ5" s="191"/>
      <c r="AR5" s="191"/>
      <c r="AS5" s="191"/>
      <c r="AT5" s="464"/>
      <c r="AU5" s="191"/>
      <c r="AV5" s="462"/>
      <c r="AW5" s="464"/>
      <c r="AX5" s="658"/>
      <c r="AY5" s="19"/>
      <c r="AZ5" s="19"/>
      <c r="BA5" s="19"/>
      <c r="BB5" s="19"/>
      <c r="BC5" s="19"/>
      <c r="BD5" s="19"/>
      <c r="BE5" s="211"/>
      <c r="BF5" s="191"/>
      <c r="BG5" s="191"/>
      <c r="BH5" s="191"/>
      <c r="BI5" s="180"/>
      <c r="BJ5" s="192"/>
      <c r="BK5" s="737"/>
      <c r="BL5" s="192"/>
      <c r="BM5" s="779"/>
      <c r="BN5" s="739"/>
      <c r="BO5" s="177"/>
      <c r="BP5" s="191"/>
      <c r="BQ5" s="191"/>
      <c r="BR5" s="191"/>
      <c r="BS5" s="191"/>
      <c r="BT5" s="191"/>
      <c r="BU5" s="191"/>
      <c r="BV5" s="180"/>
      <c r="BW5" s="192"/>
      <c r="BX5" s="192"/>
      <c r="BY5" s="192"/>
      <c r="BZ5" s="177"/>
      <c r="CA5" s="192"/>
      <c r="CB5" s="737"/>
      <c r="CC5" s="192"/>
      <c r="CD5" s="779"/>
      <c r="CE5" s="737"/>
      <c r="CF5" s="177"/>
      <c r="CG5" s="191"/>
      <c r="CH5" s="191"/>
      <c r="CI5" s="191"/>
      <c r="CJ5" s="191"/>
      <c r="CK5" s="191"/>
      <c r="CL5" s="191"/>
      <c r="CM5" s="180"/>
      <c r="CN5" s="192"/>
      <c r="CO5" s="192"/>
      <c r="CP5" s="192"/>
      <c r="CQ5" s="177"/>
      <c r="CR5" s="192"/>
      <c r="CS5" s="191"/>
      <c r="CT5" s="192"/>
      <c r="CU5" s="779"/>
      <c r="CV5" s="737"/>
      <c r="CW5" s="989"/>
      <c r="CX5" s="191"/>
      <c r="CY5" s="177"/>
      <c r="CZ5" s="7"/>
      <c r="DA5" s="8"/>
      <c r="DB5" s="8"/>
      <c r="DC5" s="8"/>
      <c r="DD5" s="180"/>
      <c r="DE5" s="180"/>
      <c r="DF5" s="180"/>
      <c r="DG5" s="180"/>
      <c r="DH5" s="180"/>
      <c r="DI5" s="180"/>
      <c r="DJ5" s="180"/>
      <c r="DK5" s="180"/>
      <c r="DL5" s="429"/>
      <c r="DM5" s="382"/>
      <c r="DN5" s="20"/>
      <c r="DO5" s="191"/>
      <c r="DP5" s="7"/>
      <c r="DQ5" s="7"/>
      <c r="DR5" s="13"/>
      <c r="DS5" s="7"/>
      <c r="DT5" s="180"/>
      <c r="DU5" s="211"/>
      <c r="DV5" s="221"/>
      <c r="DW5" s="221"/>
      <c r="DX5" s="221"/>
      <c r="DY5" s="195"/>
      <c r="DZ5" s="221"/>
      <c r="EA5" s="250"/>
      <c r="EB5" s="221"/>
      <c r="EC5" s="322"/>
      <c r="ED5" s="627"/>
      <c r="EE5" s="221"/>
      <c r="EF5" s="221"/>
      <c r="EG5" s="221"/>
      <c r="EH5" s="221"/>
      <c r="EI5" s="221"/>
      <c r="EJ5" s="221"/>
      <c r="EK5" s="221"/>
      <c r="EL5" s="221"/>
      <c r="EM5" s="221"/>
      <c r="EN5" s="221"/>
      <c r="EO5" s="221"/>
      <c r="EP5" s="221"/>
      <c r="EQ5" s="221"/>
      <c r="ER5" s="250">
        <f>EU5</f>
        <v>0</v>
      </c>
      <c r="ES5" s="221"/>
      <c r="ET5" s="322">
        <f>EC5+EF5</f>
        <v>0</v>
      </c>
      <c r="EU5" s="627">
        <f>ET5*100%/K5</f>
        <v>0</v>
      </c>
      <c r="EV5" s="221"/>
      <c r="EW5" s="221"/>
      <c r="EX5" s="221"/>
      <c r="EY5" s="221"/>
      <c r="EZ5" s="221"/>
      <c r="FA5" s="221"/>
      <c r="FB5" s="221"/>
      <c r="FC5" s="221"/>
      <c r="FD5" s="221"/>
      <c r="FE5" s="221"/>
      <c r="FF5" s="221"/>
      <c r="FG5" s="221"/>
      <c r="FH5" s="221"/>
      <c r="FI5" s="250">
        <f>FL5</f>
        <v>0</v>
      </c>
      <c r="FJ5" s="221"/>
      <c r="FK5" s="322">
        <f>ET5+EW5</f>
        <v>0</v>
      </c>
      <c r="FL5" s="627">
        <f>FK5*100%/K5</f>
        <v>0</v>
      </c>
      <c r="FM5" s="221"/>
      <c r="FN5" s="221"/>
      <c r="FO5" s="221"/>
      <c r="FP5" s="221"/>
      <c r="FQ5" s="221"/>
      <c r="FR5" s="221"/>
      <c r="FS5" s="221"/>
      <c r="FT5" s="221"/>
      <c r="FU5" s="221"/>
      <c r="FV5" s="221"/>
      <c r="FW5" s="221"/>
      <c r="FX5" s="221"/>
      <c r="FY5" s="221"/>
      <c r="FZ5" s="627">
        <f>GC5</f>
        <v>0</v>
      </c>
      <c r="GA5" s="221"/>
      <c r="GB5" s="322">
        <f>FK5+FN5</f>
        <v>0</v>
      </c>
      <c r="GC5" s="627">
        <f>GB5*100%/K5</f>
        <v>0</v>
      </c>
      <c r="GD5" s="221"/>
      <c r="GE5" s="221"/>
      <c r="GF5" s="221"/>
      <c r="GG5" s="221"/>
      <c r="GH5" s="221"/>
      <c r="GI5" s="221"/>
      <c r="GJ5" s="221"/>
      <c r="GK5" s="221"/>
      <c r="GL5" s="221"/>
      <c r="GM5" s="221"/>
      <c r="GN5" s="221"/>
      <c r="GO5" s="221"/>
      <c r="GP5" s="221"/>
      <c r="GQ5" s="627">
        <f>GT5</f>
        <v>0</v>
      </c>
      <c r="GR5" s="221"/>
      <c r="GS5" s="322">
        <f>GB5+GE5</f>
        <v>0</v>
      </c>
      <c r="GT5" s="627">
        <f>GS5*100%/K5</f>
        <v>0</v>
      </c>
      <c r="GU5" s="221"/>
      <c r="GV5" s="221"/>
      <c r="GW5" s="221"/>
      <c r="GX5" s="221"/>
      <c r="GY5" s="221"/>
      <c r="GZ5" s="221"/>
      <c r="HA5" s="221"/>
      <c r="HB5" s="221"/>
      <c r="HC5" s="221"/>
      <c r="HD5" s="221"/>
      <c r="HE5" s="221"/>
      <c r="HF5" s="221"/>
      <c r="HG5" s="221"/>
      <c r="HH5" s="627">
        <f>HK5</f>
        <v>0</v>
      </c>
      <c r="HI5" s="221"/>
      <c r="HJ5" s="322">
        <f>GS5+GV5</f>
        <v>0</v>
      </c>
      <c r="HK5" s="627">
        <f>HJ5*100%/K5</f>
        <v>0</v>
      </c>
    </row>
    <row r="6" spans="1:219" ht="217.5" customHeight="1" x14ac:dyDescent="0.25">
      <c r="A6" s="15">
        <v>2</v>
      </c>
      <c r="B6" s="808" t="s">
        <v>557</v>
      </c>
      <c r="C6" s="14" t="s">
        <v>554</v>
      </c>
      <c r="D6" s="6" t="s">
        <v>41</v>
      </c>
      <c r="E6" s="6" t="s">
        <v>78</v>
      </c>
      <c r="F6" s="6" t="s">
        <v>42</v>
      </c>
      <c r="G6" s="6" t="s">
        <v>558</v>
      </c>
      <c r="H6" s="7" t="s">
        <v>66</v>
      </c>
      <c r="I6" s="89" t="s">
        <v>555</v>
      </c>
      <c r="J6" s="6" t="s">
        <v>47</v>
      </c>
      <c r="K6" s="414">
        <v>1</v>
      </c>
      <c r="L6" s="6" t="s">
        <v>559</v>
      </c>
      <c r="M6" s="87">
        <v>44713</v>
      </c>
      <c r="N6" s="46">
        <v>44713</v>
      </c>
      <c r="O6" s="6" t="s">
        <v>242</v>
      </c>
      <c r="P6" s="7"/>
      <c r="Q6" s="8"/>
      <c r="R6" s="7"/>
      <c r="S6" s="8"/>
      <c r="T6" s="8"/>
      <c r="U6" s="8"/>
      <c r="V6" s="8"/>
      <c r="W6" s="7"/>
      <c r="X6" s="191"/>
      <c r="Y6" s="191"/>
      <c r="Z6" s="191"/>
      <c r="AA6" s="191"/>
      <c r="AB6" s="191"/>
      <c r="AC6" s="191"/>
      <c r="AD6" s="191"/>
      <c r="AE6" s="462"/>
      <c r="AF6" s="8"/>
      <c r="AG6" s="8"/>
      <c r="AH6" s="8"/>
      <c r="AI6" s="8"/>
      <c r="AJ6" s="179"/>
      <c r="AK6" s="8"/>
      <c r="AL6" s="8"/>
      <c r="AM6" s="8"/>
      <c r="AN6" s="8"/>
      <c r="AO6" s="8"/>
      <c r="AP6" s="8"/>
      <c r="AQ6" s="8"/>
      <c r="AR6" s="8"/>
      <c r="AS6" s="8"/>
      <c r="AT6" s="465"/>
      <c r="AU6" s="8"/>
      <c r="AV6" s="463"/>
      <c r="AW6" s="465"/>
      <c r="AX6" s="13"/>
      <c r="AY6" s="17"/>
      <c r="AZ6" s="13"/>
      <c r="BA6" s="13"/>
      <c r="BB6" s="13"/>
      <c r="BC6" s="17"/>
      <c r="BD6" s="17"/>
      <c r="BE6" s="656"/>
      <c r="BF6" s="7"/>
      <c r="BG6" s="8"/>
      <c r="BH6" s="8"/>
      <c r="BI6" s="8"/>
      <c r="BJ6" s="8"/>
      <c r="BK6" s="741"/>
      <c r="BL6" s="8"/>
      <c r="BM6" s="780"/>
      <c r="BN6" s="740"/>
      <c r="BO6" s="7"/>
      <c r="BP6" s="8"/>
      <c r="BQ6" s="7"/>
      <c r="BR6" s="8"/>
      <c r="BS6" s="8"/>
      <c r="BT6" s="8"/>
      <c r="BU6" s="8"/>
      <c r="BV6" s="186"/>
      <c r="BW6" s="146"/>
      <c r="BX6" s="142"/>
      <c r="BY6" s="142"/>
      <c r="BZ6" s="142"/>
      <c r="CA6" s="142"/>
      <c r="CB6" s="737"/>
      <c r="CC6" s="142"/>
      <c r="CD6" s="779"/>
      <c r="CE6" s="737"/>
      <c r="CF6" s="146"/>
      <c r="CG6" s="8"/>
      <c r="CH6" s="146"/>
      <c r="CI6" s="8"/>
      <c r="CJ6" s="8"/>
      <c r="CK6" s="8"/>
      <c r="CL6" s="8"/>
      <c r="CM6" s="186"/>
      <c r="CN6" s="146"/>
      <c r="CO6" s="142"/>
      <c r="CP6" s="142"/>
      <c r="CQ6" s="177"/>
      <c r="CR6" s="142"/>
      <c r="CS6" s="191"/>
      <c r="CT6" s="142"/>
      <c r="CU6" s="779"/>
      <c r="CV6" s="737"/>
      <c r="CW6" s="13"/>
      <c r="CX6" s="17"/>
      <c r="CY6" s="13"/>
      <c r="CZ6" s="17"/>
      <c r="DA6" s="17"/>
      <c r="DB6" s="17"/>
      <c r="DC6" s="17"/>
      <c r="DD6" s="180"/>
      <c r="DE6" s="13"/>
      <c r="DF6" s="13"/>
      <c r="DG6" s="13"/>
      <c r="DH6" s="13"/>
      <c r="DI6" s="13"/>
      <c r="DJ6" s="180"/>
      <c r="DK6" s="13"/>
      <c r="DL6" s="429"/>
      <c r="DM6" s="382"/>
      <c r="DN6" s="1032"/>
      <c r="DO6" s="13"/>
      <c r="DP6" s="13"/>
      <c r="DQ6" s="17"/>
      <c r="DR6" s="17"/>
      <c r="DS6" s="17"/>
      <c r="DT6" s="8"/>
      <c r="DU6" s="143"/>
      <c r="DV6" s="221"/>
      <c r="DW6" s="221"/>
      <c r="DX6" s="221"/>
      <c r="DY6" s="195"/>
      <c r="DZ6" s="221"/>
      <c r="EA6" s="250"/>
      <c r="EB6" s="221"/>
      <c r="EC6" s="322"/>
      <c r="ED6" s="627"/>
      <c r="EE6" s="221"/>
      <c r="EF6" s="221"/>
      <c r="EG6" s="221"/>
      <c r="EH6" s="221"/>
      <c r="EI6" s="221"/>
      <c r="EJ6" s="221"/>
      <c r="EK6" s="221"/>
      <c r="EL6" s="221"/>
      <c r="EM6" s="221"/>
      <c r="EN6" s="221"/>
      <c r="EO6" s="221"/>
      <c r="EP6" s="221"/>
      <c r="EQ6" s="221"/>
      <c r="ER6" s="250">
        <f t="shared" ref="ER6:ER8" si="0">EU6</f>
        <v>0</v>
      </c>
      <c r="ES6" s="221"/>
      <c r="ET6" s="322">
        <f t="shared" ref="ET6:ET8" si="1">EC6+EF6</f>
        <v>0</v>
      </c>
      <c r="EU6" s="627">
        <f t="shared" ref="EU6:EU8" si="2">ET6*100%/K6</f>
        <v>0</v>
      </c>
      <c r="EV6" s="221"/>
      <c r="EW6" s="221"/>
      <c r="EX6" s="221"/>
      <c r="EY6" s="221"/>
      <c r="EZ6" s="221"/>
      <c r="FA6" s="221"/>
      <c r="FB6" s="221"/>
      <c r="FC6" s="221"/>
      <c r="FD6" s="221"/>
      <c r="FE6" s="221"/>
      <c r="FF6" s="221"/>
      <c r="FG6" s="221"/>
      <c r="FH6" s="221"/>
      <c r="FI6" s="250">
        <f t="shared" ref="FI6:FI8" si="3">FL6</f>
        <v>0</v>
      </c>
      <c r="FJ6" s="221"/>
      <c r="FK6" s="322">
        <f t="shared" ref="FK6:FK8" si="4">ET6+EW6</f>
        <v>0</v>
      </c>
      <c r="FL6" s="627">
        <f t="shared" ref="FL6:FL8" si="5">FK6*100%/K6</f>
        <v>0</v>
      </c>
      <c r="FM6" s="221"/>
      <c r="FN6" s="221"/>
      <c r="FO6" s="221"/>
      <c r="FP6" s="221"/>
      <c r="FQ6" s="221"/>
      <c r="FR6" s="221"/>
      <c r="FS6" s="221"/>
      <c r="FT6" s="221"/>
      <c r="FU6" s="221"/>
      <c r="FV6" s="221"/>
      <c r="FW6" s="221"/>
      <c r="FX6" s="221"/>
      <c r="FY6" s="221"/>
      <c r="FZ6" s="627">
        <f t="shared" ref="FZ6:FZ8" si="6">GC6</f>
        <v>0</v>
      </c>
      <c r="GA6" s="221"/>
      <c r="GB6" s="322">
        <f t="shared" ref="GB6:GB8" si="7">FK6+FN6</f>
        <v>0</v>
      </c>
      <c r="GC6" s="627">
        <f t="shared" ref="GC6:GC8" si="8">GB6*100%/K6</f>
        <v>0</v>
      </c>
      <c r="GD6" s="221"/>
      <c r="GE6" s="221"/>
      <c r="GF6" s="221"/>
      <c r="GG6" s="221"/>
      <c r="GH6" s="221"/>
      <c r="GI6" s="221"/>
      <c r="GJ6" s="221"/>
      <c r="GK6" s="221"/>
      <c r="GL6" s="221"/>
      <c r="GM6" s="221"/>
      <c r="GN6" s="221"/>
      <c r="GO6" s="221"/>
      <c r="GP6" s="221"/>
      <c r="GQ6" s="627">
        <f t="shared" ref="GQ6:GQ8" si="9">GT6</f>
        <v>0</v>
      </c>
      <c r="GR6" s="221"/>
      <c r="GS6" s="322">
        <f t="shared" ref="GS6:GS8" si="10">GB6+GE6</f>
        <v>0</v>
      </c>
      <c r="GT6" s="627">
        <f t="shared" ref="GT6:GT8" si="11">GS6*100%/K6</f>
        <v>0</v>
      </c>
      <c r="GU6" s="221"/>
      <c r="GV6" s="221"/>
      <c r="GW6" s="221"/>
      <c r="GX6" s="221"/>
      <c r="GY6" s="221"/>
      <c r="GZ6" s="221"/>
      <c r="HA6" s="221"/>
      <c r="HB6" s="221"/>
      <c r="HC6" s="221"/>
      <c r="HD6" s="221"/>
      <c r="HE6" s="221"/>
      <c r="HF6" s="221"/>
      <c r="HG6" s="221"/>
      <c r="HH6" s="627">
        <f t="shared" ref="HH6:HH8" si="12">HK6</f>
        <v>0</v>
      </c>
      <c r="HI6" s="221"/>
      <c r="HJ6" s="322">
        <f t="shared" ref="HJ6:HJ8" si="13">GS6+GV6</f>
        <v>0</v>
      </c>
      <c r="HK6" s="627">
        <f t="shared" ref="HK6:HK8" si="14">HJ6*100%/K6</f>
        <v>0</v>
      </c>
    </row>
    <row r="7" spans="1:219" ht="178.5" customHeight="1" x14ac:dyDescent="0.25">
      <c r="A7" s="15">
        <v>3</v>
      </c>
      <c r="B7" s="25" t="s">
        <v>560</v>
      </c>
      <c r="C7" s="14" t="s">
        <v>554</v>
      </c>
      <c r="D7" s="6" t="s">
        <v>41</v>
      </c>
      <c r="E7" s="6" t="s">
        <v>63</v>
      </c>
      <c r="F7" s="6" t="s">
        <v>79</v>
      </c>
      <c r="G7" s="6" t="s">
        <v>44</v>
      </c>
      <c r="H7" s="7" t="s">
        <v>66</v>
      </c>
      <c r="I7" s="25" t="s">
        <v>555</v>
      </c>
      <c r="J7" s="6" t="s">
        <v>47</v>
      </c>
      <c r="K7" s="414">
        <v>1</v>
      </c>
      <c r="L7" s="6" t="s">
        <v>561</v>
      </c>
      <c r="M7" s="87">
        <v>44593</v>
      </c>
      <c r="N7" s="87">
        <v>44593</v>
      </c>
      <c r="O7" s="6" t="s">
        <v>242</v>
      </c>
      <c r="P7" s="7"/>
      <c r="Q7" s="8"/>
      <c r="R7" s="8"/>
      <c r="S7" s="8"/>
      <c r="T7" s="8"/>
      <c r="U7" s="8"/>
      <c r="V7" s="8"/>
      <c r="W7" s="191"/>
      <c r="X7" s="191"/>
      <c r="Y7" s="191"/>
      <c r="Z7" s="191"/>
      <c r="AA7" s="191"/>
      <c r="AB7" s="191"/>
      <c r="AC7" s="191"/>
      <c r="AD7" s="191"/>
      <c r="AE7" s="463"/>
      <c r="AF7" s="8"/>
      <c r="AG7" s="253"/>
      <c r="AH7" s="8"/>
      <c r="AI7" s="254"/>
      <c r="AJ7" s="401"/>
      <c r="AK7" s="402"/>
      <c r="AL7" s="8"/>
      <c r="AM7" s="8"/>
      <c r="AN7" s="253"/>
      <c r="AO7" s="8"/>
      <c r="AP7" s="8"/>
      <c r="AQ7" s="8"/>
      <c r="AR7" s="8"/>
      <c r="AS7" s="8"/>
      <c r="AT7" s="465"/>
      <c r="AU7" s="8"/>
      <c r="AV7" s="463"/>
      <c r="AW7" s="465"/>
      <c r="AX7" s="76"/>
      <c r="AY7" s="17"/>
      <c r="AZ7" s="17"/>
      <c r="BA7" s="17"/>
      <c r="BB7" s="17"/>
      <c r="BC7" s="17"/>
      <c r="BD7" s="17"/>
      <c r="BE7" s="657"/>
      <c r="BF7" s="8"/>
      <c r="BG7" s="8"/>
      <c r="BH7" s="8"/>
      <c r="BI7" s="8"/>
      <c r="BJ7" s="144"/>
      <c r="BK7" s="8"/>
      <c r="BL7" s="144"/>
      <c r="BM7" s="781"/>
      <c r="BN7" s="740"/>
      <c r="BO7" s="186"/>
      <c r="BP7" s="8"/>
      <c r="BQ7" s="8"/>
      <c r="BR7" s="8"/>
      <c r="BS7" s="8"/>
      <c r="BT7" s="8"/>
      <c r="BU7" s="8"/>
      <c r="BV7" s="8"/>
      <c r="BW7" s="144"/>
      <c r="BX7" s="144"/>
      <c r="BY7" s="144"/>
      <c r="BZ7" s="142"/>
      <c r="CA7" s="144"/>
      <c r="CB7" s="737"/>
      <c r="CC7" s="144"/>
      <c r="CD7" s="779"/>
      <c r="CE7" s="737"/>
      <c r="CF7" s="186"/>
      <c r="CG7" s="8"/>
      <c r="CH7" s="188"/>
      <c r="CI7" s="186"/>
      <c r="CJ7" s="189"/>
      <c r="CK7" s="144"/>
      <c r="CL7" s="144"/>
      <c r="CM7" s="186"/>
      <c r="CN7" s="144"/>
      <c r="CO7" s="144"/>
      <c r="CP7" s="144"/>
      <c r="CQ7" s="186"/>
      <c r="CR7" s="144"/>
      <c r="CS7" s="191"/>
      <c r="CT7" s="144"/>
      <c r="CU7" s="779"/>
      <c r="CV7" s="737"/>
      <c r="CW7" s="73"/>
      <c r="CX7" s="17"/>
      <c r="CY7" s="315"/>
      <c r="CZ7" s="13"/>
      <c r="DA7" s="13"/>
      <c r="DB7" s="17"/>
      <c r="DC7" s="17"/>
      <c r="DD7" s="13"/>
      <c r="DE7" s="73"/>
      <c r="DF7" s="73"/>
      <c r="DG7" s="73"/>
      <c r="DH7" s="73"/>
      <c r="DI7" s="73"/>
      <c r="DJ7" s="180"/>
      <c r="DK7" s="73"/>
      <c r="DL7" s="429"/>
      <c r="DM7" s="382"/>
      <c r="DN7" s="13"/>
      <c r="DO7" s="17"/>
      <c r="DP7" s="13"/>
      <c r="DQ7" s="13"/>
      <c r="DR7" s="13"/>
      <c r="DS7" s="17"/>
      <c r="DT7" s="8"/>
      <c r="DU7" s="656"/>
      <c r="DV7" s="221"/>
      <c r="DW7" s="221"/>
      <c r="DX7" s="221"/>
      <c r="DY7" s="195"/>
      <c r="DZ7" s="221"/>
      <c r="EA7" s="250"/>
      <c r="EB7" s="221"/>
      <c r="EC7" s="322"/>
      <c r="ED7" s="627"/>
      <c r="EE7" s="221"/>
      <c r="EF7" s="221"/>
      <c r="EG7" s="221"/>
      <c r="EH7" s="221"/>
      <c r="EI7" s="221"/>
      <c r="EJ7" s="221"/>
      <c r="EK7" s="221"/>
      <c r="EL7" s="221"/>
      <c r="EM7" s="221"/>
      <c r="EN7" s="221"/>
      <c r="EO7" s="221"/>
      <c r="EP7" s="221"/>
      <c r="EQ7" s="221"/>
      <c r="ER7" s="250">
        <f t="shared" si="0"/>
        <v>0</v>
      </c>
      <c r="ES7" s="221"/>
      <c r="ET7" s="322">
        <f t="shared" si="1"/>
        <v>0</v>
      </c>
      <c r="EU7" s="627">
        <f t="shared" si="2"/>
        <v>0</v>
      </c>
      <c r="EV7" s="221"/>
      <c r="EW7" s="221"/>
      <c r="EX7" s="221"/>
      <c r="EY7" s="221"/>
      <c r="EZ7" s="221"/>
      <c r="FA7" s="221"/>
      <c r="FB7" s="221"/>
      <c r="FC7" s="221"/>
      <c r="FD7" s="221"/>
      <c r="FE7" s="221"/>
      <c r="FF7" s="221"/>
      <c r="FG7" s="221"/>
      <c r="FH7" s="221"/>
      <c r="FI7" s="250">
        <f t="shared" si="3"/>
        <v>0</v>
      </c>
      <c r="FJ7" s="221"/>
      <c r="FK7" s="322">
        <f t="shared" si="4"/>
        <v>0</v>
      </c>
      <c r="FL7" s="627">
        <f t="shared" si="5"/>
        <v>0</v>
      </c>
      <c r="FM7" s="221"/>
      <c r="FN7" s="221"/>
      <c r="FO7" s="221"/>
      <c r="FP7" s="221"/>
      <c r="FQ7" s="221"/>
      <c r="FR7" s="221"/>
      <c r="FS7" s="221"/>
      <c r="FT7" s="221"/>
      <c r="FU7" s="221"/>
      <c r="FV7" s="221"/>
      <c r="FW7" s="221"/>
      <c r="FX7" s="221"/>
      <c r="FY7" s="221"/>
      <c r="FZ7" s="627">
        <f t="shared" si="6"/>
        <v>0</v>
      </c>
      <c r="GA7" s="221"/>
      <c r="GB7" s="322">
        <f t="shared" si="7"/>
        <v>0</v>
      </c>
      <c r="GC7" s="627">
        <f t="shared" si="8"/>
        <v>0</v>
      </c>
      <c r="GD7" s="221"/>
      <c r="GE7" s="221"/>
      <c r="GF7" s="221"/>
      <c r="GG7" s="221"/>
      <c r="GH7" s="221"/>
      <c r="GI7" s="221"/>
      <c r="GJ7" s="221"/>
      <c r="GK7" s="221"/>
      <c r="GL7" s="221"/>
      <c r="GM7" s="221"/>
      <c r="GN7" s="221"/>
      <c r="GO7" s="221"/>
      <c r="GP7" s="221"/>
      <c r="GQ7" s="627">
        <f t="shared" si="9"/>
        <v>0</v>
      </c>
      <c r="GR7" s="221"/>
      <c r="GS7" s="322">
        <f t="shared" si="10"/>
        <v>0</v>
      </c>
      <c r="GT7" s="627">
        <f t="shared" si="11"/>
        <v>0</v>
      </c>
      <c r="GU7" s="221"/>
      <c r="GV7" s="221"/>
      <c r="GW7" s="221"/>
      <c r="GX7" s="221"/>
      <c r="GY7" s="221"/>
      <c r="GZ7" s="221"/>
      <c r="HA7" s="221"/>
      <c r="HB7" s="221"/>
      <c r="HC7" s="221"/>
      <c r="HD7" s="221"/>
      <c r="HE7" s="221"/>
      <c r="HF7" s="221"/>
      <c r="HG7" s="221"/>
      <c r="HH7" s="627">
        <f t="shared" si="12"/>
        <v>0</v>
      </c>
      <c r="HI7" s="221"/>
      <c r="HJ7" s="322">
        <f t="shared" si="13"/>
        <v>0</v>
      </c>
      <c r="HK7" s="627">
        <f t="shared" si="14"/>
        <v>0</v>
      </c>
    </row>
    <row r="8" spans="1:219" ht="318" customHeight="1" x14ac:dyDescent="0.25">
      <c r="A8" s="15">
        <v>4</v>
      </c>
      <c r="B8" s="25" t="s">
        <v>562</v>
      </c>
      <c r="C8" s="14" t="s">
        <v>563</v>
      </c>
      <c r="D8" s="6" t="s">
        <v>564</v>
      </c>
      <c r="E8" s="24" t="s">
        <v>42</v>
      </c>
      <c r="F8" s="24" t="s">
        <v>43</v>
      </c>
      <c r="G8" s="24" t="s">
        <v>565</v>
      </c>
      <c r="H8" s="7" t="s">
        <v>66</v>
      </c>
      <c r="I8" s="25" t="s">
        <v>555</v>
      </c>
      <c r="J8" s="24" t="s">
        <v>566</v>
      </c>
      <c r="K8" s="414">
        <v>1</v>
      </c>
      <c r="L8" s="24" t="s">
        <v>567</v>
      </c>
      <c r="M8" s="87">
        <v>44621</v>
      </c>
      <c r="N8" s="46">
        <v>44895</v>
      </c>
      <c r="O8" s="6" t="s">
        <v>242</v>
      </c>
      <c r="P8" s="7"/>
      <c r="Q8" s="8"/>
      <c r="R8" s="8"/>
      <c r="S8" s="8"/>
      <c r="T8" s="8"/>
      <c r="U8" s="8"/>
      <c r="V8" s="8"/>
      <c r="W8" s="191"/>
      <c r="X8" s="191"/>
      <c r="Y8" s="191"/>
      <c r="Z8" s="191"/>
      <c r="AA8" s="191"/>
      <c r="AB8" s="191"/>
      <c r="AC8" s="191"/>
      <c r="AD8" s="191"/>
      <c r="AE8" s="463"/>
      <c r="AF8" s="8"/>
      <c r="AG8" s="8"/>
      <c r="AH8" s="8"/>
      <c r="AI8" s="8"/>
      <c r="AJ8" s="191"/>
      <c r="AK8" s="8"/>
      <c r="AL8" s="8"/>
      <c r="AM8" s="8"/>
      <c r="AN8" s="8"/>
      <c r="AO8" s="8"/>
      <c r="AP8" s="8"/>
      <c r="AQ8" s="8"/>
      <c r="AR8" s="8"/>
      <c r="AS8" s="8"/>
      <c r="AT8" s="465"/>
      <c r="AU8" s="8"/>
      <c r="AV8" s="463"/>
      <c r="AW8" s="465"/>
      <c r="AX8" s="83"/>
      <c r="AY8" s="17"/>
      <c r="AZ8" s="17"/>
      <c r="BA8" s="17"/>
      <c r="BB8" s="17"/>
      <c r="BC8" s="17"/>
      <c r="BD8" s="17"/>
      <c r="BE8" s="656"/>
      <c r="BF8" s="8"/>
      <c r="BG8" s="8"/>
      <c r="BH8" s="8"/>
      <c r="BI8" s="8"/>
      <c r="BJ8" s="144"/>
      <c r="BK8" s="741"/>
      <c r="BL8" s="144"/>
      <c r="BM8" s="781"/>
      <c r="BN8" s="740"/>
      <c r="BO8" s="7"/>
      <c r="BP8" s="8"/>
      <c r="BQ8" s="186"/>
      <c r="BR8" s="8"/>
      <c r="BS8" s="8"/>
      <c r="BT8" s="8"/>
      <c r="BU8" s="8"/>
      <c r="BV8" s="43"/>
      <c r="BW8" s="146"/>
      <c r="BX8" s="142"/>
      <c r="BY8" s="142"/>
      <c r="BZ8" s="142"/>
      <c r="CA8" s="142"/>
      <c r="CB8" s="737"/>
      <c r="CC8" s="142"/>
      <c r="CD8" s="779"/>
      <c r="CE8" s="737"/>
      <c r="CF8" s="7"/>
      <c r="CG8" s="8"/>
      <c r="CH8" s="186"/>
      <c r="CI8" s="8"/>
      <c r="CJ8" s="8"/>
      <c r="CK8" s="8"/>
      <c r="CL8" s="8"/>
      <c r="CM8" s="927"/>
      <c r="CN8" s="146"/>
      <c r="CO8" s="142"/>
      <c r="CP8" s="142"/>
      <c r="CQ8" s="186"/>
      <c r="CR8" s="142"/>
      <c r="CS8" s="191"/>
      <c r="CT8" s="142"/>
      <c r="CU8" s="779"/>
      <c r="CV8" s="737"/>
      <c r="CW8" s="13"/>
      <c r="CX8" s="17"/>
      <c r="CY8" s="13"/>
      <c r="CZ8" s="17"/>
      <c r="DA8" s="17"/>
      <c r="DB8" s="17"/>
      <c r="DC8" s="17"/>
      <c r="DD8" s="959"/>
      <c r="DE8" s="452"/>
      <c r="DF8" s="452"/>
      <c r="DG8" s="452"/>
      <c r="DH8" s="452"/>
      <c r="DI8" s="452"/>
      <c r="DJ8" s="180"/>
      <c r="DK8" s="84"/>
      <c r="DL8" s="429"/>
      <c r="DM8" s="382"/>
      <c r="DN8" s="13"/>
      <c r="DO8" s="17"/>
      <c r="DP8" s="13"/>
      <c r="DQ8" s="17"/>
      <c r="DR8" s="17"/>
      <c r="DS8" s="17"/>
      <c r="DT8" s="8"/>
      <c r="DU8" s="219"/>
      <c r="DV8" s="221"/>
      <c r="DW8" s="221"/>
      <c r="DX8" s="221"/>
      <c r="DY8" s="195"/>
      <c r="DZ8" s="221"/>
      <c r="EA8" s="250"/>
      <c r="EB8" s="221"/>
      <c r="EC8" s="322"/>
      <c r="ED8" s="627"/>
      <c r="EE8" s="221"/>
      <c r="EF8" s="221"/>
      <c r="EG8" s="221"/>
      <c r="EH8" s="221"/>
      <c r="EI8" s="221"/>
      <c r="EJ8" s="221"/>
      <c r="EK8" s="221"/>
      <c r="EL8" s="221"/>
      <c r="EM8" s="221"/>
      <c r="EN8" s="221"/>
      <c r="EO8" s="221"/>
      <c r="EP8" s="221"/>
      <c r="EQ8" s="221"/>
      <c r="ER8" s="250">
        <f t="shared" si="0"/>
        <v>0</v>
      </c>
      <c r="ES8" s="221"/>
      <c r="ET8" s="322">
        <f t="shared" si="1"/>
        <v>0</v>
      </c>
      <c r="EU8" s="627">
        <f t="shared" si="2"/>
        <v>0</v>
      </c>
      <c r="EV8" s="221"/>
      <c r="EW8" s="221"/>
      <c r="EX8" s="221"/>
      <c r="EY8" s="221"/>
      <c r="EZ8" s="221"/>
      <c r="FA8" s="221"/>
      <c r="FB8" s="221"/>
      <c r="FC8" s="221"/>
      <c r="FD8" s="221"/>
      <c r="FE8" s="221"/>
      <c r="FF8" s="221"/>
      <c r="FG8" s="221"/>
      <c r="FH8" s="221"/>
      <c r="FI8" s="250">
        <f t="shared" si="3"/>
        <v>0</v>
      </c>
      <c r="FJ8" s="221"/>
      <c r="FK8" s="322">
        <f t="shared" si="4"/>
        <v>0</v>
      </c>
      <c r="FL8" s="627">
        <f t="shared" si="5"/>
        <v>0</v>
      </c>
      <c r="FM8" s="221"/>
      <c r="FN8" s="221"/>
      <c r="FO8" s="221"/>
      <c r="FP8" s="221"/>
      <c r="FQ8" s="221"/>
      <c r="FR8" s="221"/>
      <c r="FS8" s="221"/>
      <c r="FT8" s="221"/>
      <c r="FU8" s="221"/>
      <c r="FV8" s="221"/>
      <c r="FW8" s="221"/>
      <c r="FX8" s="221"/>
      <c r="FY8" s="221"/>
      <c r="FZ8" s="627">
        <f t="shared" si="6"/>
        <v>0</v>
      </c>
      <c r="GA8" s="221"/>
      <c r="GB8" s="322">
        <f t="shared" si="7"/>
        <v>0</v>
      </c>
      <c r="GC8" s="627">
        <f t="shared" si="8"/>
        <v>0</v>
      </c>
      <c r="GD8" s="221"/>
      <c r="GE8" s="221"/>
      <c r="GF8" s="221"/>
      <c r="GG8" s="221"/>
      <c r="GH8" s="221"/>
      <c r="GI8" s="221"/>
      <c r="GJ8" s="221"/>
      <c r="GK8" s="221"/>
      <c r="GL8" s="221"/>
      <c r="GM8" s="221"/>
      <c r="GN8" s="221"/>
      <c r="GO8" s="221"/>
      <c r="GP8" s="221"/>
      <c r="GQ8" s="627">
        <f t="shared" si="9"/>
        <v>0</v>
      </c>
      <c r="GR8" s="221"/>
      <c r="GS8" s="322">
        <f t="shared" si="10"/>
        <v>0</v>
      </c>
      <c r="GT8" s="627">
        <f t="shared" si="11"/>
        <v>0</v>
      </c>
      <c r="GU8" s="221"/>
      <c r="GV8" s="221"/>
      <c r="GW8" s="221"/>
      <c r="GX8" s="221"/>
      <c r="GY8" s="221"/>
      <c r="GZ8" s="221"/>
      <c r="HA8" s="221"/>
      <c r="HB8" s="221"/>
      <c r="HC8" s="221"/>
      <c r="HD8" s="221"/>
      <c r="HE8" s="221"/>
      <c r="HF8" s="221"/>
      <c r="HG8" s="221"/>
      <c r="HH8" s="627">
        <f t="shared" si="12"/>
        <v>0</v>
      </c>
      <c r="HI8" s="221"/>
      <c r="HJ8" s="322">
        <f t="shared" si="13"/>
        <v>0</v>
      </c>
      <c r="HK8" s="627">
        <f t="shared" si="14"/>
        <v>0</v>
      </c>
    </row>
    <row r="9" spans="1:219" ht="18.75" x14ac:dyDescent="0.25">
      <c r="A9" s="1173"/>
      <c r="B9" s="1174"/>
      <c r="C9" s="445"/>
      <c r="D9" s="29"/>
      <c r="E9" s="446"/>
      <c r="F9" s="423"/>
      <c r="K9" s="457">
        <f>SUM(K5:K8)</f>
        <v>7</v>
      </c>
      <c r="Q9" s="457">
        <f>SUM(Q5:Q8)</f>
        <v>0</v>
      </c>
      <c r="AE9" s="400"/>
      <c r="AH9" s="855"/>
      <c r="AV9" s="424">
        <f>SUM(AV5:AV8)</f>
        <v>0</v>
      </c>
      <c r="AW9" s="425"/>
      <c r="AY9" s="457">
        <f>SUM(AY5:AY8)</f>
        <v>0</v>
      </c>
      <c r="BM9" s="400">
        <f>SUM(BM5:BM8)</f>
        <v>0</v>
      </c>
      <c r="BN9" s="769">
        <f>BM9*100%/$K$9</f>
        <v>0</v>
      </c>
      <c r="CD9" s="400">
        <f>SUM(CD5:CD8)</f>
        <v>0</v>
      </c>
      <c r="CE9" s="769">
        <f>CD9*100%/$K$9</f>
        <v>0</v>
      </c>
      <c r="CU9" s="400">
        <f>SUM(CU5:CU8)</f>
        <v>0</v>
      </c>
      <c r="CV9" s="769">
        <f>CU9*100%/$K$9</f>
        <v>0</v>
      </c>
      <c r="DL9" s="400">
        <f>SUM(DL5:DL8)</f>
        <v>0</v>
      </c>
      <c r="DM9" s="769">
        <f>DL9*100%/$K$9</f>
        <v>0</v>
      </c>
      <c r="EC9" s="400">
        <f>SUM(EC5:EC8)</f>
        <v>0</v>
      </c>
      <c r="ED9" s="769">
        <f>EC9*100%/$K$9</f>
        <v>0</v>
      </c>
      <c r="ET9" s="424">
        <f>SUM(ET5:ET8)</f>
        <v>0</v>
      </c>
      <c r="EU9">
        <f>ET9*100%/$K$9</f>
        <v>0</v>
      </c>
      <c r="FK9" s="424">
        <f>SUM(FK5:FK8)</f>
        <v>0</v>
      </c>
      <c r="FL9" s="769">
        <f>FK9*100%/$K$9</f>
        <v>0</v>
      </c>
      <c r="GB9" s="400">
        <f>SUM(GB5:GB8)</f>
        <v>0</v>
      </c>
      <c r="GC9" s="769">
        <f>GB9*100%/$K$9</f>
        <v>0</v>
      </c>
      <c r="GS9" s="400">
        <f>SUM(GS5:GS8)</f>
        <v>0</v>
      </c>
      <c r="GT9" s="769">
        <f>GS9*100%/$K$9</f>
        <v>0</v>
      </c>
      <c r="HJ9" s="400">
        <f>SUM(HJ5:HJ8)</f>
        <v>0</v>
      </c>
      <c r="HK9" s="769">
        <f>HJ9*100%/$K$9</f>
        <v>0</v>
      </c>
    </row>
    <row r="11" spans="1:219" x14ac:dyDescent="0.25">
      <c r="D11" s="405">
        <v>100</v>
      </c>
    </row>
  </sheetData>
  <mergeCells count="254">
    <mergeCell ref="A9:B9"/>
    <mergeCell ref="CM3:CM4"/>
    <mergeCell ref="CN3:CN4"/>
    <mergeCell ref="BF1:BJ2"/>
    <mergeCell ref="G2:G4"/>
    <mergeCell ref="H2:H4"/>
    <mergeCell ref="I2:I4"/>
    <mergeCell ref="J2:J4"/>
    <mergeCell ref="BG3:BG4"/>
    <mergeCell ref="BH3:BH4"/>
    <mergeCell ref="BI3:BI4"/>
    <mergeCell ref="BJ3:BJ4"/>
    <mergeCell ref="AE3:AE4"/>
    <mergeCell ref="AF3:AF4"/>
    <mergeCell ref="AY3:AY4"/>
    <mergeCell ref="AZ3:AZ4"/>
    <mergeCell ref="BA3:BB3"/>
    <mergeCell ref="BC3:BC4"/>
    <mergeCell ref="BD3:BD4"/>
    <mergeCell ref="BE3:BE4"/>
    <mergeCell ref="BF3:BF4"/>
    <mergeCell ref="V3:V4"/>
    <mergeCell ref="W3:W4"/>
    <mergeCell ref="X3:X4"/>
    <mergeCell ref="CB3:CB4"/>
    <mergeCell ref="CC3:CC4"/>
    <mergeCell ref="CD3:CD4"/>
    <mergeCell ref="CE3:CE4"/>
    <mergeCell ref="CG3:CG4"/>
    <mergeCell ref="CH3:CH4"/>
    <mergeCell ref="CI3:CJ3"/>
    <mergeCell ref="CK3:CK4"/>
    <mergeCell ref="AH3:AH4"/>
    <mergeCell ref="BU3:BU4"/>
    <mergeCell ref="BV3:BV4"/>
    <mergeCell ref="BR3:BS3"/>
    <mergeCell ref="BT3:BT4"/>
    <mergeCell ref="BW3:BW4"/>
    <mergeCell ref="BY3:BY4"/>
    <mergeCell ref="BX3:BX4"/>
    <mergeCell ref="CL3:CL4"/>
    <mergeCell ref="BW1:CA2"/>
    <mergeCell ref="K2:K4"/>
    <mergeCell ref="L2:L4"/>
    <mergeCell ref="P2:P4"/>
    <mergeCell ref="Q2:W2"/>
    <mergeCell ref="AX2:AX4"/>
    <mergeCell ref="AY2:BE2"/>
    <mergeCell ref="Q3:Q4"/>
    <mergeCell ref="R3:R4"/>
    <mergeCell ref="S3:T3"/>
    <mergeCell ref="U3:U4"/>
    <mergeCell ref="A1:O1"/>
    <mergeCell ref="P1:W1"/>
    <mergeCell ref="X1:AB2"/>
    <mergeCell ref="AC1:AF2"/>
    <mergeCell ref="AX1:BE1"/>
    <mergeCell ref="BZ3:BZ4"/>
    <mergeCell ref="CA3:CA4"/>
    <mergeCell ref="Z3:Z4"/>
    <mergeCell ref="AA3:AA4"/>
    <mergeCell ref="AG1:AN1"/>
    <mergeCell ref="AG2:AG4"/>
    <mergeCell ref="AH2:AN2"/>
    <mergeCell ref="A2:A4"/>
    <mergeCell ref="B2:B4"/>
    <mergeCell ref="C2:C4"/>
    <mergeCell ref="D2:D4"/>
    <mergeCell ref="E2:E4"/>
    <mergeCell ref="F2:F4"/>
    <mergeCell ref="BK1:BN2"/>
    <mergeCell ref="BO1:BV1"/>
    <mergeCell ref="AI3:AI4"/>
    <mergeCell ref="AJ3:AK3"/>
    <mergeCell ref="AL3:AL4"/>
    <mergeCell ref="AM3:AM4"/>
    <mergeCell ref="AN3:AN4"/>
    <mergeCell ref="AB3:AB4"/>
    <mergeCell ref="AC3:AC4"/>
    <mergeCell ref="AD3:AD4"/>
    <mergeCell ref="Y3:Y4"/>
    <mergeCell ref="CB1:CE2"/>
    <mergeCell ref="CF1:CM1"/>
    <mergeCell ref="CN1:CR2"/>
    <mergeCell ref="CF2:CF4"/>
    <mergeCell ref="CG2:CM2"/>
    <mergeCell ref="AO1:AS2"/>
    <mergeCell ref="AT1:AW2"/>
    <mergeCell ref="AO3:AO4"/>
    <mergeCell ref="AP3:AP4"/>
    <mergeCell ref="AQ3:AQ4"/>
    <mergeCell ref="AR3:AR4"/>
    <mergeCell ref="AS3:AS4"/>
    <mergeCell ref="AT3:AT4"/>
    <mergeCell ref="AU3:AU4"/>
    <mergeCell ref="AV3:AV4"/>
    <mergeCell ref="AW3:AW4"/>
    <mergeCell ref="BK3:BK4"/>
    <mergeCell ref="BL3:BL4"/>
    <mergeCell ref="BM3:BM4"/>
    <mergeCell ref="BN3:BN4"/>
    <mergeCell ref="BP3:BP4"/>
    <mergeCell ref="BQ3:BQ4"/>
    <mergeCell ref="BO2:BO4"/>
    <mergeCell ref="BP2:BV2"/>
    <mergeCell ref="CQ3:CQ4"/>
    <mergeCell ref="CR3:CR4"/>
    <mergeCell ref="CS3:CS4"/>
    <mergeCell ref="CT3:CT4"/>
    <mergeCell ref="CU3:CU4"/>
    <mergeCell ref="CV3:CV4"/>
    <mergeCell ref="CS1:CV2"/>
    <mergeCell ref="CW1:DD1"/>
    <mergeCell ref="CX2:DD2"/>
    <mergeCell ref="DC3:DC4"/>
    <mergeCell ref="DD3:DD4"/>
    <mergeCell ref="FA3:FA4"/>
    <mergeCell ref="FB3:FB4"/>
    <mergeCell ref="DQ3:DR3"/>
    <mergeCell ref="DS3:DS4"/>
    <mergeCell ref="CX3:CX4"/>
    <mergeCell ref="CY3:CY4"/>
    <mergeCell ref="CZ3:DA3"/>
    <mergeCell ref="DB3:DB4"/>
    <mergeCell ref="DJ3:DJ4"/>
    <mergeCell ref="EP3:EP4"/>
    <mergeCell ref="EQ3:EQ4"/>
    <mergeCell ref="ER3:ER4"/>
    <mergeCell ref="ES3:ES4"/>
    <mergeCell ref="ET3:ET4"/>
    <mergeCell ref="EU3:EU4"/>
    <mergeCell ref="EW3:EW4"/>
    <mergeCell ref="EX3:EX4"/>
    <mergeCell ref="EY3:EZ3"/>
    <mergeCell ref="EA3:EA4"/>
    <mergeCell ref="ED3:ED4"/>
    <mergeCell ref="EV2:EV4"/>
    <mergeCell ref="EF3:EF4"/>
    <mergeCell ref="CO3:CO4"/>
    <mergeCell ref="CP3:CP4"/>
    <mergeCell ref="CW2:CW4"/>
    <mergeCell ref="EW2:FC2"/>
    <mergeCell ref="EM3:EM4"/>
    <mergeCell ref="EN3:EN4"/>
    <mergeCell ref="EO3:EO4"/>
    <mergeCell ref="EM1:EQ2"/>
    <mergeCell ref="FC3:FC4"/>
    <mergeCell ref="DE1:DI2"/>
    <mergeCell ref="DE3:DE4"/>
    <mergeCell ref="DF3:DF4"/>
    <mergeCell ref="DG3:DG4"/>
    <mergeCell ref="DH3:DH4"/>
    <mergeCell ref="DI3:DI4"/>
    <mergeCell ref="EG3:EG4"/>
    <mergeCell ref="EH3:EI3"/>
    <mergeCell ref="ER1:EU2"/>
    <mergeCell ref="EV1:FC1"/>
    <mergeCell ref="DV1:DZ2"/>
    <mergeCell ref="EA1:ED2"/>
    <mergeCell ref="EJ3:EJ4"/>
    <mergeCell ref="EK3:EK4"/>
    <mergeCell ref="EL3:EL4"/>
    <mergeCell ref="FN2:FT2"/>
    <mergeCell ref="FJ3:FJ4"/>
    <mergeCell ref="FD3:FD4"/>
    <mergeCell ref="DL3:DL4"/>
    <mergeCell ref="DO3:DO4"/>
    <mergeCell ref="DP3:DP4"/>
    <mergeCell ref="DT3:DT4"/>
    <mergeCell ref="DU3:DU4"/>
    <mergeCell ref="DN1:DU1"/>
    <mergeCell ref="DN2:DN4"/>
    <mergeCell ref="DO2:DU2"/>
    <mergeCell ref="DV3:DV4"/>
    <mergeCell ref="DM3:DM4"/>
    <mergeCell ref="EE1:EL1"/>
    <mergeCell ref="EB3:EB4"/>
    <mergeCell ref="EC3:EC4"/>
    <mergeCell ref="DW3:DW4"/>
    <mergeCell ref="DX3:DX4"/>
    <mergeCell ref="DY3:DY4"/>
    <mergeCell ref="DZ3:DZ4"/>
    <mergeCell ref="DJ1:DM2"/>
    <mergeCell ref="DK3:DK4"/>
    <mergeCell ref="EE2:EE4"/>
    <mergeCell ref="EF2:EL2"/>
    <mergeCell ref="FK3:FK4"/>
    <mergeCell ref="FL3:FL4"/>
    <mergeCell ref="FN3:FN4"/>
    <mergeCell ref="FO3:FO4"/>
    <mergeCell ref="FP3:FQ3"/>
    <mergeCell ref="FR3:FR4"/>
    <mergeCell ref="FS3:FS4"/>
    <mergeCell ref="FI3:FI4"/>
    <mergeCell ref="FX3:FX4"/>
    <mergeCell ref="FV3:FV4"/>
    <mergeCell ref="FW3:FW4"/>
    <mergeCell ref="FT3:FT4"/>
    <mergeCell ref="FU3:FU4"/>
    <mergeCell ref="FE3:FE4"/>
    <mergeCell ref="FG3:FG4"/>
    <mergeCell ref="FH3:FH4"/>
    <mergeCell ref="GL1:GP2"/>
    <mergeCell ref="GQ1:GT2"/>
    <mergeCell ref="GP3:GP4"/>
    <mergeCell ref="GQ3:GQ4"/>
    <mergeCell ref="GR3:GR4"/>
    <mergeCell ref="GS3:GS4"/>
    <mergeCell ref="GT3:GT4"/>
    <mergeCell ref="GD2:GD4"/>
    <mergeCell ref="FD1:FH2"/>
    <mergeCell ref="FI1:FL2"/>
    <mergeCell ref="FM1:FT1"/>
    <mergeCell ref="FU1:FY2"/>
    <mergeCell ref="FZ1:GC2"/>
    <mergeCell ref="GD1:GK1"/>
    <mergeCell ref="GE2:GK2"/>
    <mergeCell ref="FF3:FF4"/>
    <mergeCell ref="FM2:FM4"/>
    <mergeCell ref="GG3:GH3"/>
    <mergeCell ref="GI3:GI4"/>
    <mergeCell ref="GJ3:GJ4"/>
    <mergeCell ref="GK3:GK4"/>
    <mergeCell ref="GU1:HB1"/>
    <mergeCell ref="HB3:HB4"/>
    <mergeCell ref="FY3:FY4"/>
    <mergeCell ref="GL3:GL4"/>
    <mergeCell ref="GV2:HB2"/>
    <mergeCell ref="GM3:GM4"/>
    <mergeCell ref="FZ3:FZ4"/>
    <mergeCell ref="GA3:GA4"/>
    <mergeCell ref="GB3:GB4"/>
    <mergeCell ref="GC3:GC4"/>
    <mergeCell ref="GE3:GE4"/>
    <mergeCell ref="GF3:GF4"/>
    <mergeCell ref="GZ3:GZ4"/>
    <mergeCell ref="HA3:HA4"/>
    <mergeCell ref="GN3:GN4"/>
    <mergeCell ref="GO3:GO4"/>
    <mergeCell ref="GX3:GY3"/>
    <mergeCell ref="GU2:GU4"/>
    <mergeCell ref="GV3:GV4"/>
    <mergeCell ref="GW3:GW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F5:F8" xr:uid="{00000000-0002-0000-1200-000000000000}">
      <formula1>MOMENTO</formula1>
    </dataValidation>
    <dataValidation type="list" allowBlank="1" showInputMessage="1" showErrorMessage="1" sqref="E5:E8" xr:uid="{00000000-0002-0000-12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8F95B1B-7898-4566-B27E-AE8449AF8C23}">
          <x14:formula1>
            <xm:f>'Ejem diligenciamiento'!$AB$8:$AB$9</xm:f>
          </x14:formula1>
          <xm:sqref>BW5:BY8 CN5:CP8 DE5:DG8 DV5:DX8 EM5:EO8 FD5:FF8 FU5:FW8 GL5:GN8 HC5:HE8</xm:sqref>
        </x14:dataValidation>
        <x14:dataValidation type="list" allowBlank="1" showInputMessage="1" showErrorMessage="1" xr:uid="{57B6A4A7-B4AC-4F37-AAC8-4AF78A28196E}">
          <x14:formula1>
            <xm:f>'Ejem diligenciamiento'!$AC$8:$AC$11</xm:f>
          </x14:formula1>
          <xm:sqref>CA5:CA8 CR5:CR8 DI5:DI8</xm:sqref>
        </x14:dataValidation>
        <x14:dataValidation type="list" allowBlank="1" showInputMessage="1" showErrorMessage="1" xr:uid="{C9FBA519-0D95-47D1-8482-F6BCC5349EE1}">
          <x14:formula1>
            <xm:f>'Ejem diligenciamiento'!$AC$8:$AC$12</xm:f>
          </x14:formula1>
          <xm:sqref>DZ5:DZ8 EQ5:EQ8 FH5:FH8 FY5:FY8 GP5:GP8 HG5:HG8</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K14"/>
  <sheetViews>
    <sheetView zoomScale="70" zoomScaleNormal="70" workbookViewId="0">
      <selection activeCell="Q5" sqref="Q5"/>
    </sheetView>
  </sheetViews>
  <sheetFormatPr baseColWidth="10" defaultColWidth="11.42578125" defaultRowHeight="15" x14ac:dyDescent="0.25"/>
  <cols>
    <col min="1" max="1" width="11.42578125" style="872"/>
    <col min="2" max="2" width="22.42578125" style="872" customWidth="1"/>
    <col min="3" max="3" width="30.7109375" style="872" customWidth="1"/>
    <col min="4" max="4" width="23.7109375" style="872" customWidth="1"/>
    <col min="5" max="5" width="30.28515625" style="872" customWidth="1"/>
    <col min="6" max="6" width="26.5703125" style="872" customWidth="1"/>
    <col min="7" max="7" width="35.85546875" style="872" customWidth="1"/>
    <col min="8" max="10" width="11.42578125" style="872" customWidth="1"/>
    <col min="11" max="11" width="9.28515625" style="872" customWidth="1"/>
    <col min="12" max="12" width="18.28515625" style="872" customWidth="1"/>
    <col min="13" max="14" width="11.42578125" style="872"/>
    <col min="15" max="32" width="11.42578125" style="872" customWidth="1"/>
    <col min="33" max="33" width="61.5703125" style="872" customWidth="1"/>
    <col min="34" max="34" width="11.42578125" style="872" customWidth="1"/>
    <col min="35" max="35" width="19.28515625" style="872" customWidth="1"/>
    <col min="36" max="49" width="11.42578125" style="872" customWidth="1"/>
    <col min="50" max="50" width="65.42578125" style="872" customWidth="1"/>
    <col min="51" max="51" width="11.42578125" style="872" customWidth="1"/>
    <col min="52" max="52" width="23.28515625" style="872" customWidth="1"/>
    <col min="53" max="56" width="11.42578125" style="872" customWidth="1"/>
    <col min="57" max="57" width="19.5703125" style="872" customWidth="1"/>
    <col min="58" max="66" width="11.42578125" style="872" customWidth="1"/>
    <col min="67" max="67" width="44.42578125" style="872" customWidth="1"/>
    <col min="68" max="72" width="11.42578125" style="872"/>
    <col min="73" max="73" width="20" style="872" customWidth="1"/>
    <col min="74" max="83" width="11.42578125" style="872"/>
    <col min="84" max="84" width="49" style="872" customWidth="1"/>
    <col min="85" max="85" width="11.42578125" style="872"/>
    <col min="86" max="86" width="38" style="872" customWidth="1"/>
    <col min="87" max="88" width="11.42578125" style="872"/>
    <col min="89" max="89" width="14.42578125" style="872" customWidth="1"/>
    <col min="90" max="90" width="11.42578125" style="872"/>
    <col min="91" max="91" width="19.5703125" style="872" customWidth="1"/>
    <col min="92" max="100" width="11.42578125" style="872"/>
    <col min="101" max="101" width="38.7109375" style="819" customWidth="1"/>
    <col min="102" max="102" width="11.42578125" style="819"/>
    <col min="103" max="103" width="48.5703125" style="872" customWidth="1"/>
    <col min="104" max="105" width="11.42578125" style="872"/>
    <col min="106" max="106" width="36.7109375" style="872" customWidth="1"/>
    <col min="107" max="107" width="11.42578125" style="872"/>
    <col min="108" max="108" width="19.85546875" style="872" customWidth="1"/>
    <col min="109" max="117" width="11.42578125" style="872"/>
    <col min="118" max="118" width="72.140625" style="872" customWidth="1"/>
    <col min="119" max="119" width="11.42578125" style="872"/>
    <col min="120" max="120" width="49.7109375" style="872" customWidth="1"/>
    <col min="121" max="124" width="11.42578125" style="872"/>
    <col min="125" max="125" width="26.85546875" style="872" customWidth="1"/>
    <col min="126" max="128" width="11.42578125" style="872"/>
    <col min="129" max="129" width="25" style="872" customWidth="1"/>
    <col min="130" max="134" width="11.42578125" style="872"/>
    <col min="135" max="135" width="78.28515625" style="872" customWidth="1"/>
    <col min="136" max="136" width="11.42578125" style="872"/>
    <col min="137" max="137" width="39.42578125" style="872" customWidth="1"/>
    <col min="138" max="141" width="11.42578125" style="872"/>
    <col min="142" max="142" width="16.85546875" style="872" customWidth="1"/>
    <col min="143" max="16384" width="11.42578125" style="872"/>
  </cols>
  <sheetData>
    <row r="1" spans="1:219" ht="18.75" x14ac:dyDescent="0.25">
      <c r="A1" s="1206" t="s">
        <v>568</v>
      </c>
      <c r="B1" s="1207"/>
      <c r="C1" s="1207"/>
      <c r="D1" s="1207"/>
      <c r="E1" s="1207"/>
      <c r="F1" s="1207"/>
      <c r="G1" s="1207"/>
      <c r="H1" s="1207"/>
      <c r="I1" s="1208"/>
      <c r="J1" s="1206"/>
      <c r="K1" s="1207"/>
      <c r="L1" s="1207"/>
      <c r="M1" s="1207"/>
      <c r="N1" s="1207"/>
      <c r="O1" s="1208"/>
      <c r="P1" s="1217" t="s">
        <v>354</v>
      </c>
      <c r="Q1" s="1217"/>
      <c r="R1" s="1217"/>
      <c r="S1" s="1217"/>
      <c r="T1" s="1217"/>
      <c r="U1" s="1217"/>
      <c r="V1" s="1217"/>
      <c r="W1" s="1217"/>
      <c r="X1" s="1209" t="s">
        <v>2</v>
      </c>
      <c r="Y1" s="1209"/>
      <c r="Z1" s="1209"/>
      <c r="AA1" s="1209"/>
      <c r="AB1" s="1209"/>
      <c r="AC1" s="1210" t="s">
        <v>3</v>
      </c>
      <c r="AD1" s="1210"/>
      <c r="AE1" s="1210"/>
      <c r="AF1" s="1210"/>
      <c r="AG1" s="1217" t="s">
        <v>84</v>
      </c>
      <c r="AH1" s="1217"/>
      <c r="AI1" s="1217"/>
      <c r="AJ1" s="1217"/>
      <c r="AK1" s="1217"/>
      <c r="AL1" s="1217"/>
      <c r="AM1" s="1217"/>
      <c r="AN1" s="1217"/>
      <c r="AO1" s="1209" t="s">
        <v>2</v>
      </c>
      <c r="AP1" s="1209"/>
      <c r="AQ1" s="1209"/>
      <c r="AR1" s="1209"/>
      <c r="AS1" s="1209"/>
      <c r="AT1" s="1210" t="s">
        <v>3</v>
      </c>
      <c r="AU1" s="1210"/>
      <c r="AV1" s="1210"/>
      <c r="AW1" s="1210"/>
      <c r="AX1" s="1217" t="s">
        <v>85</v>
      </c>
      <c r="AY1" s="1217"/>
      <c r="AZ1" s="1217"/>
      <c r="BA1" s="1217"/>
      <c r="BB1" s="1217"/>
      <c r="BC1" s="1217"/>
      <c r="BD1" s="1217"/>
      <c r="BE1" s="1217"/>
      <c r="BF1" s="1209" t="s">
        <v>2</v>
      </c>
      <c r="BG1" s="1209"/>
      <c r="BH1" s="1209"/>
      <c r="BI1" s="1209"/>
      <c r="BJ1" s="1209"/>
      <c r="BK1" s="1210" t="s">
        <v>3</v>
      </c>
      <c r="BL1" s="1210"/>
      <c r="BM1" s="1210"/>
      <c r="BN1" s="1210"/>
      <c r="BO1" s="1217" t="s">
        <v>86</v>
      </c>
      <c r="BP1" s="1217"/>
      <c r="BQ1" s="1217"/>
      <c r="BR1" s="1217"/>
      <c r="BS1" s="1217"/>
      <c r="BT1" s="1217"/>
      <c r="BU1" s="1217"/>
      <c r="BV1" s="1217"/>
      <c r="BW1" s="1209" t="s">
        <v>2</v>
      </c>
      <c r="BX1" s="1209"/>
      <c r="BY1" s="1209"/>
      <c r="BZ1" s="1209"/>
      <c r="CA1" s="1209"/>
      <c r="CB1" s="1210" t="s">
        <v>3</v>
      </c>
      <c r="CC1" s="1210"/>
      <c r="CD1" s="1210"/>
      <c r="CE1" s="1210"/>
      <c r="CF1" s="1217" t="s">
        <v>87</v>
      </c>
      <c r="CG1" s="1217"/>
      <c r="CH1" s="1217"/>
      <c r="CI1" s="1217"/>
      <c r="CJ1" s="1217"/>
      <c r="CK1" s="1217"/>
      <c r="CL1" s="1217"/>
      <c r="CM1" s="1217"/>
      <c r="CN1" s="1209" t="s">
        <v>2</v>
      </c>
      <c r="CO1" s="1209"/>
      <c r="CP1" s="1209"/>
      <c r="CQ1" s="1209"/>
      <c r="CR1" s="1209"/>
      <c r="CS1" s="1210" t="s">
        <v>3</v>
      </c>
      <c r="CT1" s="1210"/>
      <c r="CU1" s="1210"/>
      <c r="CV1" s="1210"/>
      <c r="CW1" s="1217" t="s">
        <v>88</v>
      </c>
      <c r="CX1" s="1217"/>
      <c r="CY1" s="1217"/>
      <c r="CZ1" s="1217"/>
      <c r="DA1" s="1217"/>
      <c r="DB1" s="1217"/>
      <c r="DC1" s="1217"/>
      <c r="DD1" s="1217"/>
      <c r="DE1" s="1209" t="s">
        <v>2</v>
      </c>
      <c r="DF1" s="1209"/>
      <c r="DG1" s="1209"/>
      <c r="DH1" s="1209"/>
      <c r="DI1" s="1209"/>
      <c r="DJ1" s="1210" t="s">
        <v>3</v>
      </c>
      <c r="DK1" s="1210"/>
      <c r="DL1" s="1210"/>
      <c r="DM1" s="1210"/>
      <c r="DN1" s="1217" t="s">
        <v>89</v>
      </c>
      <c r="DO1" s="1217"/>
      <c r="DP1" s="1217"/>
      <c r="DQ1" s="1217"/>
      <c r="DR1" s="1217"/>
      <c r="DS1" s="1217"/>
      <c r="DT1" s="1217"/>
      <c r="DU1" s="1217"/>
      <c r="DV1" s="1209" t="s">
        <v>2</v>
      </c>
      <c r="DW1" s="1209"/>
      <c r="DX1" s="1209"/>
      <c r="DY1" s="1209"/>
      <c r="DZ1" s="1209"/>
      <c r="EA1" s="1210" t="s">
        <v>3</v>
      </c>
      <c r="EB1" s="1210"/>
      <c r="EC1" s="1210"/>
      <c r="ED1" s="1210"/>
      <c r="EE1" s="1217" t="s">
        <v>90</v>
      </c>
      <c r="EF1" s="1217"/>
      <c r="EG1" s="1217"/>
      <c r="EH1" s="1217"/>
      <c r="EI1" s="1217"/>
      <c r="EJ1" s="1217"/>
      <c r="EK1" s="1217"/>
      <c r="EL1" s="1217"/>
      <c r="EM1" s="1209" t="s">
        <v>2</v>
      </c>
      <c r="EN1" s="1209"/>
      <c r="EO1" s="1209"/>
      <c r="EP1" s="1209"/>
      <c r="EQ1" s="1209"/>
      <c r="ER1" s="1210" t="s">
        <v>3</v>
      </c>
      <c r="ES1" s="1210"/>
      <c r="ET1" s="1210"/>
      <c r="EU1" s="1210"/>
      <c r="EV1" s="1217" t="s">
        <v>91</v>
      </c>
      <c r="EW1" s="1217"/>
      <c r="EX1" s="1217"/>
      <c r="EY1" s="1217"/>
      <c r="EZ1" s="1217"/>
      <c r="FA1" s="1217"/>
      <c r="FB1" s="1217"/>
      <c r="FC1" s="1217"/>
      <c r="FD1" s="1209" t="s">
        <v>2</v>
      </c>
      <c r="FE1" s="1209"/>
      <c r="FF1" s="1209"/>
      <c r="FG1" s="1209"/>
      <c r="FH1" s="1209"/>
      <c r="FI1" s="1210" t="s">
        <v>3</v>
      </c>
      <c r="FJ1" s="1210"/>
      <c r="FK1" s="1210"/>
      <c r="FL1" s="1210"/>
      <c r="FM1" s="1217" t="s">
        <v>92</v>
      </c>
      <c r="FN1" s="1217"/>
      <c r="FO1" s="1217"/>
      <c r="FP1" s="1217"/>
      <c r="FQ1" s="1217"/>
      <c r="FR1" s="1217"/>
      <c r="FS1" s="1217"/>
      <c r="FT1" s="1217"/>
      <c r="FU1" s="1209" t="s">
        <v>2</v>
      </c>
      <c r="FV1" s="1209"/>
      <c r="FW1" s="1209"/>
      <c r="FX1" s="1209"/>
      <c r="FY1" s="1209"/>
      <c r="FZ1" s="1210" t="s">
        <v>3</v>
      </c>
      <c r="GA1" s="1210"/>
      <c r="GB1" s="1210"/>
      <c r="GC1" s="1210"/>
      <c r="GD1" s="1217" t="s">
        <v>93</v>
      </c>
      <c r="GE1" s="1217"/>
      <c r="GF1" s="1217"/>
      <c r="GG1" s="1217"/>
      <c r="GH1" s="1217"/>
      <c r="GI1" s="1217"/>
      <c r="GJ1" s="1217"/>
      <c r="GK1" s="1217"/>
      <c r="GL1" s="1209" t="s">
        <v>2</v>
      </c>
      <c r="GM1" s="1209"/>
      <c r="GN1" s="1209"/>
      <c r="GO1" s="1209"/>
      <c r="GP1" s="1209"/>
      <c r="GQ1" s="1210" t="s">
        <v>3</v>
      </c>
      <c r="GR1" s="1210"/>
      <c r="GS1" s="1210"/>
      <c r="GT1" s="1210"/>
      <c r="GU1" s="1214" t="s">
        <v>94</v>
      </c>
      <c r="GV1" s="1214"/>
      <c r="GW1" s="1214"/>
      <c r="GX1" s="1214"/>
      <c r="GY1" s="1214"/>
      <c r="GZ1" s="1214"/>
      <c r="HA1" s="1214"/>
      <c r="HB1" s="1214"/>
      <c r="HC1" s="1209" t="s">
        <v>2</v>
      </c>
      <c r="HD1" s="1209"/>
      <c r="HE1" s="1209"/>
      <c r="HF1" s="1209"/>
      <c r="HG1" s="1209"/>
      <c r="HH1" s="1210" t="s">
        <v>3</v>
      </c>
      <c r="HI1" s="1210"/>
      <c r="HJ1" s="1210"/>
      <c r="HK1" s="1210"/>
    </row>
    <row r="2" spans="1:219" ht="15.75" customHeight="1" x14ac:dyDescent="0.25">
      <c r="A2" s="1222" t="s">
        <v>4</v>
      </c>
      <c r="B2" s="1222" t="s">
        <v>5</v>
      </c>
      <c r="C2" s="1224" t="s">
        <v>6</v>
      </c>
      <c r="D2" s="1222" t="s">
        <v>7</v>
      </c>
      <c r="E2" s="1222" t="s">
        <v>8</v>
      </c>
      <c r="F2" s="1222" t="s">
        <v>9</v>
      </c>
      <c r="G2" s="1222" t="s">
        <v>10</v>
      </c>
      <c r="H2" s="1222" t="s">
        <v>11</v>
      </c>
      <c r="I2" s="1227" t="s">
        <v>12</v>
      </c>
      <c r="J2" s="1222" t="s">
        <v>13</v>
      </c>
      <c r="K2" s="1222" t="s">
        <v>14</v>
      </c>
      <c r="L2" s="1222" t="s">
        <v>15</v>
      </c>
      <c r="M2" s="873"/>
      <c r="N2" s="873"/>
      <c r="O2" s="873"/>
      <c r="P2" s="1217" t="s">
        <v>16</v>
      </c>
      <c r="Q2" s="1217" t="s">
        <v>17</v>
      </c>
      <c r="R2" s="1217"/>
      <c r="S2" s="1217"/>
      <c r="T2" s="1217"/>
      <c r="U2" s="1217"/>
      <c r="V2" s="1217"/>
      <c r="W2" s="1217"/>
      <c r="X2" s="1209"/>
      <c r="Y2" s="1209"/>
      <c r="Z2" s="1209"/>
      <c r="AA2" s="1209"/>
      <c r="AB2" s="1209"/>
      <c r="AC2" s="1210"/>
      <c r="AD2" s="1210"/>
      <c r="AE2" s="1210"/>
      <c r="AF2" s="1210"/>
      <c r="AG2" s="1217" t="s">
        <v>16</v>
      </c>
      <c r="AH2" s="1217" t="s">
        <v>17</v>
      </c>
      <c r="AI2" s="1217"/>
      <c r="AJ2" s="1217"/>
      <c r="AK2" s="1217"/>
      <c r="AL2" s="1217"/>
      <c r="AM2" s="1217"/>
      <c r="AN2" s="1217"/>
      <c r="AO2" s="1209"/>
      <c r="AP2" s="1209"/>
      <c r="AQ2" s="1209"/>
      <c r="AR2" s="1209"/>
      <c r="AS2" s="1209"/>
      <c r="AT2" s="1210"/>
      <c r="AU2" s="1210"/>
      <c r="AV2" s="1210"/>
      <c r="AW2" s="1210"/>
      <c r="AX2" s="1217" t="s">
        <v>16</v>
      </c>
      <c r="AY2" s="1217" t="s">
        <v>17</v>
      </c>
      <c r="AZ2" s="1217"/>
      <c r="BA2" s="1217"/>
      <c r="BB2" s="1217"/>
      <c r="BC2" s="1217"/>
      <c r="BD2" s="1217"/>
      <c r="BE2" s="1217"/>
      <c r="BF2" s="1209"/>
      <c r="BG2" s="1209"/>
      <c r="BH2" s="1209"/>
      <c r="BI2" s="1209"/>
      <c r="BJ2" s="1209"/>
      <c r="BK2" s="1210"/>
      <c r="BL2" s="1210"/>
      <c r="BM2" s="1210"/>
      <c r="BN2" s="1210"/>
      <c r="BO2" s="1217" t="s">
        <v>16</v>
      </c>
      <c r="BP2" s="1217" t="s">
        <v>17</v>
      </c>
      <c r="BQ2" s="1217"/>
      <c r="BR2" s="1217"/>
      <c r="BS2" s="1217"/>
      <c r="BT2" s="1217"/>
      <c r="BU2" s="1217"/>
      <c r="BV2" s="1217"/>
      <c r="BW2" s="1209"/>
      <c r="BX2" s="1209"/>
      <c r="BY2" s="1209"/>
      <c r="BZ2" s="1209"/>
      <c r="CA2" s="1209"/>
      <c r="CB2" s="1210"/>
      <c r="CC2" s="1210"/>
      <c r="CD2" s="1210"/>
      <c r="CE2" s="1210"/>
      <c r="CF2" s="1217" t="s">
        <v>16</v>
      </c>
      <c r="CG2" s="1217" t="s">
        <v>17</v>
      </c>
      <c r="CH2" s="1217"/>
      <c r="CI2" s="1217"/>
      <c r="CJ2" s="1217"/>
      <c r="CK2" s="1217"/>
      <c r="CL2" s="1217"/>
      <c r="CM2" s="1217"/>
      <c r="CN2" s="1209"/>
      <c r="CO2" s="1209"/>
      <c r="CP2" s="1209"/>
      <c r="CQ2" s="1209"/>
      <c r="CR2" s="1209"/>
      <c r="CS2" s="1210"/>
      <c r="CT2" s="1210"/>
      <c r="CU2" s="1210"/>
      <c r="CV2" s="1210"/>
      <c r="CW2" s="1059" t="s">
        <v>16</v>
      </c>
      <c r="CX2" s="1217" t="s">
        <v>17</v>
      </c>
      <c r="CY2" s="1217"/>
      <c r="CZ2" s="1217"/>
      <c r="DA2" s="1217"/>
      <c r="DB2" s="1217"/>
      <c r="DC2" s="1217"/>
      <c r="DD2" s="1217"/>
      <c r="DE2" s="1209"/>
      <c r="DF2" s="1209"/>
      <c r="DG2" s="1209"/>
      <c r="DH2" s="1209"/>
      <c r="DI2" s="1209"/>
      <c r="DJ2" s="1210"/>
      <c r="DK2" s="1210"/>
      <c r="DL2" s="1210"/>
      <c r="DM2" s="1210"/>
      <c r="DN2" s="1217" t="s">
        <v>16</v>
      </c>
      <c r="DO2" s="1217" t="s">
        <v>17</v>
      </c>
      <c r="DP2" s="1217"/>
      <c r="DQ2" s="1217"/>
      <c r="DR2" s="1217"/>
      <c r="DS2" s="1217"/>
      <c r="DT2" s="1217"/>
      <c r="DU2" s="1217"/>
      <c r="DV2" s="1209"/>
      <c r="DW2" s="1209"/>
      <c r="DX2" s="1209"/>
      <c r="DY2" s="1209"/>
      <c r="DZ2" s="1209"/>
      <c r="EA2" s="1210"/>
      <c r="EB2" s="1210"/>
      <c r="EC2" s="1210"/>
      <c r="ED2" s="1210"/>
      <c r="EE2" s="1217" t="s">
        <v>16</v>
      </c>
      <c r="EF2" s="1217" t="s">
        <v>17</v>
      </c>
      <c r="EG2" s="1217"/>
      <c r="EH2" s="1217"/>
      <c r="EI2" s="1217"/>
      <c r="EJ2" s="1217"/>
      <c r="EK2" s="1217"/>
      <c r="EL2" s="1217"/>
      <c r="EM2" s="1209"/>
      <c r="EN2" s="1209"/>
      <c r="EO2" s="1209"/>
      <c r="EP2" s="1209"/>
      <c r="EQ2" s="1209"/>
      <c r="ER2" s="1210"/>
      <c r="ES2" s="1210"/>
      <c r="ET2" s="1210"/>
      <c r="EU2" s="1210"/>
      <c r="EV2" s="1217" t="s">
        <v>16</v>
      </c>
      <c r="EW2" s="1217" t="s">
        <v>17</v>
      </c>
      <c r="EX2" s="1217"/>
      <c r="EY2" s="1217"/>
      <c r="EZ2" s="1217"/>
      <c r="FA2" s="1217"/>
      <c r="FB2" s="1217"/>
      <c r="FC2" s="1217"/>
      <c r="FD2" s="1209"/>
      <c r="FE2" s="1209"/>
      <c r="FF2" s="1209"/>
      <c r="FG2" s="1209"/>
      <c r="FH2" s="1209"/>
      <c r="FI2" s="1210"/>
      <c r="FJ2" s="1210"/>
      <c r="FK2" s="1210"/>
      <c r="FL2" s="1210"/>
      <c r="FM2" s="1217" t="s">
        <v>16</v>
      </c>
      <c r="FN2" s="1217" t="s">
        <v>17</v>
      </c>
      <c r="FO2" s="1217"/>
      <c r="FP2" s="1217"/>
      <c r="FQ2" s="1217"/>
      <c r="FR2" s="1217"/>
      <c r="FS2" s="1217"/>
      <c r="FT2" s="1217"/>
      <c r="FU2" s="1209"/>
      <c r="FV2" s="1209"/>
      <c r="FW2" s="1209"/>
      <c r="FX2" s="1209"/>
      <c r="FY2" s="1209"/>
      <c r="FZ2" s="1210"/>
      <c r="GA2" s="1210"/>
      <c r="GB2" s="1210"/>
      <c r="GC2" s="1210"/>
      <c r="GD2" s="1217" t="s">
        <v>16</v>
      </c>
      <c r="GE2" s="1217" t="s">
        <v>17</v>
      </c>
      <c r="GF2" s="1217"/>
      <c r="GG2" s="1217"/>
      <c r="GH2" s="1217"/>
      <c r="GI2" s="1217"/>
      <c r="GJ2" s="1217"/>
      <c r="GK2" s="1217"/>
      <c r="GL2" s="1209"/>
      <c r="GM2" s="1209"/>
      <c r="GN2" s="1209"/>
      <c r="GO2" s="1209"/>
      <c r="GP2" s="1209"/>
      <c r="GQ2" s="1210"/>
      <c r="GR2" s="1210"/>
      <c r="GS2" s="1210"/>
      <c r="GT2" s="1210"/>
      <c r="GU2" s="1214" t="s">
        <v>16</v>
      </c>
      <c r="GV2" s="1214" t="s">
        <v>17</v>
      </c>
      <c r="GW2" s="1214"/>
      <c r="GX2" s="1214"/>
      <c r="GY2" s="1214"/>
      <c r="GZ2" s="1214"/>
      <c r="HA2" s="1214"/>
      <c r="HB2" s="1214"/>
      <c r="HC2" s="1209"/>
      <c r="HD2" s="1209"/>
      <c r="HE2" s="1209"/>
      <c r="HF2" s="1209"/>
      <c r="HG2" s="1209"/>
      <c r="HH2" s="1210"/>
      <c r="HI2" s="1210"/>
      <c r="HJ2" s="1210"/>
      <c r="HK2" s="1210"/>
    </row>
    <row r="3" spans="1:219" ht="47.25" customHeight="1" x14ac:dyDescent="0.25">
      <c r="A3" s="1222"/>
      <c r="B3" s="1222"/>
      <c r="C3" s="1225"/>
      <c r="D3" s="1222"/>
      <c r="E3" s="1222"/>
      <c r="F3" s="1222"/>
      <c r="G3" s="1222"/>
      <c r="H3" s="1222"/>
      <c r="I3" s="1227"/>
      <c r="J3" s="1222"/>
      <c r="K3" s="1222"/>
      <c r="L3" s="1222"/>
      <c r="M3" s="874" t="s">
        <v>18</v>
      </c>
      <c r="N3" s="874" t="s">
        <v>19</v>
      </c>
      <c r="O3" s="874" t="s">
        <v>20</v>
      </c>
      <c r="P3" s="1217"/>
      <c r="Q3" s="1217" t="s">
        <v>21</v>
      </c>
      <c r="R3" s="1217" t="s">
        <v>22</v>
      </c>
      <c r="S3" s="1217" t="s">
        <v>23</v>
      </c>
      <c r="T3" s="1217"/>
      <c r="U3" s="1217" t="s">
        <v>24</v>
      </c>
      <c r="V3" s="1217" t="s">
        <v>25</v>
      </c>
      <c r="W3" s="1217" t="s">
        <v>26</v>
      </c>
      <c r="X3" s="1209" t="s">
        <v>16</v>
      </c>
      <c r="Y3" s="1209" t="s">
        <v>27</v>
      </c>
      <c r="Z3" s="1209" t="s">
        <v>28</v>
      </c>
      <c r="AA3" s="1209" t="s">
        <v>29</v>
      </c>
      <c r="AB3" s="1209" t="s">
        <v>30</v>
      </c>
      <c r="AC3" s="1211" t="s">
        <v>31</v>
      </c>
      <c r="AD3" s="1212" t="s">
        <v>32</v>
      </c>
      <c r="AE3" s="1212" t="s">
        <v>33</v>
      </c>
      <c r="AF3" s="1213" t="s">
        <v>34</v>
      </c>
      <c r="AG3" s="1217"/>
      <c r="AH3" s="1217" t="s">
        <v>21</v>
      </c>
      <c r="AI3" s="1217" t="s">
        <v>22</v>
      </c>
      <c r="AJ3" s="1217" t="s">
        <v>23</v>
      </c>
      <c r="AK3" s="1217"/>
      <c r="AL3" s="1217" t="s">
        <v>24</v>
      </c>
      <c r="AM3" s="1217" t="s">
        <v>25</v>
      </c>
      <c r="AN3" s="1217" t="s">
        <v>26</v>
      </c>
      <c r="AO3" s="1209" t="s">
        <v>16</v>
      </c>
      <c r="AP3" s="1209" t="s">
        <v>27</v>
      </c>
      <c r="AQ3" s="1209" t="s">
        <v>28</v>
      </c>
      <c r="AR3" s="1209" t="s">
        <v>29</v>
      </c>
      <c r="AS3" s="1209" t="s">
        <v>30</v>
      </c>
      <c r="AT3" s="1211" t="s">
        <v>31</v>
      </c>
      <c r="AU3" s="1212" t="s">
        <v>32</v>
      </c>
      <c r="AV3" s="1212" t="s">
        <v>33</v>
      </c>
      <c r="AW3" s="1213" t="s">
        <v>34</v>
      </c>
      <c r="AX3" s="1217"/>
      <c r="AY3" s="1217" t="s">
        <v>21</v>
      </c>
      <c r="AZ3" s="1217" t="s">
        <v>22</v>
      </c>
      <c r="BA3" s="1217" t="s">
        <v>23</v>
      </c>
      <c r="BB3" s="1217"/>
      <c r="BC3" s="1217" t="s">
        <v>24</v>
      </c>
      <c r="BD3" s="1217" t="s">
        <v>25</v>
      </c>
      <c r="BE3" s="1217" t="s">
        <v>26</v>
      </c>
      <c r="BF3" s="1209" t="s">
        <v>16</v>
      </c>
      <c r="BG3" s="1209" t="s">
        <v>27</v>
      </c>
      <c r="BH3" s="1209" t="s">
        <v>28</v>
      </c>
      <c r="BI3" s="1209" t="s">
        <v>29</v>
      </c>
      <c r="BJ3" s="1209" t="s">
        <v>30</v>
      </c>
      <c r="BK3" s="1211" t="s">
        <v>31</v>
      </c>
      <c r="BL3" s="1212" t="s">
        <v>32</v>
      </c>
      <c r="BM3" s="1212" t="s">
        <v>33</v>
      </c>
      <c r="BN3" s="1213" t="s">
        <v>34</v>
      </c>
      <c r="BO3" s="1217"/>
      <c r="BP3" s="1217" t="s">
        <v>21</v>
      </c>
      <c r="BQ3" s="1217" t="s">
        <v>22</v>
      </c>
      <c r="BR3" s="1217" t="s">
        <v>23</v>
      </c>
      <c r="BS3" s="1217"/>
      <c r="BT3" s="1217" t="s">
        <v>24</v>
      </c>
      <c r="BU3" s="1217" t="s">
        <v>25</v>
      </c>
      <c r="BV3" s="1217" t="s">
        <v>26</v>
      </c>
      <c r="BW3" s="1209" t="s">
        <v>16</v>
      </c>
      <c r="BX3" s="1209" t="s">
        <v>27</v>
      </c>
      <c r="BY3" s="1209" t="s">
        <v>28</v>
      </c>
      <c r="BZ3" s="1209" t="s">
        <v>29</v>
      </c>
      <c r="CA3" s="1209" t="s">
        <v>30</v>
      </c>
      <c r="CB3" s="1211" t="s">
        <v>31</v>
      </c>
      <c r="CC3" s="1212" t="s">
        <v>32</v>
      </c>
      <c r="CD3" s="1212" t="s">
        <v>33</v>
      </c>
      <c r="CE3" s="1213" t="s">
        <v>34</v>
      </c>
      <c r="CF3" s="1217"/>
      <c r="CG3" s="1217" t="s">
        <v>21</v>
      </c>
      <c r="CH3" s="1217" t="s">
        <v>22</v>
      </c>
      <c r="CI3" s="1217" t="s">
        <v>23</v>
      </c>
      <c r="CJ3" s="1217"/>
      <c r="CK3" s="1217" t="s">
        <v>24</v>
      </c>
      <c r="CL3" s="1217" t="s">
        <v>25</v>
      </c>
      <c r="CM3" s="1217" t="s">
        <v>26</v>
      </c>
      <c r="CN3" s="1209" t="s">
        <v>16</v>
      </c>
      <c r="CO3" s="1209" t="s">
        <v>27</v>
      </c>
      <c r="CP3" s="1209" t="s">
        <v>28</v>
      </c>
      <c r="CQ3" s="1209" t="s">
        <v>29</v>
      </c>
      <c r="CR3" s="1209" t="s">
        <v>30</v>
      </c>
      <c r="CS3" s="1211" t="s">
        <v>31</v>
      </c>
      <c r="CT3" s="1212" t="s">
        <v>32</v>
      </c>
      <c r="CU3" s="1212" t="s">
        <v>33</v>
      </c>
      <c r="CV3" s="1213" t="s">
        <v>34</v>
      </c>
      <c r="CW3" s="1059"/>
      <c r="CX3" s="1059" t="s">
        <v>21</v>
      </c>
      <c r="CY3" s="1217" t="s">
        <v>22</v>
      </c>
      <c r="CZ3" s="1217" t="s">
        <v>23</v>
      </c>
      <c r="DA3" s="1217"/>
      <c r="DB3" s="1217" t="s">
        <v>24</v>
      </c>
      <c r="DC3" s="1217" t="s">
        <v>25</v>
      </c>
      <c r="DD3" s="1217" t="s">
        <v>26</v>
      </c>
      <c r="DE3" s="1209" t="s">
        <v>16</v>
      </c>
      <c r="DF3" s="1209" t="s">
        <v>27</v>
      </c>
      <c r="DG3" s="1209" t="s">
        <v>28</v>
      </c>
      <c r="DH3" s="1209" t="s">
        <v>29</v>
      </c>
      <c r="DI3" s="1209" t="s">
        <v>30</v>
      </c>
      <c r="DJ3" s="1211" t="s">
        <v>31</v>
      </c>
      <c r="DK3" s="1212" t="s">
        <v>32</v>
      </c>
      <c r="DL3" s="1212" t="s">
        <v>33</v>
      </c>
      <c r="DM3" s="1213" t="s">
        <v>34</v>
      </c>
      <c r="DN3" s="1217"/>
      <c r="DO3" s="1217" t="s">
        <v>21</v>
      </c>
      <c r="DP3" s="1217" t="s">
        <v>22</v>
      </c>
      <c r="DQ3" s="1217" t="s">
        <v>23</v>
      </c>
      <c r="DR3" s="1217"/>
      <c r="DS3" s="1217" t="s">
        <v>24</v>
      </c>
      <c r="DT3" s="1217" t="s">
        <v>25</v>
      </c>
      <c r="DU3" s="1217" t="s">
        <v>26</v>
      </c>
      <c r="DV3" s="1209" t="s">
        <v>16</v>
      </c>
      <c r="DW3" s="1209" t="s">
        <v>27</v>
      </c>
      <c r="DX3" s="1209" t="s">
        <v>28</v>
      </c>
      <c r="DY3" s="1209" t="s">
        <v>29</v>
      </c>
      <c r="DZ3" s="1209" t="s">
        <v>30</v>
      </c>
      <c r="EA3" s="1211" t="s">
        <v>31</v>
      </c>
      <c r="EB3" s="1212" t="s">
        <v>32</v>
      </c>
      <c r="EC3" s="1212" t="s">
        <v>33</v>
      </c>
      <c r="ED3" s="1213" t="s">
        <v>34</v>
      </c>
      <c r="EE3" s="1217"/>
      <c r="EF3" s="1217" t="s">
        <v>21</v>
      </c>
      <c r="EG3" s="1217" t="s">
        <v>22</v>
      </c>
      <c r="EH3" s="1217" t="s">
        <v>23</v>
      </c>
      <c r="EI3" s="1217"/>
      <c r="EJ3" s="1217" t="s">
        <v>24</v>
      </c>
      <c r="EK3" s="1217" t="s">
        <v>25</v>
      </c>
      <c r="EL3" s="1217" t="s">
        <v>26</v>
      </c>
      <c r="EM3" s="1209" t="s">
        <v>16</v>
      </c>
      <c r="EN3" s="1209" t="s">
        <v>27</v>
      </c>
      <c r="EO3" s="1209" t="s">
        <v>28</v>
      </c>
      <c r="EP3" s="1209" t="s">
        <v>29</v>
      </c>
      <c r="EQ3" s="1209" t="s">
        <v>30</v>
      </c>
      <c r="ER3" s="1211" t="s">
        <v>31</v>
      </c>
      <c r="ES3" s="1212" t="s">
        <v>32</v>
      </c>
      <c r="ET3" s="1212" t="s">
        <v>33</v>
      </c>
      <c r="EU3" s="1213" t="s">
        <v>34</v>
      </c>
      <c r="EV3" s="1217"/>
      <c r="EW3" s="1217" t="s">
        <v>21</v>
      </c>
      <c r="EX3" s="1217" t="s">
        <v>22</v>
      </c>
      <c r="EY3" s="1217" t="s">
        <v>23</v>
      </c>
      <c r="EZ3" s="1217"/>
      <c r="FA3" s="1217" t="s">
        <v>24</v>
      </c>
      <c r="FB3" s="1217" t="s">
        <v>25</v>
      </c>
      <c r="FC3" s="1217" t="s">
        <v>26</v>
      </c>
      <c r="FD3" s="1209" t="s">
        <v>16</v>
      </c>
      <c r="FE3" s="1209" t="s">
        <v>27</v>
      </c>
      <c r="FF3" s="1209" t="s">
        <v>28</v>
      </c>
      <c r="FG3" s="1209" t="s">
        <v>29</v>
      </c>
      <c r="FH3" s="1209" t="s">
        <v>30</v>
      </c>
      <c r="FI3" s="1211" t="s">
        <v>31</v>
      </c>
      <c r="FJ3" s="1212" t="s">
        <v>32</v>
      </c>
      <c r="FK3" s="1212" t="s">
        <v>33</v>
      </c>
      <c r="FL3" s="1213" t="s">
        <v>34</v>
      </c>
      <c r="FM3" s="1217"/>
      <c r="FN3" s="1217" t="s">
        <v>21</v>
      </c>
      <c r="FO3" s="1217" t="s">
        <v>22</v>
      </c>
      <c r="FP3" s="1217" t="s">
        <v>23</v>
      </c>
      <c r="FQ3" s="1217"/>
      <c r="FR3" s="1217" t="s">
        <v>24</v>
      </c>
      <c r="FS3" s="1217" t="s">
        <v>25</v>
      </c>
      <c r="FT3" s="1217" t="s">
        <v>26</v>
      </c>
      <c r="FU3" s="1209" t="s">
        <v>16</v>
      </c>
      <c r="FV3" s="1209" t="s">
        <v>27</v>
      </c>
      <c r="FW3" s="1209" t="s">
        <v>28</v>
      </c>
      <c r="FX3" s="1209" t="s">
        <v>29</v>
      </c>
      <c r="FY3" s="1209" t="s">
        <v>30</v>
      </c>
      <c r="FZ3" s="1211" t="s">
        <v>31</v>
      </c>
      <c r="GA3" s="1212" t="s">
        <v>32</v>
      </c>
      <c r="GB3" s="1212" t="s">
        <v>33</v>
      </c>
      <c r="GC3" s="1213" t="s">
        <v>34</v>
      </c>
      <c r="GD3" s="1217"/>
      <c r="GE3" s="1217" t="s">
        <v>21</v>
      </c>
      <c r="GF3" s="1217" t="s">
        <v>22</v>
      </c>
      <c r="GG3" s="1217" t="s">
        <v>23</v>
      </c>
      <c r="GH3" s="1217"/>
      <c r="GI3" s="1217" t="s">
        <v>24</v>
      </c>
      <c r="GJ3" s="1217" t="s">
        <v>25</v>
      </c>
      <c r="GK3" s="1217" t="s">
        <v>26</v>
      </c>
      <c r="GL3" s="1209" t="s">
        <v>16</v>
      </c>
      <c r="GM3" s="1209" t="s">
        <v>27</v>
      </c>
      <c r="GN3" s="1209" t="s">
        <v>28</v>
      </c>
      <c r="GO3" s="1209" t="s">
        <v>29</v>
      </c>
      <c r="GP3" s="1209" t="s">
        <v>30</v>
      </c>
      <c r="GQ3" s="1211" t="s">
        <v>31</v>
      </c>
      <c r="GR3" s="1212" t="s">
        <v>32</v>
      </c>
      <c r="GS3" s="1212" t="s">
        <v>33</v>
      </c>
      <c r="GT3" s="1213" t="s">
        <v>34</v>
      </c>
      <c r="GU3" s="1214"/>
      <c r="GV3" s="1214" t="s">
        <v>21</v>
      </c>
      <c r="GW3" s="1214" t="s">
        <v>22</v>
      </c>
      <c r="GX3" s="1214" t="s">
        <v>23</v>
      </c>
      <c r="GY3" s="1214"/>
      <c r="GZ3" s="1214" t="s">
        <v>24</v>
      </c>
      <c r="HA3" s="1214" t="s">
        <v>25</v>
      </c>
      <c r="HB3" s="1214" t="s">
        <v>26</v>
      </c>
      <c r="HC3" s="1209" t="s">
        <v>16</v>
      </c>
      <c r="HD3" s="1209" t="s">
        <v>27</v>
      </c>
      <c r="HE3" s="1209" t="s">
        <v>28</v>
      </c>
      <c r="HF3" s="1209" t="s">
        <v>29</v>
      </c>
      <c r="HG3" s="1209" t="s">
        <v>30</v>
      </c>
      <c r="HH3" s="1211" t="s">
        <v>31</v>
      </c>
      <c r="HI3" s="1212" t="s">
        <v>32</v>
      </c>
      <c r="HJ3" s="1212" t="s">
        <v>33</v>
      </c>
      <c r="HK3" s="1213" t="s">
        <v>34</v>
      </c>
    </row>
    <row r="4" spans="1:219" ht="56.25" x14ac:dyDescent="0.25">
      <c r="A4" s="1222"/>
      <c r="B4" s="1222"/>
      <c r="C4" s="1226"/>
      <c r="D4" s="1222"/>
      <c r="E4" s="1222"/>
      <c r="F4" s="1222"/>
      <c r="G4" s="1222"/>
      <c r="H4" s="1222"/>
      <c r="I4" s="1227"/>
      <c r="J4" s="1222"/>
      <c r="K4" s="1222"/>
      <c r="L4" s="1222"/>
      <c r="M4" s="875" t="s">
        <v>35</v>
      </c>
      <c r="N4" s="876" t="s">
        <v>36</v>
      </c>
      <c r="O4" s="877" t="s">
        <v>37</v>
      </c>
      <c r="P4" s="1218"/>
      <c r="Q4" s="1218"/>
      <c r="R4" s="1218"/>
      <c r="S4" s="878" t="s">
        <v>22</v>
      </c>
      <c r="T4" s="878" t="s">
        <v>38</v>
      </c>
      <c r="U4" s="1218"/>
      <c r="V4" s="1218"/>
      <c r="W4" s="1218"/>
      <c r="X4" s="1219"/>
      <c r="Y4" s="1219"/>
      <c r="Z4" s="1219"/>
      <c r="AA4" s="1219"/>
      <c r="AB4" s="1219"/>
      <c r="AC4" s="1220"/>
      <c r="AD4" s="1221"/>
      <c r="AE4" s="1221"/>
      <c r="AF4" s="1223"/>
      <c r="AG4" s="1218"/>
      <c r="AH4" s="1218"/>
      <c r="AI4" s="1218"/>
      <c r="AJ4" s="878" t="s">
        <v>22</v>
      </c>
      <c r="AK4" s="878" t="s">
        <v>38</v>
      </c>
      <c r="AL4" s="1218"/>
      <c r="AM4" s="1218"/>
      <c r="AN4" s="1218"/>
      <c r="AO4" s="1219"/>
      <c r="AP4" s="1219"/>
      <c r="AQ4" s="1219"/>
      <c r="AR4" s="1219"/>
      <c r="AS4" s="1219"/>
      <c r="AT4" s="1220"/>
      <c r="AU4" s="1221"/>
      <c r="AV4" s="1221"/>
      <c r="AW4" s="1223"/>
      <c r="AX4" s="1218"/>
      <c r="AY4" s="1218"/>
      <c r="AZ4" s="1218"/>
      <c r="BA4" s="878" t="s">
        <v>22</v>
      </c>
      <c r="BB4" s="878" t="s">
        <v>38</v>
      </c>
      <c r="BC4" s="1218"/>
      <c r="BD4" s="1218"/>
      <c r="BE4" s="1218"/>
      <c r="BF4" s="1219"/>
      <c r="BG4" s="1219"/>
      <c r="BH4" s="1219"/>
      <c r="BI4" s="1219"/>
      <c r="BJ4" s="1219"/>
      <c r="BK4" s="1220"/>
      <c r="BL4" s="1221"/>
      <c r="BM4" s="1221"/>
      <c r="BN4" s="1223"/>
      <c r="BO4" s="1218"/>
      <c r="BP4" s="1218"/>
      <c r="BQ4" s="1218"/>
      <c r="BR4" s="878" t="s">
        <v>22</v>
      </c>
      <c r="BS4" s="878" t="s">
        <v>38</v>
      </c>
      <c r="BT4" s="1218"/>
      <c r="BU4" s="1218"/>
      <c r="BV4" s="1218"/>
      <c r="BW4" s="1219"/>
      <c r="BX4" s="1219"/>
      <c r="BY4" s="1219"/>
      <c r="BZ4" s="1219"/>
      <c r="CA4" s="1219"/>
      <c r="CB4" s="1220"/>
      <c r="CC4" s="1221"/>
      <c r="CD4" s="1221"/>
      <c r="CE4" s="1223"/>
      <c r="CF4" s="1218"/>
      <c r="CG4" s="1218"/>
      <c r="CH4" s="1218"/>
      <c r="CI4" s="878" t="s">
        <v>22</v>
      </c>
      <c r="CJ4" s="878" t="s">
        <v>38</v>
      </c>
      <c r="CK4" s="1218"/>
      <c r="CL4" s="1218"/>
      <c r="CM4" s="1218"/>
      <c r="CN4" s="1219"/>
      <c r="CO4" s="1219"/>
      <c r="CP4" s="1219"/>
      <c r="CQ4" s="1219"/>
      <c r="CR4" s="1219"/>
      <c r="CS4" s="1220"/>
      <c r="CT4" s="1221"/>
      <c r="CU4" s="1221"/>
      <c r="CV4" s="1223"/>
      <c r="CW4" s="1060"/>
      <c r="CX4" s="1060"/>
      <c r="CY4" s="1218"/>
      <c r="CZ4" s="878" t="s">
        <v>22</v>
      </c>
      <c r="DA4" s="878" t="s">
        <v>38</v>
      </c>
      <c r="DB4" s="1218"/>
      <c r="DC4" s="1218"/>
      <c r="DD4" s="1218"/>
      <c r="DE4" s="1209"/>
      <c r="DF4" s="1209"/>
      <c r="DG4" s="1209"/>
      <c r="DH4" s="1209"/>
      <c r="DI4" s="1209"/>
      <c r="DJ4" s="1211"/>
      <c r="DK4" s="1212"/>
      <c r="DL4" s="1212"/>
      <c r="DM4" s="1213"/>
      <c r="DN4" s="1218"/>
      <c r="DO4" s="1218"/>
      <c r="DP4" s="1218"/>
      <c r="DQ4" s="878" t="s">
        <v>22</v>
      </c>
      <c r="DR4" s="878" t="s">
        <v>38</v>
      </c>
      <c r="DS4" s="1218"/>
      <c r="DT4" s="1218"/>
      <c r="DU4" s="1218"/>
      <c r="DV4" s="1209"/>
      <c r="DW4" s="1209"/>
      <c r="DX4" s="1209"/>
      <c r="DY4" s="1209"/>
      <c r="DZ4" s="1209"/>
      <c r="EA4" s="1211"/>
      <c r="EB4" s="1212"/>
      <c r="EC4" s="1212"/>
      <c r="ED4" s="1213"/>
      <c r="EE4" s="1217"/>
      <c r="EF4" s="1217"/>
      <c r="EG4" s="1217"/>
      <c r="EH4" s="870" t="s">
        <v>22</v>
      </c>
      <c r="EI4" s="870" t="s">
        <v>38</v>
      </c>
      <c r="EJ4" s="1217"/>
      <c r="EK4" s="1217"/>
      <c r="EL4" s="1217"/>
      <c r="EM4" s="1209"/>
      <c r="EN4" s="1209"/>
      <c r="EO4" s="1209"/>
      <c r="EP4" s="1209"/>
      <c r="EQ4" s="1209"/>
      <c r="ER4" s="1211"/>
      <c r="ES4" s="1212"/>
      <c r="ET4" s="1212"/>
      <c r="EU4" s="1213"/>
      <c r="EV4" s="1217"/>
      <c r="EW4" s="1217"/>
      <c r="EX4" s="1217"/>
      <c r="EY4" s="870" t="s">
        <v>22</v>
      </c>
      <c r="EZ4" s="870" t="s">
        <v>38</v>
      </c>
      <c r="FA4" s="1217"/>
      <c r="FB4" s="1217"/>
      <c r="FC4" s="1217"/>
      <c r="FD4" s="1209"/>
      <c r="FE4" s="1209"/>
      <c r="FF4" s="1209"/>
      <c r="FG4" s="1209"/>
      <c r="FH4" s="1209"/>
      <c r="FI4" s="1211"/>
      <c r="FJ4" s="1212"/>
      <c r="FK4" s="1212"/>
      <c r="FL4" s="1213"/>
      <c r="FM4" s="1217"/>
      <c r="FN4" s="1217"/>
      <c r="FO4" s="1217"/>
      <c r="FP4" s="870" t="s">
        <v>22</v>
      </c>
      <c r="FQ4" s="870" t="s">
        <v>38</v>
      </c>
      <c r="FR4" s="1217"/>
      <c r="FS4" s="1217"/>
      <c r="FT4" s="1217"/>
      <c r="FU4" s="1209"/>
      <c r="FV4" s="1209"/>
      <c r="FW4" s="1209"/>
      <c r="FX4" s="1209"/>
      <c r="FY4" s="1209"/>
      <c r="FZ4" s="1211"/>
      <c r="GA4" s="1212"/>
      <c r="GB4" s="1212"/>
      <c r="GC4" s="1213"/>
      <c r="GD4" s="1217"/>
      <c r="GE4" s="1217"/>
      <c r="GF4" s="1217"/>
      <c r="GG4" s="870" t="s">
        <v>22</v>
      </c>
      <c r="GH4" s="870" t="s">
        <v>38</v>
      </c>
      <c r="GI4" s="1217"/>
      <c r="GJ4" s="1217"/>
      <c r="GK4" s="1217"/>
      <c r="GL4" s="1209"/>
      <c r="GM4" s="1209"/>
      <c r="GN4" s="1209"/>
      <c r="GO4" s="1209"/>
      <c r="GP4" s="1209"/>
      <c r="GQ4" s="1211"/>
      <c r="GR4" s="1212"/>
      <c r="GS4" s="1212"/>
      <c r="GT4" s="1213"/>
      <c r="GU4" s="1214"/>
      <c r="GV4" s="1214"/>
      <c r="GW4" s="1214"/>
      <c r="GX4" s="871" t="s">
        <v>22</v>
      </c>
      <c r="GY4" s="871" t="s">
        <v>38</v>
      </c>
      <c r="GZ4" s="1214"/>
      <c r="HA4" s="1214"/>
      <c r="HB4" s="1214"/>
      <c r="HC4" s="1209"/>
      <c r="HD4" s="1209"/>
      <c r="HE4" s="1209"/>
      <c r="HF4" s="1209"/>
      <c r="HG4" s="1209"/>
      <c r="HH4" s="1211"/>
      <c r="HI4" s="1212"/>
      <c r="HJ4" s="1212"/>
      <c r="HK4" s="1213"/>
    </row>
    <row r="5" spans="1:219" ht="110.25" x14ac:dyDescent="0.25">
      <c r="A5" s="879">
        <v>1</v>
      </c>
      <c r="B5" s="880" t="s">
        <v>569</v>
      </c>
      <c r="C5" s="134" t="s">
        <v>570</v>
      </c>
      <c r="D5" s="881" t="s">
        <v>63</v>
      </c>
      <c r="E5" s="189" t="s">
        <v>76</v>
      </c>
      <c r="F5" s="189" t="s">
        <v>43</v>
      </c>
      <c r="G5" s="189" t="s">
        <v>571</v>
      </c>
      <c r="H5" s="189" t="s">
        <v>71</v>
      </c>
      <c r="I5" s="880" t="s">
        <v>572</v>
      </c>
      <c r="J5" s="189" t="s">
        <v>573</v>
      </c>
      <c r="K5" s="882">
        <v>6</v>
      </c>
      <c r="L5" s="189" t="s">
        <v>574</v>
      </c>
      <c r="M5" s="883">
        <v>44593</v>
      </c>
      <c r="N5" s="884">
        <v>44910</v>
      </c>
      <c r="O5" s="275" t="s">
        <v>575</v>
      </c>
      <c r="P5" s="869"/>
      <c r="Q5" s="869"/>
      <c r="R5" s="869"/>
      <c r="S5" s="869"/>
      <c r="T5" s="869"/>
      <c r="U5" s="869"/>
      <c r="V5" s="869"/>
      <c r="W5" s="869"/>
      <c r="X5" s="869"/>
      <c r="Y5" s="869"/>
      <c r="Z5" s="869"/>
      <c r="AA5" s="869"/>
      <c r="AB5" s="869"/>
      <c r="AC5" s="869"/>
      <c r="AD5" s="869"/>
      <c r="AE5" s="869"/>
      <c r="AF5" s="869"/>
      <c r="AG5" s="252"/>
      <c r="AH5" s="885"/>
      <c r="AI5" s="252"/>
      <c r="AJ5" s="869"/>
      <c r="AK5" s="885"/>
      <c r="AL5" s="869"/>
      <c r="AM5" s="869"/>
      <c r="AN5" s="886"/>
      <c r="AO5" s="885"/>
      <c r="AP5" s="885"/>
      <c r="AQ5" s="885"/>
      <c r="AR5" s="885"/>
      <c r="AS5" s="885"/>
      <c r="AT5" s="887"/>
      <c r="AU5" s="888"/>
      <c r="AV5" s="889"/>
      <c r="AW5" s="887"/>
      <c r="AX5" s="890"/>
      <c r="AY5" s="885"/>
      <c r="AZ5" s="252"/>
      <c r="BA5" s="252"/>
      <c r="BB5" s="885"/>
      <c r="BC5" s="869"/>
      <c r="BD5" s="561"/>
      <c r="BE5" s="252"/>
      <c r="BF5" s="885"/>
      <c r="BG5" s="885"/>
      <c r="BH5" s="885"/>
      <c r="BI5" s="885"/>
      <c r="BJ5" s="885"/>
      <c r="BK5" s="887"/>
      <c r="BL5" s="888"/>
      <c r="BM5" s="889"/>
      <c r="BN5" s="887"/>
      <c r="BO5" s="252"/>
      <c r="BP5" s="869"/>
      <c r="BQ5" s="252"/>
      <c r="BR5" s="252"/>
      <c r="BS5" s="869"/>
      <c r="BT5" s="869"/>
      <c r="BU5" s="252"/>
      <c r="BV5" s="252"/>
      <c r="BW5" s="869"/>
      <c r="BX5" s="869"/>
      <c r="BY5" s="869"/>
      <c r="BZ5" s="252"/>
      <c r="CA5" s="869"/>
      <c r="CB5" s="887"/>
      <c r="CC5" s="888"/>
      <c r="CD5" s="889"/>
      <c r="CE5" s="887"/>
      <c r="CF5" s="252"/>
      <c r="CG5" s="869"/>
      <c r="CH5" s="252"/>
      <c r="CI5" s="252"/>
      <c r="CJ5" s="869"/>
      <c r="CK5" s="252"/>
      <c r="CL5" s="869"/>
      <c r="CM5" s="252"/>
      <c r="CN5" s="869"/>
      <c r="CO5" s="869"/>
      <c r="CP5" s="869"/>
      <c r="CQ5" s="252"/>
      <c r="CR5" s="869"/>
      <c r="CS5" s="887"/>
      <c r="CT5" s="888"/>
      <c r="CU5" s="889"/>
      <c r="CV5" s="887"/>
      <c r="CW5" s="251"/>
      <c r="CX5" s="251"/>
      <c r="CY5" s="252"/>
      <c r="CZ5" s="252"/>
      <c r="DA5" s="252"/>
      <c r="DB5" s="252"/>
      <c r="DC5" s="252"/>
      <c r="DD5" s="252"/>
      <c r="DE5" s="869"/>
      <c r="DF5" s="869"/>
      <c r="DG5" s="869"/>
      <c r="DH5" s="869"/>
      <c r="DI5" s="869"/>
      <c r="DJ5" s="1016"/>
      <c r="DK5" s="1017"/>
      <c r="DL5" s="322"/>
      <c r="DM5" s="1016"/>
      <c r="DN5" s="869"/>
      <c r="DO5" s="869"/>
      <c r="DP5" s="869"/>
      <c r="DQ5" s="869"/>
      <c r="DR5" s="869"/>
      <c r="DS5" s="1039"/>
      <c r="DT5" s="869"/>
      <c r="DU5" s="869"/>
      <c r="DV5" s="869"/>
      <c r="DW5" s="869"/>
      <c r="DX5" s="869"/>
      <c r="DY5" s="252"/>
      <c r="DZ5" s="869"/>
      <c r="EA5" s="887"/>
      <c r="EB5" s="888"/>
      <c r="EC5" s="889"/>
      <c r="ED5" s="887"/>
      <c r="EE5" s="869"/>
      <c r="EF5" s="869"/>
      <c r="EG5" s="869"/>
      <c r="EH5" s="869"/>
      <c r="EI5" s="869"/>
      <c r="EJ5" s="252"/>
      <c r="EK5" s="869"/>
      <c r="EL5" s="869"/>
      <c r="EM5" s="869"/>
      <c r="EN5" s="869"/>
      <c r="EO5" s="869"/>
      <c r="EP5" s="869"/>
      <c r="EQ5" s="869"/>
      <c r="ER5" s="887"/>
      <c r="ES5" s="888"/>
      <c r="ET5" s="889"/>
      <c r="EU5" s="887"/>
      <c r="EV5" s="869"/>
      <c r="EW5" s="869"/>
      <c r="EX5" s="869"/>
      <c r="EY5" s="869"/>
      <c r="EZ5" s="869"/>
      <c r="FA5" s="869"/>
      <c r="FB5" s="869"/>
      <c r="FC5" s="869"/>
      <c r="FD5" s="869"/>
      <c r="FE5" s="869"/>
      <c r="FF5" s="869"/>
      <c r="FG5" s="869"/>
      <c r="FH5" s="869"/>
      <c r="FI5" s="887" t="str">
        <f>FL5</f>
        <v>0%</v>
      </c>
      <c r="FJ5" s="888"/>
      <c r="FK5" s="889">
        <f>ET5+EW5</f>
        <v>0</v>
      </c>
      <c r="FL5" s="887" t="str">
        <f>IF(FK5=0,"0%",IF(FK5=1,"16.7%",IF(FK5&lt;=2,"33.33%",IF(FK5&lt;=3,"50%",IF(FK5&lt;=4,"67%",IF(FK5&lt;=5,"83%",IF(FK5&lt;=6,"100%")))))))</f>
        <v>0%</v>
      </c>
      <c r="FM5" s="869"/>
      <c r="FN5" s="869"/>
      <c r="FO5" s="869"/>
      <c r="FP5" s="869"/>
      <c r="FQ5" s="869"/>
      <c r="FR5" s="869"/>
      <c r="FS5" s="869"/>
      <c r="FT5" s="869"/>
      <c r="FU5" s="869"/>
      <c r="FV5" s="869"/>
      <c r="FW5" s="869"/>
      <c r="FX5" s="869"/>
      <c r="FY5" s="869"/>
      <c r="FZ5" s="887" t="str">
        <f>GC5</f>
        <v>0%</v>
      </c>
      <c r="GA5" s="888"/>
      <c r="GB5" s="889">
        <f>FK5+FN5</f>
        <v>0</v>
      </c>
      <c r="GC5" s="887" t="str">
        <f>IF(GB5=0,"0%",IF(GB5=1,"16.7%",IF(GB5&lt;=2,"33.33%",IF(GB5&lt;=3,"50%",IF(GB5&lt;=4,"67%",IF(GB5&lt;=5,"83%",IF(GB5&lt;=6,"100%")))))))</f>
        <v>0%</v>
      </c>
      <c r="GD5" s="869"/>
      <c r="GE5" s="869"/>
      <c r="GF5" s="869"/>
      <c r="GG5" s="869"/>
      <c r="GH5" s="869"/>
      <c r="GI5" s="869"/>
      <c r="GJ5" s="869"/>
      <c r="GK5" s="869"/>
      <c r="GL5" s="869"/>
      <c r="GM5" s="869"/>
      <c r="GN5" s="869"/>
      <c r="GO5" s="869"/>
      <c r="GP5" s="869"/>
      <c r="GQ5" s="887" t="str">
        <f>GT5</f>
        <v>0%</v>
      </c>
      <c r="GR5" s="888"/>
      <c r="GS5" s="889">
        <f>GB5+GE5</f>
        <v>0</v>
      </c>
      <c r="GT5" s="887" t="str">
        <f>IF(GS5=0,"0%",IF(GS5=1,"16.7%",IF(GS5&lt;=2,"33.33%",IF(GS5&lt;=3,"50%",IF(GS5&lt;=4,"67%",IF(GS5&lt;=5,"83%",IF(GS5&lt;=6,"100%")))))))</f>
        <v>0%</v>
      </c>
      <c r="GU5" s="869"/>
      <c r="GV5" s="869"/>
      <c r="GW5" s="869"/>
      <c r="GX5" s="869"/>
      <c r="GY5" s="869"/>
      <c r="GZ5" s="869"/>
      <c r="HA5" s="869"/>
      <c r="HB5" s="869"/>
      <c r="HC5" s="869"/>
      <c r="HD5" s="869"/>
      <c r="HE5" s="869"/>
      <c r="HF5" s="869"/>
      <c r="HG5" s="869"/>
      <c r="HH5" s="887" t="str">
        <f>HK5</f>
        <v>0%</v>
      </c>
      <c r="HI5" s="888"/>
      <c r="HJ5" s="889">
        <f>GS5+GV5</f>
        <v>0</v>
      </c>
      <c r="HK5" s="887" t="str">
        <f>IF(HJ5=0,"0%",IF(HJ5=1,"16.7%",IF(HJ5&lt;=2,"33.33%",IF(HJ5&lt;=3,"50%",IF(HJ5&lt;=4,"67%",IF(HJ5&lt;=5,"83%",IF(HJ5&lt;=6,"100%")))))))</f>
        <v>0%</v>
      </c>
    </row>
    <row r="6" spans="1:219" ht="110.25" x14ac:dyDescent="0.2">
      <c r="A6" s="879">
        <v>2</v>
      </c>
      <c r="B6" s="880" t="s">
        <v>576</v>
      </c>
      <c r="C6" s="134" t="s">
        <v>577</v>
      </c>
      <c r="D6" s="881" t="s">
        <v>63</v>
      </c>
      <c r="E6" s="891" t="s">
        <v>81</v>
      </c>
      <c r="F6" s="891" t="s">
        <v>42</v>
      </c>
      <c r="G6" s="891" t="s">
        <v>578</v>
      </c>
      <c r="H6" s="189" t="s">
        <v>579</v>
      </c>
      <c r="I6" s="880" t="s">
        <v>580</v>
      </c>
      <c r="J6" s="891" t="s">
        <v>581</v>
      </c>
      <c r="K6" s="892">
        <v>10</v>
      </c>
      <c r="L6" s="891" t="s">
        <v>582</v>
      </c>
      <c r="M6" s="883">
        <v>44594</v>
      </c>
      <c r="N6" s="884">
        <v>44910</v>
      </c>
      <c r="O6" s="893" t="s">
        <v>575</v>
      </c>
      <c r="P6" s="869"/>
      <c r="Q6" s="869"/>
      <c r="R6" s="869"/>
      <c r="S6" s="869"/>
      <c r="T6" s="869"/>
      <c r="U6" s="869"/>
      <c r="V6" s="869"/>
      <c r="W6" s="869"/>
      <c r="X6" s="869"/>
      <c r="Y6" s="869"/>
      <c r="Z6" s="869"/>
      <c r="AA6" s="869"/>
      <c r="AB6" s="869"/>
      <c r="AC6" s="869"/>
      <c r="AD6" s="869"/>
      <c r="AE6" s="869"/>
      <c r="AF6" s="869"/>
      <c r="AG6" s="252"/>
      <c r="AH6" s="885"/>
      <c r="AI6" s="252"/>
      <c r="AJ6" s="869"/>
      <c r="AK6" s="885"/>
      <c r="AL6" s="869"/>
      <c r="AM6" s="869"/>
      <c r="AN6" s="886"/>
      <c r="AO6" s="885"/>
      <c r="AP6" s="885"/>
      <c r="AQ6" s="885"/>
      <c r="AR6" s="885"/>
      <c r="AS6" s="885"/>
      <c r="AT6" s="887"/>
      <c r="AU6" s="888"/>
      <c r="AV6" s="889"/>
      <c r="AW6" s="887"/>
      <c r="AX6" s="636"/>
      <c r="AY6" s="885"/>
      <c r="AZ6" s="886"/>
      <c r="BA6" s="886"/>
      <c r="BB6" s="885"/>
      <c r="BC6" s="885"/>
      <c r="BD6" s="885"/>
      <c r="BE6" s="886"/>
      <c r="BF6" s="885"/>
      <c r="BG6" s="885"/>
      <c r="BH6" s="885"/>
      <c r="BI6" s="885"/>
      <c r="BJ6" s="885"/>
      <c r="BK6" s="887"/>
      <c r="BL6" s="888"/>
      <c r="BM6" s="889"/>
      <c r="BN6" s="887"/>
      <c r="BO6" s="252"/>
      <c r="BP6" s="869"/>
      <c r="BQ6" s="869"/>
      <c r="BR6" s="252"/>
      <c r="BS6" s="869"/>
      <c r="BT6" s="869"/>
      <c r="BU6" s="252"/>
      <c r="BV6" s="252"/>
      <c r="BW6" s="869"/>
      <c r="BX6" s="869"/>
      <c r="BY6" s="869"/>
      <c r="BZ6" s="252"/>
      <c r="CA6" s="869"/>
      <c r="CB6" s="887"/>
      <c r="CC6" s="888"/>
      <c r="CD6" s="889"/>
      <c r="CE6" s="887"/>
      <c r="CF6" s="914"/>
      <c r="CG6" s="869"/>
      <c r="CH6" s="252"/>
      <c r="CI6" s="869"/>
      <c r="CJ6" s="869"/>
      <c r="CK6" s="869"/>
      <c r="CL6" s="869"/>
      <c r="CM6" s="252"/>
      <c r="CN6" s="869"/>
      <c r="CO6" s="869"/>
      <c r="CP6" s="869"/>
      <c r="CQ6" s="252"/>
      <c r="CR6" s="869"/>
      <c r="CS6" s="887"/>
      <c r="CT6" s="888"/>
      <c r="CU6" s="889"/>
      <c r="CV6" s="887"/>
      <c r="CW6" s="981"/>
      <c r="CX6" s="250"/>
      <c r="CY6" s="252"/>
      <c r="CZ6" s="252"/>
      <c r="DA6" s="869"/>
      <c r="DB6" s="869"/>
      <c r="DC6" s="869"/>
      <c r="DD6" s="252"/>
      <c r="DE6" s="869"/>
      <c r="DF6" s="869"/>
      <c r="DG6" s="869"/>
      <c r="DH6" s="869"/>
      <c r="DI6" s="869"/>
      <c r="DJ6" s="1016"/>
      <c r="DK6" s="1017"/>
      <c r="DL6" s="322"/>
      <c r="DM6" s="1016"/>
      <c r="DN6" s="869"/>
      <c r="DO6" s="869"/>
      <c r="DP6" s="869"/>
      <c r="DQ6" s="869"/>
      <c r="DR6" s="869"/>
      <c r="DS6" s="1039"/>
      <c r="DT6" s="869"/>
      <c r="DU6" s="869"/>
      <c r="DV6" s="869"/>
      <c r="DW6" s="869"/>
      <c r="DX6" s="869"/>
      <c r="DY6" s="252"/>
      <c r="DZ6" s="869"/>
      <c r="EA6" s="887"/>
      <c r="EB6" s="888"/>
      <c r="EC6" s="889"/>
      <c r="ED6" s="887"/>
      <c r="EE6" s="869"/>
      <c r="EF6" s="869"/>
      <c r="EG6" s="869"/>
      <c r="EH6" s="869"/>
      <c r="EI6" s="869"/>
      <c r="EJ6" s="252"/>
      <c r="EK6" s="869"/>
      <c r="EL6" s="869"/>
      <c r="EM6" s="869"/>
      <c r="EN6" s="869"/>
      <c r="EO6" s="869"/>
      <c r="EP6" s="869"/>
      <c r="EQ6" s="869"/>
      <c r="ER6" s="887"/>
      <c r="ES6" s="888"/>
      <c r="ET6" s="889"/>
      <c r="EU6" s="887"/>
      <c r="EV6" s="869"/>
      <c r="EW6" s="869"/>
      <c r="EX6" s="869"/>
      <c r="EY6" s="869"/>
      <c r="EZ6" s="869"/>
      <c r="FA6" s="869"/>
      <c r="FB6" s="869"/>
      <c r="FC6" s="869"/>
      <c r="FD6" s="869"/>
      <c r="FE6" s="869"/>
      <c r="FF6" s="869"/>
      <c r="FG6" s="869"/>
      <c r="FH6" s="869"/>
      <c r="FI6" s="887" t="str">
        <f t="shared" ref="FI6:FI8" si="0">FL6</f>
        <v>0%</v>
      </c>
      <c r="FJ6" s="888"/>
      <c r="FK6" s="889">
        <f t="shared" ref="FK6:FK7" si="1">ET6+EW6</f>
        <v>0</v>
      </c>
      <c r="FL6" s="887" t="str">
        <f>IF(FK6&lt;=0,"0%",IF(FK6&lt;=1,"10%",IF(FK6&lt;=2,"20%",IF(FK6&lt;=3,"30%",IF(FK6&lt;=4,"40%",IF(FK6&lt;=5,"50%",IF(FK6&lt;=6,"60%",IF(FK6&lt;=7,"70%",IF(FK6&lt;=8,"80%",IF(FK6&lt;=9,"90%",IF(FK6&lt;=10,"100%")))))))))))</f>
        <v>0%</v>
      </c>
      <c r="FM6" s="869"/>
      <c r="FN6" s="869"/>
      <c r="FO6" s="869"/>
      <c r="FP6" s="869"/>
      <c r="FQ6" s="869"/>
      <c r="FR6" s="869"/>
      <c r="FS6" s="869"/>
      <c r="FT6" s="869"/>
      <c r="FU6" s="869"/>
      <c r="FV6" s="869"/>
      <c r="FW6" s="869"/>
      <c r="FX6" s="869"/>
      <c r="FY6" s="869"/>
      <c r="FZ6" s="887" t="str">
        <f t="shared" ref="FZ6:FZ8" si="2">GC6</f>
        <v>0%</v>
      </c>
      <c r="GA6" s="888"/>
      <c r="GB6" s="889">
        <f t="shared" ref="GB6:GB7" si="3">FK6+FN6</f>
        <v>0</v>
      </c>
      <c r="GC6" s="887" t="str">
        <f>IF(GB6&lt;=0,"0%",IF(GB6&lt;=1,"10%",IF(GB6&lt;=2,"20%",IF(GB6&lt;=3,"30%",IF(GB6&lt;=4,"40%",IF(GB6&lt;=5,"50%",IF(GB6&lt;=6,"60%",IF(GB6&lt;=7,"70%",IF(GB6&lt;=8,"80%",IF(GB6&lt;=9,"90%",IF(GB6&lt;=10,"100%")))))))))))</f>
        <v>0%</v>
      </c>
      <c r="GD6" s="869"/>
      <c r="GE6" s="869"/>
      <c r="GF6" s="869"/>
      <c r="GG6" s="869"/>
      <c r="GH6" s="869"/>
      <c r="GI6" s="869"/>
      <c r="GJ6" s="869"/>
      <c r="GK6" s="869"/>
      <c r="GL6" s="869"/>
      <c r="GM6" s="869"/>
      <c r="GN6" s="869"/>
      <c r="GO6" s="869"/>
      <c r="GP6" s="869"/>
      <c r="GQ6" s="887" t="str">
        <f t="shared" ref="GQ6:GQ8" si="4">GT6</f>
        <v>0%</v>
      </c>
      <c r="GR6" s="888"/>
      <c r="GS6" s="889">
        <f t="shared" ref="GS6:GS7" si="5">GB6+GE6</f>
        <v>0</v>
      </c>
      <c r="GT6" s="887" t="str">
        <f>IF(GS6&lt;=0,"0%",IF(GS6&lt;=1,"10%",IF(GS6&lt;=2,"20%",IF(GS6&lt;=3,"30%",IF(GS6&lt;=4,"40%",IF(GS6&lt;=5,"50%",IF(GS6&lt;=6,"60%",IF(GS6&lt;=7,"70%",IF(GS6&lt;=8,"80%",IF(GS6&lt;=9,"90%",IF(GS6&lt;=10,"100%")))))))))))</f>
        <v>0%</v>
      </c>
      <c r="GU6" s="869"/>
      <c r="GV6" s="869"/>
      <c r="GW6" s="869"/>
      <c r="GX6" s="869"/>
      <c r="GY6" s="869"/>
      <c r="GZ6" s="869"/>
      <c r="HA6" s="869"/>
      <c r="HB6" s="869"/>
      <c r="HC6" s="869"/>
      <c r="HD6" s="869"/>
      <c r="HE6" s="869"/>
      <c r="HF6" s="869"/>
      <c r="HG6" s="869"/>
      <c r="HH6" s="887" t="str">
        <f t="shared" ref="HH6:HH8" si="6">HK6</f>
        <v>0%</v>
      </c>
      <c r="HI6" s="888"/>
      <c r="HJ6" s="889">
        <f t="shared" ref="HJ6:HJ7" si="7">GS6+GV6</f>
        <v>0</v>
      </c>
      <c r="HK6" s="887" t="str">
        <f>IF(HJ6&lt;=0,"0%",IF(HJ6&lt;=1,"10%",IF(HJ6&lt;=2,"20%",IF(HJ6&lt;=3,"30%",IF(HJ6&lt;=4,"40%",IF(HJ6&lt;=5,"50%",IF(HJ6&lt;=6,"60%",IF(HJ6&lt;=7,"70%",IF(HJ6&lt;=8,"80%",IF(HJ6&lt;=9,"90%",IF(HJ6&lt;=10,"100%")))))))))))</f>
        <v>0%</v>
      </c>
    </row>
    <row r="7" spans="1:219" ht="189" x14ac:dyDescent="0.25">
      <c r="A7" s="879">
        <v>3</v>
      </c>
      <c r="B7" s="880" t="s">
        <v>583</v>
      </c>
      <c r="C7" s="134" t="s">
        <v>584</v>
      </c>
      <c r="D7" s="881" t="s">
        <v>106</v>
      </c>
      <c r="E7" s="891" t="s">
        <v>78</v>
      </c>
      <c r="F7" s="891" t="s">
        <v>79</v>
      </c>
      <c r="G7" s="891" t="s">
        <v>585</v>
      </c>
      <c r="H7" s="189" t="s">
        <v>71</v>
      </c>
      <c r="I7" s="891" t="s">
        <v>586</v>
      </c>
      <c r="J7" s="83" t="s">
        <v>587</v>
      </c>
      <c r="K7" s="892">
        <v>10</v>
      </c>
      <c r="L7" s="891" t="s">
        <v>588</v>
      </c>
      <c r="M7" s="894">
        <v>44256</v>
      </c>
      <c r="N7" s="884">
        <v>44910</v>
      </c>
      <c r="O7" s="893" t="s">
        <v>575</v>
      </c>
      <c r="P7" s="869"/>
      <c r="Q7" s="869"/>
      <c r="R7" s="869"/>
      <c r="S7" s="869"/>
      <c r="T7" s="869"/>
      <c r="U7" s="869"/>
      <c r="V7" s="869"/>
      <c r="W7" s="869"/>
      <c r="X7" s="869"/>
      <c r="Y7" s="869"/>
      <c r="Z7" s="869"/>
      <c r="AA7" s="869"/>
      <c r="AB7" s="869"/>
      <c r="AC7" s="869"/>
      <c r="AD7" s="869"/>
      <c r="AE7" s="869"/>
      <c r="AF7" s="869"/>
      <c r="AG7" s="886"/>
      <c r="AH7" s="885"/>
      <c r="AI7" s="886"/>
      <c r="AJ7" s="886"/>
      <c r="AK7" s="885"/>
      <c r="AL7" s="885"/>
      <c r="AM7" s="886"/>
      <c r="AN7" s="252"/>
      <c r="AO7" s="885"/>
      <c r="AP7" s="885"/>
      <c r="AQ7" s="885"/>
      <c r="AR7" s="885"/>
      <c r="AS7" s="885"/>
      <c r="AT7" s="887"/>
      <c r="AU7" s="888"/>
      <c r="AV7" s="889"/>
      <c r="AW7" s="887"/>
      <c r="AX7" s="680"/>
      <c r="AY7" s="885"/>
      <c r="AZ7" s="252"/>
      <c r="BA7" s="252"/>
      <c r="BB7" s="885"/>
      <c r="BC7" s="869"/>
      <c r="BD7" s="252"/>
      <c r="BE7" s="252"/>
      <c r="BF7" s="885"/>
      <c r="BG7" s="885"/>
      <c r="BH7" s="885"/>
      <c r="BI7" s="885"/>
      <c r="BJ7" s="885"/>
      <c r="BK7" s="887"/>
      <c r="BL7" s="888"/>
      <c r="BM7" s="889"/>
      <c r="BN7" s="887"/>
      <c r="BO7" s="869"/>
      <c r="BP7" s="869"/>
      <c r="BQ7" s="869"/>
      <c r="BR7" s="869"/>
      <c r="BS7" s="869"/>
      <c r="BT7" s="869"/>
      <c r="BU7" s="869"/>
      <c r="BV7" s="869"/>
      <c r="BW7" s="869"/>
      <c r="BX7" s="869"/>
      <c r="BY7" s="869"/>
      <c r="BZ7" s="252"/>
      <c r="CA7" s="869"/>
      <c r="CB7" s="887"/>
      <c r="CC7" s="888"/>
      <c r="CD7" s="889"/>
      <c r="CE7" s="887"/>
      <c r="CF7" s="251"/>
      <c r="CG7" s="250"/>
      <c r="CH7" s="252"/>
      <c r="CI7" s="195"/>
      <c r="CJ7" s="869"/>
      <c r="CK7" s="869"/>
      <c r="CL7" s="869"/>
      <c r="CM7" s="252"/>
      <c r="CN7" s="869"/>
      <c r="CO7" s="869"/>
      <c r="CP7" s="869"/>
      <c r="CQ7" s="252"/>
      <c r="CR7" s="869"/>
      <c r="CS7" s="887"/>
      <c r="CT7" s="888"/>
      <c r="CU7" s="889"/>
      <c r="CV7" s="887"/>
      <c r="CW7" s="982"/>
      <c r="CX7" s="250"/>
      <c r="CY7" s="251"/>
      <c r="CZ7" s="195"/>
      <c r="DA7" s="247"/>
      <c r="DB7" s="251"/>
      <c r="DC7" s="251"/>
      <c r="DD7" s="251"/>
      <c r="DE7" s="250"/>
      <c r="DF7" s="250"/>
      <c r="DG7" s="250"/>
      <c r="DH7" s="250"/>
      <c r="DI7" s="250"/>
      <c r="DJ7" s="1016"/>
      <c r="DK7" s="1017"/>
      <c r="DL7" s="322"/>
      <c r="DM7" s="1016"/>
      <c r="DN7" s="869"/>
      <c r="DO7" s="869"/>
      <c r="DP7" s="869"/>
      <c r="DQ7" s="869"/>
      <c r="DR7" s="869"/>
      <c r="DS7" s="1039"/>
      <c r="DT7" s="869"/>
      <c r="DU7" s="869"/>
      <c r="DV7" s="869"/>
      <c r="DW7" s="869"/>
      <c r="DX7" s="869"/>
      <c r="DY7" s="252"/>
      <c r="DZ7" s="869"/>
      <c r="EA7" s="887"/>
      <c r="EB7" s="888"/>
      <c r="EC7" s="889"/>
      <c r="ED7" s="887"/>
      <c r="EE7" s="869"/>
      <c r="EF7" s="869"/>
      <c r="EG7" s="869"/>
      <c r="EH7" s="869"/>
      <c r="EI7" s="869"/>
      <c r="EJ7" s="252"/>
      <c r="EK7" s="869"/>
      <c r="EL7" s="869"/>
      <c r="EM7" s="869"/>
      <c r="EN7" s="869"/>
      <c r="EO7" s="869"/>
      <c r="EP7" s="869"/>
      <c r="EQ7" s="869"/>
      <c r="ER7" s="887"/>
      <c r="ES7" s="888"/>
      <c r="ET7" s="889"/>
      <c r="EU7" s="887"/>
      <c r="EV7" s="869"/>
      <c r="EW7" s="869"/>
      <c r="EX7" s="869"/>
      <c r="EY7" s="869"/>
      <c r="EZ7" s="869"/>
      <c r="FA7" s="869"/>
      <c r="FB7" s="869"/>
      <c r="FC7" s="869"/>
      <c r="FD7" s="869"/>
      <c r="FE7" s="869"/>
      <c r="FF7" s="869"/>
      <c r="FG7" s="869"/>
      <c r="FH7" s="869"/>
      <c r="FI7" s="887" t="str">
        <f t="shared" si="0"/>
        <v>0%</v>
      </c>
      <c r="FJ7" s="888"/>
      <c r="FK7" s="889">
        <f t="shared" si="1"/>
        <v>0</v>
      </c>
      <c r="FL7" s="887" t="str">
        <f>IF(FK7&lt;=0,"0%",IF(FK7&lt;=1,"10%",IF(FK7&lt;=2,"20%",IF(FK7&lt;=3,"30%",IF(FK7&lt;=4,"40%",IF(FK7&lt;=5,"50%",IF(FK7&lt;=6,"60%",IF(FK7&lt;=7,"70%",IF(FK7&lt;=8,"80%",IF(FK7&lt;=9,"90%",IF(FK7&lt;=10,"100%")))))))))))</f>
        <v>0%</v>
      </c>
      <c r="FM7" s="869"/>
      <c r="FN7" s="869"/>
      <c r="FO7" s="869"/>
      <c r="FP7" s="869"/>
      <c r="FQ7" s="869"/>
      <c r="FR7" s="869"/>
      <c r="FS7" s="869"/>
      <c r="FT7" s="869"/>
      <c r="FU7" s="869"/>
      <c r="FV7" s="869"/>
      <c r="FW7" s="869"/>
      <c r="FX7" s="869"/>
      <c r="FY7" s="869"/>
      <c r="FZ7" s="887" t="str">
        <f t="shared" si="2"/>
        <v>0%</v>
      </c>
      <c r="GA7" s="888"/>
      <c r="GB7" s="889">
        <f t="shared" si="3"/>
        <v>0</v>
      </c>
      <c r="GC7" s="887" t="str">
        <f>IF(GB7&lt;=0,"0%",IF(GB7&lt;=1,"10%",IF(GB7&lt;=2,"20%",IF(GB7&lt;=3,"30%",IF(GB7&lt;=4,"40%",IF(GB7&lt;=5,"50%",IF(GB7&lt;=6,"60%",IF(GB7&lt;=7,"70%",IF(GB7&lt;=8,"80%",IF(GB7&lt;=9,"90%",IF(GB7&lt;=10,"100%")))))))))))</f>
        <v>0%</v>
      </c>
      <c r="GD7" s="869"/>
      <c r="GE7" s="869"/>
      <c r="GF7" s="869"/>
      <c r="GG7" s="869"/>
      <c r="GH7" s="869"/>
      <c r="GI7" s="869"/>
      <c r="GJ7" s="869"/>
      <c r="GK7" s="869"/>
      <c r="GL7" s="869"/>
      <c r="GM7" s="869"/>
      <c r="GN7" s="869"/>
      <c r="GO7" s="869"/>
      <c r="GP7" s="869"/>
      <c r="GQ7" s="887" t="str">
        <f t="shared" si="4"/>
        <v>0%</v>
      </c>
      <c r="GR7" s="888"/>
      <c r="GS7" s="889">
        <f t="shared" si="5"/>
        <v>0</v>
      </c>
      <c r="GT7" s="887" t="str">
        <f>IF(GS7&lt;=0,"0%",IF(GS7&lt;=1,"10%",IF(GS7&lt;=2,"20%",IF(GS7&lt;=3,"30%",IF(GS7&lt;=4,"40%",IF(GS7&lt;=5,"50%",IF(GS7&lt;=6,"60%",IF(GS7&lt;=7,"70%",IF(GS7&lt;=8,"80%",IF(GS7&lt;=9,"90%",IF(GS7&lt;=10,"100%")))))))))))</f>
        <v>0%</v>
      </c>
      <c r="GU7" s="869"/>
      <c r="GV7" s="869"/>
      <c r="GW7" s="869"/>
      <c r="GX7" s="869"/>
      <c r="GY7" s="869"/>
      <c r="GZ7" s="869"/>
      <c r="HA7" s="869"/>
      <c r="HB7" s="869"/>
      <c r="HC7" s="869"/>
      <c r="HD7" s="869"/>
      <c r="HE7" s="869"/>
      <c r="HF7" s="869"/>
      <c r="HG7" s="869"/>
      <c r="HH7" s="887" t="str">
        <f t="shared" si="6"/>
        <v>0%</v>
      </c>
      <c r="HI7" s="888"/>
      <c r="HJ7" s="889">
        <f t="shared" si="7"/>
        <v>0</v>
      </c>
      <c r="HK7" s="887" t="str">
        <f>IF(HJ7&lt;=0,"0%",IF(HJ7&lt;=1,"10%",IF(HJ7&lt;=2,"20%",IF(HJ7&lt;=3,"30%",IF(HJ7&lt;=4,"40%",IF(HJ7&lt;=5,"50%",IF(HJ7&lt;=6,"60%",IF(HJ7&lt;=7,"70%",IF(HJ7&lt;=8,"80%",IF(HJ7&lt;=9,"90%",IF(HJ7&lt;=10,"100%")))))))))))</f>
        <v>0%</v>
      </c>
    </row>
    <row r="8" spans="1:219" ht="237.75" customHeight="1" x14ac:dyDescent="0.25">
      <c r="A8" s="879">
        <v>4</v>
      </c>
      <c r="B8" s="895" t="s">
        <v>589</v>
      </c>
      <c r="C8" s="134" t="s">
        <v>590</v>
      </c>
      <c r="D8" s="896" t="s">
        <v>106</v>
      </c>
      <c r="E8" s="897" t="s">
        <v>78</v>
      </c>
      <c r="F8" s="898" t="s">
        <v>79</v>
      </c>
      <c r="G8" s="898" t="s">
        <v>591</v>
      </c>
      <c r="H8" s="189" t="s">
        <v>71</v>
      </c>
      <c r="I8" s="891" t="s">
        <v>586</v>
      </c>
      <c r="J8" s="12" t="s">
        <v>592</v>
      </c>
      <c r="K8" s="892">
        <v>12</v>
      </c>
      <c r="L8" s="898" t="s">
        <v>593</v>
      </c>
      <c r="M8" s="894">
        <v>44257</v>
      </c>
      <c r="N8" s="884">
        <v>44910</v>
      </c>
      <c r="O8" s="893" t="s">
        <v>575</v>
      </c>
      <c r="P8" s="869"/>
      <c r="Q8" s="869"/>
      <c r="R8" s="869"/>
      <c r="S8" s="869"/>
      <c r="T8" s="869"/>
      <c r="U8" s="869"/>
      <c r="V8" s="869"/>
      <c r="W8" s="869"/>
      <c r="X8" s="869"/>
      <c r="Y8" s="869"/>
      <c r="Z8" s="869"/>
      <c r="AA8" s="869"/>
      <c r="AB8" s="869"/>
      <c r="AC8" s="869"/>
      <c r="AD8" s="869"/>
      <c r="AE8" s="869"/>
      <c r="AF8" s="869"/>
      <c r="AG8" s="885"/>
      <c r="AH8" s="885"/>
      <c r="AI8" s="885"/>
      <c r="AJ8" s="885"/>
      <c r="AK8" s="885"/>
      <c r="AL8" s="885"/>
      <c r="AM8" s="885"/>
      <c r="AN8" s="869"/>
      <c r="AO8" s="885"/>
      <c r="AP8" s="885"/>
      <c r="AQ8" s="885"/>
      <c r="AR8" s="885"/>
      <c r="AS8" s="885"/>
      <c r="AT8" s="887"/>
      <c r="AU8" s="888"/>
      <c r="AV8" s="889"/>
      <c r="AW8" s="887"/>
      <c r="AX8" s="869"/>
      <c r="AY8" s="869"/>
      <c r="AZ8" s="869"/>
      <c r="BA8" s="869"/>
      <c r="BB8" s="869"/>
      <c r="BC8" s="869"/>
      <c r="BD8" s="869"/>
      <c r="BE8" s="869"/>
      <c r="BF8" s="885"/>
      <c r="BG8" s="885"/>
      <c r="BH8" s="885"/>
      <c r="BI8" s="885"/>
      <c r="BJ8" s="885"/>
      <c r="BK8" s="887"/>
      <c r="BL8" s="888"/>
      <c r="BM8" s="899"/>
      <c r="BN8" s="900"/>
      <c r="BO8" s="252"/>
      <c r="BP8" s="869"/>
      <c r="BQ8" s="252"/>
      <c r="BR8" s="252"/>
      <c r="BS8" s="869"/>
      <c r="BT8" s="869"/>
      <c r="BU8" s="869"/>
      <c r="BV8" s="252"/>
      <c r="BW8" s="869"/>
      <c r="BX8" s="869"/>
      <c r="BY8" s="869"/>
      <c r="BZ8" s="252"/>
      <c r="CA8" s="869"/>
      <c r="CB8" s="887"/>
      <c r="CC8" s="888"/>
      <c r="CD8" s="889"/>
      <c r="CE8" s="887"/>
      <c r="CF8" s="252"/>
      <c r="CG8" s="869"/>
      <c r="CH8" s="252"/>
      <c r="CI8" s="252"/>
      <c r="CJ8" s="869"/>
      <c r="CK8" s="252"/>
      <c r="CL8" s="252"/>
      <c r="CM8" s="252"/>
      <c r="CN8" s="869"/>
      <c r="CO8" s="869"/>
      <c r="CP8" s="869"/>
      <c r="CQ8" s="869"/>
      <c r="CR8" s="869"/>
      <c r="CS8" s="887"/>
      <c r="CT8" s="888"/>
      <c r="CU8" s="889"/>
      <c r="CV8" s="887"/>
      <c r="CW8" s="982"/>
      <c r="CX8" s="247"/>
      <c r="CY8" s="252"/>
      <c r="CZ8" s="252"/>
      <c r="DA8" s="869"/>
      <c r="DB8" s="252"/>
      <c r="DC8" s="252"/>
      <c r="DD8" s="252"/>
      <c r="DE8" s="869"/>
      <c r="DF8" s="869"/>
      <c r="DG8" s="869"/>
      <c r="DH8" s="869"/>
      <c r="DI8" s="869"/>
      <c r="DJ8" s="1016"/>
      <c r="DK8" s="1017"/>
      <c r="DL8" s="322"/>
      <c r="DM8" s="1016"/>
      <c r="DN8" s="252"/>
      <c r="DO8" s="869"/>
      <c r="DP8" s="252"/>
      <c r="DQ8" s="252"/>
      <c r="DR8" s="869"/>
      <c r="DS8" s="252"/>
      <c r="DT8" s="869"/>
      <c r="DU8" s="252"/>
      <c r="DV8" s="869"/>
      <c r="DW8" s="869"/>
      <c r="DX8" s="869"/>
      <c r="DY8" s="252"/>
      <c r="DZ8" s="869"/>
      <c r="EA8" s="887"/>
      <c r="EB8" s="888"/>
      <c r="EC8" s="889"/>
      <c r="ED8" s="887"/>
      <c r="EE8" s="252"/>
      <c r="EF8" s="869"/>
      <c r="EG8" s="252"/>
      <c r="EH8" s="252"/>
      <c r="EI8" s="869"/>
      <c r="EJ8" s="252"/>
      <c r="EK8" s="252"/>
      <c r="EL8" s="252"/>
      <c r="EM8" s="869"/>
      <c r="EN8" s="869"/>
      <c r="EO8" s="869"/>
      <c r="EP8" s="869"/>
      <c r="EQ8" s="869"/>
      <c r="ER8" s="887"/>
      <c r="ES8" s="888"/>
      <c r="ET8" s="889"/>
      <c r="EU8" s="887"/>
      <c r="EV8" s="869"/>
      <c r="EW8" s="869"/>
      <c r="EX8" s="869"/>
      <c r="EY8" s="869"/>
      <c r="EZ8" s="869"/>
      <c r="FA8" s="869"/>
      <c r="FB8" s="869"/>
      <c r="FC8" s="869"/>
      <c r="FD8" s="869"/>
      <c r="FE8" s="869"/>
      <c r="FF8" s="869"/>
      <c r="FG8" s="869"/>
      <c r="FH8" s="869"/>
      <c r="FI8" s="887">
        <f t="shared" si="0"/>
        <v>0</v>
      </c>
      <c r="FJ8" s="888"/>
      <c r="FK8" s="889">
        <f>EW8+ET8</f>
        <v>0</v>
      </c>
      <c r="FL8" s="887">
        <f>FK8/100*$K$8</f>
        <v>0</v>
      </c>
      <c r="FM8" s="869"/>
      <c r="FN8" s="869"/>
      <c r="FO8" s="869"/>
      <c r="FP8" s="869"/>
      <c r="FQ8" s="869"/>
      <c r="FR8" s="869"/>
      <c r="FS8" s="869"/>
      <c r="FT8" s="869"/>
      <c r="FU8" s="869"/>
      <c r="FV8" s="869"/>
      <c r="FW8" s="869"/>
      <c r="FX8" s="869"/>
      <c r="FY8" s="869"/>
      <c r="FZ8" s="887">
        <f t="shared" si="2"/>
        <v>0</v>
      </c>
      <c r="GA8" s="888"/>
      <c r="GB8" s="889">
        <f>FK8+FN8</f>
        <v>0</v>
      </c>
      <c r="GC8" s="887">
        <f>GB8/100*$K$8</f>
        <v>0</v>
      </c>
      <c r="GD8" s="869"/>
      <c r="GE8" s="869"/>
      <c r="GF8" s="869"/>
      <c r="GG8" s="869"/>
      <c r="GH8" s="869"/>
      <c r="GI8" s="869"/>
      <c r="GJ8" s="869"/>
      <c r="GK8" s="869"/>
      <c r="GL8" s="869"/>
      <c r="GM8" s="869"/>
      <c r="GN8" s="869"/>
      <c r="GO8" s="869"/>
      <c r="GP8" s="869"/>
      <c r="GQ8" s="887">
        <f t="shared" si="4"/>
        <v>0</v>
      </c>
      <c r="GR8" s="888"/>
      <c r="GS8" s="889">
        <f>GB8+GE8</f>
        <v>0</v>
      </c>
      <c r="GT8" s="887">
        <f>GS8/100*$K$8</f>
        <v>0</v>
      </c>
      <c r="GU8" s="869"/>
      <c r="GV8" s="869"/>
      <c r="GW8" s="869"/>
      <c r="GX8" s="869"/>
      <c r="GY8" s="869"/>
      <c r="GZ8" s="869"/>
      <c r="HA8" s="869"/>
      <c r="HB8" s="869"/>
      <c r="HC8" s="869"/>
      <c r="HD8" s="869"/>
      <c r="HE8" s="869"/>
      <c r="HF8" s="869"/>
      <c r="HG8" s="869"/>
      <c r="HH8" s="887">
        <f t="shared" si="6"/>
        <v>0</v>
      </c>
      <c r="HI8" s="888"/>
      <c r="HJ8" s="889">
        <f>GS8+GV8</f>
        <v>0</v>
      </c>
      <c r="HK8" s="887">
        <f>HJ8/100*$K$8</f>
        <v>0</v>
      </c>
    </row>
    <row r="9" spans="1:219" ht="18.75" x14ac:dyDescent="0.25">
      <c r="A9" s="1215"/>
      <c r="B9" s="1216"/>
      <c r="C9" s="901"/>
      <c r="D9" s="902"/>
      <c r="E9" s="903"/>
      <c r="F9" s="904"/>
      <c r="K9" s="905">
        <v>38</v>
      </c>
      <c r="AV9" s="905">
        <f>SUM(AV5:AV8)</f>
        <v>0</v>
      </c>
      <c r="AW9" s="906">
        <v>0.2</v>
      </c>
      <c r="BM9" s="907">
        <f>SUM(BM5:BM8)</f>
        <v>0</v>
      </c>
      <c r="BN9" s="908"/>
      <c r="CD9" s="909">
        <f>SUM(CD5:CD8)</f>
        <v>0</v>
      </c>
      <c r="CE9" s="910">
        <f>CD9*100%/K9</f>
        <v>0</v>
      </c>
      <c r="CU9" s="909">
        <f>SUM(CU5:CU8)</f>
        <v>0</v>
      </c>
      <c r="CV9" s="910">
        <f>CU9*100%/$K$9</f>
        <v>0</v>
      </c>
      <c r="CW9" s="914"/>
      <c r="DL9" s="909">
        <f>SUM(DL5:DL8)</f>
        <v>0</v>
      </c>
      <c r="DM9" s="910">
        <f>DL9*100%/$K$9</f>
        <v>0</v>
      </c>
      <c r="EC9" s="909">
        <f>SUM(EC5:EC8)</f>
        <v>0</v>
      </c>
      <c r="ED9" s="910">
        <f>EC9*100%/$K$9</f>
        <v>0</v>
      </c>
      <c r="ET9" s="909">
        <f>SUM(ET5:ET8)</f>
        <v>0</v>
      </c>
      <c r="EU9" s="910">
        <f>ET9*100%/$K$9</f>
        <v>0</v>
      </c>
      <c r="FK9" s="909">
        <f>SUM(FK5:FK8)</f>
        <v>0</v>
      </c>
      <c r="FL9" s="910">
        <f>FK9*100%/$K$9</f>
        <v>0</v>
      </c>
      <c r="GB9" s="909">
        <f>SUM(GB5:GB8)</f>
        <v>0</v>
      </c>
      <c r="GC9" s="910">
        <f>GB9*100%/$K$9</f>
        <v>0</v>
      </c>
      <c r="GS9" s="909">
        <f>SUM(GS5:GS8)</f>
        <v>0</v>
      </c>
      <c r="GT9" s="910">
        <f>GS9*100%/$K$9</f>
        <v>0</v>
      </c>
      <c r="HJ9" s="909">
        <f>SUM(HJ5:HJ8)</f>
        <v>0</v>
      </c>
      <c r="HK9" s="910">
        <f>HJ9*100%/$K$9</f>
        <v>0</v>
      </c>
    </row>
    <row r="10" spans="1:219" x14ac:dyDescent="0.25">
      <c r="C10" s="911"/>
      <c r="D10" s="911"/>
      <c r="E10" s="911"/>
    </row>
    <row r="11" spans="1:219" x14ac:dyDescent="0.25">
      <c r="C11" s="911"/>
      <c r="D11" s="912">
        <v>100</v>
      </c>
      <c r="E11" s="911"/>
    </row>
    <row r="12" spans="1:219" x14ac:dyDescent="0.25">
      <c r="C12" s="911"/>
      <c r="E12" s="911"/>
    </row>
    <row r="13" spans="1:219" x14ac:dyDescent="0.25">
      <c r="C13" s="911"/>
      <c r="D13" s="911"/>
      <c r="E13" s="911"/>
    </row>
    <row r="14" spans="1:219" x14ac:dyDescent="0.25">
      <c r="D14" s="913"/>
    </row>
  </sheetData>
  <mergeCells count="255">
    <mergeCell ref="DP3:DP4"/>
    <mergeCell ref="DQ3:DR3"/>
    <mergeCell ref="DS3:DS4"/>
    <mergeCell ref="DV3:DV4"/>
    <mergeCell ref="DY3:DY4"/>
    <mergeCell ref="CQ3:CQ4"/>
    <mergeCell ref="CR3:CR4"/>
    <mergeCell ref="CS3:CS4"/>
    <mergeCell ref="CT3:CT4"/>
    <mergeCell ref="CU3:CU4"/>
    <mergeCell ref="CV3:CV4"/>
    <mergeCell ref="DL3:DL4"/>
    <mergeCell ref="DM3:DM4"/>
    <mergeCell ref="DT3:DT4"/>
    <mergeCell ref="DU3:DU4"/>
    <mergeCell ref="CK3:CK4"/>
    <mergeCell ref="CL3:CL4"/>
    <mergeCell ref="CM3:CM4"/>
    <mergeCell ref="CN3:CN4"/>
    <mergeCell ref="CO3:CO4"/>
    <mergeCell ref="CP3:CP4"/>
    <mergeCell ref="CC3:CC4"/>
    <mergeCell ref="CD3:CD4"/>
    <mergeCell ref="CE3:CE4"/>
    <mergeCell ref="CG3:CG4"/>
    <mergeCell ref="CH3:CH4"/>
    <mergeCell ref="CI3:CJ3"/>
    <mergeCell ref="BW3:BW4"/>
    <mergeCell ref="BX3:BX4"/>
    <mergeCell ref="BY3:BY4"/>
    <mergeCell ref="BZ3:BZ4"/>
    <mergeCell ref="CA3:CA4"/>
    <mergeCell ref="CB3:CB4"/>
    <mergeCell ref="BP3:BP4"/>
    <mergeCell ref="BQ3:BQ4"/>
    <mergeCell ref="BR3:BS3"/>
    <mergeCell ref="BT3:BT4"/>
    <mergeCell ref="BU3:BU4"/>
    <mergeCell ref="BV3:BV4"/>
    <mergeCell ref="BI3:BI4"/>
    <mergeCell ref="BJ3:BJ4"/>
    <mergeCell ref="BK3:BK4"/>
    <mergeCell ref="BL3:BL4"/>
    <mergeCell ref="BM3:BM4"/>
    <mergeCell ref="BN3:BN4"/>
    <mergeCell ref="BC3:BC4"/>
    <mergeCell ref="BD3:BD4"/>
    <mergeCell ref="BE3:BE4"/>
    <mergeCell ref="BF3:BF4"/>
    <mergeCell ref="BG3:BG4"/>
    <mergeCell ref="BH3:BH4"/>
    <mergeCell ref="AD3:AD4"/>
    <mergeCell ref="AE3:AE4"/>
    <mergeCell ref="AF3:AF4"/>
    <mergeCell ref="AY3:AY4"/>
    <mergeCell ref="AZ3:AZ4"/>
    <mergeCell ref="BA3:BB3"/>
    <mergeCell ref="X3:X4"/>
    <mergeCell ref="Y3:Y4"/>
    <mergeCell ref="Z3:Z4"/>
    <mergeCell ref="AA3:AA4"/>
    <mergeCell ref="AB3:AB4"/>
    <mergeCell ref="AC3:AC4"/>
    <mergeCell ref="Q3:Q4"/>
    <mergeCell ref="R3:R4"/>
    <mergeCell ref="S3:T3"/>
    <mergeCell ref="U3:U4"/>
    <mergeCell ref="V3:V4"/>
    <mergeCell ref="W3:W4"/>
    <mergeCell ref="CX2:DD2"/>
    <mergeCell ref="DN2:DN4"/>
    <mergeCell ref="DO2:DU2"/>
    <mergeCell ref="CX3:CX4"/>
    <mergeCell ref="CY3:CY4"/>
    <mergeCell ref="CZ3:DA3"/>
    <mergeCell ref="DB3:DB4"/>
    <mergeCell ref="DC3:DC4"/>
    <mergeCell ref="DD3:DD4"/>
    <mergeCell ref="DO3:DO4"/>
    <mergeCell ref="DJ1:DM2"/>
    <mergeCell ref="DE3:DE4"/>
    <mergeCell ref="DF3:DF4"/>
    <mergeCell ref="DG3:DG4"/>
    <mergeCell ref="DH3:DH4"/>
    <mergeCell ref="DI3:DI4"/>
    <mergeCell ref="DJ3:DJ4"/>
    <mergeCell ref="DK3:DK4"/>
    <mergeCell ref="CW1:DD1"/>
    <mergeCell ref="DN1:DU1"/>
    <mergeCell ref="P2:P4"/>
    <mergeCell ref="Q2:W2"/>
    <mergeCell ref="AX2:AX4"/>
    <mergeCell ref="AY2:BE2"/>
    <mergeCell ref="BO2:BO4"/>
    <mergeCell ref="BP2:BV2"/>
    <mergeCell ref="CF2:CF4"/>
    <mergeCell ref="CW2:CW4"/>
    <mergeCell ref="BO1:BV1"/>
    <mergeCell ref="BW1:CA2"/>
    <mergeCell ref="CB1:CE2"/>
    <mergeCell ref="CF1:CM1"/>
    <mergeCell ref="CN1:CR2"/>
    <mergeCell ref="CS1:CV2"/>
    <mergeCell ref="CG2:CM2"/>
    <mergeCell ref="P1:W1"/>
    <mergeCell ref="X1:AB2"/>
    <mergeCell ref="AC1:AF2"/>
    <mergeCell ref="AX1:BE1"/>
    <mergeCell ref="BF1:BJ2"/>
    <mergeCell ref="BK1:BN2"/>
    <mergeCell ref="DE1:DI2"/>
    <mergeCell ref="A2:A4"/>
    <mergeCell ref="B2:B4"/>
    <mergeCell ref="C2:C4"/>
    <mergeCell ref="D2:D4"/>
    <mergeCell ref="E2:E4"/>
    <mergeCell ref="F2:F4"/>
    <mergeCell ref="G2:G4"/>
    <mergeCell ref="H2:H4"/>
    <mergeCell ref="I2:I4"/>
    <mergeCell ref="DV1:DZ2"/>
    <mergeCell ref="EA1:ED2"/>
    <mergeCell ref="EE1:EL1"/>
    <mergeCell ref="EM1:EQ2"/>
    <mergeCell ref="ER1:EU2"/>
    <mergeCell ref="EV1:FC1"/>
    <mergeCell ref="EH3:EI3"/>
    <mergeCell ref="EJ3:EJ4"/>
    <mergeCell ref="EU3:EU4"/>
    <mergeCell ref="EW3:EW4"/>
    <mergeCell ref="EX3:EX4"/>
    <mergeCell ref="EY3:EZ3"/>
    <mergeCell ref="FA3:FA4"/>
    <mergeCell ref="FB3:FB4"/>
    <mergeCell ref="FC3:FC4"/>
    <mergeCell ref="DW3:DW4"/>
    <mergeCell ref="DX3:DX4"/>
    <mergeCell ref="EA3:EA4"/>
    <mergeCell ref="FN2:FT2"/>
    <mergeCell ref="GD2:GD4"/>
    <mergeCell ref="FD1:FH2"/>
    <mergeCell ref="FI1:FL2"/>
    <mergeCell ref="FM1:FT1"/>
    <mergeCell ref="FU1:FY2"/>
    <mergeCell ref="FZ1:GC2"/>
    <mergeCell ref="GD1:GK1"/>
    <mergeCell ref="GE2:GK2"/>
    <mergeCell ref="FE3:FE4"/>
    <mergeCell ref="FD3:FD4"/>
    <mergeCell ref="FF3:FF4"/>
    <mergeCell ref="FG3:FG4"/>
    <mergeCell ref="FH3:FH4"/>
    <mergeCell ref="FI3:FI4"/>
    <mergeCell ref="FJ3:FJ4"/>
    <mergeCell ref="FK3:FK4"/>
    <mergeCell ref="FL3:FL4"/>
    <mergeCell ref="FN3:FN4"/>
    <mergeCell ref="FO3:FO4"/>
    <mergeCell ref="FP3:FQ3"/>
    <mergeCell ref="FR3:FR4"/>
    <mergeCell ref="FS3:FS4"/>
    <mergeCell ref="FT3:FT4"/>
    <mergeCell ref="GL1:GP2"/>
    <mergeCell ref="GQ1:GT2"/>
    <mergeCell ref="GU1:HB1"/>
    <mergeCell ref="EE2:EE4"/>
    <mergeCell ref="EF2:EL2"/>
    <mergeCell ref="EV2:EV4"/>
    <mergeCell ref="EW2:FC2"/>
    <mergeCell ref="FM2:FM4"/>
    <mergeCell ref="DZ3:DZ4"/>
    <mergeCell ref="ED3:ED4"/>
    <mergeCell ref="EF3:EF4"/>
    <mergeCell ref="EG3:EG4"/>
    <mergeCell ref="EB3:EB4"/>
    <mergeCell ref="EC3:EC4"/>
    <mergeCell ref="EK3:EK4"/>
    <mergeCell ref="EL3:EL4"/>
    <mergeCell ref="EM3:EM4"/>
    <mergeCell ref="EN3:EN4"/>
    <mergeCell ref="EO3:EO4"/>
    <mergeCell ref="EP3:EP4"/>
    <mergeCell ref="EQ3:EQ4"/>
    <mergeCell ref="ER3:ER4"/>
    <mergeCell ref="ES3:ES4"/>
    <mergeCell ref="ET3:ET4"/>
    <mergeCell ref="FU3:FU4"/>
    <mergeCell ref="FV3:FV4"/>
    <mergeCell ref="FW3:FW4"/>
    <mergeCell ref="FX3:FX4"/>
    <mergeCell ref="FY3:FY4"/>
    <mergeCell ref="FZ3:FZ4"/>
    <mergeCell ref="GA3:GA4"/>
    <mergeCell ref="GB3:GB4"/>
    <mergeCell ref="GC3:GC4"/>
    <mergeCell ref="GV3:GV4"/>
    <mergeCell ref="GW3:GW4"/>
    <mergeCell ref="GX3:GY3"/>
    <mergeCell ref="GE3:GE4"/>
    <mergeCell ref="GF3:GF4"/>
    <mergeCell ref="GG3:GH3"/>
    <mergeCell ref="GI3:GI4"/>
    <mergeCell ref="GJ3:GJ4"/>
    <mergeCell ref="GK3:GK4"/>
    <mergeCell ref="GL3:GL4"/>
    <mergeCell ref="GM3:GM4"/>
    <mergeCell ref="GN3:GN4"/>
    <mergeCell ref="A9:B9"/>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J2:J4"/>
    <mergeCell ref="K2:K4"/>
    <mergeCell ref="L2:L4"/>
    <mergeCell ref="AV3:AV4"/>
    <mergeCell ref="AW3:AW4"/>
    <mergeCell ref="A1:I1"/>
    <mergeCell ref="J1:O1"/>
    <mergeCell ref="HC1:HG2"/>
    <mergeCell ref="HH1:HK2"/>
    <mergeCell ref="HC3:HC4"/>
    <mergeCell ref="HD3:HD4"/>
    <mergeCell ref="HE3:HE4"/>
    <mergeCell ref="HF3:HF4"/>
    <mergeCell ref="HG3:HG4"/>
    <mergeCell ref="HH3:HH4"/>
    <mergeCell ref="HI3:HI4"/>
    <mergeCell ref="HJ3:HJ4"/>
    <mergeCell ref="HK3:HK4"/>
    <mergeCell ref="GZ3:GZ4"/>
    <mergeCell ref="GU2:GU4"/>
    <mergeCell ref="GV2:HB2"/>
    <mergeCell ref="HA3:HA4"/>
    <mergeCell ref="HB3:HB4"/>
    <mergeCell ref="GO3:GO4"/>
    <mergeCell ref="GP3:GP4"/>
    <mergeCell ref="GQ3:GQ4"/>
    <mergeCell ref="GR3:GR4"/>
    <mergeCell ref="GS3:GS4"/>
    <mergeCell ref="GT3:GT4"/>
  </mergeCells>
  <dataValidations count="2">
    <dataValidation type="list" allowBlank="1" showInputMessage="1" showErrorMessage="1" sqref="F5:F8" xr:uid="{00000000-0002-0000-1E00-000000000000}">
      <formula1>MOMENTO</formula1>
    </dataValidation>
    <dataValidation type="list" allowBlank="1" showInputMessage="1" showErrorMessage="1" sqref="E5:E8" xr:uid="{00000000-0002-0000-1E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E654882B-7DD8-48AB-AEDC-B51AC3D43801}">
          <x14:formula1>
            <xm:f>'Ejem diligenciamiento'!$AB$8:$AB$9</xm:f>
          </x14:formula1>
          <xm:sqref>HC5:HE8 DE5:DG8 DV5:DX8 EM5:EO8 FD5:FF8 FU5:FW8 GL5:GN8 BW5:BY8 CN5:CP8</xm:sqref>
        </x14:dataValidation>
        <x14:dataValidation type="list" allowBlank="1" showInputMessage="1" showErrorMessage="1" xr:uid="{18B4F2C4-BFDA-4215-B38E-5974795A69ED}">
          <x14:formula1>
            <xm:f>'Ejem diligenciamiento'!$AC$8:$AC$11</xm:f>
          </x14:formula1>
          <xm:sqref>CR5:CR8 CA5:CA8 DI5:DI8</xm:sqref>
        </x14:dataValidation>
        <x14:dataValidation type="list" allowBlank="1" showInputMessage="1" showErrorMessage="1" xr:uid="{96D120AF-B382-4E43-9F6D-B254ED35C390}">
          <x14:formula1>
            <xm:f>'Ejem diligenciamiento'!$AC$8:$AC$12</xm:f>
          </x14:formula1>
          <xm:sqref>DZ5:DZ8 EQ5:EQ8 FH5:FH8 FY5:FY8 GP5:GP8 HG5:HG8</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K16"/>
  <sheetViews>
    <sheetView zoomScale="50" zoomScaleNormal="50" workbookViewId="0">
      <selection activeCell="A5" sqref="A5:A9"/>
    </sheetView>
  </sheetViews>
  <sheetFormatPr baseColWidth="10" defaultColWidth="11.42578125" defaultRowHeight="15" x14ac:dyDescent="0.25"/>
  <cols>
    <col min="2" max="2" width="50.140625" customWidth="1"/>
    <col min="3" max="3" width="38.85546875" customWidth="1"/>
    <col min="4" max="4" width="35.5703125" customWidth="1"/>
    <col min="6" max="6" width="17" customWidth="1"/>
    <col min="9" max="9" width="27.85546875" customWidth="1"/>
    <col min="12" max="12" width="21.140625" customWidth="1"/>
    <col min="16" max="16" width="38.42578125" customWidth="1"/>
    <col min="18" max="18" width="19.28515625" customWidth="1"/>
    <col min="24" max="24" width="19.42578125" customWidth="1"/>
    <col min="41" max="41" width="31.42578125" customWidth="1"/>
    <col min="44" max="44" width="14.28515625" customWidth="1"/>
    <col min="50" max="50" width="36.85546875" customWidth="1"/>
    <col min="52" max="52" width="31" customWidth="1"/>
    <col min="53" max="53" width="18.140625" customWidth="1"/>
    <col min="56" max="56" width="17.140625" customWidth="1"/>
    <col min="57" max="57" width="16.7109375" customWidth="1"/>
    <col min="67" max="67" width="53.7109375" customWidth="1"/>
    <col min="69" max="69" width="41.28515625" customWidth="1"/>
    <col min="70" max="70" width="27.28515625" customWidth="1"/>
    <col min="74" max="74" width="21.7109375" customWidth="1"/>
    <col min="75" max="75" width="12" customWidth="1"/>
    <col min="84" max="84" width="40.7109375" customWidth="1"/>
    <col min="86" max="86" width="45.85546875" customWidth="1"/>
    <col min="87" max="87" width="26.5703125" customWidth="1"/>
    <col min="91" max="91" width="26.5703125" customWidth="1"/>
    <col min="101" max="101" width="25.42578125" customWidth="1"/>
    <col min="103" max="103" width="32.42578125" customWidth="1"/>
    <col min="104" max="104" width="20.5703125" customWidth="1"/>
    <col min="108" max="108" width="22" customWidth="1"/>
    <col min="109" max="109" width="12.85546875" customWidth="1"/>
    <col min="110" max="110" width="12.28515625" customWidth="1"/>
    <col min="111" max="111" width="13.7109375" customWidth="1"/>
    <col min="112" max="117" width="22" customWidth="1"/>
    <col min="118" max="118" width="32.85546875" customWidth="1"/>
    <col min="120" max="120" width="21.28515625" customWidth="1"/>
    <col min="121" max="121" width="19.42578125" customWidth="1"/>
    <col min="122" max="122" width="20.140625" customWidth="1"/>
    <col min="123" max="123" width="20.7109375" customWidth="1"/>
    <col min="125" max="125" width="30.140625" customWidth="1"/>
  </cols>
  <sheetData>
    <row r="1" spans="1:219" ht="40.5" customHeight="1" x14ac:dyDescent="0.25">
      <c r="A1" s="1110" t="s">
        <v>594</v>
      </c>
      <c r="B1" s="1110"/>
      <c r="C1" s="1110"/>
      <c r="D1" s="1110"/>
      <c r="E1" s="1110"/>
      <c r="F1" s="1110"/>
      <c r="G1" s="1110"/>
      <c r="H1" s="1110"/>
      <c r="I1" s="1110"/>
      <c r="J1" s="1110"/>
      <c r="K1" s="1110"/>
      <c r="L1" s="1110"/>
      <c r="M1" s="1110"/>
      <c r="N1" s="1110"/>
      <c r="O1" s="1110"/>
      <c r="P1" s="1059" t="s">
        <v>354</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0.7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237" customHeight="1" x14ac:dyDescent="0.25">
      <c r="A5" s="1053">
        <v>1</v>
      </c>
      <c r="B5" s="89" t="s">
        <v>595</v>
      </c>
      <c r="C5" s="14" t="s">
        <v>596</v>
      </c>
      <c r="D5" s="23" t="s">
        <v>41</v>
      </c>
      <c r="E5" s="7" t="s">
        <v>82</v>
      </c>
      <c r="F5" s="7" t="s">
        <v>79</v>
      </c>
      <c r="G5" s="7" t="s">
        <v>597</v>
      </c>
      <c r="H5" s="7" t="s">
        <v>182</v>
      </c>
      <c r="I5" s="89" t="s">
        <v>598</v>
      </c>
      <c r="J5" s="7" t="s">
        <v>47</v>
      </c>
      <c r="K5" s="413">
        <v>1</v>
      </c>
      <c r="L5" s="7" t="s">
        <v>241</v>
      </c>
      <c r="M5" s="48">
        <v>44593</v>
      </c>
      <c r="N5" s="46">
        <v>44621</v>
      </c>
      <c r="O5" s="18" t="s">
        <v>242</v>
      </c>
      <c r="P5" s="18"/>
      <c r="Q5" s="19"/>
      <c r="R5" s="19"/>
      <c r="S5" s="19"/>
      <c r="T5" s="19"/>
      <c r="U5" s="19"/>
      <c r="V5" s="19"/>
      <c r="W5" s="19"/>
      <c r="X5" s="19"/>
      <c r="Y5" s="19"/>
      <c r="Z5" s="19"/>
      <c r="AA5" s="19"/>
      <c r="AB5" s="19"/>
      <c r="AC5" s="66"/>
      <c r="AD5" s="65"/>
      <c r="AE5" s="65"/>
      <c r="AF5" s="67"/>
      <c r="AG5" s="67"/>
      <c r="AH5" s="67"/>
      <c r="AI5" s="67"/>
      <c r="AJ5" s="67"/>
      <c r="AK5" s="67"/>
      <c r="AL5" s="67"/>
      <c r="AM5" s="67"/>
      <c r="AN5" s="67"/>
      <c r="AO5" s="20"/>
      <c r="AP5" s="20"/>
      <c r="AQ5" s="19"/>
      <c r="AR5" s="18"/>
      <c r="AS5" s="377"/>
      <c r="AT5" s="376"/>
      <c r="AU5" s="375"/>
      <c r="AV5" s="427"/>
      <c r="AW5" s="233"/>
      <c r="AX5" s="18"/>
      <c r="AY5" s="19"/>
      <c r="AZ5" s="20"/>
      <c r="BA5" s="20"/>
      <c r="BB5" s="20"/>
      <c r="BC5" s="19"/>
      <c r="BD5" s="20"/>
      <c r="BE5" s="71"/>
      <c r="BF5" s="19"/>
      <c r="BG5" s="19"/>
      <c r="BH5" s="19"/>
      <c r="BI5" s="20"/>
      <c r="BJ5" s="69"/>
      <c r="BK5" s="376"/>
      <c r="BL5" s="375"/>
      <c r="BM5" s="427"/>
      <c r="BN5" s="233"/>
      <c r="BO5" s="18"/>
      <c r="BP5" s="19"/>
      <c r="BQ5" s="19"/>
      <c r="BR5" s="19"/>
      <c r="BS5" s="19"/>
      <c r="BT5" s="19"/>
      <c r="BU5" s="19"/>
      <c r="BV5" s="19"/>
      <c r="BW5" s="69"/>
      <c r="BX5" s="69"/>
      <c r="BY5" s="69"/>
      <c r="BZ5" s="69"/>
      <c r="CA5" s="69"/>
      <c r="CB5" s="376"/>
      <c r="CC5" s="375"/>
      <c r="CD5" s="427"/>
      <c r="CE5" s="233"/>
      <c r="CF5" s="18"/>
      <c r="CG5" s="19"/>
      <c r="CH5" s="19"/>
      <c r="CI5" s="19"/>
      <c r="CJ5" s="19"/>
      <c r="CK5" s="19"/>
      <c r="CL5" s="19"/>
      <c r="CM5" s="19"/>
      <c r="CN5" s="69"/>
      <c r="CO5" s="69"/>
      <c r="CP5" s="69"/>
      <c r="CQ5" s="69"/>
      <c r="CR5" s="69"/>
      <c r="CS5" s="376"/>
      <c r="CT5" s="375"/>
      <c r="CU5" s="427"/>
      <c r="CV5" s="233"/>
      <c r="CW5" s="18"/>
      <c r="CX5" s="18"/>
      <c r="CY5" s="18"/>
      <c r="CZ5" s="13"/>
      <c r="DA5" s="17"/>
      <c r="DB5" s="17"/>
      <c r="DC5" s="17"/>
      <c r="DD5" s="20"/>
      <c r="DE5" s="20"/>
      <c r="DF5" s="20"/>
      <c r="DG5" s="20"/>
      <c r="DH5" s="20"/>
      <c r="DI5" s="20"/>
      <c r="DJ5" s="376"/>
      <c r="DK5" s="375"/>
      <c r="DL5" s="427"/>
      <c r="DM5" s="233"/>
      <c r="DN5" s="18"/>
      <c r="DO5" s="19"/>
      <c r="DP5" s="13"/>
      <c r="DQ5" s="13"/>
      <c r="DR5" s="13"/>
      <c r="DS5" s="13"/>
      <c r="DT5" s="20"/>
      <c r="DU5" s="71"/>
      <c r="DV5" s="16"/>
      <c r="DW5" s="16"/>
      <c r="DX5" s="16"/>
      <c r="DY5" s="16"/>
      <c r="DZ5" s="17"/>
      <c r="EA5" s="376"/>
      <c r="EB5" s="375"/>
      <c r="EC5" s="427"/>
      <c r="ED5" s="233"/>
      <c r="EE5" s="221"/>
      <c r="EF5" s="221"/>
      <c r="EG5" s="221"/>
      <c r="EH5" s="221"/>
      <c r="EI5" s="221"/>
      <c r="EJ5" s="221"/>
      <c r="EK5" s="221"/>
      <c r="EL5" s="221"/>
      <c r="EM5" s="221"/>
      <c r="EN5" s="221"/>
      <c r="EO5" s="221"/>
      <c r="EP5" s="221"/>
      <c r="EQ5" s="221"/>
      <c r="ER5" s="376" t="str">
        <f>EU5</f>
        <v>0%</v>
      </c>
      <c r="ES5" s="375"/>
      <c r="ET5" s="427">
        <f>EC5+EF5</f>
        <v>0</v>
      </c>
      <c r="EU5" s="233" t="str">
        <f>IF(ET5=0,"0%",IF(ET5=1,"100%",))</f>
        <v>0%</v>
      </c>
      <c r="EV5" s="221"/>
      <c r="EW5" s="221"/>
      <c r="EX5" s="221"/>
      <c r="EY5" s="221"/>
      <c r="EZ5" s="221"/>
      <c r="FA5" s="221"/>
      <c r="FB5" s="221"/>
      <c r="FC5" s="221"/>
      <c r="FD5" s="221"/>
      <c r="FE5" s="221"/>
      <c r="FF5" s="221"/>
      <c r="FG5" s="221"/>
      <c r="FH5" s="221"/>
      <c r="FI5" s="376" t="str">
        <f>FL5</f>
        <v>0%</v>
      </c>
      <c r="FJ5" s="375"/>
      <c r="FK5" s="427">
        <f>ET5+EW5</f>
        <v>0</v>
      </c>
      <c r="FL5" s="233" t="str">
        <f>IF(FK5=0,"0%",IF(FK5=1,"100%",))</f>
        <v>0%</v>
      </c>
      <c r="FM5" s="221"/>
      <c r="FN5" s="221"/>
      <c r="FO5" s="221"/>
      <c r="FP5" s="221"/>
      <c r="FQ5" s="221"/>
      <c r="FR5" s="221"/>
      <c r="FS5" s="221"/>
      <c r="FT5" s="221"/>
      <c r="FU5" s="221"/>
      <c r="FV5" s="221"/>
      <c r="FW5" s="221"/>
      <c r="FX5" s="221"/>
      <c r="FY5" s="221"/>
      <c r="FZ5" s="376" t="str">
        <f>GC5</f>
        <v>0%</v>
      </c>
      <c r="GA5" s="375"/>
      <c r="GB5" s="427">
        <f>FK5+FN5</f>
        <v>0</v>
      </c>
      <c r="GC5" s="233" t="str">
        <f>IF(GB5=0,"0%",IF(GB5=1,"100%",))</f>
        <v>0%</v>
      </c>
      <c r="GD5" s="221"/>
      <c r="GE5" s="221"/>
      <c r="GF5" s="221"/>
      <c r="GG5" s="221"/>
      <c r="GH5" s="221"/>
      <c r="GI5" s="221"/>
      <c r="GJ5" s="221"/>
      <c r="GK5" s="221"/>
      <c r="GL5" s="221"/>
      <c r="GM5" s="221"/>
      <c r="GN5" s="221"/>
      <c r="GO5" s="221"/>
      <c r="GP5" s="221"/>
      <c r="GQ5" s="376" t="str">
        <f>GT5</f>
        <v>0%</v>
      </c>
      <c r="GR5" s="375"/>
      <c r="GS5" s="427">
        <f>GB5+GE5</f>
        <v>0</v>
      </c>
      <c r="GT5" s="233" t="str">
        <f>IF(GS5=0,"0%",IF(GS5=1,"100%",))</f>
        <v>0%</v>
      </c>
      <c r="GU5" s="221"/>
      <c r="GV5" s="221"/>
      <c r="GW5" s="221"/>
      <c r="GX5" s="221"/>
      <c r="GY5" s="221"/>
      <c r="GZ5" s="221"/>
      <c r="HA5" s="221"/>
      <c r="HB5" s="221"/>
      <c r="HC5" s="221"/>
      <c r="HD5" s="221"/>
      <c r="HE5" s="221"/>
      <c r="HF5" s="221"/>
      <c r="HG5" s="221"/>
      <c r="HH5" s="376" t="str">
        <f>HK5</f>
        <v>0%</v>
      </c>
      <c r="HI5" s="375"/>
      <c r="HJ5" s="427">
        <f>GS5+GV5</f>
        <v>0</v>
      </c>
      <c r="HK5" s="233" t="str">
        <f>IF(HJ5=0,"0%",IF(HJ5=1,"100%",))</f>
        <v>0%</v>
      </c>
    </row>
    <row r="6" spans="1:219" ht="162" customHeight="1" x14ac:dyDescent="0.25">
      <c r="A6" s="1053">
        <v>2</v>
      </c>
      <c r="B6" s="89" t="s">
        <v>599</v>
      </c>
      <c r="C6" s="14" t="s">
        <v>600</v>
      </c>
      <c r="D6" s="23" t="s">
        <v>41</v>
      </c>
      <c r="E6" s="7" t="s">
        <v>63</v>
      </c>
      <c r="F6" s="7" t="s">
        <v>43</v>
      </c>
      <c r="G6" s="7" t="s">
        <v>601</v>
      </c>
      <c r="H6" s="7" t="s">
        <v>182</v>
      </c>
      <c r="I6" s="89" t="s">
        <v>602</v>
      </c>
      <c r="J6" s="24" t="s">
        <v>47</v>
      </c>
      <c r="K6" s="413">
        <v>1</v>
      </c>
      <c r="L6" s="7" t="s">
        <v>241</v>
      </c>
      <c r="M6" s="48">
        <v>44805</v>
      </c>
      <c r="N6" s="46">
        <v>44866</v>
      </c>
      <c r="O6" s="18" t="s">
        <v>242</v>
      </c>
      <c r="P6" s="18"/>
      <c r="Q6" s="19"/>
      <c r="R6" s="19"/>
      <c r="S6" s="19"/>
      <c r="T6" s="19"/>
      <c r="U6" s="19"/>
      <c r="V6" s="19"/>
      <c r="W6" s="19"/>
      <c r="X6" s="19"/>
      <c r="Y6" s="19"/>
      <c r="Z6" s="19"/>
      <c r="AA6" s="19"/>
      <c r="AB6" s="19"/>
      <c r="AC6" s="66"/>
      <c r="AD6" s="65"/>
      <c r="AE6" s="65"/>
      <c r="AF6" s="67"/>
      <c r="AG6" s="67"/>
      <c r="AH6" s="67"/>
      <c r="AI6" s="67"/>
      <c r="AJ6" s="67"/>
      <c r="AK6" s="67"/>
      <c r="AL6" s="67"/>
      <c r="AM6" s="67"/>
      <c r="AN6" s="67"/>
      <c r="AO6" s="20"/>
      <c r="AP6" s="20"/>
      <c r="AQ6" s="20"/>
      <c r="AR6" s="18"/>
      <c r="AS6" s="68"/>
      <c r="AT6" s="376"/>
      <c r="AU6" s="378"/>
      <c r="AV6" s="427"/>
      <c r="AW6" s="19"/>
      <c r="AX6" s="18"/>
      <c r="AY6" s="19"/>
      <c r="AZ6" s="19"/>
      <c r="BA6" s="19"/>
      <c r="BB6" s="19"/>
      <c r="BC6" s="19"/>
      <c r="BD6" s="19"/>
      <c r="BE6" s="68"/>
      <c r="BF6" s="19"/>
      <c r="BG6" s="19"/>
      <c r="BH6" s="19"/>
      <c r="BI6" s="69"/>
      <c r="BJ6" s="69"/>
      <c r="BK6" s="376"/>
      <c r="BL6" s="375"/>
      <c r="BM6" s="427"/>
      <c r="BN6" s="19"/>
      <c r="BO6" s="18"/>
      <c r="BP6" s="19"/>
      <c r="BQ6" s="19"/>
      <c r="BR6" s="19"/>
      <c r="BS6" s="19"/>
      <c r="BT6" s="19"/>
      <c r="BU6" s="19"/>
      <c r="BV6" s="19"/>
      <c r="BW6" s="69"/>
      <c r="BX6" s="69"/>
      <c r="BY6" s="69"/>
      <c r="BZ6" s="69"/>
      <c r="CA6" s="69"/>
      <c r="CB6" s="376"/>
      <c r="CC6" s="378"/>
      <c r="CD6" s="427"/>
      <c r="CE6" s="19"/>
      <c r="CF6" s="18"/>
      <c r="CG6" s="19"/>
      <c r="CH6" s="19"/>
      <c r="CI6" s="19"/>
      <c r="CJ6" s="19"/>
      <c r="CK6" s="19"/>
      <c r="CL6" s="19"/>
      <c r="CM6" s="19"/>
      <c r="CN6" s="69"/>
      <c r="CO6" s="69"/>
      <c r="CP6" s="69"/>
      <c r="CQ6" s="69"/>
      <c r="CR6" s="69"/>
      <c r="CS6" s="376"/>
      <c r="CT6" s="378"/>
      <c r="CU6" s="427"/>
      <c r="CV6" s="19"/>
      <c r="CW6" s="18"/>
      <c r="CX6" s="18"/>
      <c r="CY6" s="18"/>
      <c r="CZ6" s="13"/>
      <c r="DA6" s="17"/>
      <c r="DB6" s="17"/>
      <c r="DC6" s="17"/>
      <c r="DD6" s="20"/>
      <c r="DE6" s="20"/>
      <c r="DF6" s="20"/>
      <c r="DG6" s="20"/>
      <c r="DH6" s="20"/>
      <c r="DI6" s="20"/>
      <c r="DJ6" s="376"/>
      <c r="DK6" s="378"/>
      <c r="DL6" s="427"/>
      <c r="DM6" s="19"/>
      <c r="DN6" s="18"/>
      <c r="DO6" s="19"/>
      <c r="DP6" s="13"/>
      <c r="DQ6" s="13"/>
      <c r="DR6" s="13"/>
      <c r="DS6" s="13"/>
      <c r="DT6" s="20"/>
      <c r="DU6" s="71"/>
      <c r="DV6" s="16"/>
      <c r="DW6" s="16"/>
      <c r="DX6" s="16"/>
      <c r="DY6" s="16"/>
      <c r="DZ6" s="17"/>
      <c r="EA6" s="376"/>
      <c r="EB6" s="378"/>
      <c r="EC6" s="427"/>
      <c r="ED6" s="19"/>
      <c r="EE6" s="221"/>
      <c r="EF6" s="221"/>
      <c r="EG6" s="221"/>
      <c r="EH6" s="221"/>
      <c r="EI6" s="221"/>
      <c r="EJ6" s="221"/>
      <c r="EK6" s="221"/>
      <c r="EL6" s="221"/>
      <c r="EM6" s="221"/>
      <c r="EN6" s="221"/>
      <c r="EO6" s="221"/>
      <c r="EP6" s="221"/>
      <c r="EQ6" s="221"/>
      <c r="ER6" s="376" t="str">
        <f t="shared" ref="ER6:ER9" si="0">EU6</f>
        <v>0%</v>
      </c>
      <c r="ES6" s="378"/>
      <c r="ET6" s="427">
        <f t="shared" ref="ET6:ET9" si="1">EC6+EF6</f>
        <v>0</v>
      </c>
      <c r="EU6" s="19" t="str">
        <f>IF(ET6=0,"0%",IF(ET6=1,"100%",))</f>
        <v>0%</v>
      </c>
      <c r="EV6" s="221"/>
      <c r="EW6" s="221"/>
      <c r="EX6" s="221"/>
      <c r="EY6" s="221"/>
      <c r="EZ6" s="221"/>
      <c r="FA6" s="221"/>
      <c r="FB6" s="221"/>
      <c r="FC6" s="221"/>
      <c r="FD6" s="221"/>
      <c r="FE6" s="221"/>
      <c r="FF6" s="221"/>
      <c r="FG6" s="221"/>
      <c r="FH6" s="221"/>
      <c r="FI6" s="376" t="str">
        <f t="shared" ref="FI6:FI9" si="2">FL6</f>
        <v>0%</v>
      </c>
      <c r="FJ6" s="378"/>
      <c r="FK6" s="427">
        <f t="shared" ref="FK6:FK9" si="3">ET6+EW6</f>
        <v>0</v>
      </c>
      <c r="FL6" s="19" t="str">
        <f>IF(FK6=0,"0%",IF(FK6=1,"100%",))</f>
        <v>0%</v>
      </c>
      <c r="FM6" s="221"/>
      <c r="FN6" s="221"/>
      <c r="FO6" s="221"/>
      <c r="FP6" s="221"/>
      <c r="FQ6" s="221"/>
      <c r="FR6" s="221"/>
      <c r="FS6" s="221"/>
      <c r="FT6" s="221"/>
      <c r="FU6" s="221"/>
      <c r="FV6" s="221"/>
      <c r="FW6" s="221"/>
      <c r="FX6" s="221"/>
      <c r="FY6" s="221"/>
      <c r="FZ6" s="376" t="str">
        <f t="shared" ref="FZ6:FZ9" si="4">GC6</f>
        <v>0%</v>
      </c>
      <c r="GA6" s="378"/>
      <c r="GB6" s="427">
        <f t="shared" ref="GB6:GB9" si="5">FK6+FN6</f>
        <v>0</v>
      </c>
      <c r="GC6" s="19" t="str">
        <f>IF(GB6=0,"0%",IF(GB6=1,"100%",))</f>
        <v>0%</v>
      </c>
      <c r="GD6" s="221"/>
      <c r="GE6" s="221"/>
      <c r="GF6" s="221"/>
      <c r="GG6" s="221"/>
      <c r="GH6" s="221"/>
      <c r="GI6" s="221"/>
      <c r="GJ6" s="221"/>
      <c r="GK6" s="221"/>
      <c r="GL6" s="221"/>
      <c r="GM6" s="221"/>
      <c r="GN6" s="221"/>
      <c r="GO6" s="221"/>
      <c r="GP6" s="221"/>
      <c r="GQ6" s="376" t="str">
        <f t="shared" ref="GQ6:GQ9" si="6">GT6</f>
        <v>0%</v>
      </c>
      <c r="GR6" s="378"/>
      <c r="GS6" s="427">
        <f t="shared" ref="GS6:GS9" si="7">GB6+GE6</f>
        <v>0</v>
      </c>
      <c r="GT6" s="19" t="str">
        <f>IF(GS6=0,"0%",IF(GS6=1,"100%",))</f>
        <v>0%</v>
      </c>
      <c r="GU6" s="221"/>
      <c r="GV6" s="221"/>
      <c r="GW6" s="221"/>
      <c r="GX6" s="221"/>
      <c r="GY6" s="221"/>
      <c r="GZ6" s="221"/>
      <c r="HA6" s="221"/>
      <c r="HB6" s="221"/>
      <c r="HC6" s="221"/>
      <c r="HD6" s="221"/>
      <c r="HE6" s="221"/>
      <c r="HF6" s="221"/>
      <c r="HG6" s="221"/>
      <c r="HH6" s="376" t="str">
        <f t="shared" ref="HH6:HH9" si="8">HK6</f>
        <v>0%</v>
      </c>
      <c r="HI6" s="378"/>
      <c r="HJ6" s="427">
        <f t="shared" ref="HJ6:HJ9" si="9">GS6+GV6</f>
        <v>0</v>
      </c>
      <c r="HK6" s="19" t="str">
        <f>IF(HJ6=0,"0%",IF(HJ6=1,"100%",))</f>
        <v>0%</v>
      </c>
    </row>
    <row r="7" spans="1:219" ht="158.25" customHeight="1" x14ac:dyDescent="0.25">
      <c r="A7" s="1053">
        <v>3</v>
      </c>
      <c r="B7" s="89" t="s">
        <v>603</v>
      </c>
      <c r="C7" s="14" t="s">
        <v>604</v>
      </c>
      <c r="D7" s="23" t="s">
        <v>41</v>
      </c>
      <c r="E7" s="24" t="s">
        <v>63</v>
      </c>
      <c r="F7" s="24" t="s">
        <v>64</v>
      </c>
      <c r="G7" s="24" t="s">
        <v>65</v>
      </c>
      <c r="H7" s="7" t="s">
        <v>66</v>
      </c>
      <c r="I7" s="89" t="s">
        <v>605</v>
      </c>
      <c r="J7" s="24" t="s">
        <v>47</v>
      </c>
      <c r="K7" s="414">
        <v>1</v>
      </c>
      <c r="L7" s="7" t="s">
        <v>236</v>
      </c>
      <c r="M7" s="48">
        <v>44593</v>
      </c>
      <c r="N7" s="46">
        <v>44621</v>
      </c>
      <c r="O7" s="10" t="s">
        <v>50</v>
      </c>
      <c r="P7" s="72"/>
      <c r="Q7" s="17"/>
      <c r="R7" s="72"/>
      <c r="S7" s="17"/>
      <c r="T7" s="17"/>
      <c r="U7" s="17"/>
      <c r="V7" s="17"/>
      <c r="W7" s="73"/>
      <c r="X7" s="19"/>
      <c r="Y7" s="19"/>
      <c r="Z7" s="19"/>
      <c r="AA7" s="19"/>
      <c r="AB7" s="19"/>
      <c r="AC7" s="75"/>
      <c r="AD7" s="74"/>
      <c r="AE7" s="75"/>
      <c r="AF7" s="16"/>
      <c r="AG7" s="16"/>
      <c r="AH7" s="16"/>
      <c r="AI7" s="16"/>
      <c r="AJ7" s="16"/>
      <c r="AK7" s="16"/>
      <c r="AL7" s="16"/>
      <c r="AM7" s="16"/>
      <c r="AN7" s="16"/>
      <c r="AO7" s="20"/>
      <c r="AP7" s="20"/>
      <c r="AQ7" s="20"/>
      <c r="AR7" s="18"/>
      <c r="AS7" s="78"/>
      <c r="AT7" s="376"/>
      <c r="AU7" s="370"/>
      <c r="AV7" s="422"/>
      <c r="AW7" s="17"/>
      <c r="AX7" s="76"/>
      <c r="AY7" s="17"/>
      <c r="AZ7" s="76"/>
      <c r="BA7" s="13"/>
      <c r="BB7" s="13"/>
      <c r="BC7" s="17"/>
      <c r="BD7" s="17"/>
      <c r="BE7" s="77"/>
      <c r="BF7" s="13"/>
      <c r="BG7" s="17"/>
      <c r="BH7" s="17"/>
      <c r="BI7" s="13"/>
      <c r="BJ7" s="17"/>
      <c r="BK7" s="528"/>
      <c r="BL7" s="583"/>
      <c r="BM7" s="530"/>
      <c r="BN7" s="531"/>
      <c r="BO7" s="76"/>
      <c r="BP7" s="17"/>
      <c r="BQ7" s="76"/>
      <c r="BR7" s="17"/>
      <c r="BS7" s="17"/>
      <c r="BT7" s="17"/>
      <c r="BU7" s="17"/>
      <c r="BV7" s="73"/>
      <c r="BW7" s="76"/>
      <c r="BX7" s="74"/>
      <c r="BY7" s="74"/>
      <c r="BZ7" s="74"/>
      <c r="CA7" s="74"/>
      <c r="CB7" s="376"/>
      <c r="CC7" s="370"/>
      <c r="CD7" s="427"/>
      <c r="CE7" s="17"/>
      <c r="CF7" s="76"/>
      <c r="CG7" s="17"/>
      <c r="CH7" s="76"/>
      <c r="CI7" s="17"/>
      <c r="CJ7" s="17"/>
      <c r="CK7" s="17"/>
      <c r="CL7" s="17"/>
      <c r="CM7" s="73"/>
      <c r="CN7" s="76"/>
      <c r="CO7" s="74"/>
      <c r="CP7" s="74"/>
      <c r="CQ7" s="74"/>
      <c r="CR7" s="74"/>
      <c r="CS7" s="376"/>
      <c r="CT7" s="370"/>
      <c r="CU7" s="427"/>
      <c r="CV7" s="17"/>
      <c r="CW7" s="18"/>
      <c r="CX7" s="18"/>
      <c r="CY7" s="18"/>
      <c r="CZ7" s="17"/>
      <c r="DA7" s="17"/>
      <c r="DB7" s="17"/>
      <c r="DC7" s="17"/>
      <c r="DD7" s="13"/>
      <c r="DE7" s="13"/>
      <c r="DF7" s="13"/>
      <c r="DG7" s="13"/>
      <c r="DH7" s="13"/>
      <c r="DI7" s="13"/>
      <c r="DJ7" s="376"/>
      <c r="DK7" s="370"/>
      <c r="DL7" s="427"/>
      <c r="DM7" s="17"/>
      <c r="DN7" s="18"/>
      <c r="DO7" s="19"/>
      <c r="DP7" s="13"/>
      <c r="DQ7" s="17"/>
      <c r="DR7" s="17"/>
      <c r="DS7" s="17"/>
      <c r="DT7" s="17"/>
      <c r="DU7" s="78"/>
      <c r="DV7" s="16"/>
      <c r="DW7" s="16"/>
      <c r="DX7" s="16"/>
      <c r="DY7" s="16"/>
      <c r="DZ7" s="17"/>
      <c r="EA7" s="376"/>
      <c r="EB7" s="370"/>
      <c r="EC7" s="427"/>
      <c r="ED7" s="17"/>
      <c r="EE7" s="221"/>
      <c r="EF7" s="221"/>
      <c r="EG7" s="221"/>
      <c r="EH7" s="221"/>
      <c r="EI7" s="221"/>
      <c r="EJ7" s="221"/>
      <c r="EK7" s="221"/>
      <c r="EL7" s="221"/>
      <c r="EM7" s="221"/>
      <c r="EN7" s="221"/>
      <c r="EO7" s="221"/>
      <c r="EP7" s="221"/>
      <c r="EQ7" s="221"/>
      <c r="ER7" s="376" t="str">
        <f t="shared" si="0"/>
        <v>0%</v>
      </c>
      <c r="ES7" s="370"/>
      <c r="ET7" s="427">
        <f t="shared" si="1"/>
        <v>0</v>
      </c>
      <c r="EU7" s="17" t="str">
        <f>IF(ET7=0,"0%",IF(ET7=1,"100%",))</f>
        <v>0%</v>
      </c>
      <c r="EV7" s="221"/>
      <c r="EW7" s="221"/>
      <c r="EX7" s="221"/>
      <c r="EY7" s="221"/>
      <c r="EZ7" s="221"/>
      <c r="FA7" s="221"/>
      <c r="FB7" s="221"/>
      <c r="FC7" s="221"/>
      <c r="FD7" s="221"/>
      <c r="FE7" s="221"/>
      <c r="FF7" s="221"/>
      <c r="FG7" s="221"/>
      <c r="FH7" s="221"/>
      <c r="FI7" s="376" t="str">
        <f t="shared" si="2"/>
        <v>0%</v>
      </c>
      <c r="FJ7" s="370"/>
      <c r="FK7" s="427">
        <f t="shared" si="3"/>
        <v>0</v>
      </c>
      <c r="FL7" s="17" t="str">
        <f>IF(FK7=0,"0%",IF(FK7=1,"100%",))</f>
        <v>0%</v>
      </c>
      <c r="FM7" s="221"/>
      <c r="FN7" s="221"/>
      <c r="FO7" s="221"/>
      <c r="FP7" s="221"/>
      <c r="FQ7" s="221"/>
      <c r="FR7" s="221"/>
      <c r="FS7" s="221"/>
      <c r="FT7" s="221"/>
      <c r="FU7" s="221"/>
      <c r="FV7" s="221"/>
      <c r="FW7" s="221"/>
      <c r="FX7" s="221"/>
      <c r="FY7" s="221"/>
      <c r="FZ7" s="376" t="str">
        <f t="shared" si="4"/>
        <v>0%</v>
      </c>
      <c r="GA7" s="370"/>
      <c r="GB7" s="427">
        <f t="shared" si="5"/>
        <v>0</v>
      </c>
      <c r="GC7" s="17" t="str">
        <f>IF(GB7=0,"0%",IF(GB7=1,"100%",))</f>
        <v>0%</v>
      </c>
      <c r="GD7" s="221"/>
      <c r="GE7" s="221"/>
      <c r="GF7" s="221"/>
      <c r="GG7" s="221"/>
      <c r="GH7" s="221"/>
      <c r="GI7" s="221"/>
      <c r="GJ7" s="221"/>
      <c r="GK7" s="221"/>
      <c r="GL7" s="221"/>
      <c r="GM7" s="221"/>
      <c r="GN7" s="221"/>
      <c r="GO7" s="221"/>
      <c r="GP7" s="221"/>
      <c r="GQ7" s="376" t="str">
        <f t="shared" si="6"/>
        <v>0%</v>
      </c>
      <c r="GR7" s="370"/>
      <c r="GS7" s="427">
        <f t="shared" si="7"/>
        <v>0</v>
      </c>
      <c r="GT7" s="17" t="str">
        <f>IF(GS7=0,"0%",IF(GS7=1,"100%",))</f>
        <v>0%</v>
      </c>
      <c r="GU7" s="221"/>
      <c r="GV7" s="221"/>
      <c r="GW7" s="221"/>
      <c r="GX7" s="221"/>
      <c r="GY7" s="221"/>
      <c r="GZ7" s="221"/>
      <c r="HA7" s="221"/>
      <c r="HB7" s="221"/>
      <c r="HC7" s="221"/>
      <c r="HD7" s="221"/>
      <c r="HE7" s="221"/>
      <c r="HF7" s="221"/>
      <c r="HG7" s="221"/>
      <c r="HH7" s="376" t="str">
        <f t="shared" si="8"/>
        <v>0%</v>
      </c>
      <c r="HI7" s="370"/>
      <c r="HJ7" s="427">
        <f t="shared" si="9"/>
        <v>0</v>
      </c>
      <c r="HK7" s="17" t="str">
        <f>IF(HJ7=0,"0%",IF(HJ7=1,"100%",))</f>
        <v>0%</v>
      </c>
    </row>
    <row r="8" spans="1:219" ht="150" customHeight="1" x14ac:dyDescent="0.25">
      <c r="A8" s="1053">
        <v>4</v>
      </c>
      <c r="B8" s="89" t="s">
        <v>606</v>
      </c>
      <c r="C8" s="14" t="s">
        <v>607</v>
      </c>
      <c r="D8" s="23" t="s">
        <v>41</v>
      </c>
      <c r="E8" s="24" t="s">
        <v>80</v>
      </c>
      <c r="F8" s="24" t="s">
        <v>64</v>
      </c>
      <c r="G8" s="24" t="s">
        <v>608</v>
      </c>
      <c r="H8" s="7" t="s">
        <v>66</v>
      </c>
      <c r="I8" s="89" t="s">
        <v>456</v>
      </c>
      <c r="J8" s="24" t="s">
        <v>47</v>
      </c>
      <c r="K8" s="414">
        <v>1</v>
      </c>
      <c r="L8" s="24" t="s">
        <v>609</v>
      </c>
      <c r="M8" s="87">
        <v>44621</v>
      </c>
      <c r="N8" s="87" t="s">
        <v>610</v>
      </c>
      <c r="O8" s="209" t="s">
        <v>50</v>
      </c>
      <c r="P8" s="521"/>
      <c r="Q8" s="522"/>
      <c r="R8" s="522"/>
      <c r="S8" s="522"/>
      <c r="T8" s="522"/>
      <c r="U8" s="522"/>
      <c r="V8" s="522"/>
      <c r="W8" s="522"/>
      <c r="X8" s="19"/>
      <c r="Y8" s="19"/>
      <c r="Z8" s="19"/>
      <c r="AA8" s="19"/>
      <c r="AB8" s="19"/>
      <c r="AC8" s="524"/>
      <c r="AD8" s="523"/>
      <c r="AE8" s="523"/>
      <c r="AF8" s="523"/>
      <c r="AG8" s="576"/>
      <c r="AH8" s="523"/>
      <c r="AI8" s="576"/>
      <c r="AJ8" s="576"/>
      <c r="AK8" s="577"/>
      <c r="AL8" s="577"/>
      <c r="AM8" s="577"/>
      <c r="AN8" s="576"/>
      <c r="AO8" s="525"/>
      <c r="AP8" s="525"/>
      <c r="AQ8" s="525"/>
      <c r="AR8" s="526"/>
      <c r="AS8" s="527"/>
      <c r="AT8" s="528"/>
      <c r="AU8" s="529"/>
      <c r="AV8" s="530"/>
      <c r="AW8" s="531"/>
      <c r="AX8" s="572"/>
      <c r="AY8" s="581"/>
      <c r="AZ8" s="572"/>
      <c r="BA8" s="572"/>
      <c r="BB8" s="573"/>
      <c r="BC8" s="573"/>
      <c r="BD8" s="573"/>
      <c r="BE8" s="580"/>
      <c r="BF8" s="531"/>
      <c r="BG8" s="531"/>
      <c r="BH8" s="531"/>
      <c r="BI8" s="521"/>
      <c r="BJ8" s="606"/>
      <c r="BK8" s="376"/>
      <c r="BL8" s="585"/>
      <c r="BM8" s="517"/>
      <c r="BN8" s="244"/>
      <c r="BO8" s="607"/>
      <c r="BP8" s="522"/>
      <c r="BQ8" s="522"/>
      <c r="BR8" s="522"/>
      <c r="BS8" s="522"/>
      <c r="BT8" s="522"/>
      <c r="BU8" s="522"/>
      <c r="BV8" s="522"/>
      <c r="BW8" s="522"/>
      <c r="BX8" s="522"/>
      <c r="BY8" s="522"/>
      <c r="BZ8" s="522"/>
      <c r="CA8" s="522"/>
      <c r="CB8" s="376"/>
      <c r="CC8" s="529"/>
      <c r="CD8" s="427"/>
      <c r="CE8" s="531"/>
      <c r="CF8" s="521"/>
      <c r="CG8" s="531"/>
      <c r="CH8" s="532"/>
      <c r="CI8" s="521"/>
      <c r="CJ8" s="533"/>
      <c r="CK8" s="522"/>
      <c r="CL8" s="514"/>
      <c r="CM8" s="513"/>
      <c r="CN8" s="522"/>
      <c r="CO8" s="522"/>
      <c r="CP8" s="522"/>
      <c r="CQ8" s="522"/>
      <c r="CR8" s="522"/>
      <c r="CS8" s="376"/>
      <c r="CT8" s="529"/>
      <c r="CU8" s="427"/>
      <c r="CV8" s="531"/>
      <c r="CW8" s="18"/>
      <c r="CX8" s="18"/>
      <c r="CY8" s="18"/>
      <c r="CZ8" s="521"/>
      <c r="DA8" s="533"/>
      <c r="DB8" s="522"/>
      <c r="DC8" s="522"/>
      <c r="DD8" s="521"/>
      <c r="DE8" s="521"/>
      <c r="DF8" s="521"/>
      <c r="DG8" s="521"/>
      <c r="DH8" s="521"/>
      <c r="DI8" s="521"/>
      <c r="DJ8" s="376"/>
      <c r="DK8" s="529"/>
      <c r="DL8" s="427"/>
      <c r="DM8" s="531"/>
      <c r="DN8" s="18"/>
      <c r="DO8" s="19"/>
      <c r="DP8" s="13"/>
      <c r="DQ8" s="521"/>
      <c r="DR8" s="240"/>
      <c r="DS8" s="522"/>
      <c r="DT8" s="522"/>
      <c r="DU8" s="534"/>
      <c r="DV8" s="535"/>
      <c r="DW8" s="535"/>
      <c r="DX8" s="535"/>
      <c r="DY8" s="535"/>
      <c r="DZ8" s="531"/>
      <c r="EA8" s="376"/>
      <c r="EB8" s="529"/>
      <c r="EC8" s="427"/>
      <c r="ED8" s="531"/>
      <c r="EE8" s="221"/>
      <c r="EF8" s="221"/>
      <c r="EG8" s="221"/>
      <c r="EH8" s="536"/>
      <c r="EI8" s="536"/>
      <c r="EJ8" s="536"/>
      <c r="EK8" s="536"/>
      <c r="EL8" s="536"/>
      <c r="EM8" s="536"/>
      <c r="EN8" s="536"/>
      <c r="EO8" s="536"/>
      <c r="EP8" s="536"/>
      <c r="EQ8" s="536"/>
      <c r="ER8" s="376" t="str">
        <f t="shared" si="0"/>
        <v>0%</v>
      </c>
      <c r="ES8" s="529"/>
      <c r="ET8" s="427">
        <f t="shared" si="1"/>
        <v>0</v>
      </c>
      <c r="EU8" s="531" t="str">
        <f>IF(ET8=0,"0%",IF(ET8=1,"100%",))</f>
        <v>0%</v>
      </c>
      <c r="EV8" s="536"/>
      <c r="EW8" s="536"/>
      <c r="EX8" s="536"/>
      <c r="EY8" s="536"/>
      <c r="EZ8" s="536"/>
      <c r="FA8" s="536"/>
      <c r="FB8" s="536"/>
      <c r="FC8" s="536"/>
      <c r="FD8" s="536"/>
      <c r="FE8" s="536"/>
      <c r="FF8" s="536"/>
      <c r="FG8" s="536"/>
      <c r="FH8" s="536"/>
      <c r="FI8" s="376" t="str">
        <f t="shared" si="2"/>
        <v>0%</v>
      </c>
      <c r="FJ8" s="529"/>
      <c r="FK8" s="427">
        <f t="shared" si="3"/>
        <v>0</v>
      </c>
      <c r="FL8" s="531" t="str">
        <f>IF(FK8=0,"0%",IF(FK8=1,"100%",))</f>
        <v>0%</v>
      </c>
      <c r="FM8" s="536"/>
      <c r="FN8" s="536"/>
      <c r="FO8" s="536"/>
      <c r="FP8" s="536"/>
      <c r="FQ8" s="536"/>
      <c r="FR8" s="536"/>
      <c r="FS8" s="536"/>
      <c r="FT8" s="536"/>
      <c r="FU8" s="536"/>
      <c r="FV8" s="536"/>
      <c r="FW8" s="536"/>
      <c r="FX8" s="536"/>
      <c r="FY8" s="536"/>
      <c r="FZ8" s="376" t="str">
        <f t="shared" si="4"/>
        <v>0%</v>
      </c>
      <c r="GA8" s="529"/>
      <c r="GB8" s="427">
        <f t="shared" si="5"/>
        <v>0</v>
      </c>
      <c r="GC8" s="531" t="str">
        <f>IF(GB8=0,"0%",IF(GB8=1,"100%",))</f>
        <v>0%</v>
      </c>
      <c r="GD8" s="536"/>
      <c r="GE8" s="536"/>
      <c r="GF8" s="536"/>
      <c r="GG8" s="536"/>
      <c r="GH8" s="536"/>
      <c r="GI8" s="536"/>
      <c r="GJ8" s="536"/>
      <c r="GK8" s="536"/>
      <c r="GL8" s="536"/>
      <c r="GM8" s="536"/>
      <c r="GN8" s="536"/>
      <c r="GO8" s="536"/>
      <c r="GP8" s="536"/>
      <c r="GQ8" s="376" t="str">
        <f t="shared" si="6"/>
        <v>0%</v>
      </c>
      <c r="GR8" s="529"/>
      <c r="GS8" s="427">
        <f t="shared" si="7"/>
        <v>0</v>
      </c>
      <c r="GT8" s="531" t="str">
        <f>IF(GS8=0,"0%",IF(GS8=1,"100%",))</f>
        <v>0%</v>
      </c>
      <c r="GU8" s="536"/>
      <c r="GV8" s="536"/>
      <c r="GW8" s="536"/>
      <c r="GX8" s="536"/>
      <c r="GY8" s="536"/>
      <c r="GZ8" s="536"/>
      <c r="HA8" s="536"/>
      <c r="HB8" s="536"/>
      <c r="HC8" s="536"/>
      <c r="HD8" s="536"/>
      <c r="HE8" s="536"/>
      <c r="HF8" s="536"/>
      <c r="HG8" s="536"/>
      <c r="HH8" s="376" t="str">
        <f t="shared" si="8"/>
        <v>0%</v>
      </c>
      <c r="HI8" s="529"/>
      <c r="HJ8" s="427">
        <f t="shared" si="9"/>
        <v>0</v>
      </c>
      <c r="HK8" s="531" t="str">
        <f>IF(HJ8=0,"0%",IF(HJ8=1,"100%",))</f>
        <v>0%</v>
      </c>
    </row>
    <row r="9" spans="1:219" ht="192.75" customHeight="1" x14ac:dyDescent="0.25">
      <c r="A9" s="1057">
        <v>5</v>
      </c>
      <c r="B9" s="508" t="s">
        <v>451</v>
      </c>
      <c r="C9" s="479" t="s">
        <v>611</v>
      </c>
      <c r="D9" s="509" t="s">
        <v>41</v>
      </c>
      <c r="E9" s="633" t="s">
        <v>63</v>
      </c>
      <c r="F9" s="509" t="s">
        <v>64</v>
      </c>
      <c r="G9" s="509" t="s">
        <v>65</v>
      </c>
      <c r="H9" s="479" t="s">
        <v>66</v>
      </c>
      <c r="I9" s="508" t="s">
        <v>453</v>
      </c>
      <c r="J9" s="509" t="s">
        <v>47</v>
      </c>
      <c r="K9" s="511">
        <v>1</v>
      </c>
      <c r="L9" s="479" t="s">
        <v>241</v>
      </c>
      <c r="M9" s="510">
        <v>44774</v>
      </c>
      <c r="N9" s="520">
        <v>44805</v>
      </c>
      <c r="O9" s="512" t="s">
        <v>50</v>
      </c>
      <c r="P9" s="513"/>
      <c r="Q9" s="514"/>
      <c r="R9" s="514"/>
      <c r="S9" s="514"/>
      <c r="T9" s="514"/>
      <c r="U9" s="514"/>
      <c r="V9" s="514"/>
      <c r="W9" s="514"/>
      <c r="X9" s="19"/>
      <c r="Y9" s="19"/>
      <c r="Z9" s="19"/>
      <c r="AA9" s="19"/>
      <c r="AB9" s="19"/>
      <c r="AC9" s="516"/>
      <c r="AD9" s="515"/>
      <c r="AE9" s="515"/>
      <c r="AF9" s="574"/>
      <c r="AG9" s="390"/>
      <c r="AH9" s="515"/>
      <c r="AI9" s="390"/>
      <c r="AJ9" s="390"/>
      <c r="AK9" s="390"/>
      <c r="AL9" s="390"/>
      <c r="AM9" s="390"/>
      <c r="AN9" s="390"/>
      <c r="AO9" s="391"/>
      <c r="AP9" s="391"/>
      <c r="AQ9" s="391"/>
      <c r="AR9" s="513"/>
      <c r="AS9" s="244"/>
      <c r="AT9" s="376"/>
      <c r="AU9" s="244"/>
      <c r="AV9" s="517"/>
      <c r="AW9" s="244"/>
      <c r="AX9" s="575"/>
      <c r="AY9" s="390"/>
      <c r="AZ9" s="390"/>
      <c r="BA9" s="390"/>
      <c r="BB9" s="390"/>
      <c r="BC9" s="390"/>
      <c r="BD9" s="578"/>
      <c r="BE9" s="390"/>
      <c r="BF9" s="579"/>
      <c r="BG9" s="244"/>
      <c r="BH9" s="244"/>
      <c r="BI9" s="582"/>
      <c r="BJ9" s="582"/>
      <c r="BK9" s="376"/>
      <c r="BL9" s="585"/>
      <c r="BM9" s="632"/>
      <c r="BN9" s="585"/>
      <c r="BO9" s="608"/>
      <c r="BP9" s="584"/>
      <c r="BQ9" s="513"/>
      <c r="BR9" s="513"/>
      <c r="BS9" s="513"/>
      <c r="BT9" s="514"/>
      <c r="BU9" s="514"/>
      <c r="BV9" s="513"/>
      <c r="BW9" s="514"/>
      <c r="BX9" s="514"/>
      <c r="BY9" s="514"/>
      <c r="BZ9" s="514"/>
      <c r="CA9" s="514"/>
      <c r="CB9" s="376"/>
      <c r="CC9" s="783"/>
      <c r="CD9" s="784"/>
      <c r="CE9" s="785"/>
      <c r="CF9" s="608"/>
      <c r="CG9" s="584"/>
      <c r="CH9" s="513"/>
      <c r="CI9" s="513"/>
      <c r="CJ9" s="514"/>
      <c r="CK9" s="514"/>
      <c r="CL9" s="514"/>
      <c r="CM9" s="513"/>
      <c r="CN9" s="514"/>
      <c r="CO9" s="514"/>
      <c r="CP9" s="514"/>
      <c r="CQ9" s="514"/>
      <c r="CR9" s="514"/>
      <c r="CS9" s="376"/>
      <c r="CT9" s="783"/>
      <c r="CU9" s="784"/>
      <c r="CV9" s="785"/>
      <c r="CW9" s="18"/>
      <c r="CX9" s="18"/>
      <c r="CY9" s="18"/>
      <c r="CZ9" s="513"/>
      <c r="DA9" s="518"/>
      <c r="DB9" s="514"/>
      <c r="DC9" s="514"/>
      <c r="DD9" s="513"/>
      <c r="DE9" s="391"/>
      <c r="DF9" s="391"/>
      <c r="DG9" s="391"/>
      <c r="DH9" s="513"/>
      <c r="DI9" s="391"/>
      <c r="DJ9" s="376"/>
      <c r="DK9" s="783"/>
      <c r="DL9" s="784"/>
      <c r="DM9" s="785"/>
      <c r="DN9" s="18"/>
      <c r="DO9" s="19"/>
      <c r="DP9" s="13"/>
      <c r="DQ9" s="513"/>
      <c r="DR9" s="391"/>
      <c r="DS9" s="514"/>
      <c r="DT9" s="514"/>
      <c r="DU9" s="513"/>
      <c r="DV9" s="519"/>
      <c r="DW9" s="519"/>
      <c r="DX9" s="519"/>
      <c r="DY9" s="519"/>
      <c r="DZ9" s="244"/>
      <c r="EA9" s="376"/>
      <c r="EB9" s="783"/>
      <c r="EC9" s="784"/>
      <c r="ED9" s="785"/>
      <c r="EE9" s="221"/>
      <c r="EF9" s="221"/>
      <c r="EG9" s="221"/>
      <c r="EH9" s="390"/>
      <c r="EI9" s="390"/>
      <c r="EJ9" s="390"/>
      <c r="EK9" s="390"/>
      <c r="EL9" s="390"/>
      <c r="EM9" s="390"/>
      <c r="EN9" s="390"/>
      <c r="EO9" s="390"/>
      <c r="EP9" s="390"/>
      <c r="EQ9" s="390"/>
      <c r="ER9" s="376" t="str">
        <f t="shared" si="0"/>
        <v>0%</v>
      </c>
      <c r="ES9" s="783"/>
      <c r="ET9" s="784">
        <f t="shared" si="1"/>
        <v>0</v>
      </c>
      <c r="EU9" s="785" t="str">
        <f>IF(ET9=0,"0%",IF(ET9=1,"100%",))</f>
        <v>0%</v>
      </c>
      <c r="EV9" s="390"/>
      <c r="EW9" s="390"/>
      <c r="EX9" s="390"/>
      <c r="EY9" s="390"/>
      <c r="EZ9" s="390"/>
      <c r="FA9" s="390"/>
      <c r="FB9" s="390"/>
      <c r="FC9" s="390"/>
      <c r="FD9" s="390"/>
      <c r="FE9" s="390"/>
      <c r="FF9" s="390"/>
      <c r="FG9" s="390"/>
      <c r="FH9" s="390"/>
      <c r="FI9" s="376" t="str">
        <f t="shared" si="2"/>
        <v>0%</v>
      </c>
      <c r="FJ9" s="783"/>
      <c r="FK9" s="784">
        <f t="shared" si="3"/>
        <v>0</v>
      </c>
      <c r="FL9" s="785" t="str">
        <f>IF(FK9=0,"0%",IF(FK9=1,"100%",))</f>
        <v>0%</v>
      </c>
      <c r="FM9" s="390"/>
      <c r="FN9" s="390"/>
      <c r="FO9" s="390"/>
      <c r="FP9" s="390"/>
      <c r="FQ9" s="390"/>
      <c r="FR9" s="390"/>
      <c r="FS9" s="390"/>
      <c r="FT9" s="390"/>
      <c r="FU9" s="390"/>
      <c r="FV9" s="390"/>
      <c r="FW9" s="390"/>
      <c r="FX9" s="390"/>
      <c r="FY9" s="390"/>
      <c r="FZ9" s="376" t="str">
        <f t="shared" si="4"/>
        <v>0%</v>
      </c>
      <c r="GA9" s="783"/>
      <c r="GB9" s="784">
        <f t="shared" si="5"/>
        <v>0</v>
      </c>
      <c r="GC9" s="785" t="str">
        <f>IF(GB9=0,"0%",IF(GB9=1,"100%",))</f>
        <v>0%</v>
      </c>
      <c r="GD9" s="390"/>
      <c r="GE9" s="390"/>
      <c r="GF9" s="390"/>
      <c r="GG9" s="390"/>
      <c r="GH9" s="390"/>
      <c r="GI9" s="390"/>
      <c r="GJ9" s="390"/>
      <c r="GK9" s="390"/>
      <c r="GL9" s="390"/>
      <c r="GM9" s="390"/>
      <c r="GN9" s="390"/>
      <c r="GO9" s="390"/>
      <c r="GP9" s="390"/>
      <c r="GQ9" s="376" t="str">
        <f t="shared" si="6"/>
        <v>0%</v>
      </c>
      <c r="GR9" s="783"/>
      <c r="GS9" s="784">
        <f t="shared" si="7"/>
        <v>0</v>
      </c>
      <c r="GT9" s="785" t="str">
        <f>IF(GS9=0,"0%",IF(GS9=1,"100%",))</f>
        <v>0%</v>
      </c>
      <c r="GU9" s="390"/>
      <c r="GV9" s="390"/>
      <c r="GW9" s="390"/>
      <c r="GX9" s="390"/>
      <c r="GY9" s="390"/>
      <c r="GZ9" s="390"/>
      <c r="HA9" s="390"/>
      <c r="HB9" s="390"/>
      <c r="HC9" s="390"/>
      <c r="HD9" s="390"/>
      <c r="HE9" s="390"/>
      <c r="HF9" s="390"/>
      <c r="HG9" s="390"/>
      <c r="HH9" s="376" t="str">
        <f t="shared" si="8"/>
        <v>0%</v>
      </c>
      <c r="HI9" s="783"/>
      <c r="HJ9" s="784">
        <f t="shared" si="9"/>
        <v>0</v>
      </c>
      <c r="HK9" s="785" t="str">
        <f>IF(HJ9=0,"0%",IF(HJ9=1,"100%",))</f>
        <v>0%</v>
      </c>
    </row>
    <row r="10" spans="1:219" ht="18.75" x14ac:dyDescent="0.25">
      <c r="B10" s="493"/>
      <c r="C10" s="805"/>
      <c r="D10" s="493"/>
      <c r="E10" s="806"/>
      <c r="K10" s="458">
        <v>5</v>
      </c>
      <c r="AV10" s="424">
        <f>SUM(AV5:AV8)</f>
        <v>0</v>
      </c>
      <c r="BL10" s="631"/>
      <c r="BM10" s="630">
        <f>SUM(BM5:BM9)</f>
        <v>0</v>
      </c>
      <c r="CD10" s="400">
        <f>SUM(CD5:CD9)</f>
        <v>0</v>
      </c>
      <c r="CE10" s="769">
        <f>CD10*100%/$K$10</f>
        <v>0</v>
      </c>
      <c r="CU10" s="400">
        <f>SUM(CU5:CU9)</f>
        <v>0</v>
      </c>
      <c r="CV10" s="769">
        <f>CU10*100%/$K$10</f>
        <v>0</v>
      </c>
      <c r="CW10">
        <v>0</v>
      </c>
      <c r="DL10" s="400">
        <f>SUM(DL5:DL9)</f>
        <v>0</v>
      </c>
      <c r="DM10" s="769">
        <f>DL10*100%/$K$10</f>
        <v>0</v>
      </c>
      <c r="EC10" s="400">
        <f>SUM(EC5:EC9)</f>
        <v>0</v>
      </c>
      <c r="ED10" s="769">
        <f>EC10*100%/$K$10</f>
        <v>0</v>
      </c>
      <c r="ET10" s="400">
        <f>SUM(ET5:ET9)</f>
        <v>0</v>
      </c>
      <c r="EU10" s="769">
        <f>ET10*100%/$K$10</f>
        <v>0</v>
      </c>
      <c r="FK10" s="400">
        <f>SUM(FK5:FK9)</f>
        <v>0</v>
      </c>
      <c r="FL10" s="769">
        <f>FK10*100%/$K$10</f>
        <v>0</v>
      </c>
      <c r="GB10" s="400">
        <f>SUM(GB5:GB9)</f>
        <v>0</v>
      </c>
      <c r="GC10" s="769">
        <f>GB10*100%/$K$10</f>
        <v>0</v>
      </c>
      <c r="GS10" s="400">
        <f>SUM(GS5:GS9)</f>
        <v>0</v>
      </c>
      <c r="GT10" s="769">
        <f>GS10*100%/$K$10</f>
        <v>0</v>
      </c>
      <c r="HJ10" s="400">
        <f>SUM(HJ5:HJ9)</f>
        <v>0</v>
      </c>
      <c r="HK10" s="769">
        <f>HJ10*100%/$K$10</f>
        <v>0</v>
      </c>
    </row>
    <row r="11" spans="1:219" x14ac:dyDescent="0.25">
      <c r="C11" s="418"/>
    </row>
    <row r="12" spans="1:219" x14ac:dyDescent="0.25">
      <c r="C12" s="507">
        <v>100</v>
      </c>
    </row>
    <row r="13" spans="1:219" x14ac:dyDescent="0.25">
      <c r="C13" s="418"/>
    </row>
    <row r="14" spans="1:219" x14ac:dyDescent="0.25">
      <c r="C14" s="418"/>
    </row>
    <row r="15" spans="1:219" x14ac:dyDescent="0.25">
      <c r="C15" s="418"/>
    </row>
    <row r="16" spans="1:219" x14ac:dyDescent="0.25">
      <c r="C16" s="418"/>
    </row>
  </sheetData>
  <mergeCells count="253">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E5:E8" xr:uid="{00000000-0002-0000-1F00-000000000000}">
      <formula1>nivel</formula1>
    </dataValidation>
    <dataValidation type="list" allowBlank="1" showInputMessage="1" showErrorMessage="1" sqref="F5:F8" xr:uid="{00000000-0002-0000-1F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821F3FD9-6FC5-4868-859D-E259964147F1}">
          <x14:formula1>
            <xm:f>'Ejem diligenciamiento'!$AB$8:$AB$9</xm:f>
          </x14:formula1>
          <xm:sqref>BW5:BY9 CN5:CP9 DE5:DG9 DV5:DX9 EM5:EO9 FD5:FF9 FU5:FW9 GL5:GN9 HC5:HE9</xm:sqref>
        </x14:dataValidation>
        <x14:dataValidation type="list" allowBlank="1" showInputMessage="1" showErrorMessage="1" xr:uid="{4AC88512-8733-459B-ACD5-014E2778579A}">
          <x14:formula1>
            <xm:f>'Ejem diligenciamiento'!$AC$8:$AC$11</xm:f>
          </x14:formula1>
          <xm:sqref>CA5:CA9 CR5:CR9 DI5:DI9</xm:sqref>
        </x14:dataValidation>
        <x14:dataValidation type="list" allowBlank="1" showInputMessage="1" showErrorMessage="1" xr:uid="{381BFEAC-F45E-43B6-B6D7-E7F46304AB99}">
          <x14:formula1>
            <xm:f>'Ejem diligenciamiento'!$AC$8:$AC$12</xm:f>
          </x14:formula1>
          <xm:sqref>DZ5:DZ9 EQ5:EQ9 FH5:FH9 FY5:FY9 GP5:GP9 HG5:HG9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K12"/>
  <sheetViews>
    <sheetView zoomScale="60" zoomScaleNormal="60" workbookViewId="0">
      <selection activeCell="R5" sqref="R5"/>
    </sheetView>
  </sheetViews>
  <sheetFormatPr baseColWidth="10" defaultColWidth="11.42578125" defaultRowHeight="15" x14ac:dyDescent="0.25"/>
  <cols>
    <col min="2" max="2" width="31.7109375" customWidth="1"/>
    <col min="3" max="3" width="61.140625" customWidth="1"/>
    <col min="4" max="4" width="35.28515625" customWidth="1"/>
    <col min="5" max="5" width="24.28515625" customWidth="1"/>
    <col min="6" max="6" width="28.7109375" customWidth="1"/>
    <col min="7" max="7" width="37.140625" customWidth="1"/>
    <col min="8" max="10" width="11.42578125" customWidth="1"/>
    <col min="12" max="12" width="24" customWidth="1"/>
    <col min="14" max="14" width="31.7109375" bestFit="1" customWidth="1"/>
    <col min="18" max="18" width="44.28515625" customWidth="1"/>
    <col min="35" max="35" width="41.42578125" customWidth="1"/>
    <col min="44" max="44" width="25.42578125" customWidth="1"/>
    <col min="45" max="45" width="23.140625" customWidth="1"/>
    <col min="107" max="107" width="13.7109375" customWidth="1"/>
  </cols>
  <sheetData>
    <row r="1" spans="1:219" ht="28.5" x14ac:dyDescent="0.25">
      <c r="A1" s="1230" t="s">
        <v>612</v>
      </c>
      <c r="B1" s="1230"/>
      <c r="C1" s="1230"/>
      <c r="D1" s="1230"/>
      <c r="E1" s="1230"/>
      <c r="F1" s="1230"/>
      <c r="G1" s="1230"/>
      <c r="H1" s="1230"/>
      <c r="I1" s="1230"/>
      <c r="J1" s="1230"/>
      <c r="K1" s="1230"/>
      <c r="L1" s="1230"/>
      <c r="M1" s="1230"/>
      <c r="N1" s="1230"/>
      <c r="O1" s="123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1.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228"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7.5"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22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7"/>
      <c r="DF4" s="1097"/>
      <c r="DG4" s="1097"/>
      <c r="DH4" s="1097"/>
      <c r="DI4" s="1097"/>
      <c r="DJ4" s="1100"/>
      <c r="DK4" s="1102"/>
      <c r="DL4" s="1102"/>
      <c r="DM4" s="1104"/>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30.5" customHeight="1" x14ac:dyDescent="0.25">
      <c r="A5" s="15">
        <v>1</v>
      </c>
      <c r="B5" s="25" t="s">
        <v>613</v>
      </c>
      <c r="C5" s="14" t="s">
        <v>614</v>
      </c>
      <c r="D5" s="9" t="s">
        <v>41</v>
      </c>
      <c r="E5" s="6" t="s">
        <v>81</v>
      </c>
      <c r="F5" s="6" t="s">
        <v>43</v>
      </c>
      <c r="G5" s="6" t="s">
        <v>44</v>
      </c>
      <c r="H5" s="7" t="s">
        <v>182</v>
      </c>
      <c r="I5" s="25" t="s">
        <v>420</v>
      </c>
      <c r="J5" s="6" t="s">
        <v>47</v>
      </c>
      <c r="K5" s="414">
        <v>4</v>
      </c>
      <c r="L5" s="6" t="s">
        <v>615</v>
      </c>
      <c r="M5" s="87">
        <v>44593</v>
      </c>
      <c r="N5" s="120">
        <v>44910</v>
      </c>
      <c r="O5" s="6" t="s">
        <v>50</v>
      </c>
      <c r="P5" s="13"/>
      <c r="Q5" s="17"/>
      <c r="R5" s="13"/>
      <c r="S5" s="17"/>
      <c r="T5" s="17"/>
      <c r="U5" s="17"/>
      <c r="V5" s="17"/>
      <c r="W5" s="17"/>
      <c r="X5" s="74"/>
      <c r="Y5" s="74"/>
      <c r="Z5" s="74"/>
      <c r="AA5" s="74"/>
      <c r="AB5" s="74"/>
      <c r="AC5" s="75"/>
      <c r="AD5" s="74"/>
      <c r="AE5" s="74"/>
      <c r="AF5" s="74"/>
      <c r="AG5" s="13"/>
      <c r="AH5" s="17"/>
      <c r="AI5" s="13"/>
      <c r="AJ5" s="17"/>
      <c r="AK5" s="17"/>
      <c r="AL5" s="17"/>
      <c r="AM5" s="17"/>
      <c r="AN5" s="78"/>
      <c r="AO5" s="300"/>
      <c r="AP5" s="300"/>
      <c r="AQ5" s="300"/>
      <c r="AR5" s="300"/>
      <c r="AS5" s="300"/>
      <c r="AT5" s="371"/>
      <c r="AU5" s="17"/>
      <c r="AV5" s="422"/>
      <c r="AW5" s="303"/>
      <c r="AX5" s="13"/>
      <c r="AY5" s="13"/>
      <c r="AZ5" s="13"/>
      <c r="BA5" s="13"/>
      <c r="BB5" s="13"/>
      <c r="BC5" s="13"/>
      <c r="BD5" s="13"/>
      <c r="BE5" s="557"/>
      <c r="BF5" s="17"/>
      <c r="BG5" s="17"/>
      <c r="BH5" s="17"/>
      <c r="BI5" s="73"/>
      <c r="BJ5" s="79"/>
      <c r="BK5" s="371"/>
      <c r="BL5" s="17"/>
      <c r="BM5" s="422"/>
      <c r="BN5" s="303"/>
      <c r="BO5" s="13"/>
      <c r="BP5" s="13"/>
      <c r="BQ5" s="13"/>
      <c r="BR5" s="13"/>
      <c r="BS5" s="13"/>
      <c r="BT5" s="13"/>
      <c r="BU5" s="13"/>
      <c r="BV5" s="557"/>
      <c r="BW5" s="79"/>
      <c r="BX5" s="79"/>
      <c r="BY5" s="79"/>
      <c r="BZ5" s="79"/>
      <c r="CA5" s="79"/>
      <c r="CB5" s="371"/>
      <c r="CC5" s="17"/>
      <c r="CD5" s="422"/>
      <c r="CE5" s="303"/>
      <c r="CF5" s="13"/>
      <c r="CG5" s="13"/>
      <c r="CH5" s="13"/>
      <c r="CI5" s="13"/>
      <c r="CJ5" s="13"/>
      <c r="CK5" s="13"/>
      <c r="CL5" s="13"/>
      <c r="CM5" s="557"/>
      <c r="CN5" s="79"/>
      <c r="CO5" s="79"/>
      <c r="CP5" s="79"/>
      <c r="CQ5" s="79"/>
      <c r="CR5" s="79"/>
      <c r="CS5" s="371"/>
      <c r="CT5" s="17"/>
      <c r="CU5" s="422"/>
      <c r="CV5" s="303"/>
      <c r="CW5" s="73"/>
      <c r="CX5" s="17"/>
      <c r="CY5" s="82"/>
      <c r="CZ5" s="73"/>
      <c r="DA5" s="13"/>
      <c r="DB5" s="17"/>
      <c r="DC5" s="13"/>
      <c r="DD5" s="13"/>
      <c r="DE5" s="13"/>
      <c r="DF5" s="13"/>
      <c r="DG5" s="13"/>
      <c r="DH5" s="13"/>
      <c r="DI5" s="73"/>
      <c r="DJ5" s="371"/>
      <c r="DK5" s="17"/>
      <c r="DL5" s="422"/>
      <c r="DM5" s="303"/>
      <c r="DN5" s="73"/>
      <c r="DO5" s="17"/>
      <c r="DP5" s="73"/>
      <c r="DQ5" s="73"/>
      <c r="DR5" s="13"/>
      <c r="DS5" s="79"/>
      <c r="DT5" s="79"/>
      <c r="DU5" s="77"/>
      <c r="DV5" s="17"/>
      <c r="DW5" s="17"/>
      <c r="DX5" s="17"/>
      <c r="DY5" s="17"/>
      <c r="DZ5" s="17"/>
      <c r="EA5" s="371"/>
      <c r="EB5" s="17"/>
      <c r="EC5" s="422"/>
      <c r="ED5" s="303"/>
      <c r="EE5" s="221"/>
      <c r="EF5" s="221"/>
      <c r="EG5" s="221"/>
      <c r="EH5" s="221"/>
      <c r="EI5" s="221"/>
      <c r="EJ5" s="221"/>
      <c r="EK5" s="221"/>
      <c r="EL5" s="221"/>
      <c r="EM5" s="221"/>
      <c r="EN5" s="221"/>
      <c r="EO5" s="221"/>
      <c r="EP5" s="221"/>
      <c r="EQ5" s="221"/>
      <c r="ER5" s="371">
        <v>0</v>
      </c>
      <c r="ES5" s="17"/>
      <c r="ET5" s="422">
        <v>0</v>
      </c>
      <c r="EU5" s="303" t="str">
        <f>IF(ET5=0,"0%",IF(ET5=1,"25%",IF(ET5&lt;=2,"50%",IF(ET5&lt;=3,"75%",IF(ET5&lt;=4,"100%")))))</f>
        <v>0%</v>
      </c>
      <c r="EV5" s="221"/>
      <c r="EW5" s="221"/>
      <c r="EX5" s="221"/>
      <c r="EY5" s="221"/>
      <c r="EZ5" s="221"/>
      <c r="FA5" s="221"/>
      <c r="FB5" s="221"/>
      <c r="FC5" s="221"/>
      <c r="FD5" s="221"/>
      <c r="FE5" s="221"/>
      <c r="FF5" s="221"/>
      <c r="FG5" s="221"/>
      <c r="FH5" s="221"/>
      <c r="FI5" s="371">
        <v>0</v>
      </c>
      <c r="FJ5" s="17"/>
      <c r="FK5" s="422">
        <v>0</v>
      </c>
      <c r="FL5" s="303" t="str">
        <f>IF(FK5=0,"0%",IF(FK5=1,"25%",IF(FK5&lt;=2,"50%",IF(FK5&lt;=3,"75%",IF(FK5&lt;=4,"100%")))))</f>
        <v>0%</v>
      </c>
      <c r="FM5" s="221"/>
      <c r="FN5" s="221"/>
      <c r="FO5" s="221"/>
      <c r="FP5" s="221"/>
      <c r="FQ5" s="221"/>
      <c r="FR5" s="221"/>
      <c r="FS5" s="221"/>
      <c r="FT5" s="221"/>
      <c r="FU5" s="221"/>
      <c r="FV5" s="221"/>
      <c r="FW5" s="221"/>
      <c r="FX5" s="221"/>
      <c r="FY5" s="221"/>
      <c r="FZ5" s="371">
        <v>0</v>
      </c>
      <c r="GA5" s="17"/>
      <c r="GB5" s="422">
        <v>0</v>
      </c>
      <c r="GC5" s="303" t="str">
        <f>IF(GB5=0,"0%",IF(GB5=1,"25%",IF(GB5&lt;=2,"50%",IF(GB5&lt;=3,"75%",IF(GB5&lt;=4,"100%")))))</f>
        <v>0%</v>
      </c>
      <c r="GD5" s="221"/>
      <c r="GE5" s="221"/>
      <c r="GF5" s="221"/>
      <c r="GG5" s="221"/>
      <c r="GH5" s="221"/>
      <c r="GI5" s="221"/>
      <c r="GJ5" s="221"/>
      <c r="GK5" s="221"/>
      <c r="GL5" s="221"/>
      <c r="GM5" s="221"/>
      <c r="GN5" s="221"/>
      <c r="GO5" s="221"/>
      <c r="GP5" s="221"/>
      <c r="GQ5" s="371">
        <v>0</v>
      </c>
      <c r="GR5" s="17"/>
      <c r="GS5" s="422">
        <v>0</v>
      </c>
      <c r="GT5" s="303" t="str">
        <f>IF(GS5=0,"0%",IF(GS5=1,"25%",IF(GS5&lt;=2,"50%",IF(GS5&lt;=3,"75%",IF(GS5&lt;=4,"100%")))))</f>
        <v>0%</v>
      </c>
      <c r="GU5" s="221"/>
      <c r="GV5" s="221"/>
      <c r="GW5" s="221"/>
      <c r="GX5" s="221"/>
      <c r="GY5" s="221"/>
      <c r="GZ5" s="221"/>
      <c r="HA5" s="221"/>
      <c r="HB5" s="221"/>
      <c r="HC5" s="221"/>
      <c r="HD5" s="221"/>
      <c r="HE5" s="221"/>
      <c r="HF5" s="221"/>
      <c r="HG5" s="221"/>
      <c r="HH5" s="371">
        <v>0</v>
      </c>
      <c r="HI5" s="17"/>
      <c r="HJ5" s="422">
        <v>0</v>
      </c>
      <c r="HK5" s="303" t="str">
        <f>IF(HJ5=0,"0%",IF(HJ5=1,"25%",IF(HJ5&lt;=2,"50%",IF(HJ5&lt;=3,"75%",IF(HJ5&lt;=4,"100%")))))</f>
        <v>0%</v>
      </c>
    </row>
    <row r="6" spans="1:219" ht="114.75" customHeight="1" x14ac:dyDescent="0.25">
      <c r="A6" s="15">
        <v>2</v>
      </c>
      <c r="B6" s="25" t="s">
        <v>616</v>
      </c>
      <c r="C6" s="14" t="s">
        <v>617</v>
      </c>
      <c r="D6" s="9" t="s">
        <v>41</v>
      </c>
      <c r="E6" s="24" t="s">
        <v>42</v>
      </c>
      <c r="F6" s="24" t="s">
        <v>43</v>
      </c>
      <c r="G6" s="24" t="s">
        <v>618</v>
      </c>
      <c r="H6" s="7" t="s">
        <v>66</v>
      </c>
      <c r="I6" s="25" t="s">
        <v>420</v>
      </c>
      <c r="J6" s="24" t="s">
        <v>47</v>
      </c>
      <c r="K6" s="414">
        <v>2</v>
      </c>
      <c r="L6" s="6" t="s">
        <v>615</v>
      </c>
      <c r="M6" s="87">
        <v>44593</v>
      </c>
      <c r="N6" s="120">
        <v>44910</v>
      </c>
      <c r="O6" s="6" t="s">
        <v>50</v>
      </c>
      <c r="P6" s="13"/>
      <c r="Q6" s="17"/>
      <c r="R6" s="13"/>
      <c r="S6" s="17"/>
      <c r="T6" s="17"/>
      <c r="U6" s="17"/>
      <c r="V6" s="17"/>
      <c r="W6" s="17"/>
      <c r="X6" s="74"/>
      <c r="Y6" s="74"/>
      <c r="Z6" s="74"/>
      <c r="AA6" s="74"/>
      <c r="AB6" s="74"/>
      <c r="AC6" s="75"/>
      <c r="AD6" s="74"/>
      <c r="AE6" s="74"/>
      <c r="AF6" s="74"/>
      <c r="AG6" s="13"/>
      <c r="AH6" s="17"/>
      <c r="AI6" s="13"/>
      <c r="AJ6" s="17"/>
      <c r="AK6" s="17"/>
      <c r="AL6" s="17"/>
      <c r="AM6" s="17"/>
      <c r="AN6" s="78"/>
      <c r="AO6" s="300"/>
      <c r="AP6" s="300"/>
      <c r="AQ6" s="300"/>
      <c r="AR6" s="300"/>
      <c r="AS6" s="300"/>
      <c r="AT6" s="371"/>
      <c r="AU6" s="17"/>
      <c r="AV6" s="422"/>
      <c r="AW6" s="303"/>
      <c r="AX6" s="13"/>
      <c r="AY6" s="13"/>
      <c r="AZ6" s="13"/>
      <c r="BA6" s="13"/>
      <c r="BB6" s="13"/>
      <c r="BC6" s="13"/>
      <c r="BD6" s="13"/>
      <c r="BE6" s="557"/>
      <c r="BF6" s="17"/>
      <c r="BG6" s="17"/>
      <c r="BH6" s="17"/>
      <c r="BI6" s="73"/>
      <c r="BJ6" s="79"/>
      <c r="BK6" s="371"/>
      <c r="BL6" s="17"/>
      <c r="BM6" s="422"/>
      <c r="BN6" s="303"/>
      <c r="BO6" s="13"/>
      <c r="BP6" s="13"/>
      <c r="BQ6" s="13"/>
      <c r="BR6" s="13"/>
      <c r="BS6" s="13"/>
      <c r="BT6" s="13"/>
      <c r="BU6" s="13"/>
      <c r="BV6" s="557"/>
      <c r="BW6" s="13"/>
      <c r="BX6" s="17"/>
      <c r="BY6" s="17"/>
      <c r="BZ6" s="74"/>
      <c r="CA6" s="17"/>
      <c r="CB6" s="371"/>
      <c r="CC6" s="17"/>
      <c r="CD6" s="422"/>
      <c r="CE6" s="303"/>
      <c r="CF6" s="13"/>
      <c r="CG6" s="13"/>
      <c r="CH6" s="13"/>
      <c r="CI6" s="13"/>
      <c r="CJ6" s="13"/>
      <c r="CK6" s="13"/>
      <c r="CL6" s="13"/>
      <c r="CM6" s="557"/>
      <c r="CN6" s="13"/>
      <c r="CO6" s="17"/>
      <c r="CP6" s="17"/>
      <c r="CQ6" s="74"/>
      <c r="CR6" s="17"/>
      <c r="CS6" s="371"/>
      <c r="CT6" s="17"/>
      <c r="CU6" s="422"/>
      <c r="CV6" s="303"/>
      <c r="CW6" s="13"/>
      <c r="CX6" s="17"/>
      <c r="CY6" s="13"/>
      <c r="CZ6" s="13"/>
      <c r="DA6" s="13"/>
      <c r="DB6" s="13"/>
      <c r="DC6" s="13"/>
      <c r="DD6" s="426"/>
      <c r="DE6" s="84"/>
      <c r="DF6" s="84"/>
      <c r="DG6" s="84"/>
      <c r="DH6" s="84"/>
      <c r="DI6" s="84"/>
      <c r="DJ6" s="371"/>
      <c r="DK6" s="17"/>
      <c r="DL6" s="422"/>
      <c r="DM6" s="303"/>
      <c r="DN6" s="13"/>
      <c r="DO6" s="17"/>
      <c r="DP6" s="73"/>
      <c r="DQ6" s="73"/>
      <c r="DR6" s="13"/>
      <c r="DS6" s="79"/>
      <c r="DT6" s="79"/>
      <c r="DU6" s="77"/>
      <c r="DV6" s="17"/>
      <c r="DW6" s="17"/>
      <c r="DX6" s="17"/>
      <c r="DY6" s="17"/>
      <c r="DZ6" s="17"/>
      <c r="EA6" s="371"/>
      <c r="EB6" s="17"/>
      <c r="EC6" s="422"/>
      <c r="ED6" s="303"/>
      <c r="EE6" s="221"/>
      <c r="EF6" s="221"/>
      <c r="EG6" s="221"/>
      <c r="EH6" s="221"/>
      <c r="EI6" s="221"/>
      <c r="EJ6" s="221"/>
      <c r="EK6" s="221"/>
      <c r="EL6" s="221"/>
      <c r="EM6" s="221"/>
      <c r="EN6" s="221"/>
      <c r="EO6" s="221"/>
      <c r="EP6" s="221"/>
      <c r="EQ6" s="221"/>
      <c r="ER6" s="371" t="str">
        <f>EU6</f>
        <v>0%</v>
      </c>
      <c r="ES6" s="17"/>
      <c r="ET6" s="422">
        <f>EC6+EF6</f>
        <v>0</v>
      </c>
      <c r="EU6" s="303" t="str">
        <f>IF(ET6=0,"0%",IF(ET6=1,"50%",IF(ET6=2,"100%")))</f>
        <v>0%</v>
      </c>
      <c r="EV6" s="221"/>
      <c r="EW6" s="221"/>
      <c r="EX6" s="221"/>
      <c r="EY6" s="221"/>
      <c r="EZ6" s="221"/>
      <c r="FA6" s="221"/>
      <c r="FB6" s="221"/>
      <c r="FC6" s="221"/>
      <c r="FD6" s="221"/>
      <c r="FE6" s="221"/>
      <c r="FF6" s="221"/>
      <c r="FG6" s="221"/>
      <c r="FH6" s="221"/>
      <c r="FI6" s="371" t="str">
        <f>FL6</f>
        <v>0%</v>
      </c>
      <c r="FJ6" s="17"/>
      <c r="FK6" s="422">
        <f>ET6+EW6</f>
        <v>0</v>
      </c>
      <c r="FL6" s="303" t="str">
        <f>IF(FK6=0,"0%",IF(FK6=1,"50%",IF(FK6=2,"100%")))</f>
        <v>0%</v>
      </c>
      <c r="FM6" s="221"/>
      <c r="FN6" s="221"/>
      <c r="FO6" s="221"/>
      <c r="FP6" s="221"/>
      <c r="FQ6" s="221"/>
      <c r="FR6" s="221"/>
      <c r="FS6" s="221"/>
      <c r="FT6" s="221"/>
      <c r="FU6" s="221"/>
      <c r="FV6" s="221"/>
      <c r="FW6" s="221"/>
      <c r="FX6" s="221"/>
      <c r="FY6" s="221"/>
      <c r="FZ6" s="371" t="str">
        <f>GC6</f>
        <v>0%</v>
      </c>
      <c r="GA6" s="17"/>
      <c r="GB6" s="422">
        <f>FK6+FN6</f>
        <v>0</v>
      </c>
      <c r="GC6" s="303" t="str">
        <f>IF(GB6=0,"0%",IF(GB6=1,"50%",IF(GB6=2,"100%")))</f>
        <v>0%</v>
      </c>
      <c r="GD6" s="221"/>
      <c r="GE6" s="221"/>
      <c r="GF6" s="221"/>
      <c r="GG6" s="221"/>
      <c r="GH6" s="221"/>
      <c r="GI6" s="221"/>
      <c r="GJ6" s="221"/>
      <c r="GK6" s="221"/>
      <c r="GL6" s="221"/>
      <c r="GM6" s="221"/>
      <c r="GN6" s="221"/>
      <c r="GO6" s="221"/>
      <c r="GP6" s="221"/>
      <c r="GQ6" s="371" t="str">
        <f>GT6</f>
        <v>0%</v>
      </c>
      <c r="GR6" s="17"/>
      <c r="GS6" s="422">
        <f>GB6+GE6</f>
        <v>0</v>
      </c>
      <c r="GT6" s="303" t="str">
        <f>IF(GS6=0,"0%",IF(GS6=1,"50%",IF(GS6=2,"100%")))</f>
        <v>0%</v>
      </c>
      <c r="GU6" s="221"/>
      <c r="GV6" s="221"/>
      <c r="GW6" s="221"/>
      <c r="GX6" s="221"/>
      <c r="GY6" s="221"/>
      <c r="GZ6" s="221"/>
      <c r="HA6" s="221"/>
      <c r="HB6" s="221"/>
      <c r="HC6" s="221"/>
      <c r="HD6" s="221"/>
      <c r="HE6" s="221"/>
      <c r="HF6" s="221"/>
      <c r="HG6" s="221"/>
      <c r="HH6" s="371" t="str">
        <f>HK6</f>
        <v>0%</v>
      </c>
      <c r="HI6" s="17"/>
      <c r="HJ6" s="422">
        <f>GS6+GV6</f>
        <v>0</v>
      </c>
      <c r="HK6" s="303" t="str">
        <f>IF(HJ6=0,"0%",IF(HJ6=1,"50%",IF(HJ6=2,"100%")))</f>
        <v>0%</v>
      </c>
    </row>
    <row r="7" spans="1:219" ht="266.25" customHeight="1" x14ac:dyDescent="0.25">
      <c r="A7" s="15">
        <v>3</v>
      </c>
      <c r="B7" s="26" t="s">
        <v>619</v>
      </c>
      <c r="C7" s="14" t="s">
        <v>620</v>
      </c>
      <c r="D7" s="9" t="s">
        <v>41</v>
      </c>
      <c r="E7" s="24" t="s">
        <v>42</v>
      </c>
      <c r="F7" s="24" t="s">
        <v>43</v>
      </c>
      <c r="G7" s="6" t="s">
        <v>621</v>
      </c>
      <c r="H7" s="7" t="s">
        <v>182</v>
      </c>
      <c r="I7" s="26" t="s">
        <v>420</v>
      </c>
      <c r="J7" s="6" t="s">
        <v>47</v>
      </c>
      <c r="K7" s="414">
        <v>1</v>
      </c>
      <c r="L7" s="6" t="s">
        <v>622</v>
      </c>
      <c r="M7" s="87">
        <v>44593</v>
      </c>
      <c r="N7" s="120">
        <v>44910</v>
      </c>
      <c r="O7" s="6" t="s">
        <v>50</v>
      </c>
      <c r="P7" s="13"/>
      <c r="Q7" s="17"/>
      <c r="R7" s="13"/>
      <c r="S7" s="17"/>
      <c r="T7" s="17"/>
      <c r="U7" s="17"/>
      <c r="V7" s="17"/>
      <c r="W7" s="17"/>
      <c r="X7" s="74"/>
      <c r="Y7" s="74"/>
      <c r="Z7" s="74"/>
      <c r="AA7" s="74"/>
      <c r="AB7" s="74"/>
      <c r="AC7" s="75"/>
      <c r="AD7" s="74"/>
      <c r="AE7" s="74"/>
      <c r="AF7" s="74"/>
      <c r="AG7" s="13"/>
      <c r="AH7" s="17"/>
      <c r="AI7" s="13"/>
      <c r="AJ7" s="17"/>
      <c r="AK7" s="17"/>
      <c r="AL7" s="17"/>
      <c r="AM7" s="17"/>
      <c r="AN7" s="78"/>
      <c r="AO7" s="300"/>
      <c r="AP7" s="300"/>
      <c r="AQ7" s="300"/>
      <c r="AR7" s="300"/>
      <c r="AS7" s="300"/>
      <c r="AT7" s="371"/>
      <c r="AU7" s="17"/>
      <c r="AV7" s="422"/>
      <c r="AW7" s="303"/>
      <c r="AX7" s="13"/>
      <c r="AY7" s="13"/>
      <c r="AZ7" s="13"/>
      <c r="BA7" s="13"/>
      <c r="BB7" s="13"/>
      <c r="BC7" s="13"/>
      <c r="BD7" s="13"/>
      <c r="BE7" s="557"/>
      <c r="BF7" s="13"/>
      <c r="BG7" s="17"/>
      <c r="BH7" s="17"/>
      <c r="BI7" s="17"/>
      <c r="BJ7" s="17"/>
      <c r="BK7" s="371"/>
      <c r="BL7" s="17"/>
      <c r="BM7" s="422"/>
      <c r="BN7" s="303"/>
      <c r="BO7" s="13"/>
      <c r="BP7" s="13"/>
      <c r="BQ7" s="13"/>
      <c r="BR7" s="13"/>
      <c r="BS7" s="13"/>
      <c r="BT7" s="13"/>
      <c r="BU7" s="13"/>
      <c r="BV7" s="557"/>
      <c r="BW7" s="73"/>
      <c r="BX7" s="79"/>
      <c r="BY7" s="79"/>
      <c r="BZ7" s="17"/>
      <c r="CA7" s="17"/>
      <c r="CB7" s="371"/>
      <c r="CC7" s="17"/>
      <c r="CD7" s="422"/>
      <c r="CE7" s="303"/>
      <c r="CF7" s="13"/>
      <c r="CG7" s="13"/>
      <c r="CH7" s="13"/>
      <c r="CI7" s="13"/>
      <c r="CJ7" s="13"/>
      <c r="CK7" s="13"/>
      <c r="CL7" s="13"/>
      <c r="CM7" s="557"/>
      <c r="CN7" s="73"/>
      <c r="CO7" s="79"/>
      <c r="CP7" s="79"/>
      <c r="CQ7" s="17"/>
      <c r="CR7" s="17"/>
      <c r="CS7" s="371"/>
      <c r="CT7" s="17"/>
      <c r="CU7" s="422"/>
      <c r="CV7" s="303"/>
      <c r="CW7" s="73"/>
      <c r="CX7" s="17"/>
      <c r="CY7" s="13"/>
      <c r="CZ7" s="13"/>
      <c r="DA7" s="17"/>
      <c r="DB7" s="13"/>
      <c r="DC7" s="17"/>
      <c r="DD7" s="426"/>
      <c r="DE7" s="84"/>
      <c r="DF7" s="84"/>
      <c r="DG7" s="84"/>
      <c r="DH7" s="84"/>
      <c r="DI7" s="84"/>
      <c r="DJ7" s="371"/>
      <c r="DK7" s="17"/>
      <c r="DL7" s="422"/>
      <c r="DM7" s="303"/>
      <c r="DN7" s="73"/>
      <c r="DO7" s="531"/>
      <c r="DP7" s="73"/>
      <c r="DQ7" s="73"/>
      <c r="DR7" s="13"/>
      <c r="DS7" s="79"/>
      <c r="DT7" s="79"/>
      <c r="DU7" s="77"/>
      <c r="DV7" s="17"/>
      <c r="DW7" s="17"/>
      <c r="DX7" s="17"/>
      <c r="DY7" s="17"/>
      <c r="DZ7" s="17"/>
      <c r="EA7" s="371"/>
      <c r="EB7" s="17"/>
      <c r="EC7" s="422"/>
      <c r="ED7" s="303"/>
      <c r="EE7" s="221"/>
      <c r="EF7" s="221"/>
      <c r="EG7" s="221"/>
      <c r="EH7" s="221"/>
      <c r="EI7" s="221"/>
      <c r="EJ7" s="221"/>
      <c r="EK7" s="221"/>
      <c r="EL7" s="221"/>
      <c r="EM7" s="221"/>
      <c r="EN7" s="221"/>
      <c r="EO7" s="221"/>
      <c r="EP7" s="221"/>
      <c r="EQ7" s="221"/>
      <c r="ER7" s="371" t="str">
        <f t="shared" ref="ER7:ER8" si="0">EU7</f>
        <v>0%</v>
      </c>
      <c r="ES7" s="17"/>
      <c r="ET7" s="422">
        <f t="shared" ref="ET7:ET8" si="1">EC7+EF7</f>
        <v>0</v>
      </c>
      <c r="EU7" s="303" t="str">
        <f>IF(ET7=0,"0%",IF(ET7=1,"100%",))</f>
        <v>0%</v>
      </c>
      <c r="EV7" s="221"/>
      <c r="EW7" s="221"/>
      <c r="EX7" s="221"/>
      <c r="EY7" s="221"/>
      <c r="EZ7" s="221"/>
      <c r="FA7" s="221"/>
      <c r="FB7" s="221"/>
      <c r="FC7" s="221"/>
      <c r="FD7" s="221"/>
      <c r="FE7" s="221"/>
      <c r="FF7" s="221"/>
      <c r="FG7" s="221"/>
      <c r="FH7" s="221"/>
      <c r="FI7" s="371" t="str">
        <f t="shared" ref="FI7:FI8" si="2">FL7</f>
        <v>0%</v>
      </c>
      <c r="FJ7" s="17"/>
      <c r="FK7" s="422">
        <f t="shared" ref="FK7:FK8" si="3">ET7+EW7</f>
        <v>0</v>
      </c>
      <c r="FL7" s="303" t="str">
        <f>IF(FK7=0,"0%",IF(FK7=1,"100%",))</f>
        <v>0%</v>
      </c>
      <c r="FM7" s="221"/>
      <c r="FN7" s="221"/>
      <c r="FO7" s="221"/>
      <c r="FP7" s="221"/>
      <c r="FQ7" s="221"/>
      <c r="FR7" s="221"/>
      <c r="FS7" s="221"/>
      <c r="FT7" s="221"/>
      <c r="FU7" s="221"/>
      <c r="FV7" s="221"/>
      <c r="FW7" s="221"/>
      <c r="FX7" s="221"/>
      <c r="FY7" s="221"/>
      <c r="FZ7" s="371" t="str">
        <f t="shared" ref="FZ7:FZ8" si="4">GC7</f>
        <v>0%</v>
      </c>
      <c r="GA7" s="17"/>
      <c r="GB7" s="422">
        <f t="shared" ref="GB7:GB8" si="5">FK7+FN7</f>
        <v>0</v>
      </c>
      <c r="GC7" s="303" t="str">
        <f>IF(GB7=0,"0%",IF(GB7=1,"100%",))</f>
        <v>0%</v>
      </c>
      <c r="GD7" s="221"/>
      <c r="GE7" s="221"/>
      <c r="GF7" s="221"/>
      <c r="GG7" s="221"/>
      <c r="GH7" s="221"/>
      <c r="GI7" s="221"/>
      <c r="GJ7" s="221"/>
      <c r="GK7" s="221"/>
      <c r="GL7" s="221"/>
      <c r="GM7" s="221"/>
      <c r="GN7" s="221"/>
      <c r="GO7" s="221"/>
      <c r="GP7" s="221"/>
      <c r="GQ7" s="371" t="str">
        <f t="shared" ref="GQ7:GQ8" si="6">GT7</f>
        <v>0%</v>
      </c>
      <c r="GR7" s="17"/>
      <c r="GS7" s="422">
        <f t="shared" ref="GS7:GS8" si="7">GB7+GE7</f>
        <v>0</v>
      </c>
      <c r="GT7" s="303" t="str">
        <f>IF(GS7=0,"0%",IF(GS7=1,"100%",))</f>
        <v>0%</v>
      </c>
      <c r="GU7" s="221"/>
      <c r="GV7" s="221"/>
      <c r="GW7" s="221"/>
      <c r="GX7" s="221"/>
      <c r="GY7" s="221"/>
      <c r="GZ7" s="221"/>
      <c r="HA7" s="221"/>
      <c r="HB7" s="221"/>
      <c r="HC7" s="221"/>
      <c r="HD7" s="221"/>
      <c r="HE7" s="221"/>
      <c r="HF7" s="221"/>
      <c r="HG7" s="221"/>
      <c r="HH7" s="371" t="str">
        <f>HK7</f>
        <v>0%</v>
      </c>
      <c r="HI7" s="17"/>
      <c r="HJ7" s="422">
        <f t="shared" ref="HJ7:HJ8" si="8">GS7+GV7</f>
        <v>0</v>
      </c>
      <c r="HK7" s="303" t="str">
        <f>IF(HJ7=0,"0%",IF(HJ7=1,"100%",))</f>
        <v>0%</v>
      </c>
    </row>
    <row r="8" spans="1:219" ht="129.75" customHeight="1" x14ac:dyDescent="0.25">
      <c r="A8" s="15">
        <v>4</v>
      </c>
      <c r="B8" s="26" t="s">
        <v>623</v>
      </c>
      <c r="C8" s="14" t="s">
        <v>624</v>
      </c>
      <c r="D8" s="96" t="s">
        <v>41</v>
      </c>
      <c r="E8" s="24" t="s">
        <v>42</v>
      </c>
      <c r="F8" s="539" t="s">
        <v>43</v>
      </c>
      <c r="G8" s="6" t="s">
        <v>485</v>
      </c>
      <c r="H8" s="7" t="s">
        <v>182</v>
      </c>
      <c r="I8" s="26" t="s">
        <v>420</v>
      </c>
      <c r="J8" s="6" t="s">
        <v>47</v>
      </c>
      <c r="K8" s="414">
        <v>1</v>
      </c>
      <c r="L8" s="6" t="s">
        <v>625</v>
      </c>
      <c r="M8" s="87">
        <v>44593</v>
      </c>
      <c r="N8" s="120">
        <v>44910</v>
      </c>
      <c r="O8" s="6" t="s">
        <v>626</v>
      </c>
      <c r="P8" s="17"/>
      <c r="Q8" s="17"/>
      <c r="R8" s="13"/>
      <c r="S8" s="17"/>
      <c r="T8" s="17"/>
      <c r="U8" s="17"/>
      <c r="V8" s="17"/>
      <c r="W8" s="17"/>
      <c r="X8" s="76"/>
      <c r="Y8" s="100"/>
      <c r="Z8" s="100"/>
      <c r="AA8" s="100"/>
      <c r="AB8" s="100"/>
      <c r="AC8" s="101"/>
      <c r="AD8" s="100"/>
      <c r="AE8" s="101"/>
      <c r="AF8" s="100"/>
      <c r="AG8" s="17"/>
      <c r="AH8" s="17"/>
      <c r="AI8" s="13"/>
      <c r="AJ8" s="17"/>
      <c r="AK8" s="17"/>
      <c r="AL8" s="17"/>
      <c r="AM8" s="17"/>
      <c r="AN8" s="78"/>
      <c r="AO8" s="300"/>
      <c r="AP8" s="300"/>
      <c r="AQ8" s="300"/>
      <c r="AR8" s="300"/>
      <c r="AS8" s="300"/>
      <c r="AT8" s="371"/>
      <c r="AU8" s="17"/>
      <c r="AV8" s="422"/>
      <c r="AW8" s="303"/>
      <c r="AX8" s="13"/>
      <c r="AY8" s="13"/>
      <c r="AZ8" s="13"/>
      <c r="BA8" s="13"/>
      <c r="BB8" s="544"/>
      <c r="BC8" s="13"/>
      <c r="BD8" s="13"/>
      <c r="BE8" s="557"/>
      <c r="BF8" s="13"/>
      <c r="BG8" s="17"/>
      <c r="BH8" s="17"/>
      <c r="BI8" s="17"/>
      <c r="BJ8" s="17"/>
      <c r="BK8" s="371"/>
      <c r="BL8" s="17"/>
      <c r="BM8" s="530"/>
      <c r="BN8" s="303"/>
      <c r="BO8" s="13"/>
      <c r="BP8" s="13"/>
      <c r="BQ8" s="13"/>
      <c r="BR8" s="13"/>
      <c r="BS8" s="544"/>
      <c r="BT8" s="13"/>
      <c r="BU8" s="13"/>
      <c r="BV8" s="557"/>
      <c r="BW8" s="13"/>
      <c r="BX8" s="17"/>
      <c r="BY8" s="17"/>
      <c r="BZ8" s="100"/>
      <c r="CA8" s="100"/>
      <c r="CB8" s="371"/>
      <c r="CC8" s="17"/>
      <c r="CD8" s="422"/>
      <c r="CE8" s="303"/>
      <c r="CF8" s="13"/>
      <c r="CG8" s="13"/>
      <c r="CH8" s="13"/>
      <c r="CI8" s="13"/>
      <c r="CJ8" s="544"/>
      <c r="CK8" s="13"/>
      <c r="CL8" s="13"/>
      <c r="CM8" s="557"/>
      <c r="CN8" s="13"/>
      <c r="CO8" s="17"/>
      <c r="CP8" s="17"/>
      <c r="CQ8" s="100"/>
      <c r="CR8" s="17"/>
      <c r="CS8" s="371"/>
      <c r="CT8" s="17"/>
      <c r="CU8" s="422"/>
      <c r="CV8" s="303"/>
      <c r="CW8" s="76"/>
      <c r="CX8" s="17"/>
      <c r="CY8" s="13"/>
      <c r="CZ8" s="13"/>
      <c r="DA8" s="17"/>
      <c r="DB8" s="13"/>
      <c r="DC8" s="17"/>
      <c r="DD8" s="13"/>
      <c r="DE8" s="13"/>
      <c r="DF8" s="13"/>
      <c r="DG8" s="13"/>
      <c r="DH8" s="13"/>
      <c r="DI8" s="13"/>
      <c r="DJ8" s="371"/>
      <c r="DK8" s="17"/>
      <c r="DL8" s="422"/>
      <c r="DM8" s="303"/>
      <c r="DN8" s="165"/>
      <c r="DO8" s="785"/>
      <c r="DP8" s="73"/>
      <c r="DQ8" s="73"/>
      <c r="DR8" s="13"/>
      <c r="DS8" s="79"/>
      <c r="DT8" s="79"/>
      <c r="DU8" s="77"/>
      <c r="DV8" s="17"/>
      <c r="DW8" s="17"/>
      <c r="DX8" s="17"/>
      <c r="DY8" s="17"/>
      <c r="DZ8" s="17"/>
      <c r="EA8" s="371"/>
      <c r="EB8" s="17"/>
      <c r="EC8" s="422"/>
      <c r="ED8" s="303"/>
      <c r="EE8" s="221"/>
      <c r="EF8" s="221"/>
      <c r="EG8" s="221"/>
      <c r="EH8" s="221"/>
      <c r="EI8" s="221"/>
      <c r="EJ8" s="221"/>
      <c r="EK8" s="221"/>
      <c r="EL8" s="221"/>
      <c r="EM8" s="221"/>
      <c r="EN8" s="221"/>
      <c r="EO8" s="221"/>
      <c r="EP8" s="221"/>
      <c r="EQ8" s="221"/>
      <c r="ER8" s="371" t="str">
        <f t="shared" si="0"/>
        <v>0%</v>
      </c>
      <c r="ES8" s="17"/>
      <c r="ET8" s="422">
        <f t="shared" si="1"/>
        <v>0</v>
      </c>
      <c r="EU8" s="303" t="str">
        <f>IF(ET8=0,"0%",IF(ET8=1,"100%",))</f>
        <v>0%</v>
      </c>
      <c r="EV8" s="221"/>
      <c r="EW8" s="221"/>
      <c r="EX8" s="221"/>
      <c r="EY8" s="221"/>
      <c r="EZ8" s="221"/>
      <c r="FA8" s="221"/>
      <c r="FB8" s="221"/>
      <c r="FC8" s="221"/>
      <c r="FD8" s="221"/>
      <c r="FE8" s="221"/>
      <c r="FF8" s="221"/>
      <c r="FG8" s="221"/>
      <c r="FH8" s="221"/>
      <c r="FI8" s="371" t="str">
        <f t="shared" si="2"/>
        <v>0%</v>
      </c>
      <c r="FJ8" s="17"/>
      <c r="FK8" s="422">
        <f t="shared" si="3"/>
        <v>0</v>
      </c>
      <c r="FL8" s="303" t="str">
        <f>IF(FK8=0,"0%",IF(FK8=1,"100%",))</f>
        <v>0%</v>
      </c>
      <c r="FM8" s="221"/>
      <c r="FN8" s="221"/>
      <c r="FO8" s="221"/>
      <c r="FP8" s="221"/>
      <c r="FQ8" s="221"/>
      <c r="FR8" s="221"/>
      <c r="FS8" s="221"/>
      <c r="FT8" s="221"/>
      <c r="FU8" s="221"/>
      <c r="FV8" s="221"/>
      <c r="FW8" s="221"/>
      <c r="FX8" s="221"/>
      <c r="FY8" s="221"/>
      <c r="FZ8" s="371" t="str">
        <f t="shared" si="4"/>
        <v>0%</v>
      </c>
      <c r="GA8" s="17"/>
      <c r="GB8" s="422">
        <f t="shared" si="5"/>
        <v>0</v>
      </c>
      <c r="GC8" s="303" t="str">
        <f>IF(GB8=0,"0%",IF(GB8=1,"100%",))</f>
        <v>0%</v>
      </c>
      <c r="GD8" s="221"/>
      <c r="GE8" s="221"/>
      <c r="GF8" s="221"/>
      <c r="GG8" s="221"/>
      <c r="GH8" s="221"/>
      <c r="GI8" s="221"/>
      <c r="GJ8" s="221"/>
      <c r="GK8" s="221"/>
      <c r="GL8" s="221"/>
      <c r="GM8" s="221"/>
      <c r="GN8" s="221"/>
      <c r="GO8" s="221"/>
      <c r="GP8" s="221"/>
      <c r="GQ8" s="371" t="str">
        <f t="shared" si="6"/>
        <v>0%</v>
      </c>
      <c r="GR8" s="17"/>
      <c r="GS8" s="422">
        <f t="shared" si="7"/>
        <v>0</v>
      </c>
      <c r="GT8" s="303" t="str">
        <f>IF(GS8=0,"0%",IF(GS8=1,"100%",))</f>
        <v>0%</v>
      </c>
      <c r="GU8" s="221"/>
      <c r="GV8" s="221"/>
      <c r="GW8" s="221"/>
      <c r="GX8" s="221"/>
      <c r="GY8" s="221"/>
      <c r="GZ8" s="221"/>
      <c r="HA8" s="221"/>
      <c r="HB8" s="221"/>
      <c r="HC8" s="221"/>
      <c r="HD8" s="221"/>
      <c r="HE8" s="221"/>
      <c r="HF8" s="221"/>
      <c r="HG8" s="221"/>
      <c r="HH8" s="371" t="str">
        <f t="shared" ref="HH8" si="9">HK8</f>
        <v>0%</v>
      </c>
      <c r="HI8" s="17"/>
      <c r="HJ8" s="422">
        <f t="shared" si="8"/>
        <v>0</v>
      </c>
      <c r="HK8" s="303" t="str">
        <f>IF(HJ8=0,"0%",IF(HJ8=1,"100%",))</f>
        <v>0%</v>
      </c>
    </row>
    <row r="9" spans="1:219" ht="18.75" x14ac:dyDescent="0.25">
      <c r="C9" s="493"/>
      <c r="D9" s="621"/>
      <c r="E9" s="622"/>
      <c r="F9" s="614"/>
      <c r="K9" s="458">
        <f>SUM(K5:K8)</f>
        <v>8</v>
      </c>
      <c r="AV9" s="424">
        <f>SUM(AV5:AV8)</f>
        <v>0</v>
      </c>
      <c r="BM9" s="634">
        <v>3</v>
      </c>
      <c r="CD9" s="400">
        <f>SUM(CD5:CD8)</f>
        <v>0</v>
      </c>
      <c r="CE9" s="769">
        <f>CD9*100%/$K$9</f>
        <v>0</v>
      </c>
      <c r="CU9" s="400">
        <f>SUM(CU5:CU8)</f>
        <v>0</v>
      </c>
      <c r="CV9" s="769">
        <f>CU9*100%/$K$9</f>
        <v>0</v>
      </c>
      <c r="DL9" s="400">
        <f>SUM(DL5:DL8)</f>
        <v>0</v>
      </c>
      <c r="DM9" s="769">
        <f>DL9*100%/$K$9</f>
        <v>0</v>
      </c>
      <c r="EC9" s="400">
        <f>SUM(EC5:EC8)</f>
        <v>0</v>
      </c>
      <c r="ED9" s="769">
        <f>EC9*100%/$K$9</f>
        <v>0</v>
      </c>
      <c r="ET9" s="400">
        <f>SUM(ET6:ET8)</f>
        <v>0</v>
      </c>
      <c r="EU9" s="769">
        <f>ET9*100%/$K$9</f>
        <v>0</v>
      </c>
      <c r="FK9" s="400">
        <f>SUM(FK6:FK8)</f>
        <v>0</v>
      </c>
      <c r="FL9" s="769">
        <f>FK9*100%/K9</f>
        <v>0</v>
      </c>
      <c r="GB9" s="400">
        <f>SUM(GB6:GB8)</f>
        <v>0</v>
      </c>
      <c r="GC9" s="769">
        <f>GB9*100%/$K$9</f>
        <v>0</v>
      </c>
      <c r="GS9" s="400">
        <f>SUM(GS6:GS8)</f>
        <v>0</v>
      </c>
      <c r="GT9" s="769">
        <f>GS9*100%/$K$9</f>
        <v>0</v>
      </c>
      <c r="HJ9" s="400">
        <f>SUM(HJ6:HJ8)</f>
        <v>0</v>
      </c>
      <c r="HK9" s="769">
        <f>HJ9*100%/$K$9</f>
        <v>0</v>
      </c>
    </row>
    <row r="12" spans="1:219" x14ac:dyDescent="0.25">
      <c r="D12" s="405">
        <v>100</v>
      </c>
    </row>
  </sheetData>
  <mergeCells count="253">
    <mergeCell ref="HC1:HG2"/>
    <mergeCell ref="HH1:HK2"/>
    <mergeCell ref="HC3:HC4"/>
    <mergeCell ref="HD3:HD4"/>
    <mergeCell ref="HE3:HE4"/>
    <mergeCell ref="HF3:HF4"/>
    <mergeCell ref="HG3:HG4"/>
    <mergeCell ref="HH3:HH4"/>
    <mergeCell ref="HI3:HI4"/>
    <mergeCell ref="HJ3:HJ4"/>
    <mergeCell ref="HK3:HK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 ref="AG1:AN1"/>
    <mergeCell ref="AO1:AS2"/>
    <mergeCell ref="AT1:AW2"/>
    <mergeCell ref="AG2:AG4"/>
    <mergeCell ref="AH2:AN2"/>
    <mergeCell ref="AH3:AH4"/>
    <mergeCell ref="AI3:AI4"/>
    <mergeCell ref="AJ3:AK3"/>
    <mergeCell ref="AL3:AL4"/>
    <mergeCell ref="AM3:AM4"/>
    <mergeCell ref="AN3:AN4"/>
    <mergeCell ref="AO3:AO4"/>
    <mergeCell ref="AP3:AP4"/>
    <mergeCell ref="AQ3:AQ4"/>
    <mergeCell ref="AR3:AR4"/>
    <mergeCell ref="AS3:AS4"/>
    <mergeCell ref="AT3:AT4"/>
    <mergeCell ref="AU3:AU4"/>
    <mergeCell ref="AV3:AV4"/>
    <mergeCell ref="AW3:AW4"/>
  </mergeCells>
  <dataValidations count="2">
    <dataValidation type="list" allowBlank="1" showInputMessage="1" showErrorMessage="1" sqref="E5:E8" xr:uid="{00000000-0002-0000-2000-000000000000}">
      <formula1>nivel</formula1>
    </dataValidation>
    <dataValidation type="list" allowBlank="1" showInputMessage="1" showErrorMessage="1" sqref="F5:F8" xr:uid="{00000000-0002-0000-20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3C3A964-6AC5-4AB9-8679-03804F5B6547}">
          <x14:formula1>
            <xm:f>'Ejem diligenciamiento'!$AB$8:$AB$9</xm:f>
          </x14:formula1>
          <xm:sqref>BW6:BY8 HC6:HE8 CN6:CP8 DV6:DX8 EM6:EO8 FD6:FF8 FU6:FW8 GL6:GN8 DE5:DG8</xm:sqref>
        </x14:dataValidation>
        <x14:dataValidation type="list" allowBlank="1" showInputMessage="1" showErrorMessage="1" xr:uid="{7C168AEF-4650-4E75-B6A0-C64B77F2FDE5}">
          <x14:formula1>
            <xm:f>'Ejem diligenciamiento'!$AC$8:$AC$11</xm:f>
          </x14:formula1>
          <xm:sqref>CA6:CA8 CR6:CR8 DI6:DI8</xm:sqref>
        </x14:dataValidation>
        <x14:dataValidation type="list" allowBlank="1" showInputMessage="1" showErrorMessage="1" xr:uid="{6AA9425C-4820-42C1-886C-4A831A9298F6}">
          <x14:formula1>
            <xm:f>'Ejem diligenciamiento'!$AC$8:$AC$12</xm:f>
          </x14:formula1>
          <xm:sqref>DZ5:DZ8 EQ5:EQ8 FH5:FH8 FY5:FY8 GP5:GP8 HG5:HG8</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K12"/>
  <sheetViews>
    <sheetView zoomScale="50" zoomScaleNormal="50" workbookViewId="0">
      <selection activeCell="S5" sqref="S5"/>
    </sheetView>
  </sheetViews>
  <sheetFormatPr baseColWidth="10" defaultColWidth="11.42578125" defaultRowHeight="15" x14ac:dyDescent="0.25"/>
  <cols>
    <col min="2" max="2" width="30.140625" customWidth="1"/>
    <col min="3" max="3" width="45.28515625" customWidth="1"/>
    <col min="4" max="4" width="28.140625" customWidth="1"/>
    <col min="5" max="5" width="11.42578125" customWidth="1"/>
    <col min="6" max="6" width="19.42578125" customWidth="1"/>
    <col min="7" max="7" width="22.28515625" customWidth="1"/>
    <col min="8" max="9" width="11.42578125" customWidth="1"/>
    <col min="10" max="10" width="22.5703125" customWidth="1"/>
    <col min="12" max="12" width="19.7109375" customWidth="1"/>
    <col min="13" max="13" width="18" customWidth="1"/>
    <col min="14" max="14" width="17.7109375" customWidth="1"/>
    <col min="16" max="16" width="25" customWidth="1"/>
    <col min="33" max="33" width="22.28515625" customWidth="1"/>
    <col min="35" max="35" width="30.140625" customWidth="1"/>
    <col min="36" max="36" width="13.7109375" customWidth="1"/>
    <col min="38" max="38" width="21.28515625" customWidth="1"/>
    <col min="41" max="41" width="17.140625" customWidth="1"/>
    <col min="42" max="42" width="20.7109375" customWidth="1"/>
    <col min="43" max="43" width="25.7109375" customWidth="1"/>
    <col min="44" max="44" width="20" customWidth="1"/>
    <col min="45" max="45" width="22.5703125" customWidth="1"/>
    <col min="46" max="46" width="13.85546875" customWidth="1"/>
    <col min="47" max="47" width="19" customWidth="1"/>
    <col min="48" max="48" width="12.5703125" customWidth="1"/>
    <col min="49" max="49" width="11.7109375" customWidth="1"/>
    <col min="50" max="50" width="28.140625" customWidth="1"/>
    <col min="52" max="52" width="21.5703125" customWidth="1"/>
    <col min="57" max="57" width="12.7109375" customWidth="1"/>
    <col min="61" max="61" width="21" customWidth="1"/>
    <col min="67" max="67" width="16.28515625" customWidth="1"/>
    <col min="74" max="74" width="17.28515625" customWidth="1"/>
    <col min="75" max="75" width="15.28515625" customWidth="1"/>
    <col min="78" max="78" width="18.85546875" customWidth="1"/>
    <col min="79" max="79" width="16.140625" customWidth="1"/>
    <col min="84" max="84" width="29" customWidth="1"/>
    <col min="86" max="86" width="17.7109375" customWidth="1"/>
    <col min="91" max="91" width="14" customWidth="1"/>
    <col min="95" max="95" width="16.5703125" customWidth="1"/>
    <col min="101" max="101" width="20.5703125" customWidth="1"/>
    <col min="103" max="103" width="12.85546875" customWidth="1"/>
    <col min="108" max="108" width="12.7109375" customWidth="1"/>
    <col min="118" max="118" width="12.42578125" customWidth="1"/>
  </cols>
  <sheetData>
    <row r="1" spans="1:219" ht="50.25" customHeight="1" x14ac:dyDescent="0.25">
      <c r="A1" s="1064" t="s">
        <v>0</v>
      </c>
      <c r="B1" s="1065"/>
      <c r="C1" s="1065"/>
      <c r="D1" s="1065"/>
      <c r="E1" s="1065"/>
      <c r="F1" s="1065"/>
      <c r="G1" s="1065"/>
      <c r="H1" s="1065"/>
      <c r="I1" s="1066"/>
      <c r="J1" s="1064"/>
      <c r="K1" s="1065"/>
      <c r="L1" s="1065"/>
      <c r="M1" s="1065"/>
      <c r="N1" s="1065"/>
      <c r="O1" s="1066"/>
      <c r="P1" s="1059" t="s">
        <v>354</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19.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228"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50.2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22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48.5" customHeight="1" x14ac:dyDescent="0.3">
      <c r="A5" s="15">
        <v>1</v>
      </c>
      <c r="B5" s="89" t="s">
        <v>627</v>
      </c>
      <c r="C5" s="14" t="s">
        <v>628</v>
      </c>
      <c r="D5" s="9" t="s">
        <v>629</v>
      </c>
      <c r="E5" s="7" t="s">
        <v>76</v>
      </c>
      <c r="F5" s="7" t="s">
        <v>43</v>
      </c>
      <c r="G5" s="7" t="s">
        <v>630</v>
      </c>
      <c r="H5" s="7" t="s">
        <v>182</v>
      </c>
      <c r="I5" s="89" t="s">
        <v>631</v>
      </c>
      <c r="J5" s="7" t="s">
        <v>47</v>
      </c>
      <c r="K5" s="413">
        <v>1</v>
      </c>
      <c r="L5" s="7"/>
      <c r="M5" s="118">
        <v>44593</v>
      </c>
      <c r="N5" s="119">
        <v>44620</v>
      </c>
      <c r="O5" s="18" t="s">
        <v>632</v>
      </c>
      <c r="P5" s="919"/>
      <c r="Q5" s="17"/>
      <c r="R5" s="17"/>
      <c r="S5" s="16"/>
      <c r="T5" s="16"/>
      <c r="U5" s="16"/>
      <c r="V5" s="16"/>
      <c r="W5" s="16"/>
      <c r="X5" s="221"/>
      <c r="Y5" s="221"/>
      <c r="Z5" s="221"/>
      <c r="AA5" s="221"/>
      <c r="AB5" s="221"/>
      <c r="AC5" s="221"/>
      <c r="AD5" s="221"/>
      <c r="AE5" s="221"/>
      <c r="AF5" s="221"/>
      <c r="AG5" s="195"/>
      <c r="AH5" s="250"/>
      <c r="AI5" s="251"/>
      <c r="AJ5" s="195"/>
      <c r="AK5" s="250"/>
      <c r="AL5" s="195"/>
      <c r="AM5" s="250"/>
      <c r="AN5" s="195"/>
      <c r="AO5" s="590"/>
      <c r="AP5" s="397"/>
      <c r="AQ5" s="590"/>
      <c r="AR5" s="591"/>
      <c r="AS5" s="397"/>
      <c r="AT5" s="592"/>
      <c r="AU5" s="592"/>
      <c r="AV5" s="593"/>
      <c r="AW5" s="592"/>
      <c r="AX5" s="594"/>
      <c r="AY5" s="594"/>
      <c r="AZ5" s="594"/>
      <c r="BA5" s="594"/>
      <c r="BB5" s="594"/>
      <c r="BC5" s="594"/>
      <c r="BD5" s="594"/>
      <c r="BE5" s="594"/>
      <c r="BF5" s="397"/>
      <c r="BG5" s="397"/>
      <c r="BH5" s="397"/>
      <c r="BI5" s="397"/>
      <c r="BJ5" s="397"/>
      <c r="BK5" s="596"/>
      <c r="BL5" s="397"/>
      <c r="BM5" s="451"/>
      <c r="BN5" s="397"/>
      <c r="BO5" s="221"/>
      <c r="BP5" s="221"/>
      <c r="BQ5" s="221"/>
      <c r="BR5" s="221"/>
      <c r="BS5" s="536"/>
      <c r="BT5" s="221"/>
      <c r="BU5" s="221"/>
      <c r="BV5" s="221"/>
      <c r="BW5" s="397"/>
      <c r="BX5" s="397"/>
      <c r="BY5" s="602"/>
      <c r="BZ5" s="831"/>
      <c r="CA5" s="832"/>
      <c r="CB5" s="596"/>
      <c r="CC5" s="397"/>
      <c r="CD5" s="451"/>
      <c r="CE5" s="397"/>
      <c r="CF5" s="221"/>
      <c r="CG5" s="221"/>
      <c r="CH5" s="221"/>
      <c r="CI5" s="221"/>
      <c r="CJ5" s="536"/>
      <c r="CK5" s="536"/>
      <c r="CL5" s="221"/>
      <c r="CM5" s="221"/>
      <c r="CN5" s="397"/>
      <c r="CO5" s="397"/>
      <c r="CP5" s="602"/>
      <c r="CQ5" s="831"/>
      <c r="CR5" s="832"/>
      <c r="CS5" s="596"/>
      <c r="CT5" s="397"/>
      <c r="CU5" s="451"/>
      <c r="CV5" s="397"/>
      <c r="CW5" s="249"/>
      <c r="CX5" s="221"/>
      <c r="CY5" s="249"/>
      <c r="CZ5" s="249"/>
      <c r="DA5" s="221"/>
      <c r="DB5" s="221"/>
      <c r="DC5" s="221"/>
      <c r="DD5" s="249"/>
      <c r="DE5" s="221"/>
      <c r="DF5" s="221"/>
      <c r="DG5" s="221"/>
      <c r="DH5" s="221"/>
      <c r="DI5" s="250"/>
      <c r="DJ5" s="250"/>
      <c r="DK5" s="250"/>
      <c r="DL5" s="322"/>
      <c r="DM5" s="250"/>
      <c r="DN5" s="247"/>
      <c r="DO5" s="221"/>
      <c r="DP5" s="221"/>
      <c r="DQ5" s="221"/>
      <c r="DR5" s="221"/>
      <c r="DS5" s="221"/>
      <c r="DT5" s="221"/>
      <c r="DU5" s="221"/>
      <c r="DV5" s="221"/>
      <c r="DW5" s="221"/>
      <c r="DX5" s="221"/>
      <c r="DY5" s="221"/>
      <c r="DZ5" s="247"/>
      <c r="EA5" s="250"/>
      <c r="EB5" s="250"/>
      <c r="EC5" s="322"/>
      <c r="ED5" s="250"/>
      <c r="EE5" s="221"/>
      <c r="EF5" s="221"/>
      <c r="EG5" s="221"/>
      <c r="EH5" s="221"/>
      <c r="EI5" s="221"/>
      <c r="EJ5" s="221"/>
      <c r="EK5" s="221"/>
      <c r="EL5" s="221"/>
      <c r="EM5" s="221"/>
      <c r="EN5" s="221"/>
      <c r="EO5" s="221"/>
      <c r="EP5" s="221"/>
      <c r="EQ5" s="221"/>
      <c r="ER5" s="250" t="str">
        <f>EU5</f>
        <v>0%</v>
      </c>
      <c r="ES5" s="250"/>
      <c r="ET5" s="322">
        <f>EC5+EF5</f>
        <v>0</v>
      </c>
      <c r="EU5" s="250" t="str">
        <f>IF(ET5=0,"0%",IF(ET5=1,"100%",))</f>
        <v>0%</v>
      </c>
      <c r="EV5" s="221"/>
      <c r="EW5" s="221"/>
      <c r="EX5" s="221"/>
      <c r="EY5" s="221"/>
      <c r="EZ5" s="221"/>
      <c r="FA5" s="221"/>
      <c r="FB5" s="221"/>
      <c r="FC5" s="221"/>
      <c r="FD5" s="221"/>
      <c r="FE5" s="221"/>
      <c r="FF5" s="221"/>
      <c r="FG5" s="221"/>
      <c r="FH5" s="221"/>
      <c r="FI5" s="250" t="str">
        <f>FL5</f>
        <v>0%</v>
      </c>
      <c r="FJ5" s="250"/>
      <c r="FK5" s="322">
        <f>ET5+EW5</f>
        <v>0</v>
      </c>
      <c r="FL5" s="250" t="str">
        <f>IF(FK5=0,"0%",IF(FK5=1,"100%",))</f>
        <v>0%</v>
      </c>
      <c r="FM5" s="221"/>
      <c r="FN5" s="221"/>
      <c r="FO5" s="221"/>
      <c r="FP5" s="221"/>
      <c r="FQ5" s="221"/>
      <c r="FR5" s="221"/>
      <c r="FS5" s="221"/>
      <c r="FT5" s="221"/>
      <c r="FU5" s="221"/>
      <c r="FV5" s="221"/>
      <c r="FW5" s="221"/>
      <c r="FX5" s="221"/>
      <c r="FY5" s="221"/>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223.5" customHeight="1" x14ac:dyDescent="0.3">
      <c r="A6" s="15">
        <v>2</v>
      </c>
      <c r="B6" s="89" t="s">
        <v>633</v>
      </c>
      <c r="C6" s="14" t="s">
        <v>634</v>
      </c>
      <c r="D6" s="9" t="s">
        <v>635</v>
      </c>
      <c r="E6" s="6" t="s">
        <v>81</v>
      </c>
      <c r="F6" s="6" t="s">
        <v>43</v>
      </c>
      <c r="G6" s="7" t="s">
        <v>636</v>
      </c>
      <c r="H6" s="7" t="s">
        <v>637</v>
      </c>
      <c r="I6" s="7" t="s">
        <v>638</v>
      </c>
      <c r="J6" s="6" t="s">
        <v>639</v>
      </c>
      <c r="K6" s="414">
        <v>2</v>
      </c>
      <c r="L6" s="6" t="s">
        <v>640</v>
      </c>
      <c r="M6" s="120">
        <v>44643</v>
      </c>
      <c r="N6" s="119">
        <v>44874</v>
      </c>
      <c r="O6" s="18" t="s">
        <v>632</v>
      </c>
      <c r="P6" s="72"/>
      <c r="Q6" s="16"/>
      <c r="R6" s="16"/>
      <c r="S6" s="16"/>
      <c r="T6" s="16"/>
      <c r="U6" s="16"/>
      <c r="V6" s="16"/>
      <c r="W6" s="16"/>
      <c r="X6" s="221"/>
      <c r="Y6" s="221"/>
      <c r="Z6" s="221"/>
      <c r="AA6" s="221"/>
      <c r="AB6" s="221"/>
      <c r="AC6" s="221"/>
      <c r="AD6" s="221"/>
      <c r="AE6" s="221"/>
      <c r="AF6" s="221"/>
      <c r="AG6" s="221"/>
      <c r="AH6" s="221"/>
      <c r="AI6" s="221"/>
      <c r="AJ6" s="221"/>
      <c r="AK6" s="221"/>
      <c r="AL6" s="221"/>
      <c r="AM6" s="221"/>
      <c r="AN6" s="221"/>
      <c r="AO6" s="590"/>
      <c r="AP6" s="397"/>
      <c r="AQ6" s="590"/>
      <c r="AR6" s="595"/>
      <c r="AS6" s="590"/>
      <c r="AT6" s="592"/>
      <c r="AU6" s="592"/>
      <c r="AV6" s="593"/>
      <c r="AW6" s="596"/>
      <c r="AX6" s="590"/>
      <c r="AY6" s="397"/>
      <c r="AZ6" s="1002"/>
      <c r="BA6" s="590"/>
      <c r="BB6" s="1003"/>
      <c r="BC6" s="1003"/>
      <c r="BD6" s="1004"/>
      <c r="BE6" s="1005"/>
      <c r="BF6" s="590"/>
      <c r="BG6" s="397"/>
      <c r="BH6" s="397"/>
      <c r="BI6" s="590"/>
      <c r="BJ6" s="590"/>
      <c r="BK6" s="397"/>
      <c r="BL6" s="397"/>
      <c r="BM6" s="451"/>
      <c r="BN6" s="397"/>
      <c r="BO6" s="975"/>
      <c r="BP6" s="250"/>
      <c r="BQ6" s="975"/>
      <c r="BR6" s="976"/>
      <c r="BS6" s="977"/>
      <c r="BU6" s="221"/>
      <c r="BV6" s="249"/>
      <c r="BW6" s="590"/>
      <c r="BX6" s="397"/>
      <c r="BY6" s="397"/>
      <c r="BZ6" s="590"/>
      <c r="CA6" s="832"/>
      <c r="CB6" s="397"/>
      <c r="CC6" s="397"/>
      <c r="CD6" s="451"/>
      <c r="CE6" s="397"/>
      <c r="CF6" s="1006"/>
      <c r="CG6" s="250"/>
      <c r="CH6" s="1006"/>
      <c r="CI6" s="1007"/>
      <c r="CJ6" s="1008"/>
      <c r="CK6" s="497"/>
      <c r="CL6" s="852"/>
      <c r="CM6" s="195"/>
      <c r="CN6" s="590"/>
      <c r="CO6" s="397"/>
      <c r="CP6" s="397"/>
      <c r="CQ6" s="590"/>
      <c r="CR6" s="832"/>
      <c r="CS6" s="397"/>
      <c r="CT6" s="397"/>
      <c r="CU6" s="593"/>
      <c r="CV6" s="596"/>
      <c r="CW6" s="221"/>
      <c r="CX6" s="221"/>
      <c r="CY6" s="221"/>
      <c r="CZ6" s="221"/>
      <c r="DA6" s="221"/>
      <c r="DB6" s="221"/>
      <c r="DC6" s="221"/>
      <c r="DD6" s="221"/>
      <c r="DE6" s="221"/>
      <c r="DF6" s="221"/>
      <c r="DG6" s="221"/>
      <c r="DH6" s="221"/>
      <c r="DI6" s="247"/>
      <c r="DJ6" s="247"/>
      <c r="DK6" s="247"/>
      <c r="DL6" s="322"/>
      <c r="DM6" s="250"/>
      <c r="DN6" s="251"/>
      <c r="DO6" s="221"/>
      <c r="DP6" s="221"/>
      <c r="DQ6" s="221"/>
      <c r="DR6" s="221"/>
      <c r="DS6" s="221"/>
      <c r="DT6" s="221"/>
      <c r="DU6" s="221"/>
      <c r="DV6" s="221"/>
      <c r="DW6" s="221"/>
      <c r="DX6" s="221"/>
      <c r="DY6" s="221"/>
      <c r="DZ6" s="250"/>
      <c r="EA6" s="250"/>
      <c r="EB6" s="250"/>
      <c r="EC6" s="322"/>
      <c r="ED6" s="250"/>
      <c r="EE6" s="221"/>
      <c r="EF6" s="221"/>
      <c r="EG6" s="221"/>
      <c r="EH6" s="221"/>
      <c r="EI6" s="221"/>
      <c r="EJ6" s="221"/>
      <c r="EK6" s="221"/>
      <c r="EL6" s="221"/>
      <c r="EM6" s="221"/>
      <c r="EN6" s="221"/>
      <c r="EO6" s="221"/>
      <c r="EP6" s="221"/>
      <c r="EQ6" s="221"/>
      <c r="ER6" s="250" t="str">
        <f t="shared" ref="ER6:ER8" si="0">EU6</f>
        <v>0%</v>
      </c>
      <c r="ES6" s="250"/>
      <c r="ET6" s="322">
        <f t="shared" ref="ET6:ET8" si="1">EC6+EF6</f>
        <v>0</v>
      </c>
      <c r="EU6" s="250" t="str">
        <f>IF(ET6=0,"0%",IF(ET6=1,"50%",IF(ET6=2,"100%")))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IF(FK6=0,"0%",IF(FK6=1,"50%",IF(FK6=2,"100%")))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IF(GB6=0,"0%",IF(GB6=1,"50%",IF(GB6=2,"100%")))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IF(GS6=0,"0%",IF(GS6=1,"50%",IF(GS6=2,"100%")))</f>
        <v>0%</v>
      </c>
      <c r="GU6" s="221"/>
      <c r="GV6" s="221"/>
      <c r="GW6" s="221"/>
      <c r="GX6" s="221"/>
      <c r="GY6" s="221"/>
      <c r="GZ6" s="221"/>
      <c r="HA6" s="221"/>
      <c r="HB6" s="221"/>
      <c r="HC6" s="221"/>
      <c r="HD6" s="221"/>
      <c r="HE6" s="221"/>
      <c r="HF6" s="221"/>
      <c r="HG6" s="221"/>
      <c r="HH6" s="250" t="str">
        <f t="shared" ref="HH6:HH8" si="8">HK6</f>
        <v>50%</v>
      </c>
      <c r="HI6" s="250"/>
      <c r="HJ6" s="322">
        <v>1</v>
      </c>
      <c r="HK6" s="250" t="str">
        <f>IF(HJ6=0,"0%",IF(HJ6=1,"50%",IF(HJ6=2,"100%")))</f>
        <v>50%</v>
      </c>
    </row>
    <row r="7" spans="1:219" ht="409.5" customHeight="1" x14ac:dyDescent="0.3">
      <c r="A7" s="15">
        <v>3</v>
      </c>
      <c r="B7" s="25" t="s">
        <v>641</v>
      </c>
      <c r="C7" s="14" t="s">
        <v>642</v>
      </c>
      <c r="D7" s="9" t="s">
        <v>643</v>
      </c>
      <c r="E7" s="6" t="s">
        <v>42</v>
      </c>
      <c r="F7" s="6" t="s">
        <v>43</v>
      </c>
      <c r="G7" s="6" t="s">
        <v>644</v>
      </c>
      <c r="H7" s="7" t="s">
        <v>529</v>
      </c>
      <c r="I7" s="25" t="s">
        <v>645</v>
      </c>
      <c r="J7" s="6" t="s">
        <v>639</v>
      </c>
      <c r="K7" s="414">
        <v>4</v>
      </c>
      <c r="L7" s="6" t="s">
        <v>646</v>
      </c>
      <c r="M7" s="121">
        <v>44593</v>
      </c>
      <c r="N7" s="121">
        <v>44742</v>
      </c>
      <c r="O7" s="18" t="s">
        <v>632</v>
      </c>
      <c r="P7" s="16"/>
      <c r="Q7" s="17"/>
      <c r="R7" s="16"/>
      <c r="S7" s="16"/>
      <c r="T7" s="16"/>
      <c r="U7" s="16"/>
      <c r="V7" s="16"/>
      <c r="W7" s="16"/>
      <c r="X7" s="221"/>
      <c r="Y7" s="221"/>
      <c r="Z7" s="221"/>
      <c r="AA7" s="221"/>
      <c r="AB7" s="221"/>
      <c r="AC7" s="221"/>
      <c r="AD7" s="221"/>
      <c r="AE7" s="221"/>
      <c r="AF7" s="221"/>
      <c r="AG7" s="195"/>
      <c r="AH7" s="250"/>
      <c r="AI7" s="195"/>
      <c r="AJ7" s="195"/>
      <c r="AK7" s="250"/>
      <c r="AL7" s="250"/>
      <c r="AM7" s="250"/>
      <c r="AN7" s="195"/>
      <c r="AO7" s="590"/>
      <c r="AP7" s="397"/>
      <c r="AQ7" s="590"/>
      <c r="AR7" s="595"/>
      <c r="AS7" s="590"/>
      <c r="AT7" s="592"/>
      <c r="AU7" s="592"/>
      <c r="AV7" s="593"/>
      <c r="AW7" s="596"/>
      <c r="AX7" s="594"/>
      <c r="AY7" s="594"/>
      <c r="AZ7" s="594"/>
      <c r="BA7" s="594"/>
      <c r="BB7" s="594"/>
      <c r="BC7" s="594"/>
      <c r="BD7" s="594"/>
      <c r="BE7" s="594"/>
      <c r="BF7" s="397"/>
      <c r="BG7" s="397"/>
      <c r="BH7" s="397"/>
      <c r="BI7" s="397"/>
      <c r="BJ7" s="590"/>
      <c r="BK7" s="397"/>
      <c r="BL7" s="397"/>
      <c r="BM7" s="451"/>
      <c r="BN7" s="397"/>
      <c r="BO7" s="221"/>
      <c r="BP7" s="221"/>
      <c r="BQ7" s="221"/>
      <c r="BR7" s="221"/>
      <c r="BS7" s="778"/>
      <c r="BT7" s="221"/>
      <c r="BU7" s="221"/>
      <c r="BV7" s="221"/>
      <c r="BW7" s="397"/>
      <c r="BX7" s="397"/>
      <c r="BY7" s="602"/>
      <c r="BZ7" s="831"/>
      <c r="CA7" s="832"/>
      <c r="CB7" s="596"/>
      <c r="CC7" s="397"/>
      <c r="CD7" s="451"/>
      <c r="CE7" s="397"/>
      <c r="CF7" s="1022"/>
      <c r="CG7" s="250"/>
      <c r="CH7" s="1021"/>
      <c r="CI7" s="1009"/>
      <c r="CJ7" s="1008"/>
      <c r="CK7" s="497"/>
      <c r="CL7" s="852"/>
      <c r="CM7" s="1021"/>
      <c r="CN7" s="590"/>
      <c r="CO7" s="397"/>
      <c r="CP7" s="590"/>
      <c r="CQ7" s="595"/>
      <c r="CR7" s="832"/>
      <c r="CS7" s="592"/>
      <c r="CT7" s="592"/>
      <c r="CU7" s="593"/>
      <c r="CV7" s="596"/>
      <c r="CW7" s="251"/>
      <c r="CX7" s="978"/>
      <c r="CY7" s="251"/>
      <c r="CZ7" s="1010"/>
      <c r="DA7" s="980"/>
      <c r="DB7" s="980"/>
      <c r="DC7" s="980"/>
      <c r="DD7" s="1010"/>
      <c r="DE7" s="43"/>
      <c r="DF7" s="980"/>
      <c r="DG7" s="980"/>
      <c r="DH7" s="979"/>
      <c r="DI7" s="980"/>
      <c r="DJ7" s="627"/>
      <c r="DK7" s="250"/>
      <c r="DL7" s="322"/>
      <c r="DM7" s="627"/>
      <c r="DN7" s="251"/>
      <c r="DO7" s="221"/>
      <c r="DP7" s="221"/>
      <c r="DQ7" s="221"/>
      <c r="DR7" s="221"/>
      <c r="DS7" s="221"/>
      <c r="DT7" s="221"/>
      <c r="DU7" s="221"/>
      <c r="DV7" s="221"/>
      <c r="DW7" s="221"/>
      <c r="DX7" s="221"/>
      <c r="DY7" s="221"/>
      <c r="DZ7" s="247"/>
      <c r="EA7" s="250"/>
      <c r="EB7" s="250"/>
      <c r="EC7" s="3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IF(ET7=0,"0%",IF(ET7=1,"25%",IF(ET7&lt;=2,"50%",IF(ET7&lt;=3,"75%",IF(ET7&lt;=4,"100%")))))</f>
        <v>0%</v>
      </c>
      <c r="EV7" s="221"/>
      <c r="EW7" s="221"/>
      <c r="EX7" s="221"/>
      <c r="EY7" s="221"/>
      <c r="EZ7" s="221"/>
      <c r="FA7" s="221"/>
      <c r="FB7" s="221"/>
      <c r="FC7" s="221"/>
      <c r="FD7" s="221"/>
      <c r="FE7" s="221"/>
      <c r="FF7" s="221"/>
      <c r="FG7" s="221"/>
      <c r="FH7" s="221"/>
      <c r="FI7" s="250" t="str">
        <f t="shared" si="2"/>
        <v>0%</v>
      </c>
      <c r="FJ7" s="250"/>
      <c r="FK7" s="322">
        <f t="shared" si="3"/>
        <v>0</v>
      </c>
      <c r="FL7" s="250" t="str">
        <f>IF(FK7=0,"0%",IF(FK7=1,"25%",IF(FK7&lt;=2,"50%",IF(FK7&lt;=3,"75%",IF(FK7&lt;=4,"100%")))))</f>
        <v>0%</v>
      </c>
      <c r="FM7" s="221"/>
      <c r="FN7" s="221"/>
      <c r="FO7" s="221"/>
      <c r="FP7" s="221"/>
      <c r="FQ7" s="221"/>
      <c r="FR7" s="221"/>
      <c r="FS7" s="221"/>
      <c r="FT7" s="221"/>
      <c r="FU7" s="221"/>
      <c r="FV7" s="221"/>
      <c r="FW7" s="221"/>
      <c r="FX7" s="221"/>
      <c r="FY7" s="221"/>
      <c r="FZ7" s="250" t="str">
        <f t="shared" si="4"/>
        <v>0%</v>
      </c>
      <c r="GA7" s="250"/>
      <c r="GB7" s="322">
        <f t="shared" si="5"/>
        <v>0</v>
      </c>
      <c r="GC7" s="250" t="str">
        <f>IF(GB7=0,"0%",IF(GB7=1,"25%",IF(GB7&lt;=2,"50%",IF(GB7&lt;=3,"75%",IF(GB7&lt;=4,"100%")))))</f>
        <v>0%</v>
      </c>
      <c r="GD7" s="221"/>
      <c r="GE7" s="221"/>
      <c r="GF7" s="221"/>
      <c r="GG7" s="221"/>
      <c r="GH7" s="221"/>
      <c r="GI7" s="221"/>
      <c r="GJ7" s="221"/>
      <c r="GK7" s="221"/>
      <c r="GL7" s="221"/>
      <c r="GM7" s="221"/>
      <c r="GN7" s="221"/>
      <c r="GO7" s="221"/>
      <c r="GP7" s="221"/>
      <c r="GQ7" s="250" t="str">
        <f t="shared" si="6"/>
        <v>0%</v>
      </c>
      <c r="GR7" s="250"/>
      <c r="GS7" s="322">
        <f t="shared" si="7"/>
        <v>0</v>
      </c>
      <c r="GT7" s="250" t="str">
        <f>IF(GS7=0,"0%",IF(GS7=1,"25%",IF(GS7&lt;=2,"50%",IF(GS7&lt;=3,"75%",IF(GS7&lt;=4,"100%")))))</f>
        <v>0%</v>
      </c>
      <c r="GU7" s="221"/>
      <c r="GV7" s="221"/>
      <c r="GW7" s="221"/>
      <c r="GX7" s="221"/>
      <c r="GY7" s="221"/>
      <c r="GZ7" s="221"/>
      <c r="HA7" s="221"/>
      <c r="HB7" s="221"/>
      <c r="HC7" s="221"/>
      <c r="HD7" s="221"/>
      <c r="HE7" s="221"/>
      <c r="HF7" s="221"/>
      <c r="HG7" s="221"/>
      <c r="HH7" s="250" t="str">
        <f t="shared" si="8"/>
        <v>100%</v>
      </c>
      <c r="HI7" s="250"/>
      <c r="HJ7" s="322">
        <v>4</v>
      </c>
      <c r="HK7" s="250" t="str">
        <f>IF(HJ7=0,"0%",IF(HJ7=1,"25%",IF(HJ7&lt;=2,"50%",IF(HJ7&lt;=3,"75%",IF(HJ7&lt;=4,"100%")))))</f>
        <v>100%</v>
      </c>
    </row>
    <row r="8" spans="1:219" ht="184.5" customHeight="1" x14ac:dyDescent="0.25">
      <c r="A8" s="937">
        <v>4</v>
      </c>
      <c r="B8" s="938" t="s">
        <v>647</v>
      </c>
      <c r="C8" s="939" t="s">
        <v>648</v>
      </c>
      <c r="D8" s="940" t="s">
        <v>643</v>
      </c>
      <c r="E8" s="941" t="s">
        <v>63</v>
      </c>
      <c r="F8" s="941" t="s">
        <v>42</v>
      </c>
      <c r="G8" s="942" t="s">
        <v>649</v>
      </c>
      <c r="H8" s="942" t="s">
        <v>66</v>
      </c>
      <c r="I8" s="942" t="s">
        <v>649</v>
      </c>
      <c r="J8" s="941" t="s">
        <v>47</v>
      </c>
      <c r="K8" s="943">
        <v>4</v>
      </c>
      <c r="L8" s="941" t="s">
        <v>650</v>
      </c>
      <c r="M8" s="944">
        <v>44228</v>
      </c>
      <c r="N8" s="945">
        <v>44515</v>
      </c>
      <c r="O8" s="10" t="s">
        <v>242</v>
      </c>
      <c r="P8" s="16"/>
      <c r="Q8" s="16"/>
      <c r="R8" s="16"/>
      <c r="S8" s="16"/>
      <c r="T8" s="16"/>
      <c r="U8" s="16"/>
      <c r="V8" s="16"/>
      <c r="W8" s="16"/>
      <c r="X8" s="221"/>
      <c r="Y8" s="221"/>
      <c r="Z8" s="221"/>
      <c r="AA8" s="221"/>
      <c r="AB8" s="221"/>
      <c r="AC8" s="221"/>
      <c r="AD8" s="221"/>
      <c r="AE8" s="221"/>
      <c r="AF8" s="221"/>
      <c r="AG8" s="221"/>
      <c r="AH8" s="221"/>
      <c r="AI8" s="221"/>
      <c r="AJ8" s="221"/>
      <c r="AK8" s="221"/>
      <c r="AL8" s="221"/>
      <c r="AM8" s="221"/>
      <c r="AN8" s="221"/>
      <c r="AO8" s="590"/>
      <c r="AP8" s="397"/>
      <c r="AQ8" s="590"/>
      <c r="AR8" s="595"/>
      <c r="AS8" s="590"/>
      <c r="AT8" s="592"/>
      <c r="AU8" s="592"/>
      <c r="AV8" s="593"/>
      <c r="AW8" s="596"/>
      <c r="AX8" s="590"/>
      <c r="AY8" s="397"/>
      <c r="AZ8" s="590"/>
      <c r="BA8" s="1005"/>
      <c r="BB8" s="1003"/>
      <c r="BC8" s="397"/>
      <c r="BD8" s="397"/>
      <c r="BE8" s="590"/>
      <c r="BF8" s="397"/>
      <c r="BG8" s="397"/>
      <c r="BH8" s="397"/>
      <c r="BI8" s="590"/>
      <c r="BJ8" s="590"/>
      <c r="BK8" s="397"/>
      <c r="BL8" s="397"/>
      <c r="BM8" s="451"/>
      <c r="BN8" s="397"/>
      <c r="BO8" s="221"/>
      <c r="BP8" s="221"/>
      <c r="BQ8" s="221"/>
      <c r="BR8" s="221"/>
      <c r="BS8" s="221"/>
      <c r="BT8" s="221"/>
      <c r="BU8" s="221"/>
      <c r="BV8" s="221"/>
      <c r="BW8" s="397"/>
      <c r="BX8" s="397"/>
      <c r="BY8" s="602"/>
      <c r="BZ8" s="831"/>
      <c r="CA8" s="832"/>
      <c r="CB8" s="596"/>
      <c r="CC8" s="397"/>
      <c r="CD8" s="451"/>
      <c r="CE8" s="397"/>
      <c r="CF8" s="249"/>
      <c r="CG8" s="221"/>
      <c r="CH8" s="221"/>
      <c r="CI8" s="221"/>
      <c r="CJ8" s="778"/>
      <c r="CK8" s="778"/>
      <c r="CL8" s="221"/>
      <c r="CM8" s="221"/>
      <c r="CN8" s="590"/>
      <c r="CO8" s="397"/>
      <c r="CP8" s="590"/>
      <c r="CQ8" s="595"/>
      <c r="CR8" s="590"/>
      <c r="CS8" s="592"/>
      <c r="CT8" s="592"/>
      <c r="CU8" s="593"/>
      <c r="CV8" s="596"/>
      <c r="CW8" s="195"/>
      <c r="CX8" s="250"/>
      <c r="CY8" s="195"/>
      <c r="CZ8" s="195"/>
      <c r="DA8" s="250"/>
      <c r="DB8" s="250"/>
      <c r="DC8" s="250"/>
      <c r="DD8" s="195"/>
      <c r="DE8" s="247"/>
      <c r="DF8" s="247"/>
      <c r="DG8" s="247"/>
      <c r="DH8" s="247"/>
      <c r="DI8" s="247"/>
      <c r="DJ8" s="250"/>
      <c r="DK8" s="250"/>
      <c r="DL8" s="322"/>
      <c r="DM8" s="250"/>
      <c r="DN8" s="297"/>
      <c r="DO8" s="221"/>
      <c r="DP8" s="221"/>
      <c r="DQ8" s="221"/>
      <c r="DR8" s="221"/>
      <c r="DS8" s="221"/>
      <c r="DT8" s="221"/>
      <c r="DU8" s="221"/>
      <c r="DV8" s="221"/>
      <c r="DW8" s="221"/>
      <c r="DX8" s="221"/>
      <c r="DY8" s="221"/>
      <c r="DZ8" s="247"/>
      <c r="EA8" s="250"/>
      <c r="EB8" s="250"/>
      <c r="EC8" s="322"/>
      <c r="ED8" s="250"/>
      <c r="EE8" s="221"/>
      <c r="EF8" s="221"/>
      <c r="EG8" s="221"/>
      <c r="EH8" s="221"/>
      <c r="EI8" s="221"/>
      <c r="EJ8" s="221"/>
      <c r="EK8" s="221"/>
      <c r="EL8" s="221"/>
      <c r="EM8" s="221"/>
      <c r="EN8" s="221"/>
      <c r="EO8" s="221"/>
      <c r="EP8" s="221"/>
      <c r="EQ8" s="221"/>
      <c r="ER8" s="250" t="str">
        <f t="shared" si="0"/>
        <v>0%</v>
      </c>
      <c r="ES8" s="250"/>
      <c r="ET8" s="322">
        <f t="shared" si="1"/>
        <v>0</v>
      </c>
      <c r="EU8" s="250" t="str">
        <f>IF(ET8=0,"0%",IF(ET8=1,"25%",IF(ET8&lt;=2,"50%",IF(ET8&lt;=3,"75%",IF(ET8&lt;=4,"100%")))))</f>
        <v>0%</v>
      </c>
      <c r="EV8" s="221"/>
      <c r="EW8" s="221"/>
      <c r="EX8" s="221"/>
      <c r="EY8" s="221"/>
      <c r="EZ8" s="221"/>
      <c r="FA8" s="221"/>
      <c r="FB8" s="221"/>
      <c r="FC8" s="221"/>
      <c r="FD8" s="221"/>
      <c r="FE8" s="221"/>
      <c r="FF8" s="221"/>
      <c r="FG8" s="221"/>
      <c r="FH8" s="221"/>
      <c r="FI8" s="250" t="str">
        <f t="shared" si="2"/>
        <v>0%</v>
      </c>
      <c r="FJ8" s="250"/>
      <c r="FK8" s="322">
        <f t="shared" si="3"/>
        <v>0</v>
      </c>
      <c r="FL8" s="250" t="str">
        <f>IF(FK8=0,"0%",IF(FK8=1,"25%",IF(FK8&lt;=2,"50%",IF(FK8&lt;=3,"75%",IF(FK8&lt;=4,"100%")))))</f>
        <v>0%</v>
      </c>
      <c r="FM8" s="221"/>
      <c r="FN8" s="221"/>
      <c r="FO8" s="221"/>
      <c r="FP8" s="221"/>
      <c r="FQ8" s="221"/>
      <c r="FR8" s="221"/>
      <c r="FS8" s="221"/>
      <c r="FT8" s="221"/>
      <c r="FU8" s="221"/>
      <c r="FV8" s="221"/>
      <c r="FW8" s="221"/>
      <c r="FX8" s="221"/>
      <c r="FY8" s="221"/>
      <c r="FZ8" s="250" t="str">
        <f t="shared" si="4"/>
        <v>0%</v>
      </c>
      <c r="GA8" s="250"/>
      <c r="GB8" s="322">
        <f t="shared" si="5"/>
        <v>0</v>
      </c>
      <c r="GC8" s="250" t="str">
        <f>IF(GB8=0,"0%",IF(GB8=1,"25%",IF(GB8&lt;=2,"50%",IF(GB8&lt;=3,"75%",IF(GB8&lt;=4,"100%")))))</f>
        <v>0%</v>
      </c>
      <c r="GD8" s="221"/>
      <c r="GE8" s="221"/>
      <c r="GF8" s="221"/>
      <c r="GG8" s="221"/>
      <c r="GH8" s="221"/>
      <c r="GI8" s="221"/>
      <c r="GJ8" s="221"/>
      <c r="GK8" s="221"/>
      <c r="GL8" s="221"/>
      <c r="GM8" s="221"/>
      <c r="GN8" s="221"/>
      <c r="GO8" s="221"/>
      <c r="GP8" s="221"/>
      <c r="GQ8" s="250" t="str">
        <f t="shared" si="6"/>
        <v>0%</v>
      </c>
      <c r="GR8" s="250"/>
      <c r="GS8" s="322">
        <f t="shared" si="7"/>
        <v>0</v>
      </c>
      <c r="GT8" s="250" t="str">
        <f>IF(GS8=0,"0%",IF(GS8=1,"25%",IF(GS8&lt;=2,"50%",IF(GS8&lt;=3,"75%",IF(GS8&lt;=4,"100%")))))</f>
        <v>0%</v>
      </c>
      <c r="GU8" s="221"/>
      <c r="GV8" s="221"/>
      <c r="GW8" s="221"/>
      <c r="GX8" s="221"/>
      <c r="GY8" s="221"/>
      <c r="GZ8" s="221"/>
      <c r="HA8" s="221"/>
      <c r="HB8" s="221"/>
      <c r="HC8" s="221"/>
      <c r="HD8" s="221"/>
      <c r="HE8" s="221"/>
      <c r="HF8" s="221"/>
      <c r="HG8" s="221"/>
      <c r="HH8" s="250" t="str">
        <f t="shared" si="8"/>
        <v>50%</v>
      </c>
      <c r="HI8" s="250"/>
      <c r="HJ8" s="322">
        <v>2</v>
      </c>
      <c r="HK8" s="250" t="str">
        <f>IF(HJ8=0,"0%",IF(HJ8=1,"25%",IF(HJ8&lt;=2,"50%",IF(HJ8&lt;=3,"75%",IF(HJ8&lt;=4,"100%")))))</f>
        <v>50%</v>
      </c>
    </row>
    <row r="9" spans="1:219" ht="18.75" x14ac:dyDescent="0.25">
      <c r="B9" s="946"/>
      <c r="C9" s="947"/>
      <c r="F9" s="438"/>
      <c r="G9" s="948"/>
      <c r="K9" s="434">
        <f>SUM(K5:K8)</f>
        <v>11</v>
      </c>
      <c r="AV9" s="424">
        <f>SUM(AV5:AV8)</f>
        <v>0</v>
      </c>
      <c r="BM9" s="454">
        <v>3</v>
      </c>
      <c r="BN9" s="769">
        <f>BM9*100%/$K$9</f>
        <v>0.27272727272727271</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7</v>
      </c>
      <c r="HK9" s="769">
        <f>HJ9*100%/K9</f>
        <v>0.63636363636363635</v>
      </c>
    </row>
    <row r="12" spans="1:219" x14ac:dyDescent="0.25">
      <c r="C12" s="405">
        <v>100</v>
      </c>
    </row>
  </sheetData>
  <mergeCells count="254">
    <mergeCell ref="HC1:HG2"/>
    <mergeCell ref="HH1:HK2"/>
    <mergeCell ref="HC3:HC4"/>
    <mergeCell ref="HD3:HD4"/>
    <mergeCell ref="HE3:HE4"/>
    <mergeCell ref="HF3:HF4"/>
    <mergeCell ref="HG3:HG4"/>
    <mergeCell ref="HH3:HH4"/>
    <mergeCell ref="HI3:HI4"/>
    <mergeCell ref="HJ3:HJ4"/>
    <mergeCell ref="HK3:HK4"/>
    <mergeCell ref="AT1:AW2"/>
    <mergeCell ref="AO3:AO4"/>
    <mergeCell ref="AP3:AP4"/>
    <mergeCell ref="AQ3:AQ4"/>
    <mergeCell ref="AR3:AR4"/>
    <mergeCell ref="AS3:AS4"/>
    <mergeCell ref="AT3:AT4"/>
    <mergeCell ref="AU3:AU4"/>
    <mergeCell ref="AV3:AV4"/>
    <mergeCell ref="AW3:AW4"/>
    <mergeCell ref="AG2:AG4"/>
    <mergeCell ref="AH2:AN2"/>
    <mergeCell ref="AH3:AH4"/>
    <mergeCell ref="AI3:AI4"/>
    <mergeCell ref="AJ3:AK3"/>
    <mergeCell ref="AL3:AL4"/>
    <mergeCell ref="AM3:AM4"/>
    <mergeCell ref="AN3:AN4"/>
    <mergeCell ref="AO1:AS2"/>
    <mergeCell ref="EB3:EB4"/>
    <mergeCell ref="EC3:EC4"/>
    <mergeCell ref="DS3:DS4"/>
    <mergeCell ref="DT3:DT4"/>
    <mergeCell ref="DU3:DU4"/>
    <mergeCell ref="DW3:DW4"/>
    <mergeCell ref="DX3:DX4"/>
    <mergeCell ref="EA3:EA4"/>
    <mergeCell ref="DB3:DB4"/>
    <mergeCell ref="DC3:DC4"/>
    <mergeCell ref="DD3:DD4"/>
    <mergeCell ref="DO3:DO4"/>
    <mergeCell ref="DP3:DP4"/>
    <mergeCell ref="DQ3:DR3"/>
    <mergeCell ref="DH3:DH4"/>
    <mergeCell ref="DI3:DI4"/>
    <mergeCell ref="DJ3:DJ4"/>
    <mergeCell ref="DK3:DK4"/>
    <mergeCell ref="DV3:DV4"/>
    <mergeCell ref="DY3:DY4"/>
    <mergeCell ref="DZ3:DZ4"/>
    <mergeCell ref="CT3:CT4"/>
    <mergeCell ref="CU3:CU4"/>
    <mergeCell ref="CV3:CV4"/>
    <mergeCell ref="CX3:CX4"/>
    <mergeCell ref="CY3:CY4"/>
    <mergeCell ref="CZ3:DA3"/>
    <mergeCell ref="CN3:CN4"/>
    <mergeCell ref="CO3:CO4"/>
    <mergeCell ref="CP3:CP4"/>
    <mergeCell ref="CQ3:CQ4"/>
    <mergeCell ref="CR3:CR4"/>
    <mergeCell ref="CS3:CS4"/>
    <mergeCell ref="CG3:CG4"/>
    <mergeCell ref="CH3:CH4"/>
    <mergeCell ref="CI3:CJ3"/>
    <mergeCell ref="CK3:CK4"/>
    <mergeCell ref="CL3:CL4"/>
    <mergeCell ref="CM3:CM4"/>
    <mergeCell ref="BZ3:BZ4"/>
    <mergeCell ref="CA3:CA4"/>
    <mergeCell ref="CB3:CB4"/>
    <mergeCell ref="CC3:CC4"/>
    <mergeCell ref="CD3:CD4"/>
    <mergeCell ref="CE3:CE4"/>
    <mergeCell ref="BU3:BU4"/>
    <mergeCell ref="BV3:BV4"/>
    <mergeCell ref="BW3:BW4"/>
    <mergeCell ref="BX3:BX4"/>
    <mergeCell ref="BY3:BY4"/>
    <mergeCell ref="BL3:BL4"/>
    <mergeCell ref="BM3:BM4"/>
    <mergeCell ref="BN3:BN4"/>
    <mergeCell ref="BP3:BP4"/>
    <mergeCell ref="BQ3:BQ4"/>
    <mergeCell ref="BR3:BS3"/>
    <mergeCell ref="X1:AB2"/>
    <mergeCell ref="AC1:AF2"/>
    <mergeCell ref="BF3:BF4"/>
    <mergeCell ref="BG3:BG4"/>
    <mergeCell ref="BH3:BH4"/>
    <mergeCell ref="BI3:BI4"/>
    <mergeCell ref="BJ3:BJ4"/>
    <mergeCell ref="BK3:BK4"/>
    <mergeCell ref="AY3:AY4"/>
    <mergeCell ref="AZ3:AZ4"/>
    <mergeCell ref="BA3:BB3"/>
    <mergeCell ref="BC3:BC4"/>
    <mergeCell ref="BD3:BD4"/>
    <mergeCell ref="BE3:BE4"/>
    <mergeCell ref="X3:X4"/>
    <mergeCell ref="Y3:Y4"/>
    <mergeCell ref="Z3:Z4"/>
    <mergeCell ref="AA3:AA4"/>
    <mergeCell ref="AB3:AB4"/>
    <mergeCell ref="AC3:AC4"/>
    <mergeCell ref="AD3:AD4"/>
    <mergeCell ref="AE3:AE4"/>
    <mergeCell ref="AF3:AF4"/>
    <mergeCell ref="AG1:AN1"/>
    <mergeCell ref="DN1:DU1"/>
    <mergeCell ref="AX2:AX4"/>
    <mergeCell ref="AY2:BE2"/>
    <mergeCell ref="BO2:BO4"/>
    <mergeCell ref="BP2:BV2"/>
    <mergeCell ref="CF2:CF4"/>
    <mergeCell ref="CG2:CM2"/>
    <mergeCell ref="CW2:CW4"/>
    <mergeCell ref="CX2:DD2"/>
    <mergeCell ref="DN2:DN4"/>
    <mergeCell ref="BW1:CA2"/>
    <mergeCell ref="CB1:CE2"/>
    <mergeCell ref="CF1:CM1"/>
    <mergeCell ref="CN1:CR2"/>
    <mergeCell ref="CS1:CV2"/>
    <mergeCell ref="CW1:DD1"/>
    <mergeCell ref="AX1:BE1"/>
    <mergeCell ref="BF1:BJ2"/>
    <mergeCell ref="BK1:BN2"/>
    <mergeCell ref="BO1:BV1"/>
    <mergeCell ref="DL3:DL4"/>
    <mergeCell ref="DM3:DM4"/>
    <mergeCell ref="DO2:DU2"/>
    <mergeCell ref="BT3:BT4"/>
    <mergeCell ref="A1:I1"/>
    <mergeCell ref="J1:O1"/>
    <mergeCell ref="P1:W1"/>
    <mergeCell ref="A2:A4"/>
    <mergeCell ref="B2:B4"/>
    <mergeCell ref="C2:C4"/>
    <mergeCell ref="D2:D4"/>
    <mergeCell ref="E2:E4"/>
    <mergeCell ref="F2:F4"/>
    <mergeCell ref="G2:G4"/>
    <mergeCell ref="H2:H4"/>
    <mergeCell ref="I2:I4"/>
    <mergeCell ref="J2:J4"/>
    <mergeCell ref="K2:K4"/>
    <mergeCell ref="L2:L4"/>
    <mergeCell ref="P2:P4"/>
    <mergeCell ref="Q2:W2"/>
    <mergeCell ref="Q3:Q4"/>
    <mergeCell ref="R3:R4"/>
    <mergeCell ref="S3:T3"/>
    <mergeCell ref="U3:U4"/>
    <mergeCell ref="V3:V4"/>
    <mergeCell ref="W3:W4"/>
    <mergeCell ref="DV1:DZ2"/>
    <mergeCell ref="EA1:ED2"/>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FE3:FE4"/>
    <mergeCell ref="FF3:FF4"/>
    <mergeCell ref="FG3:FG4"/>
    <mergeCell ref="FH3:FH4"/>
    <mergeCell ref="FI3:FI4"/>
    <mergeCell ref="FJ3:FJ4"/>
    <mergeCell ref="FK3:FK4"/>
    <mergeCell ref="FL3:FL4"/>
    <mergeCell ref="FN3:FN4"/>
    <mergeCell ref="FO3:FO4"/>
    <mergeCell ref="ED3:ED4"/>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GV3:GV4"/>
    <mergeCell ref="GF3:GF4"/>
    <mergeCell ref="GG3:GH3"/>
    <mergeCell ref="GI3:GI4"/>
    <mergeCell ref="GJ3:GJ4"/>
    <mergeCell ref="GK3:GK4"/>
    <mergeCell ref="GL3:GL4"/>
    <mergeCell ref="FP3:FQ3"/>
    <mergeCell ref="FR3:FR4"/>
    <mergeCell ref="FS3:FS4"/>
    <mergeCell ref="FT3:FT4"/>
    <mergeCell ref="FU3:FU4"/>
    <mergeCell ref="FV3:FV4"/>
    <mergeCell ref="FW3:FW4"/>
    <mergeCell ref="FX3:FX4"/>
    <mergeCell ref="FY3:FY4"/>
    <mergeCell ref="HA3:HA4"/>
    <mergeCell ref="HB3:HB4"/>
    <mergeCell ref="DE1:DI2"/>
    <mergeCell ref="DJ1:DM2"/>
    <mergeCell ref="DE3:DE4"/>
    <mergeCell ref="DF3:DF4"/>
    <mergeCell ref="DG3:DG4"/>
    <mergeCell ref="GS3:GS4"/>
    <mergeCell ref="FZ3:FZ4"/>
    <mergeCell ref="GA3:GA4"/>
    <mergeCell ref="GB3:GB4"/>
    <mergeCell ref="GC3:GC4"/>
    <mergeCell ref="GE3:GE4"/>
    <mergeCell ref="GW3:GW4"/>
    <mergeCell ref="GX3:GY3"/>
    <mergeCell ref="GZ3:GZ4"/>
    <mergeCell ref="GM3:GM4"/>
    <mergeCell ref="GN3:GN4"/>
    <mergeCell ref="GO3:GO4"/>
    <mergeCell ref="GP3:GP4"/>
    <mergeCell ref="GQ3:GQ4"/>
    <mergeCell ref="GR3:GR4"/>
    <mergeCell ref="GU2:GU4"/>
    <mergeCell ref="GT3:GT4"/>
  </mergeCells>
  <dataValidations count="2">
    <dataValidation type="list" allowBlank="1" showInputMessage="1" showErrorMessage="1" sqref="E5:E8" xr:uid="{00000000-0002-0000-0C00-000000000000}">
      <formula1>nivel</formula1>
    </dataValidation>
    <dataValidation type="list" allowBlank="1" showInputMessage="1" showErrorMessage="1" sqref="F5:F8" xr:uid="{00000000-0002-0000-0C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E85007E9-1164-4B80-8C70-6AD268E61D8D}">
          <x14:formula1>
            <xm:f>'Ejem diligenciamiento'!$AB$8:$AB$9</xm:f>
          </x14:formula1>
          <xm:sqref>CN5:CP5 HC5:HE8 DE5:DG8 DV5:DX8 EM5:EO8 FD5:FF8 FU5:FW8 GL5:GN8 BW5:BY5 BW7:BY8 BF5:BH8</xm:sqref>
        </x14:dataValidation>
        <x14:dataValidation type="list" allowBlank="1" showInputMessage="1" showErrorMessage="1" xr:uid="{A5530313-0063-4261-A83B-155153C34BC6}">
          <x14:formula1>
            <xm:f>'Ejem diligenciamiento'!$AC$8:$AC$11</xm:f>
          </x14:formula1>
          <xm:sqref>CR5:CR7 CA5:CA8 BJ5:BJ8</xm:sqref>
        </x14:dataValidation>
        <x14:dataValidation type="list" allowBlank="1" showInputMessage="1" showErrorMessage="1" xr:uid="{ED57BE34-3F6F-4BB3-8E30-81D805F87A94}">
          <x14:formula1>
            <xm:f>'Ejem diligenciamiento'!$AC$8:$AC$12</xm:f>
          </x14:formula1>
          <xm:sqref>DI5:DI8 DZ5:DZ8 EQ5:EQ8 FH5:FH8 FY5:FY8 GP5:GP8 HG5:HG8</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K11"/>
  <sheetViews>
    <sheetView zoomScale="70" zoomScaleNormal="70" workbookViewId="0">
      <selection activeCell="A5" sqref="A5:A8"/>
    </sheetView>
  </sheetViews>
  <sheetFormatPr baseColWidth="10" defaultColWidth="11.42578125" defaultRowHeight="15" x14ac:dyDescent="0.25"/>
  <cols>
    <col min="2" max="2" width="17.7109375" customWidth="1"/>
    <col min="3" max="3" width="30.28515625" customWidth="1"/>
    <col min="4" max="4" width="25.7109375" customWidth="1"/>
    <col min="5" max="5" width="17.5703125" customWidth="1"/>
    <col min="6" max="6" width="24.140625" customWidth="1"/>
    <col min="7" max="8" width="11.42578125" customWidth="1"/>
    <col min="9" max="9" width="17.28515625" customWidth="1"/>
    <col min="10" max="10" width="11.42578125" customWidth="1"/>
    <col min="12" max="12" width="15" customWidth="1"/>
    <col min="16" max="16" width="21.5703125" bestFit="1" customWidth="1"/>
    <col min="17" max="17" width="11.42578125" customWidth="1"/>
    <col min="18" max="18" width="47" customWidth="1"/>
    <col min="19" max="23" width="11.42578125" customWidth="1"/>
    <col min="24" max="24" width="25.85546875" customWidth="1"/>
    <col min="25" max="32" width="11.42578125" customWidth="1"/>
    <col min="33" max="33" width="21.5703125" bestFit="1" customWidth="1"/>
    <col min="36" max="36" width="17.28515625" bestFit="1" customWidth="1"/>
    <col min="40" max="40" width="30.28515625" bestFit="1" customWidth="1"/>
    <col min="50" max="50" width="25" customWidth="1"/>
    <col min="52" max="52" width="24.28515625" customWidth="1"/>
    <col min="53" max="53" width="17.28515625" bestFit="1" customWidth="1"/>
    <col min="55" max="55" width="21.85546875" customWidth="1"/>
    <col min="57" max="57" width="31.7109375" bestFit="1" customWidth="1"/>
    <col min="58" max="58" width="23.140625" customWidth="1"/>
    <col min="67" max="67" width="28" customWidth="1"/>
    <col min="69" max="69" width="19.140625" customWidth="1"/>
    <col min="70" max="70" width="22.85546875" customWidth="1"/>
    <col min="74" max="74" width="19" customWidth="1"/>
    <col min="75" max="75" width="24.42578125" customWidth="1"/>
    <col min="84" max="84" width="27.85546875" customWidth="1"/>
    <col min="86" max="86" width="12.28515625" bestFit="1" customWidth="1"/>
    <col min="87" max="87" width="23.28515625" customWidth="1"/>
    <col min="88" max="88" width="8.7109375" hidden="1" customWidth="1"/>
    <col min="89" max="89" width="20.85546875" customWidth="1"/>
    <col min="90" max="90" width="28.85546875" customWidth="1"/>
    <col min="91" max="91" width="23.28515625" customWidth="1"/>
    <col min="101" max="210" width="10.7109375" customWidth="1"/>
  </cols>
  <sheetData>
    <row r="1" spans="1:219" ht="18.75" x14ac:dyDescent="0.25">
      <c r="A1" s="1110" t="s">
        <v>0</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60"/>
      <c r="DE2" s="1097"/>
      <c r="DF2" s="1097"/>
      <c r="DG2" s="1097"/>
      <c r="DH2" s="1097"/>
      <c r="DI2" s="1097"/>
      <c r="DJ2" s="1098"/>
      <c r="DK2" s="1098"/>
      <c r="DL2" s="1098"/>
      <c r="DM2" s="1098"/>
      <c r="DN2" s="1059" t="s">
        <v>16</v>
      </c>
      <c r="DO2" s="1059" t="s">
        <v>17</v>
      </c>
      <c r="DP2" s="1059"/>
      <c r="DQ2" s="1059"/>
      <c r="DR2" s="1059"/>
      <c r="DS2" s="1059"/>
      <c r="DT2" s="1060"/>
      <c r="DU2" s="1060"/>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233"/>
      <c r="FK2" s="1233"/>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106" t="s">
        <v>25</v>
      </c>
      <c r="DD3" s="1124" t="s">
        <v>26</v>
      </c>
      <c r="DE3" s="1125"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106" t="s">
        <v>24</v>
      </c>
      <c r="DT3" s="1124" t="s">
        <v>25</v>
      </c>
      <c r="DU3" s="1124" t="s">
        <v>26</v>
      </c>
      <c r="DV3" s="1125"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236" t="s">
        <v>31</v>
      </c>
      <c r="FJ3" s="1234" t="s">
        <v>32</v>
      </c>
      <c r="FK3" s="1234" t="s">
        <v>33</v>
      </c>
      <c r="FL3" s="1235"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56.25" x14ac:dyDescent="0.25">
      <c r="A4" s="1058"/>
      <c r="B4" s="1058"/>
      <c r="C4" s="1069"/>
      <c r="D4" s="1058"/>
      <c r="E4" s="1058"/>
      <c r="F4" s="1058"/>
      <c r="G4" s="1058"/>
      <c r="H4" s="1058"/>
      <c r="I4" s="1061"/>
      <c r="J4" s="1058"/>
      <c r="K4" s="1058"/>
      <c r="L4" s="1058"/>
      <c r="M4" s="35" t="s">
        <v>35</v>
      </c>
      <c r="N4" s="36" t="s">
        <v>36</v>
      </c>
      <c r="O4" s="95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237"/>
      <c r="DD4" s="1124"/>
      <c r="DE4" s="1125"/>
      <c r="DF4" s="1097"/>
      <c r="DG4" s="1097"/>
      <c r="DH4" s="1097"/>
      <c r="DI4" s="1097"/>
      <c r="DJ4" s="1100"/>
      <c r="DK4" s="1102"/>
      <c r="DL4" s="1102"/>
      <c r="DM4" s="1104"/>
      <c r="DN4" s="1060"/>
      <c r="DO4" s="1060"/>
      <c r="DP4" s="1060"/>
      <c r="DQ4" s="21" t="s">
        <v>22</v>
      </c>
      <c r="DR4" s="21" t="s">
        <v>38</v>
      </c>
      <c r="DS4" s="1237"/>
      <c r="DT4" s="1124"/>
      <c r="DU4" s="1124"/>
      <c r="DV4" s="1125"/>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236"/>
      <c r="FJ4" s="1234"/>
      <c r="FK4" s="1234"/>
      <c r="FL4" s="1235"/>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50" customHeight="1" x14ac:dyDescent="0.25">
      <c r="A5" s="1053">
        <v>1</v>
      </c>
      <c r="B5" s="89" t="s">
        <v>651</v>
      </c>
      <c r="C5" s="23" t="s">
        <v>652</v>
      </c>
      <c r="D5" s="23" t="s">
        <v>41</v>
      </c>
      <c r="E5" s="7" t="s">
        <v>78</v>
      </c>
      <c r="F5" s="7" t="s">
        <v>43</v>
      </c>
      <c r="G5" s="7" t="s">
        <v>653</v>
      </c>
      <c r="H5" s="7" t="s">
        <v>182</v>
      </c>
      <c r="I5" s="89" t="s">
        <v>453</v>
      </c>
      <c r="J5" s="7" t="s">
        <v>47</v>
      </c>
      <c r="K5" s="413">
        <v>1</v>
      </c>
      <c r="L5" s="7" t="s">
        <v>241</v>
      </c>
      <c r="M5" s="48">
        <v>44593</v>
      </c>
      <c r="N5" s="46">
        <v>44652</v>
      </c>
      <c r="O5" s="18" t="s">
        <v>242</v>
      </c>
      <c r="P5" s="18"/>
      <c r="Q5" s="19"/>
      <c r="R5" s="19"/>
      <c r="S5" s="19"/>
      <c r="T5" s="19"/>
      <c r="U5" s="19"/>
      <c r="V5" s="19"/>
      <c r="W5" s="19"/>
      <c r="X5" s="65"/>
      <c r="Y5" s="65"/>
      <c r="Z5" s="65"/>
      <c r="AA5" s="65"/>
      <c r="AB5" s="65"/>
      <c r="AC5" s="66"/>
      <c r="AD5" s="65"/>
      <c r="AE5" s="65"/>
      <c r="AF5" s="67"/>
      <c r="AG5" s="67"/>
      <c r="AH5" s="67"/>
      <c r="AI5" s="67"/>
      <c r="AJ5" s="67"/>
      <c r="AK5" s="67"/>
      <c r="AL5" s="67"/>
      <c r="AM5" s="67"/>
      <c r="AN5" s="67"/>
      <c r="AO5" s="19"/>
      <c r="AP5" s="19"/>
      <c r="AQ5" s="19"/>
      <c r="AR5" s="19"/>
      <c r="AS5" s="19"/>
      <c r="AT5" s="326"/>
      <c r="AU5" s="19"/>
      <c r="AV5" s="19"/>
      <c r="AW5" s="326"/>
      <c r="AX5" s="18"/>
      <c r="AY5" s="19"/>
      <c r="AZ5" s="19"/>
      <c r="BA5" s="19"/>
      <c r="BB5" s="19"/>
      <c r="BC5" s="19"/>
      <c r="BD5" s="19"/>
      <c r="BE5" s="68"/>
      <c r="BF5" s="69"/>
      <c r="BG5" s="69"/>
      <c r="BH5" s="69"/>
      <c r="BI5" s="69"/>
      <c r="BJ5" s="69"/>
      <c r="BK5" s="70"/>
      <c r="BL5" s="19"/>
      <c r="BM5" s="19"/>
      <c r="BN5" s="326"/>
      <c r="BO5" s="18"/>
      <c r="BP5" s="19"/>
      <c r="BQ5" s="19"/>
      <c r="BR5" s="19"/>
      <c r="BS5" s="19"/>
      <c r="BT5" s="19"/>
      <c r="BU5" s="19"/>
      <c r="BV5" s="19"/>
      <c r="BW5" s="69"/>
      <c r="BX5" s="69"/>
      <c r="BY5" s="69"/>
      <c r="BZ5" s="69"/>
      <c r="CA5" s="69"/>
      <c r="CB5" s="70"/>
      <c r="CC5" s="19"/>
      <c r="CD5" s="427"/>
      <c r="CE5" s="19"/>
      <c r="CF5" s="18"/>
      <c r="CG5" s="19"/>
      <c r="CH5" s="19"/>
      <c r="CI5" s="19"/>
      <c r="CJ5" s="19"/>
      <c r="CK5" s="19"/>
      <c r="CL5" s="19"/>
      <c r="CM5" s="19"/>
      <c r="CN5" s="69"/>
      <c r="CO5" s="69"/>
      <c r="CP5" s="69"/>
      <c r="CQ5" s="69"/>
      <c r="CR5" s="69"/>
      <c r="CS5" s="70"/>
      <c r="CT5" s="19"/>
      <c r="CU5" s="427"/>
      <c r="CV5" s="19"/>
      <c r="CW5" s="18"/>
      <c r="CX5" s="19"/>
      <c r="CY5" s="18"/>
      <c r="CZ5" s="13"/>
      <c r="DA5" s="17"/>
      <c r="DB5" s="17"/>
      <c r="DC5" s="17"/>
      <c r="DD5" s="20"/>
      <c r="DE5" s="20"/>
      <c r="DF5" s="20"/>
      <c r="DG5" s="20"/>
      <c r="DH5" s="20"/>
      <c r="DI5" s="20"/>
      <c r="DJ5" s="20"/>
      <c r="DK5" s="20"/>
      <c r="DL5" s="45"/>
      <c r="DM5" s="20"/>
      <c r="DN5" s="18"/>
      <c r="DO5" s="19"/>
      <c r="DP5" s="13"/>
      <c r="DQ5" s="13"/>
      <c r="DR5" s="13"/>
      <c r="DS5" s="13"/>
      <c r="DT5" s="20"/>
      <c r="DU5" s="71"/>
      <c r="DV5" s="221"/>
      <c r="DW5" s="221"/>
      <c r="DX5" s="221"/>
      <c r="DY5" s="221"/>
      <c r="DZ5" s="250"/>
      <c r="EA5" s="250"/>
      <c r="EB5" s="250"/>
      <c r="EC5" s="322"/>
      <c r="ED5" s="250"/>
      <c r="EE5" s="221"/>
      <c r="EF5" s="221"/>
      <c r="EG5" s="221"/>
      <c r="EH5" s="221"/>
      <c r="EI5" s="221"/>
      <c r="EJ5" s="221"/>
      <c r="EK5" s="221"/>
      <c r="EL5" s="221"/>
      <c r="EM5" s="221"/>
      <c r="EN5" s="221"/>
      <c r="EO5" s="221"/>
      <c r="EP5" s="221"/>
      <c r="EQ5" s="221"/>
      <c r="ER5" s="250"/>
      <c r="ES5" s="250"/>
      <c r="ET5" s="322">
        <f>EC5+EF5</f>
        <v>0</v>
      </c>
      <c r="EU5" s="250" t="str">
        <f>IF(ET5=0,"0%",IF(ET5=1,"100%"))</f>
        <v>0%</v>
      </c>
      <c r="EV5" s="221"/>
      <c r="EW5" s="221"/>
      <c r="EX5" s="221"/>
      <c r="EY5" s="221"/>
      <c r="EZ5" s="221"/>
      <c r="FA5" s="221"/>
      <c r="FB5" s="221"/>
      <c r="FC5" s="221"/>
      <c r="FD5" s="221"/>
      <c r="FE5" s="221"/>
      <c r="FF5" s="221"/>
      <c r="FG5" s="221"/>
      <c r="FH5" s="221"/>
      <c r="FI5" s="250" t="str">
        <f>FL5</f>
        <v>0%</v>
      </c>
      <c r="FJ5" s="786"/>
      <c r="FK5" s="787">
        <f>ET5+EW5</f>
        <v>0</v>
      </c>
      <c r="FL5" s="250" t="str">
        <f>IF(FK5=0,"0%",IF(FK5=1,"100%"))</f>
        <v>0%</v>
      </c>
      <c r="FM5" s="221"/>
      <c r="FN5" s="221"/>
      <c r="FO5" s="221"/>
      <c r="FP5" s="221"/>
      <c r="FQ5" s="221"/>
      <c r="FR5" s="221"/>
      <c r="FS5" s="221"/>
      <c r="FT5" s="221"/>
      <c r="FU5" s="221"/>
      <c r="FV5" s="221"/>
      <c r="FW5" s="221"/>
      <c r="FX5" s="221"/>
      <c r="FY5" s="221"/>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117" customHeight="1" x14ac:dyDescent="0.25">
      <c r="A6" s="1053">
        <v>2</v>
      </c>
      <c r="B6" s="90" t="s">
        <v>654</v>
      </c>
      <c r="C6" s="23" t="s">
        <v>655</v>
      </c>
      <c r="D6" s="23" t="s">
        <v>41</v>
      </c>
      <c r="E6" s="7" t="s">
        <v>76</v>
      </c>
      <c r="F6" s="7" t="s">
        <v>79</v>
      </c>
      <c r="G6" s="7" t="s">
        <v>65</v>
      </c>
      <c r="H6" s="7" t="s">
        <v>182</v>
      </c>
      <c r="I6" s="89" t="s">
        <v>453</v>
      </c>
      <c r="J6" s="24" t="s">
        <v>47</v>
      </c>
      <c r="K6" s="413">
        <v>1</v>
      </c>
      <c r="L6" s="7" t="s">
        <v>656</v>
      </c>
      <c r="M6" s="48">
        <v>44593</v>
      </c>
      <c r="N6" s="46">
        <v>44682</v>
      </c>
      <c r="O6" s="18" t="s">
        <v>237</v>
      </c>
      <c r="P6" s="18"/>
      <c r="Q6" s="19"/>
      <c r="R6" s="19"/>
      <c r="S6" s="19"/>
      <c r="T6" s="19"/>
      <c r="U6" s="19"/>
      <c r="V6" s="19"/>
      <c r="W6" s="19"/>
      <c r="X6" s="65"/>
      <c r="Y6" s="65"/>
      <c r="Z6" s="65"/>
      <c r="AA6" s="65"/>
      <c r="AB6" s="65"/>
      <c r="AC6" s="66"/>
      <c r="AD6" s="65"/>
      <c r="AE6" s="65"/>
      <c r="AF6" s="67"/>
      <c r="AG6" s="67"/>
      <c r="AH6" s="67"/>
      <c r="AI6" s="67"/>
      <c r="AJ6" s="67"/>
      <c r="AK6" s="67"/>
      <c r="AL6" s="67"/>
      <c r="AM6" s="67"/>
      <c r="AN6" s="67"/>
      <c r="AO6" s="19"/>
      <c r="AP6" s="19"/>
      <c r="AQ6" s="19"/>
      <c r="AR6" s="19"/>
      <c r="AS6" s="19"/>
      <c r="AT6" s="326"/>
      <c r="AU6" s="19"/>
      <c r="AV6" s="19"/>
      <c r="AW6" s="326"/>
      <c r="AX6" s="18"/>
      <c r="AY6" s="19"/>
      <c r="AZ6" s="19"/>
      <c r="BA6" s="19"/>
      <c r="BB6" s="19"/>
      <c r="BC6" s="19"/>
      <c r="BD6" s="19"/>
      <c r="BE6" s="68"/>
      <c r="BF6" s="69"/>
      <c r="BG6" s="69"/>
      <c r="BH6" s="69"/>
      <c r="BI6" s="69"/>
      <c r="BJ6" s="69"/>
      <c r="BK6" s="70"/>
      <c r="BL6" s="19"/>
      <c r="BM6" s="19"/>
      <c r="BN6" s="427"/>
      <c r="BO6" s="18"/>
      <c r="BP6" s="19"/>
      <c r="BQ6" s="19"/>
      <c r="BR6" s="19"/>
      <c r="BS6" s="19"/>
      <c r="BT6" s="19"/>
      <c r="BU6" s="19"/>
      <c r="BV6" s="19"/>
      <c r="BW6" s="69"/>
      <c r="BX6" s="69"/>
      <c r="BY6" s="69"/>
      <c r="BZ6" s="69"/>
      <c r="CA6" s="69"/>
      <c r="CB6" s="70"/>
      <c r="CC6" s="19"/>
      <c r="CD6" s="427"/>
      <c r="CE6" s="19"/>
      <c r="CF6" s="18"/>
      <c r="CG6" s="20"/>
      <c r="CH6" s="19"/>
      <c r="CI6" s="20"/>
      <c r="CJ6" s="19"/>
      <c r="CK6" s="19"/>
      <c r="CL6" s="19"/>
      <c r="CM6" s="20"/>
      <c r="CN6" s="69"/>
      <c r="CO6" s="69"/>
      <c r="CP6" s="69"/>
      <c r="CQ6" s="18"/>
      <c r="CR6" s="69"/>
      <c r="CS6" s="70"/>
      <c r="CT6" s="19"/>
      <c r="CU6" s="427"/>
      <c r="CV6" s="19"/>
      <c r="CW6" s="18"/>
      <c r="CX6" s="19"/>
      <c r="CY6" s="18"/>
      <c r="CZ6" s="13"/>
      <c r="DA6" s="17"/>
      <c r="DB6" s="17"/>
      <c r="DC6" s="17"/>
      <c r="DD6" s="20"/>
      <c r="DE6" s="20"/>
      <c r="DF6" s="20"/>
      <c r="DG6" s="20"/>
      <c r="DH6" s="20"/>
      <c r="DI6" s="20"/>
      <c r="DJ6" s="20"/>
      <c r="DK6" s="20"/>
      <c r="DL6" s="45"/>
      <c r="DM6" s="20"/>
      <c r="DN6" s="18"/>
      <c r="DO6" s="19"/>
      <c r="DP6" s="13"/>
      <c r="DQ6" s="13"/>
      <c r="DR6" s="13"/>
      <c r="DS6" s="13"/>
      <c r="DT6" s="20"/>
      <c r="DU6" s="71"/>
      <c r="DV6" s="221"/>
      <c r="DW6" s="221"/>
      <c r="DX6" s="221"/>
      <c r="DY6" s="221"/>
      <c r="DZ6" s="250"/>
      <c r="EA6" s="250"/>
      <c r="EB6" s="250"/>
      <c r="EC6" s="322"/>
      <c r="ED6" s="250"/>
      <c r="EE6" s="221"/>
      <c r="EF6" s="221"/>
      <c r="EG6" s="221"/>
      <c r="EH6" s="221"/>
      <c r="EI6" s="221"/>
      <c r="EJ6" s="221"/>
      <c r="EK6" s="221"/>
      <c r="EL6" s="221"/>
      <c r="EM6" s="221"/>
      <c r="EN6" s="221"/>
      <c r="EO6" s="221"/>
      <c r="EP6" s="221"/>
      <c r="EQ6" s="221"/>
      <c r="ER6" s="250"/>
      <c r="ES6" s="250"/>
      <c r="ET6" s="322">
        <f t="shared" ref="ET6:ET8" si="0">EC6+EF6</f>
        <v>0</v>
      </c>
      <c r="EU6" s="250" t="str">
        <f>IF(ET6=0,"0%",IF(ET6=1,"100%"))</f>
        <v>0%</v>
      </c>
      <c r="EV6" s="221"/>
      <c r="EW6" s="221"/>
      <c r="EX6" s="221"/>
      <c r="EY6" s="221"/>
      <c r="EZ6" s="221"/>
      <c r="FA6" s="221"/>
      <c r="FB6" s="221"/>
      <c r="FC6" s="221"/>
      <c r="FD6" s="221"/>
      <c r="FE6" s="221"/>
      <c r="FF6" s="221"/>
      <c r="FG6" s="221"/>
      <c r="FH6" s="221"/>
      <c r="FI6" s="250" t="str">
        <f t="shared" ref="FI6:FI8" si="1">FL6</f>
        <v>0%</v>
      </c>
      <c r="FJ6" s="250"/>
      <c r="FK6" s="322">
        <f t="shared" ref="FK6:FK8" si="2">ET6+EW6</f>
        <v>0</v>
      </c>
      <c r="FL6" s="250" t="str">
        <f>IF(FK6=0,"0%",IF(FK6=1,"100%"))</f>
        <v>0%</v>
      </c>
      <c r="FM6" s="221"/>
      <c r="FN6" s="221"/>
      <c r="FO6" s="221"/>
      <c r="FP6" s="221"/>
      <c r="FQ6" s="221"/>
      <c r="FR6" s="221"/>
      <c r="FS6" s="221"/>
      <c r="FT6" s="221"/>
      <c r="FU6" s="221"/>
      <c r="FV6" s="221"/>
      <c r="FW6" s="221"/>
      <c r="FX6" s="221"/>
      <c r="FY6" s="221"/>
      <c r="FZ6" s="250" t="str">
        <f>GC6</f>
        <v>0%</v>
      </c>
      <c r="GA6" s="250"/>
      <c r="GB6" s="322">
        <f t="shared" ref="GB6:GB8" si="3">FK6+FN6</f>
        <v>0</v>
      </c>
      <c r="GC6" s="250" t="str">
        <f>IF(GB6=0,"0%",IF(GB6=1,"100%"))</f>
        <v>0%</v>
      </c>
      <c r="GD6" s="221"/>
      <c r="GE6" s="221"/>
      <c r="GF6" s="221"/>
      <c r="GG6" s="221"/>
      <c r="GH6" s="221"/>
      <c r="GI6" s="221"/>
      <c r="GJ6" s="221"/>
      <c r="GK6" s="221"/>
      <c r="GL6" s="221"/>
      <c r="GM6" s="221"/>
      <c r="GN6" s="221"/>
      <c r="GO6" s="221"/>
      <c r="GP6" s="221"/>
      <c r="GQ6" s="250" t="str">
        <f t="shared" ref="GQ6:GQ8" si="4">GT6</f>
        <v>0%</v>
      </c>
      <c r="GR6" s="250"/>
      <c r="GS6" s="322">
        <f t="shared" ref="GS6:GS8" si="5">GB6+GE6</f>
        <v>0</v>
      </c>
      <c r="GT6" s="250" t="str">
        <f>IF(GS6=0,"0%",IF(GS6=1,"100%"))</f>
        <v>0%</v>
      </c>
      <c r="GU6" s="221"/>
      <c r="GV6" s="221"/>
      <c r="GW6" s="221"/>
      <c r="GX6" s="221"/>
      <c r="GY6" s="221"/>
      <c r="GZ6" s="221"/>
      <c r="HA6" s="221"/>
      <c r="HB6" s="221"/>
      <c r="HC6" s="221"/>
      <c r="HD6" s="221"/>
      <c r="HE6" s="221"/>
      <c r="HF6" s="221"/>
      <c r="HG6" s="221"/>
      <c r="HH6" s="250" t="str">
        <f t="shared" ref="HH6:HH8" si="6">HK6</f>
        <v>0%</v>
      </c>
      <c r="HI6" s="250"/>
      <c r="HJ6" s="322">
        <f t="shared" ref="HJ6:HJ8" si="7">GS6+GV6</f>
        <v>0</v>
      </c>
      <c r="HK6" s="250" t="str">
        <f>IF(HJ6=0,"0%",IF(HJ6=1,"100%"))</f>
        <v>0%</v>
      </c>
    </row>
    <row r="7" spans="1:219" ht="150" customHeight="1" x14ac:dyDescent="0.25">
      <c r="A7" s="1053">
        <v>3</v>
      </c>
      <c r="B7" s="89" t="s">
        <v>657</v>
      </c>
      <c r="C7" s="23" t="s">
        <v>658</v>
      </c>
      <c r="D7" s="23" t="s">
        <v>41</v>
      </c>
      <c r="E7" s="24" t="s">
        <v>80</v>
      </c>
      <c r="F7" s="24" t="s">
        <v>64</v>
      </c>
      <c r="G7" s="24" t="s">
        <v>65</v>
      </c>
      <c r="H7" s="7" t="s">
        <v>66</v>
      </c>
      <c r="I7" s="89" t="s">
        <v>659</v>
      </c>
      <c r="J7" s="24" t="s">
        <v>47</v>
      </c>
      <c r="K7" s="414">
        <v>1</v>
      </c>
      <c r="L7" s="7" t="s">
        <v>241</v>
      </c>
      <c r="M7" s="48">
        <v>44593</v>
      </c>
      <c r="N7" s="46">
        <v>44713</v>
      </c>
      <c r="O7" s="10" t="s">
        <v>50</v>
      </c>
      <c r="P7" s="72"/>
      <c r="Q7" s="17"/>
      <c r="R7" s="72"/>
      <c r="S7" s="17"/>
      <c r="T7" s="17"/>
      <c r="U7" s="17"/>
      <c r="V7" s="17"/>
      <c r="W7" s="73"/>
      <c r="X7" s="72"/>
      <c r="Y7" s="74"/>
      <c r="Z7" s="74"/>
      <c r="AA7" s="74"/>
      <c r="AB7" s="74"/>
      <c r="AC7" s="75"/>
      <c r="AD7" s="74"/>
      <c r="AE7" s="75"/>
      <c r="AF7" s="16"/>
      <c r="AG7" s="16"/>
      <c r="AH7" s="16"/>
      <c r="AI7" s="16"/>
      <c r="AJ7" s="16"/>
      <c r="AK7" s="16"/>
      <c r="AL7" s="16"/>
      <c r="AM7" s="16"/>
      <c r="AN7" s="16"/>
      <c r="AO7" s="19"/>
      <c r="AP7" s="19"/>
      <c r="AQ7" s="19"/>
      <c r="AR7" s="17"/>
      <c r="AS7" s="19"/>
      <c r="AT7" s="326"/>
      <c r="AU7" s="19"/>
      <c r="AV7" s="19"/>
      <c r="AW7" s="326"/>
      <c r="AX7" s="76"/>
      <c r="AY7" s="17"/>
      <c r="AZ7" s="76"/>
      <c r="BA7" s="13"/>
      <c r="BB7" s="13"/>
      <c r="BC7" s="17"/>
      <c r="BD7" s="17"/>
      <c r="BE7" s="77"/>
      <c r="BF7" s="69"/>
      <c r="BG7" s="69"/>
      <c r="BH7" s="69"/>
      <c r="BI7" s="69"/>
      <c r="BJ7" s="69"/>
      <c r="BK7" s="70"/>
      <c r="BL7" s="19"/>
      <c r="BM7" s="81"/>
      <c r="BN7" s="422"/>
      <c r="BO7" s="76"/>
      <c r="BP7" s="17"/>
      <c r="BQ7" s="76"/>
      <c r="BR7" s="17"/>
      <c r="BS7" s="17"/>
      <c r="BT7" s="17"/>
      <c r="BU7" s="17"/>
      <c r="BV7" s="73"/>
      <c r="BW7" s="76"/>
      <c r="BX7" s="74"/>
      <c r="BY7" s="74"/>
      <c r="BZ7" s="74"/>
      <c r="CA7" s="74"/>
      <c r="CB7" s="70"/>
      <c r="CC7" s="17"/>
      <c r="CD7" s="427"/>
      <c r="CE7" s="17"/>
      <c r="CF7" s="76"/>
      <c r="CG7" s="17"/>
      <c r="CH7" s="76"/>
      <c r="CI7" s="13"/>
      <c r="CJ7" s="17"/>
      <c r="CK7" s="13"/>
      <c r="CL7" s="17"/>
      <c r="CM7" s="73"/>
      <c r="CN7" s="13"/>
      <c r="CO7" s="17"/>
      <c r="CP7" s="17"/>
      <c r="CQ7" s="13"/>
      <c r="CR7" s="17"/>
      <c r="CS7" s="70"/>
      <c r="CT7" s="17"/>
      <c r="CU7" s="427"/>
      <c r="CV7" s="17"/>
      <c r="CW7" s="13"/>
      <c r="CX7" s="17"/>
      <c r="CY7" s="13"/>
      <c r="CZ7" s="17"/>
      <c r="DA7" s="17"/>
      <c r="DB7" s="17"/>
      <c r="DC7" s="17"/>
      <c r="DD7" s="13"/>
      <c r="DE7" s="13"/>
      <c r="DF7" s="13"/>
      <c r="DG7" s="13"/>
      <c r="DH7" s="13"/>
      <c r="DI7" s="13"/>
      <c r="DJ7" s="13"/>
      <c r="DK7" s="13"/>
      <c r="DL7" s="45"/>
      <c r="DM7" s="13"/>
      <c r="DN7" s="13"/>
      <c r="DO7" s="13"/>
      <c r="DP7" s="13"/>
      <c r="DQ7" s="17"/>
      <c r="DR7" s="17"/>
      <c r="DS7" s="17"/>
      <c r="DT7" s="17"/>
      <c r="DU7" s="78"/>
      <c r="DV7" s="221"/>
      <c r="DW7" s="221"/>
      <c r="DX7" s="221"/>
      <c r="DY7" s="221"/>
      <c r="DZ7" s="250"/>
      <c r="EA7" s="250"/>
      <c r="EB7" s="250"/>
      <c r="EC7" s="322"/>
      <c r="ED7" s="250"/>
      <c r="EE7" s="221"/>
      <c r="EF7" s="221"/>
      <c r="EG7" s="221"/>
      <c r="EH7" s="221"/>
      <c r="EI7" s="221"/>
      <c r="EJ7" s="221"/>
      <c r="EK7" s="221"/>
      <c r="EL7" s="221"/>
      <c r="EM7" s="221"/>
      <c r="EN7" s="221"/>
      <c r="EO7" s="221"/>
      <c r="EP7" s="221"/>
      <c r="EQ7" s="221"/>
      <c r="ER7" s="250"/>
      <c r="ES7" s="250"/>
      <c r="ET7" s="322">
        <f t="shared" si="0"/>
        <v>0</v>
      </c>
      <c r="EU7" s="250" t="str">
        <f>IF(ET7=0,"0%",IF(ET7=1,"100%"))</f>
        <v>0%</v>
      </c>
      <c r="EV7" s="221"/>
      <c r="EW7" s="221"/>
      <c r="EX7" s="221"/>
      <c r="EY7" s="221"/>
      <c r="EZ7" s="221"/>
      <c r="FA7" s="221"/>
      <c r="FB7" s="221"/>
      <c r="FC7" s="221"/>
      <c r="FD7" s="221"/>
      <c r="FE7" s="221"/>
      <c r="FF7" s="221"/>
      <c r="FG7" s="221"/>
      <c r="FH7" s="221"/>
      <c r="FI7" s="250" t="str">
        <f t="shared" si="1"/>
        <v>0%</v>
      </c>
      <c r="FJ7" s="250"/>
      <c r="FK7" s="322">
        <f t="shared" si="2"/>
        <v>0</v>
      </c>
      <c r="FL7" s="250" t="str">
        <f>IF(FK7=0,"0%",IF(FK7=1,"100%"))</f>
        <v>0%</v>
      </c>
      <c r="FM7" s="221"/>
      <c r="FN7" s="221"/>
      <c r="FO7" s="221"/>
      <c r="FP7" s="221"/>
      <c r="FQ7" s="221"/>
      <c r="FR7" s="221"/>
      <c r="FS7" s="221"/>
      <c r="FT7" s="221"/>
      <c r="FU7" s="221"/>
      <c r="FV7" s="221"/>
      <c r="FW7" s="221"/>
      <c r="FX7" s="221"/>
      <c r="FY7" s="221"/>
      <c r="FZ7" s="250" t="str">
        <f>GC7</f>
        <v>0%</v>
      </c>
      <c r="GA7" s="250"/>
      <c r="GB7" s="322">
        <f t="shared" si="3"/>
        <v>0</v>
      </c>
      <c r="GC7" s="250" t="str">
        <f>IF(GB7=0,"0%",IF(GB7=1,"100%"))</f>
        <v>0%</v>
      </c>
      <c r="GD7" s="221"/>
      <c r="GE7" s="221"/>
      <c r="GF7" s="221"/>
      <c r="GG7" s="221"/>
      <c r="GH7" s="221"/>
      <c r="GI7" s="221"/>
      <c r="GJ7" s="221"/>
      <c r="GK7" s="221"/>
      <c r="GL7" s="221"/>
      <c r="GM7" s="221"/>
      <c r="GN7" s="221"/>
      <c r="GO7" s="221"/>
      <c r="GP7" s="221"/>
      <c r="GQ7" s="250" t="str">
        <f t="shared" si="4"/>
        <v>0%</v>
      </c>
      <c r="GR7" s="250"/>
      <c r="GS7" s="322">
        <f t="shared" si="5"/>
        <v>0</v>
      </c>
      <c r="GT7" s="250" t="str">
        <f>IF(GS7=0,"0%",IF(GS7=1,"100%"))</f>
        <v>0%</v>
      </c>
      <c r="GU7" s="221"/>
      <c r="GV7" s="221"/>
      <c r="GW7" s="221"/>
      <c r="GX7" s="221"/>
      <c r="GY7" s="221"/>
      <c r="GZ7" s="221"/>
      <c r="HA7" s="221"/>
      <c r="HB7" s="221"/>
      <c r="HC7" s="221"/>
      <c r="HD7" s="221"/>
      <c r="HE7" s="221"/>
      <c r="HF7" s="221"/>
      <c r="HG7" s="221"/>
      <c r="HH7" s="250" t="str">
        <f t="shared" si="6"/>
        <v>0%</v>
      </c>
      <c r="HI7" s="250"/>
      <c r="HJ7" s="322">
        <f t="shared" si="7"/>
        <v>0</v>
      </c>
      <c r="HK7" s="250" t="str">
        <f>IF(HJ7=0,"0%",IF(HJ7=1,"100%"))</f>
        <v>0%</v>
      </c>
    </row>
    <row r="8" spans="1:219" ht="186.75" customHeight="1" x14ac:dyDescent="0.25">
      <c r="A8" s="1053">
        <v>4</v>
      </c>
      <c r="B8" s="89" t="s">
        <v>660</v>
      </c>
      <c r="C8" s="23" t="s">
        <v>661</v>
      </c>
      <c r="D8" s="23" t="s">
        <v>41</v>
      </c>
      <c r="E8" s="24" t="s">
        <v>80</v>
      </c>
      <c r="F8" s="24" t="s">
        <v>42</v>
      </c>
      <c r="G8" s="24" t="s">
        <v>653</v>
      </c>
      <c r="H8" s="7" t="s">
        <v>66</v>
      </c>
      <c r="I8" s="89" t="s">
        <v>662</v>
      </c>
      <c r="J8" s="24" t="s">
        <v>47</v>
      </c>
      <c r="K8" s="414">
        <v>1</v>
      </c>
      <c r="L8" s="7" t="s">
        <v>241</v>
      </c>
      <c r="M8" s="48">
        <v>44593</v>
      </c>
      <c r="N8" s="46">
        <v>44743</v>
      </c>
      <c r="O8" s="10" t="s">
        <v>50</v>
      </c>
      <c r="P8" s="73"/>
      <c r="Q8" s="79"/>
      <c r="R8" s="79"/>
      <c r="S8" s="79"/>
      <c r="T8" s="79"/>
      <c r="U8" s="79"/>
      <c r="V8" s="79"/>
      <c r="W8" s="79"/>
      <c r="X8" s="74"/>
      <c r="Y8" s="74"/>
      <c r="Z8" s="74"/>
      <c r="AA8" s="74"/>
      <c r="AB8" s="74"/>
      <c r="AC8" s="75"/>
      <c r="AD8" s="74"/>
      <c r="AE8" s="74"/>
      <c r="AF8" s="74"/>
      <c r="AG8" s="74"/>
      <c r="AH8" s="74"/>
      <c r="AI8" s="74"/>
      <c r="AJ8" s="74"/>
      <c r="AK8" s="74"/>
      <c r="AL8" s="74"/>
      <c r="AM8" s="74"/>
      <c r="AN8" s="74"/>
      <c r="AO8" s="19"/>
      <c r="AP8" s="19"/>
      <c r="AQ8" s="19"/>
      <c r="AR8" s="17"/>
      <c r="AS8" s="19"/>
      <c r="AT8" s="326"/>
      <c r="AU8" s="19"/>
      <c r="AV8" s="19"/>
      <c r="AW8" s="326"/>
      <c r="AX8" s="73"/>
      <c r="AY8" s="79"/>
      <c r="AZ8" s="79"/>
      <c r="BA8" s="79"/>
      <c r="BB8" s="79"/>
      <c r="BC8" s="79"/>
      <c r="BD8" s="79"/>
      <c r="BE8" s="80"/>
      <c r="BF8" s="69"/>
      <c r="BG8" s="69"/>
      <c r="BH8" s="69"/>
      <c r="BI8" s="69"/>
      <c r="BJ8" s="69"/>
      <c r="BK8" s="70"/>
      <c r="BL8" s="19"/>
      <c r="BM8" s="17"/>
      <c r="BN8" s="422"/>
      <c r="BO8" s="73"/>
      <c r="BP8" s="79"/>
      <c r="BQ8" s="79"/>
      <c r="BR8" s="79"/>
      <c r="BS8" s="79"/>
      <c r="BT8" s="79"/>
      <c r="BU8" s="79"/>
      <c r="BV8" s="79"/>
      <c r="BW8" s="79"/>
      <c r="BX8" s="79"/>
      <c r="BY8" s="79"/>
      <c r="BZ8" s="79"/>
      <c r="CA8" s="79"/>
      <c r="CB8" s="70"/>
      <c r="CC8" s="17"/>
      <c r="CD8" s="427"/>
      <c r="CE8" s="17"/>
      <c r="CF8" s="73"/>
      <c r="CG8" s="17"/>
      <c r="CH8" s="82"/>
      <c r="CI8" s="73"/>
      <c r="CJ8" s="83"/>
      <c r="CK8" s="79"/>
      <c r="CL8" s="79"/>
      <c r="CM8" s="73"/>
      <c r="CN8" s="79"/>
      <c r="CO8" s="79"/>
      <c r="CP8" s="79"/>
      <c r="CQ8" s="73"/>
      <c r="CR8" s="79"/>
      <c r="CS8" s="70"/>
      <c r="CT8" s="17"/>
      <c r="CU8" s="427"/>
      <c r="CV8" s="17"/>
      <c r="CW8" s="73"/>
      <c r="CX8" s="17"/>
      <c r="CY8" s="82"/>
      <c r="CZ8" s="1033"/>
      <c r="DA8" s="83"/>
      <c r="DB8" s="79"/>
      <c r="DC8" s="79"/>
      <c r="DD8" s="1033"/>
      <c r="DE8" s="73"/>
      <c r="DF8" s="73"/>
      <c r="DG8" s="73"/>
      <c r="DH8" s="73"/>
      <c r="DI8" s="73"/>
      <c r="DJ8" s="13"/>
      <c r="DK8" s="13"/>
      <c r="DL8" s="45"/>
      <c r="DM8" s="13"/>
      <c r="DN8" s="73"/>
      <c r="DO8" s="17"/>
      <c r="DP8" s="73"/>
      <c r="DQ8" s="73"/>
      <c r="DR8" s="13"/>
      <c r="DS8" s="79"/>
      <c r="DT8" s="79"/>
      <c r="DU8" s="77"/>
      <c r="DV8" s="250"/>
      <c r="DW8" s="250"/>
      <c r="DX8" s="250"/>
      <c r="DY8" s="249"/>
      <c r="DZ8" s="1038"/>
      <c r="EA8" s="250"/>
      <c r="EB8" s="250"/>
      <c r="EC8" s="322"/>
      <c r="ED8" s="250"/>
      <c r="EE8" s="221"/>
      <c r="EF8" s="221"/>
      <c r="EG8" s="221"/>
      <c r="EH8" s="221"/>
      <c r="EI8" s="221"/>
      <c r="EJ8" s="221"/>
      <c r="EK8" s="221"/>
      <c r="EL8" s="221"/>
      <c r="EM8" s="221"/>
      <c r="EN8" s="221"/>
      <c r="EO8" s="221"/>
      <c r="EP8" s="221"/>
      <c r="EQ8" s="221"/>
      <c r="ER8" s="250"/>
      <c r="ES8" s="250"/>
      <c r="ET8" s="322">
        <f t="shared" si="0"/>
        <v>0</v>
      </c>
      <c r="EU8" s="250" t="str">
        <f>IF(ET8=0,"0%",IF(ET8=1,"100%"))</f>
        <v>0%</v>
      </c>
      <c r="EV8" s="221"/>
      <c r="EW8" s="221"/>
      <c r="EX8" s="221"/>
      <c r="EY8" s="221"/>
      <c r="EZ8" s="221"/>
      <c r="FA8" s="221"/>
      <c r="FB8" s="221"/>
      <c r="FC8" s="221"/>
      <c r="FD8" s="221"/>
      <c r="FE8" s="221"/>
      <c r="FF8" s="221"/>
      <c r="FG8" s="221"/>
      <c r="FH8" s="221"/>
      <c r="FI8" s="250" t="str">
        <f t="shared" si="1"/>
        <v>0%</v>
      </c>
      <c r="FJ8" s="250"/>
      <c r="FK8" s="322">
        <f t="shared" si="2"/>
        <v>0</v>
      </c>
      <c r="FL8" s="250" t="str">
        <f>IF(FK8=0,"0%",IF(FK8=1,"100%"))</f>
        <v>0%</v>
      </c>
      <c r="FM8" s="221"/>
      <c r="FN8" s="221"/>
      <c r="FO8" s="221"/>
      <c r="FP8" s="221"/>
      <c r="FQ8" s="221"/>
      <c r="FR8" s="221"/>
      <c r="FS8" s="221"/>
      <c r="FT8" s="221"/>
      <c r="FU8" s="221"/>
      <c r="FV8" s="221"/>
      <c r="FW8" s="221"/>
      <c r="FX8" s="221"/>
      <c r="FY8" s="221"/>
      <c r="FZ8" s="250" t="str">
        <f>GC8</f>
        <v>0%</v>
      </c>
      <c r="GA8" s="250"/>
      <c r="GB8" s="322">
        <f t="shared" si="3"/>
        <v>0</v>
      </c>
      <c r="GC8" s="250" t="str">
        <f>IF(GB8=0,"0%",IF(GB8=1,"100%"))</f>
        <v>0%</v>
      </c>
      <c r="GD8" s="221"/>
      <c r="GE8" s="221"/>
      <c r="GF8" s="221"/>
      <c r="GG8" s="221"/>
      <c r="GH8" s="221"/>
      <c r="GI8" s="221"/>
      <c r="GJ8" s="221"/>
      <c r="GK8" s="221"/>
      <c r="GL8" s="221"/>
      <c r="GM8" s="221"/>
      <c r="GN8" s="221"/>
      <c r="GO8" s="221"/>
      <c r="GP8" s="221"/>
      <c r="GQ8" s="250" t="str">
        <f t="shared" si="4"/>
        <v>0%</v>
      </c>
      <c r="GR8" s="250"/>
      <c r="GS8" s="322">
        <f t="shared" si="5"/>
        <v>0</v>
      </c>
      <c r="GT8" s="250" t="str">
        <f>IF(GS8=0,"0%",IF(GS8=1,"100%"))</f>
        <v>0%</v>
      </c>
      <c r="GU8" s="221"/>
      <c r="GV8" s="221"/>
      <c r="GW8" s="221"/>
      <c r="GX8" s="221"/>
      <c r="GY8" s="221"/>
      <c r="GZ8" s="221"/>
      <c r="HA8" s="221"/>
      <c r="HB8" s="221"/>
      <c r="HC8" s="221"/>
      <c r="HD8" s="221"/>
      <c r="HE8" s="221"/>
      <c r="HF8" s="221"/>
      <c r="HG8" s="221"/>
      <c r="HH8" s="250" t="str">
        <f t="shared" si="6"/>
        <v>0%</v>
      </c>
      <c r="HI8" s="250"/>
      <c r="HJ8" s="322">
        <f t="shared" si="7"/>
        <v>0</v>
      </c>
      <c r="HK8" s="250" t="str">
        <f>IF(HJ8=0,"0%",IF(HJ8=1,"100%"))</f>
        <v>0%</v>
      </c>
    </row>
    <row r="9" spans="1:219" ht="15.75" x14ac:dyDescent="0.25">
      <c r="A9" s="1231"/>
      <c r="B9" s="1232"/>
      <c r="C9" s="423"/>
      <c r="D9" s="415"/>
      <c r="E9" s="423"/>
      <c r="K9" s="424">
        <f>SUM(K5:K8)</f>
        <v>4</v>
      </c>
      <c r="AW9" s="326" t="str">
        <f t="shared" ref="AW9" si="8">IF(AV9=0,"0%",IF(AV9=1,"100%"))</f>
        <v>0%</v>
      </c>
      <c r="BN9" s="742">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HJ9" s="400">
        <f>SUM(HJ5:HJ8)</f>
        <v>0</v>
      </c>
      <c r="HK9" s="769">
        <f>HJ9*100%/$K$9</f>
        <v>0</v>
      </c>
    </row>
    <row r="11" spans="1:219" x14ac:dyDescent="0.25">
      <c r="B11" s="405">
        <v>100</v>
      </c>
    </row>
  </sheetData>
  <mergeCells count="254">
    <mergeCell ref="HC1:HG2"/>
    <mergeCell ref="HH1:HK2"/>
    <mergeCell ref="HC3:HC4"/>
    <mergeCell ref="HD3:HD4"/>
    <mergeCell ref="HE3:HE4"/>
    <mergeCell ref="HF3:HF4"/>
    <mergeCell ref="HG3:HG4"/>
    <mergeCell ref="HH3:HH4"/>
    <mergeCell ref="HI3:HI4"/>
    <mergeCell ref="HJ3:HJ4"/>
    <mergeCell ref="HK3:HK4"/>
    <mergeCell ref="BI3:BI4"/>
    <mergeCell ref="BJ3:BJ4"/>
    <mergeCell ref="BK3:BK4"/>
    <mergeCell ref="A1:O1"/>
    <mergeCell ref="P1:W1"/>
    <mergeCell ref="X1:AB2"/>
    <mergeCell ref="AC1:AF2"/>
    <mergeCell ref="AX1:BE1"/>
    <mergeCell ref="A2:A4"/>
    <mergeCell ref="B2:B4"/>
    <mergeCell ref="C2:C4"/>
    <mergeCell ref="D2:D4"/>
    <mergeCell ref="E2:E4"/>
    <mergeCell ref="F2:F4"/>
    <mergeCell ref="AB3:AB4"/>
    <mergeCell ref="AC3:AC4"/>
    <mergeCell ref="AD3:AD4"/>
    <mergeCell ref="K2:K4"/>
    <mergeCell ref="L2:L4"/>
    <mergeCell ref="P2:P4"/>
    <mergeCell ref="Q2:W2"/>
    <mergeCell ref="AX2:AX4"/>
    <mergeCell ref="V3:V4"/>
    <mergeCell ref="W3:W4"/>
    <mergeCell ref="X3:X4"/>
    <mergeCell ref="Y3:Y4"/>
    <mergeCell ref="BC3:BC4"/>
    <mergeCell ref="BK1:BN2"/>
    <mergeCell ref="BO1:BV1"/>
    <mergeCell ref="AI3:AI4"/>
    <mergeCell ref="AJ3:AK3"/>
    <mergeCell ref="AL3:AL4"/>
    <mergeCell ref="AM3:AM4"/>
    <mergeCell ref="AN3:AN4"/>
    <mergeCell ref="BL3:BL4"/>
    <mergeCell ref="BM3:BM4"/>
    <mergeCell ref="BN3:BN4"/>
    <mergeCell ref="BP3:BP4"/>
    <mergeCell ref="BQ3:BQ4"/>
    <mergeCell ref="BO2:BO4"/>
    <mergeCell ref="BP2:BV2"/>
    <mergeCell ref="BU3:BU4"/>
    <mergeCell ref="BV3:BV4"/>
    <mergeCell ref="BR3:BS3"/>
    <mergeCell ref="BT3:BT4"/>
    <mergeCell ref="BD3:BD4"/>
    <mergeCell ref="BE3:BE4"/>
    <mergeCell ref="BF3:BF4"/>
    <mergeCell ref="BF1:BJ2"/>
    <mergeCell ref="BG3:BG4"/>
    <mergeCell ref="BH3:BH4"/>
    <mergeCell ref="G2:G4"/>
    <mergeCell ref="H2:H4"/>
    <mergeCell ref="I2:I4"/>
    <mergeCell ref="J2:J4"/>
    <mergeCell ref="AE3:AE4"/>
    <mergeCell ref="AF3:AF4"/>
    <mergeCell ref="AY3:AY4"/>
    <mergeCell ref="AZ3:AZ4"/>
    <mergeCell ref="BA3:BB3"/>
    <mergeCell ref="S3:T3"/>
    <mergeCell ref="U3:U4"/>
    <mergeCell ref="AY2:BE2"/>
    <mergeCell ref="Q3:Q4"/>
    <mergeCell ref="R3:R4"/>
    <mergeCell ref="AO1:AS2"/>
    <mergeCell ref="AT1:AW2"/>
    <mergeCell ref="AO3:AO4"/>
    <mergeCell ref="AP3:AP4"/>
    <mergeCell ref="AQ3:AQ4"/>
    <mergeCell ref="AR3:AR4"/>
    <mergeCell ref="AS3:AS4"/>
    <mergeCell ref="AT3:AT4"/>
    <mergeCell ref="AU3:AU4"/>
    <mergeCell ref="AV3:AV4"/>
    <mergeCell ref="AW3:AW4"/>
    <mergeCell ref="Z3:Z4"/>
    <mergeCell ref="AA3:AA4"/>
    <mergeCell ref="AG1:AN1"/>
    <mergeCell ref="AG2:AG4"/>
    <mergeCell ref="AH2:AN2"/>
    <mergeCell ref="AH3:AH4"/>
    <mergeCell ref="CW2:CW4"/>
    <mergeCell ref="CQ3:CQ4"/>
    <mergeCell ref="CR3:CR4"/>
    <mergeCell ref="CS3:CS4"/>
    <mergeCell ref="CT3:CT4"/>
    <mergeCell ref="CU3:CU4"/>
    <mergeCell ref="CV3:CV4"/>
    <mergeCell ref="CS1:CV2"/>
    <mergeCell ref="CW1:DD1"/>
    <mergeCell ref="CX2:DD2"/>
    <mergeCell ref="DC3:DC4"/>
    <mergeCell ref="DD3:DD4"/>
    <mergeCell ref="CB1:CE2"/>
    <mergeCell ref="CF1:CM1"/>
    <mergeCell ref="CN1:CR2"/>
    <mergeCell ref="CF2:CF4"/>
    <mergeCell ref="CG2:CM2"/>
    <mergeCell ref="BW1:CA2"/>
    <mergeCell ref="CB3:CB4"/>
    <mergeCell ref="CC3:CC4"/>
    <mergeCell ref="CD3:CD4"/>
    <mergeCell ref="CO3:CO4"/>
    <mergeCell ref="CP3:CP4"/>
    <mergeCell ref="CG3:CG4"/>
    <mergeCell ref="CH3:CH4"/>
    <mergeCell ref="CI3:CJ3"/>
    <mergeCell ref="CK3:CK4"/>
    <mergeCell ref="CL3:CL4"/>
    <mergeCell ref="CM3:CM4"/>
    <mergeCell ref="CN3:CN4"/>
    <mergeCell ref="BZ3:BZ4"/>
    <mergeCell ref="CA3:CA4"/>
    <mergeCell ref="CE3:CE4"/>
    <mergeCell ref="BX3:BX4"/>
    <mergeCell ref="EB3:EB4"/>
    <mergeCell ref="EC3:EC4"/>
    <mergeCell ref="DW3:DW4"/>
    <mergeCell ref="DX3:DX4"/>
    <mergeCell ref="DY3:DY4"/>
    <mergeCell ref="DZ3:DZ4"/>
    <mergeCell ref="BW3:BW4"/>
    <mergeCell ref="BY3:BY4"/>
    <mergeCell ref="FA3:FA4"/>
    <mergeCell ref="DQ3:DR3"/>
    <mergeCell ref="DS3:DS4"/>
    <mergeCell ref="CX3:CX4"/>
    <mergeCell ref="CY3:CY4"/>
    <mergeCell ref="CZ3:DA3"/>
    <mergeCell ref="DB3:DB4"/>
    <mergeCell ref="DJ3:DJ4"/>
    <mergeCell ref="EP3:EP4"/>
    <mergeCell ref="EQ3:EQ4"/>
    <mergeCell ref="ER3:ER4"/>
    <mergeCell ref="ES3:ES4"/>
    <mergeCell ref="ET3:ET4"/>
    <mergeCell ref="EU3:EU4"/>
    <mergeCell ref="EW3:EW4"/>
    <mergeCell ref="EX3:EX4"/>
    <mergeCell ref="DL3:DL4"/>
    <mergeCell ref="DO3:DO4"/>
    <mergeCell ref="DP3:DP4"/>
    <mergeCell ref="DT3:DT4"/>
    <mergeCell ref="DU3:DU4"/>
    <mergeCell ref="DN1:DU1"/>
    <mergeCell ref="DN2:DN4"/>
    <mergeCell ref="DO2:DU2"/>
    <mergeCell ref="DV3:DV4"/>
    <mergeCell ref="DM3:DM4"/>
    <mergeCell ref="DE1:DI2"/>
    <mergeCell ref="DJ1:DM2"/>
    <mergeCell ref="DE3:DE4"/>
    <mergeCell ref="DF3:DF4"/>
    <mergeCell ref="DG3:DG4"/>
    <mergeCell ref="DH3:DH4"/>
    <mergeCell ref="DI3:DI4"/>
    <mergeCell ref="DK3:DK4"/>
    <mergeCell ref="FX3:FX4"/>
    <mergeCell ref="FV3:FV4"/>
    <mergeCell ref="FW3:FW4"/>
    <mergeCell ref="EE2:EE4"/>
    <mergeCell ref="EF2:EL2"/>
    <mergeCell ref="EV2:EV4"/>
    <mergeCell ref="EF3:EF4"/>
    <mergeCell ref="EG3:EG4"/>
    <mergeCell ref="EH3:EI3"/>
    <mergeCell ref="FT3:FT4"/>
    <mergeCell ref="FU3:FU4"/>
    <mergeCell ref="ER1:EU2"/>
    <mergeCell ref="EV1:FC1"/>
    <mergeCell ref="FN2:FT2"/>
    <mergeCell ref="DV1:DZ2"/>
    <mergeCell ref="FJ3:FJ4"/>
    <mergeCell ref="EA3:EA4"/>
    <mergeCell ref="ED3:ED4"/>
    <mergeCell ref="GD2:GD4"/>
    <mergeCell ref="FD1:FH2"/>
    <mergeCell ref="FI1:FL2"/>
    <mergeCell ref="FM1:FT1"/>
    <mergeCell ref="FU1:FY2"/>
    <mergeCell ref="FZ1:GC2"/>
    <mergeCell ref="GD1:GK1"/>
    <mergeCell ref="GE2:GK2"/>
    <mergeCell ref="FF3:FF4"/>
    <mergeCell ref="FM2:FM4"/>
    <mergeCell ref="GG3:GH3"/>
    <mergeCell ref="GI3:GI4"/>
    <mergeCell ref="GJ3:GJ4"/>
    <mergeCell ref="GK3:GK4"/>
    <mergeCell ref="FK3:FK4"/>
    <mergeCell ref="FL3:FL4"/>
    <mergeCell ref="FN3:FN4"/>
    <mergeCell ref="FO3:FO4"/>
    <mergeCell ref="FP3:FQ3"/>
    <mergeCell ref="FR3:FR4"/>
    <mergeCell ref="FS3:FS4"/>
    <mergeCell ref="FI3:FI4"/>
    <mergeCell ref="EL3:EL4"/>
    <mergeCell ref="FE3:FE4"/>
    <mergeCell ref="FG3:FG4"/>
    <mergeCell ref="FH3:FH4"/>
    <mergeCell ref="GL1:GP2"/>
    <mergeCell ref="GQ1:GT2"/>
    <mergeCell ref="GP3:GP4"/>
    <mergeCell ref="GQ3:GQ4"/>
    <mergeCell ref="GR3:GR4"/>
    <mergeCell ref="GS3:GS4"/>
    <mergeCell ref="GT3:GT4"/>
    <mergeCell ref="EW2:FC2"/>
    <mergeCell ref="EM3:EM4"/>
    <mergeCell ref="EN3:EN4"/>
    <mergeCell ref="EO3:EO4"/>
    <mergeCell ref="EM1:EQ2"/>
    <mergeCell ref="FC3:FC4"/>
    <mergeCell ref="FD3:FD4"/>
    <mergeCell ref="EE1:EL1"/>
    <mergeCell ref="FB3:FB4"/>
    <mergeCell ref="EY3:EZ3"/>
    <mergeCell ref="A9:B9"/>
    <mergeCell ref="GU1:HB1"/>
    <mergeCell ref="HB3:HB4"/>
    <mergeCell ref="FY3:FY4"/>
    <mergeCell ref="GL3:GL4"/>
    <mergeCell ref="GV2:HB2"/>
    <mergeCell ref="GM3:GM4"/>
    <mergeCell ref="FZ3:FZ4"/>
    <mergeCell ref="GA3:GA4"/>
    <mergeCell ref="GB3:GB4"/>
    <mergeCell ref="GC3:GC4"/>
    <mergeCell ref="GE3:GE4"/>
    <mergeCell ref="GF3:GF4"/>
    <mergeCell ref="GZ3:GZ4"/>
    <mergeCell ref="HA3:HA4"/>
    <mergeCell ref="GN3:GN4"/>
    <mergeCell ref="GO3:GO4"/>
    <mergeCell ref="GX3:GY3"/>
    <mergeCell ref="GU2:GU4"/>
    <mergeCell ref="GV3:GV4"/>
    <mergeCell ref="GW3:GW4"/>
    <mergeCell ref="EA1:ED2"/>
    <mergeCell ref="EJ3:EJ4"/>
    <mergeCell ref="EK3:EK4"/>
  </mergeCells>
  <dataValidations count="2">
    <dataValidation type="list" allowBlank="1" showInputMessage="1" showErrorMessage="1" sqref="F5:F8" xr:uid="{00000000-0002-0000-0500-000000000000}">
      <formula1>MOMENTO</formula1>
    </dataValidation>
    <dataValidation type="list" allowBlank="1" showInputMessage="1" showErrorMessage="1" sqref="E5:E8" xr:uid="{00000000-0002-0000-05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6AE94BC0-431E-4C9C-BF1D-F925002E2A5C}">
          <x14:formula1>
            <xm:f>'Ejem diligenciamiento'!$AB$8:$AB$9</xm:f>
          </x14:formula1>
          <xm:sqref>BW5:BY8 CN5:CP8 DE5:DG8 DV5:DX8 EM5:EO8 FD5:FF8 FU5:FW8 GL5:GN8 HC5:HE8</xm:sqref>
        </x14:dataValidation>
        <x14:dataValidation type="list" allowBlank="1" showInputMessage="1" showErrorMessage="1" xr:uid="{6D512B6E-7DF0-4047-92DE-8F820319C7C1}">
          <x14:formula1>
            <xm:f>'Ejem diligenciamiento'!$AC$8:$AC$11</xm:f>
          </x14:formula1>
          <xm:sqref>CA5:CA8 CR5:CR8 DI5:DI8</xm:sqref>
        </x14:dataValidation>
        <x14:dataValidation type="list" allowBlank="1" showInputMessage="1" showErrorMessage="1" xr:uid="{F7185C7D-B84F-41B1-97F4-3A087B77E30C}">
          <x14:formula1>
            <xm:f>'Ejem diligenciamiento'!$AC$8:$AC$12</xm:f>
          </x14:formula1>
          <xm:sqref>DZ5:DZ8 EQ5:EQ8 FH5:FH8 FY5:FY8 GP5:GP8 HG5:HG8</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K11"/>
  <sheetViews>
    <sheetView zoomScale="72" zoomScaleNormal="72" workbookViewId="0">
      <selection activeCell="EE8" sqref="EE8"/>
    </sheetView>
  </sheetViews>
  <sheetFormatPr baseColWidth="10" defaultColWidth="11.42578125" defaultRowHeight="15" x14ac:dyDescent="0.25"/>
  <cols>
    <col min="2" max="2" width="23" customWidth="1"/>
    <col min="3" max="3" width="60.140625" customWidth="1"/>
    <col min="4" max="4" width="22.85546875" customWidth="1"/>
    <col min="5" max="5" width="20.85546875" customWidth="1"/>
    <col min="6" max="6" width="26.42578125" customWidth="1"/>
    <col min="7" max="7" width="25.28515625" customWidth="1"/>
    <col min="9" max="9" width="22.140625" customWidth="1"/>
    <col min="11" max="11" width="22.28515625" customWidth="1"/>
    <col min="12" max="12" width="21.85546875" customWidth="1"/>
    <col min="14" max="14" width="17.85546875" customWidth="1"/>
    <col min="50" max="50" width="18.5703125" customWidth="1"/>
    <col min="52" max="52" width="21.140625" customWidth="1"/>
    <col min="53" max="53" width="16.42578125" customWidth="1"/>
    <col min="55" max="55" width="16.42578125" customWidth="1"/>
    <col min="57" max="57" width="16.5703125" customWidth="1"/>
    <col min="74" max="74" width="16.5703125" customWidth="1"/>
    <col min="101" max="101" width="14.140625" customWidth="1"/>
    <col min="103" max="103" width="15.5703125" customWidth="1"/>
  </cols>
  <sheetData>
    <row r="1" spans="1:219" ht="38.25" customHeight="1" x14ac:dyDescent="0.25">
      <c r="A1" s="1064" t="s">
        <v>0</v>
      </c>
      <c r="B1" s="1065"/>
      <c r="C1" s="1065"/>
      <c r="D1" s="1065"/>
      <c r="E1" s="1065"/>
      <c r="F1" s="1065"/>
      <c r="G1" s="1065"/>
      <c r="H1" s="1065"/>
      <c r="I1" s="1066"/>
      <c r="J1" s="1064"/>
      <c r="K1" s="1065"/>
      <c r="L1" s="1065"/>
      <c r="M1" s="1065"/>
      <c r="N1" s="1065"/>
      <c r="O1" s="1066"/>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x14ac:dyDescent="0.25">
      <c r="A2" s="1067" t="s">
        <v>4</v>
      </c>
      <c r="B2" s="1067" t="s">
        <v>5</v>
      </c>
      <c r="C2" s="1067" t="s">
        <v>6</v>
      </c>
      <c r="D2" s="1067" t="s">
        <v>7</v>
      </c>
      <c r="E2" s="1067" t="s">
        <v>8</v>
      </c>
      <c r="F2" s="1067" t="s">
        <v>9</v>
      </c>
      <c r="G2" s="1067" t="s">
        <v>10</v>
      </c>
      <c r="H2" s="1067" t="s">
        <v>11</v>
      </c>
      <c r="I2" s="1240"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233"/>
      <c r="ET2" s="1233"/>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9"/>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4.25" customHeight="1" x14ac:dyDescent="0.25">
      <c r="A3" s="1068"/>
      <c r="B3" s="1068"/>
      <c r="C3" s="1068"/>
      <c r="D3" s="1068"/>
      <c r="E3" s="1068"/>
      <c r="F3" s="1068"/>
      <c r="G3" s="1068"/>
      <c r="H3" s="1068"/>
      <c r="I3" s="124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236" t="s">
        <v>31</v>
      </c>
      <c r="ES3" s="1234" t="s">
        <v>32</v>
      </c>
      <c r="ET3" s="1234" t="s">
        <v>33</v>
      </c>
      <c r="EU3" s="1235"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163" t="s">
        <v>29</v>
      </c>
      <c r="FY3" s="1239" t="s">
        <v>30</v>
      </c>
      <c r="FZ3" s="1238"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6" customHeight="1" x14ac:dyDescent="0.25">
      <c r="A4" s="1069"/>
      <c r="B4" s="1069"/>
      <c r="C4" s="1069"/>
      <c r="D4" s="1069"/>
      <c r="E4" s="1069"/>
      <c r="F4" s="1069"/>
      <c r="G4" s="1069"/>
      <c r="H4" s="1069"/>
      <c r="I4" s="1242"/>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7"/>
      <c r="DF4" s="1097"/>
      <c r="DG4" s="1097"/>
      <c r="DH4" s="1097"/>
      <c r="DI4" s="1097"/>
      <c r="DJ4" s="1100"/>
      <c r="DK4" s="1102"/>
      <c r="DL4" s="1102"/>
      <c r="DM4" s="1104"/>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236"/>
      <c r="ES4" s="1234"/>
      <c r="ET4" s="1234"/>
      <c r="EU4" s="1235"/>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163"/>
      <c r="FY4" s="1239"/>
      <c r="FZ4" s="1238"/>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05.75" customHeight="1" x14ac:dyDescent="0.25">
      <c r="A5" s="15">
        <v>1</v>
      </c>
      <c r="B5" s="225" t="s">
        <v>663</v>
      </c>
      <c r="C5" s="482" t="s">
        <v>664</v>
      </c>
      <c r="D5" s="481" t="s">
        <v>41</v>
      </c>
      <c r="E5" s="473" t="s">
        <v>42</v>
      </c>
      <c r="F5" s="473" t="s">
        <v>43</v>
      </c>
      <c r="G5" s="472" t="s">
        <v>65</v>
      </c>
      <c r="H5" s="473" t="s">
        <v>66</v>
      </c>
      <c r="I5" s="474" t="s">
        <v>245</v>
      </c>
      <c r="J5" s="473" t="s">
        <v>47</v>
      </c>
      <c r="K5" s="485">
        <v>1</v>
      </c>
      <c r="L5" s="479" t="s">
        <v>665</v>
      </c>
      <c r="M5" s="467">
        <v>44652</v>
      </c>
      <c r="N5" s="467">
        <v>44682</v>
      </c>
      <c r="O5" s="468" t="s">
        <v>666</v>
      </c>
      <c r="P5" s="16"/>
      <c r="Q5" s="16"/>
      <c r="R5" s="76"/>
      <c r="S5" s="79"/>
      <c r="T5" s="76"/>
      <c r="U5" s="17"/>
      <c r="V5" s="17"/>
      <c r="W5" s="76"/>
      <c r="X5" s="221"/>
      <c r="Y5" s="221"/>
      <c r="Z5" s="221"/>
      <c r="AA5" s="221"/>
      <c r="AB5" s="221"/>
      <c r="AC5" s="221"/>
      <c r="AD5" s="221"/>
      <c r="AE5" s="221"/>
      <c r="AF5" s="221"/>
      <c r="AG5" s="221"/>
      <c r="AH5" s="221"/>
      <c r="AI5" s="221"/>
      <c r="AJ5" s="221"/>
      <c r="AK5" s="221"/>
      <c r="AL5" s="221"/>
      <c r="AM5" s="221"/>
      <c r="AN5" s="221"/>
      <c r="AO5" s="250"/>
      <c r="AP5" s="250"/>
      <c r="AQ5" s="250"/>
      <c r="AR5" s="297"/>
      <c r="AS5" s="250"/>
      <c r="AT5" s="250"/>
      <c r="AU5" s="250"/>
      <c r="AV5" s="322"/>
      <c r="AW5" s="250"/>
      <c r="AX5" s="547"/>
      <c r="AY5" s="548"/>
      <c r="AZ5" s="549"/>
      <c r="BA5" s="549"/>
      <c r="BB5" s="548"/>
      <c r="BC5" s="549"/>
      <c r="BD5" s="548"/>
      <c r="BE5" s="549"/>
      <c r="BF5" s="250"/>
      <c r="BG5" s="250"/>
      <c r="BH5" s="250"/>
      <c r="BI5" s="195"/>
      <c r="BJ5" s="250"/>
      <c r="BK5" s="627"/>
      <c r="BL5" s="250"/>
      <c r="BM5" s="322"/>
      <c r="BN5" s="250"/>
      <c r="BO5" s="810"/>
      <c r="BP5" s="250"/>
      <c r="BQ5" s="195"/>
      <c r="BR5" s="195"/>
      <c r="BS5" s="250"/>
      <c r="BT5" s="250"/>
      <c r="BU5" s="250"/>
      <c r="BV5" s="297"/>
      <c r="BW5" s="250"/>
      <c r="BX5" s="250"/>
      <c r="BY5" s="250"/>
      <c r="BZ5" s="250"/>
      <c r="CA5" s="250"/>
      <c r="CB5" s="250"/>
      <c r="CC5" s="250"/>
      <c r="CD5" s="322"/>
      <c r="CE5" s="250"/>
      <c r="CF5" s="221"/>
      <c r="CG5" s="221"/>
      <c r="CH5" s="221"/>
      <c r="CI5" s="221"/>
      <c r="CJ5" s="221"/>
      <c r="CK5" s="221"/>
      <c r="CL5" s="221"/>
      <c r="CM5" s="221"/>
      <c r="CN5" s="221"/>
      <c r="CO5" s="221"/>
      <c r="CP5" s="221"/>
      <c r="CQ5" s="221"/>
      <c r="CR5" s="250"/>
      <c r="CS5" s="250"/>
      <c r="CT5" s="250"/>
      <c r="CU5" s="322"/>
      <c r="CV5" s="250"/>
      <c r="CW5" s="221"/>
      <c r="CX5" s="221"/>
      <c r="CY5" s="221"/>
      <c r="CZ5" s="221"/>
      <c r="DA5" s="221"/>
      <c r="DB5" s="221"/>
      <c r="DC5" s="221"/>
      <c r="DD5" s="221"/>
      <c r="DE5" s="221"/>
      <c r="DF5" s="221"/>
      <c r="DG5" s="221"/>
      <c r="DH5" s="221"/>
      <c r="DI5" s="221"/>
      <c r="DJ5" s="250"/>
      <c r="DK5" s="250"/>
      <c r="DL5" s="322"/>
      <c r="DM5" s="250"/>
      <c r="DN5" s="221"/>
      <c r="DO5" s="221"/>
      <c r="DP5" s="221"/>
      <c r="DQ5" s="221"/>
      <c r="DR5" s="221"/>
      <c r="DS5" s="221"/>
      <c r="DT5" s="221"/>
      <c r="DU5" s="221"/>
      <c r="DV5" s="221"/>
      <c r="DW5" s="221"/>
      <c r="DX5" s="221"/>
      <c r="DY5" s="221"/>
      <c r="DZ5" s="250"/>
      <c r="EA5" s="250"/>
      <c r="EB5" s="250"/>
      <c r="EC5" s="322"/>
      <c r="ED5" s="250"/>
      <c r="EE5" s="221"/>
      <c r="EF5" s="221"/>
      <c r="EG5" s="221"/>
      <c r="EH5" s="221"/>
      <c r="EI5" s="221"/>
      <c r="EJ5" s="221"/>
      <c r="EK5" s="221"/>
      <c r="EL5" s="221"/>
      <c r="EM5" s="221"/>
      <c r="EN5" s="221"/>
      <c r="EO5" s="221"/>
      <c r="EP5" s="221"/>
      <c r="EQ5" s="221"/>
      <c r="ER5" s="250" t="str">
        <f>EU5</f>
        <v>0%</v>
      </c>
      <c r="ES5" s="786"/>
      <c r="ET5" s="787">
        <f>EC5+EF5</f>
        <v>0</v>
      </c>
      <c r="EU5" s="250" t="str">
        <f>IF(ET5=0,"0%",IF(ET5=1,"100%",))</f>
        <v>0%</v>
      </c>
      <c r="EV5" s="221"/>
      <c r="EW5" s="221"/>
      <c r="EX5" s="221"/>
      <c r="EY5" s="221"/>
      <c r="EZ5" s="221"/>
      <c r="FA5" s="221"/>
      <c r="FB5" s="221"/>
      <c r="FC5" s="221"/>
      <c r="FD5" s="221"/>
      <c r="FE5" s="221"/>
      <c r="FF5" s="221"/>
      <c r="FG5" s="221"/>
      <c r="FH5" s="221"/>
      <c r="FI5" s="250" t="str">
        <f>FL5</f>
        <v>0%</v>
      </c>
      <c r="FJ5" s="250"/>
      <c r="FK5" s="322">
        <f>ET5+EW5</f>
        <v>0</v>
      </c>
      <c r="FL5" s="250" t="str">
        <f>IF(FK5=0,"0%",IF(FK5=1,"100%",))</f>
        <v>0%</v>
      </c>
      <c r="FM5" s="221"/>
      <c r="FN5" s="221"/>
      <c r="FO5" s="221"/>
      <c r="FP5" s="221"/>
      <c r="FQ5" s="221"/>
      <c r="FR5" s="221"/>
      <c r="FS5" s="221"/>
      <c r="FT5" s="221"/>
      <c r="FU5" s="221"/>
      <c r="FV5" s="221"/>
      <c r="FW5" s="221"/>
      <c r="FX5" s="221"/>
      <c r="FY5" s="778"/>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144" customHeight="1" x14ac:dyDescent="0.25">
      <c r="A6" s="15">
        <v>2</v>
      </c>
      <c r="B6" s="484" t="s">
        <v>667</v>
      </c>
      <c r="C6" s="483" t="s">
        <v>668</v>
      </c>
      <c r="D6" s="471" t="s">
        <v>41</v>
      </c>
      <c r="E6" s="475" t="s">
        <v>42</v>
      </c>
      <c r="F6" s="475" t="s">
        <v>43</v>
      </c>
      <c r="G6" s="475" t="s">
        <v>65</v>
      </c>
      <c r="H6" s="476" t="s">
        <v>66</v>
      </c>
      <c r="I6" s="477" t="s">
        <v>245</v>
      </c>
      <c r="J6" s="475" t="s">
        <v>47</v>
      </c>
      <c r="K6" s="486">
        <v>1</v>
      </c>
      <c r="L6" s="471" t="s">
        <v>669</v>
      </c>
      <c r="M6" s="469">
        <v>44713</v>
      </c>
      <c r="N6" s="470">
        <v>44713</v>
      </c>
      <c r="O6" s="471" t="s">
        <v>666</v>
      </c>
      <c r="P6" s="16"/>
      <c r="Q6" s="16"/>
      <c r="R6" s="72"/>
      <c r="S6" s="72"/>
      <c r="T6" s="13"/>
      <c r="U6" s="17"/>
      <c r="V6" s="17"/>
      <c r="W6" s="76"/>
      <c r="X6" s="221"/>
      <c r="Y6" s="221"/>
      <c r="Z6" s="221"/>
      <c r="AA6" s="221"/>
      <c r="AB6" s="221"/>
      <c r="AC6" s="221"/>
      <c r="AD6" s="221"/>
      <c r="AE6" s="221"/>
      <c r="AF6" s="221"/>
      <c r="AG6" s="221"/>
      <c r="AH6" s="221"/>
      <c r="AI6" s="221"/>
      <c r="AJ6" s="221"/>
      <c r="AK6" s="221"/>
      <c r="AL6" s="221"/>
      <c r="AM6" s="221"/>
      <c r="AN6" s="221"/>
      <c r="AO6" s="250"/>
      <c r="AP6" s="250"/>
      <c r="AQ6" s="250"/>
      <c r="AR6" s="297"/>
      <c r="AS6" s="250"/>
      <c r="AT6" s="250"/>
      <c r="AU6" s="250"/>
      <c r="AV6" s="322"/>
      <c r="AW6" s="250"/>
      <c r="AX6" s="550"/>
      <c r="AY6" s="551"/>
      <c r="AZ6" s="551"/>
      <c r="BA6" s="551"/>
      <c r="BB6" s="551"/>
      <c r="BC6" s="551"/>
      <c r="BD6" s="551"/>
      <c r="BE6" s="551"/>
      <c r="BF6" s="250"/>
      <c r="BG6" s="250"/>
      <c r="BH6" s="250"/>
      <c r="BI6" s="195"/>
      <c r="BJ6" s="250"/>
      <c r="BK6" s="250"/>
      <c r="BL6" s="250"/>
      <c r="BM6" s="322"/>
      <c r="BN6" s="250"/>
      <c r="BO6" s="221"/>
      <c r="BP6" s="221"/>
      <c r="BQ6" s="221"/>
      <c r="BR6" s="221"/>
      <c r="BS6" s="221"/>
      <c r="BT6" s="221"/>
      <c r="BU6" s="221"/>
      <c r="BV6" s="221"/>
      <c r="BW6" s="250"/>
      <c r="BX6" s="250"/>
      <c r="BY6" s="250"/>
      <c r="BZ6" s="250"/>
      <c r="CA6" s="250"/>
      <c r="CB6" s="250"/>
      <c r="CC6" s="250"/>
      <c r="CD6" s="322"/>
      <c r="CE6" s="250"/>
      <c r="CF6" s="249"/>
      <c r="CG6" s="250"/>
      <c r="CH6" s="249"/>
      <c r="CI6" s="251"/>
      <c r="CJ6" s="250"/>
      <c r="CK6" s="250"/>
      <c r="CL6" s="250"/>
      <c r="CM6" s="195"/>
      <c r="CN6" s="251"/>
      <c r="CO6" s="247"/>
      <c r="CP6" s="247"/>
      <c r="CQ6" s="249"/>
      <c r="CR6" s="250"/>
      <c r="CS6" s="250"/>
      <c r="CT6" s="250"/>
      <c r="CU6" s="322"/>
      <c r="CV6" s="250"/>
      <c r="CW6" s="249"/>
      <c r="CX6" s="221"/>
      <c r="CY6" s="249"/>
      <c r="CZ6" s="249"/>
      <c r="DA6" s="250"/>
      <c r="DB6" s="221"/>
      <c r="DC6" s="221"/>
      <c r="DD6" s="249"/>
      <c r="DE6" s="250"/>
      <c r="DF6" s="250"/>
      <c r="DG6" s="250"/>
      <c r="DH6" s="250"/>
      <c r="DI6" s="250"/>
      <c r="DJ6" s="250"/>
      <c r="DK6" s="250"/>
      <c r="DL6" s="322"/>
      <c r="DM6" s="250"/>
      <c r="DN6" s="221"/>
      <c r="DO6" s="221"/>
      <c r="DP6" s="221"/>
      <c r="DQ6" s="221"/>
      <c r="DR6" s="221"/>
      <c r="DS6" s="221"/>
      <c r="DT6" s="221"/>
      <c r="DU6" s="221"/>
      <c r="DV6" s="221"/>
      <c r="DW6" s="221"/>
      <c r="DX6" s="221"/>
      <c r="DY6" s="221"/>
      <c r="DZ6" s="250"/>
      <c r="EA6" s="250"/>
      <c r="EB6" s="250"/>
      <c r="EC6" s="322"/>
      <c r="ED6" s="250"/>
      <c r="EE6" s="221"/>
      <c r="EF6" s="221"/>
      <c r="EG6" s="221"/>
      <c r="EH6" s="221"/>
      <c r="EI6" s="221"/>
      <c r="EJ6" s="221"/>
      <c r="EK6" s="221"/>
      <c r="EL6" s="221"/>
      <c r="EM6" s="221"/>
      <c r="EN6" s="221"/>
      <c r="EO6" s="221"/>
      <c r="EP6" s="221"/>
      <c r="EQ6" s="221"/>
      <c r="ER6" s="250" t="str">
        <f t="shared" ref="ER6:ER8" si="0">EU6</f>
        <v>0%</v>
      </c>
      <c r="ES6" s="250"/>
      <c r="ET6" s="322">
        <f t="shared" ref="ET6:ET8" si="1">EC6+EF6</f>
        <v>0</v>
      </c>
      <c r="EU6" s="250" t="str">
        <f>IF(ET6=0,"0%",IF(ET6=1,"100%",))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IF(GS6=0,"0%",IF(GS6=1,"100%",))</f>
        <v>0%</v>
      </c>
      <c r="GU6" s="221"/>
      <c r="GV6" s="221"/>
      <c r="GW6" s="221"/>
      <c r="GX6" s="221"/>
      <c r="GY6" s="221"/>
      <c r="GZ6" s="221"/>
      <c r="HA6" s="221"/>
      <c r="HB6" s="221"/>
      <c r="HC6" s="221"/>
      <c r="HD6" s="221"/>
      <c r="HE6" s="221"/>
      <c r="HF6" s="221"/>
      <c r="HG6" s="221"/>
      <c r="HH6" s="250" t="str">
        <f t="shared" ref="HH6:HH8" si="8">HK6</f>
        <v>0%</v>
      </c>
      <c r="HI6" s="250"/>
      <c r="HJ6" s="322">
        <f t="shared" ref="HJ6:HJ8" si="9">GS6+GV6</f>
        <v>0</v>
      </c>
      <c r="HK6" s="250" t="str">
        <f>IF(HJ6=0,"0%",IF(HJ6=1,"100%",))</f>
        <v>0%</v>
      </c>
    </row>
    <row r="7" spans="1:219" ht="150" customHeight="1" x14ac:dyDescent="0.25">
      <c r="A7" s="15">
        <v>3</v>
      </c>
      <c r="B7" s="484" t="s">
        <v>670</v>
      </c>
      <c r="C7" s="483" t="s">
        <v>244</v>
      </c>
      <c r="D7" s="471" t="s">
        <v>41</v>
      </c>
      <c r="E7" s="475" t="s">
        <v>78</v>
      </c>
      <c r="F7" s="475" t="s">
        <v>43</v>
      </c>
      <c r="G7" s="475" t="s">
        <v>65</v>
      </c>
      <c r="H7" s="476" t="s">
        <v>66</v>
      </c>
      <c r="I7" s="477" t="s">
        <v>245</v>
      </c>
      <c r="J7" s="475" t="s">
        <v>47</v>
      </c>
      <c r="K7" s="486">
        <v>7</v>
      </c>
      <c r="L7" s="471" t="s">
        <v>246</v>
      </c>
      <c r="M7" s="469">
        <v>44805</v>
      </c>
      <c r="N7" s="469">
        <v>44835</v>
      </c>
      <c r="O7" s="471" t="s">
        <v>247</v>
      </c>
      <c r="P7" s="16"/>
      <c r="Q7" s="16"/>
      <c r="R7" s="76"/>
      <c r="S7" s="72"/>
      <c r="T7" s="13"/>
      <c r="U7" s="17"/>
      <c r="V7" s="17"/>
      <c r="W7" s="76"/>
      <c r="X7" s="221"/>
      <c r="Y7" s="221"/>
      <c r="Z7" s="221"/>
      <c r="AA7" s="221"/>
      <c r="AB7" s="221"/>
      <c r="AC7" s="221"/>
      <c r="AD7" s="221"/>
      <c r="AE7" s="221"/>
      <c r="AF7" s="221"/>
      <c r="AG7" s="221"/>
      <c r="AH7" s="221"/>
      <c r="AI7" s="221"/>
      <c r="AJ7" s="221"/>
      <c r="AK7" s="221"/>
      <c r="AL7" s="221"/>
      <c r="AM7" s="221"/>
      <c r="AN7" s="221"/>
      <c r="AO7" s="250"/>
      <c r="AP7" s="250"/>
      <c r="AQ7" s="250"/>
      <c r="AR7" s="297"/>
      <c r="AS7" s="250"/>
      <c r="AT7" s="250"/>
      <c r="AU7" s="250"/>
      <c r="AV7" s="322"/>
      <c r="AW7" s="250"/>
      <c r="AX7" s="550"/>
      <c r="AY7" s="551"/>
      <c r="AZ7" s="551"/>
      <c r="BA7" s="551"/>
      <c r="BB7" s="551"/>
      <c r="BC7" s="551"/>
      <c r="BD7" s="551"/>
      <c r="BE7" s="551"/>
      <c r="BF7" s="250"/>
      <c r="BG7" s="250"/>
      <c r="BH7" s="250"/>
      <c r="BI7" s="250"/>
      <c r="BJ7" s="250"/>
      <c r="BK7" s="250"/>
      <c r="BL7" s="250"/>
      <c r="BM7" s="322"/>
      <c r="BN7" s="250"/>
      <c r="BO7" s="221"/>
      <c r="BP7" s="221"/>
      <c r="BQ7" s="221"/>
      <c r="BR7" s="221"/>
      <c r="BS7" s="221"/>
      <c r="BT7" s="221"/>
      <c r="BU7" s="221"/>
      <c r="BV7" s="221"/>
      <c r="BW7" s="250"/>
      <c r="BX7" s="250"/>
      <c r="BY7" s="250"/>
      <c r="BZ7" s="250"/>
      <c r="CA7" s="250"/>
      <c r="CB7" s="250"/>
      <c r="CC7" s="250"/>
      <c r="CD7" s="322"/>
      <c r="CE7" s="250"/>
      <c r="CF7" s="221"/>
      <c r="CG7" s="221"/>
      <c r="CH7" s="221"/>
      <c r="CI7" s="221"/>
      <c r="CJ7" s="221"/>
      <c r="CK7" s="221"/>
      <c r="CL7" s="221"/>
      <c r="CM7" s="221"/>
      <c r="CN7" s="250"/>
      <c r="CO7" s="250"/>
      <c r="CP7" s="250"/>
      <c r="CQ7" s="221"/>
      <c r="CR7" s="250"/>
      <c r="CS7" s="250"/>
      <c r="CT7" s="250"/>
      <c r="CU7" s="322"/>
      <c r="CV7" s="250"/>
      <c r="CW7" s="221"/>
      <c r="CX7" s="221"/>
      <c r="CY7" s="221"/>
      <c r="CZ7" s="221"/>
      <c r="DA7" s="221"/>
      <c r="DB7" s="221"/>
      <c r="DC7" s="221"/>
      <c r="DD7" s="221"/>
      <c r="DE7" s="250"/>
      <c r="DF7" s="250"/>
      <c r="DG7" s="250"/>
      <c r="DH7" s="250"/>
      <c r="DI7" s="250"/>
      <c r="DJ7" s="250"/>
      <c r="DK7" s="250"/>
      <c r="DL7" s="322"/>
      <c r="DM7" s="250"/>
      <c r="DN7" s="221"/>
      <c r="DO7" s="221"/>
      <c r="DP7" s="249"/>
      <c r="DQ7" s="221"/>
      <c r="DR7" s="221"/>
      <c r="DS7" s="221"/>
      <c r="DT7" s="221"/>
      <c r="DU7" s="221"/>
      <c r="DV7" s="221"/>
      <c r="DW7" s="221"/>
      <c r="DX7" s="221"/>
      <c r="DY7" s="221"/>
      <c r="DZ7" s="250"/>
      <c r="EA7" s="250"/>
      <c r="EB7" s="250"/>
      <c r="EC7" s="3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IF(ET7=0,"0%",IF(ET7&lt;=1,"14.3%",IF(ET7&lt;=2,"28.6%",IF(ET7&lt;=3,"43%",IF(ET7&lt;=4,"57%",IF(ET7&lt;=5,"71.4%",IF(ET7&lt;=6,"86%",IF(ET7&lt;=7,"100%"))))))))</f>
        <v>0%</v>
      </c>
      <c r="EV7" s="221"/>
      <c r="EW7" s="221"/>
      <c r="EX7" s="221"/>
      <c r="EY7" s="221"/>
      <c r="EZ7" s="221"/>
      <c r="FA7" s="221"/>
      <c r="FB7" s="221"/>
      <c r="FC7" s="221"/>
      <c r="FD7" s="221"/>
      <c r="FE7" s="221"/>
      <c r="FF7" s="221"/>
      <c r="FG7" s="221"/>
      <c r="FH7" s="221"/>
      <c r="FI7" s="250" t="str">
        <f t="shared" si="2"/>
        <v>0%</v>
      </c>
      <c r="FJ7" s="250"/>
      <c r="FK7" s="322">
        <f t="shared" si="3"/>
        <v>0</v>
      </c>
      <c r="FL7" s="250" t="str">
        <f>IF(FK7=0,"0%",IF(FK7&lt;=1,"14.3%",IF(FK7&lt;=2,"28.6%",IF(FK7&lt;=3,"43%",IF(FK7&lt;=4,"57%",IF(FK7&lt;=5,"71.4%",IF(FK7&lt;=6,"86%",IF(FK7&lt;=7,"100%"))))))))</f>
        <v>0%</v>
      </c>
      <c r="FM7" s="221"/>
      <c r="FN7" s="221"/>
      <c r="FO7" s="221"/>
      <c r="FP7" s="221"/>
      <c r="FQ7" s="221"/>
      <c r="FR7" s="221"/>
      <c r="FS7" s="221"/>
      <c r="FT7" s="221"/>
      <c r="FU7" s="221"/>
      <c r="FV7" s="221"/>
      <c r="FW7" s="221"/>
      <c r="FX7" s="221"/>
      <c r="FY7" s="221"/>
      <c r="FZ7" s="250" t="str">
        <f t="shared" si="4"/>
        <v>0%</v>
      </c>
      <c r="GA7" s="250"/>
      <c r="GB7" s="322">
        <f t="shared" si="5"/>
        <v>0</v>
      </c>
      <c r="GC7" s="250" t="str">
        <f>IF(GB7=0,"0%",IF(GB7&lt;=1,"14.3%",IF(GB7&lt;=2,"28.6%",IF(GB7&lt;=3,"43%",IF(GB7&lt;=4,"57%",IF(GB7&lt;=5,"71.4%",IF(GB7&lt;=6,"86%",IF(GB7&lt;=7,"100%"))))))))</f>
        <v>0%</v>
      </c>
      <c r="GD7" s="221"/>
      <c r="GE7" s="221"/>
      <c r="GF7" s="221"/>
      <c r="GG7" s="221"/>
      <c r="GH7" s="221"/>
      <c r="GI7" s="221"/>
      <c r="GJ7" s="221"/>
      <c r="GK7" s="221"/>
      <c r="GL7" s="221"/>
      <c r="GM7" s="221"/>
      <c r="GN7" s="221"/>
      <c r="GO7" s="221"/>
      <c r="GP7" s="221"/>
      <c r="GQ7" s="250" t="str">
        <f t="shared" si="6"/>
        <v>0%</v>
      </c>
      <c r="GR7" s="250"/>
      <c r="GS7" s="322">
        <f t="shared" si="7"/>
        <v>0</v>
      </c>
      <c r="GT7" s="250" t="str">
        <f>IF(GS7=0,"0%",IF(GS7&lt;=1,"14.3%",IF(GS7&lt;=2,"28.6%",IF(GS7&lt;=3,"43%",IF(GS7&lt;=4,"57%",IF(GS7&lt;=5,"71.4%",IF(GS7&lt;=6,"86%",IF(GS7&lt;=7,"100%"))))))))</f>
        <v>0%</v>
      </c>
      <c r="GU7" s="221"/>
      <c r="GV7" s="221"/>
      <c r="GW7" s="221"/>
      <c r="GX7" s="221"/>
      <c r="GY7" s="221"/>
      <c r="GZ7" s="221"/>
      <c r="HA7" s="221"/>
      <c r="HB7" s="221"/>
      <c r="HC7" s="221"/>
      <c r="HD7" s="221"/>
      <c r="HE7" s="221"/>
      <c r="HF7" s="221"/>
      <c r="HG7" s="221"/>
      <c r="HH7" s="250" t="str">
        <f t="shared" si="8"/>
        <v>0%</v>
      </c>
      <c r="HI7" s="250"/>
      <c r="HJ7" s="322">
        <f t="shared" si="9"/>
        <v>0</v>
      </c>
      <c r="HK7" s="250" t="str">
        <f>IF(HJ7=0,"0%",IF(HJ7&lt;=1,"14.3%",IF(HJ7&lt;=2,"28.6%",IF(HJ7&lt;=3,"43%",IF(HJ7&lt;=4,"57%",IF(HJ7&lt;=5,"71.4%",IF(HJ7&lt;=6,"86%",IF(HJ7&lt;=7,"100%"))))))))</f>
        <v>0%</v>
      </c>
    </row>
    <row r="8" spans="1:219" ht="122.25" customHeight="1" x14ac:dyDescent="0.25">
      <c r="A8" s="15">
        <v>4</v>
      </c>
      <c r="B8" s="484" t="s">
        <v>671</v>
      </c>
      <c r="C8" s="483" t="s">
        <v>672</v>
      </c>
      <c r="D8" s="628" t="s">
        <v>41</v>
      </c>
      <c r="E8" s="478" t="s">
        <v>81</v>
      </c>
      <c r="F8" s="629" t="s">
        <v>64</v>
      </c>
      <c r="G8" s="475" t="s">
        <v>65</v>
      </c>
      <c r="H8" s="476" t="s">
        <v>66</v>
      </c>
      <c r="I8" s="477" t="s">
        <v>245</v>
      </c>
      <c r="J8" s="478" t="s">
        <v>47</v>
      </c>
      <c r="K8" s="486">
        <v>2</v>
      </c>
      <c r="L8" s="480" t="s">
        <v>673</v>
      </c>
      <c r="M8" s="469">
        <v>44866</v>
      </c>
      <c r="N8" s="470">
        <v>44866</v>
      </c>
      <c r="O8" s="471" t="s">
        <v>666</v>
      </c>
      <c r="P8" s="16"/>
      <c r="Q8" s="16"/>
      <c r="R8" s="76"/>
      <c r="S8" s="13"/>
      <c r="T8" s="13"/>
      <c r="U8" s="17"/>
      <c r="V8" s="17"/>
      <c r="W8" s="76"/>
      <c r="X8" s="221"/>
      <c r="Y8" s="221"/>
      <c r="Z8" s="221"/>
      <c r="AA8" s="221"/>
      <c r="AB8" s="221"/>
      <c r="AC8" s="221"/>
      <c r="AD8" s="221"/>
      <c r="AE8" s="221"/>
      <c r="AF8" s="221"/>
      <c r="AG8" s="221"/>
      <c r="AH8" s="221"/>
      <c r="AI8" s="221"/>
      <c r="AJ8" s="221"/>
      <c r="AK8" s="221"/>
      <c r="AL8" s="221"/>
      <c r="AM8" s="221"/>
      <c r="AN8" s="221"/>
      <c r="AO8" s="250"/>
      <c r="AP8" s="250"/>
      <c r="AQ8" s="250"/>
      <c r="AR8" s="297"/>
      <c r="AS8" s="250"/>
      <c r="AT8" s="250"/>
      <c r="AU8" s="250"/>
      <c r="AV8" s="322"/>
      <c r="AW8" s="250"/>
      <c r="AX8" s="550"/>
      <c r="AY8" s="551"/>
      <c r="AZ8" s="551"/>
      <c r="BA8" s="551"/>
      <c r="BB8" s="551"/>
      <c r="BC8" s="551"/>
      <c r="BD8" s="551"/>
      <c r="BE8" s="551"/>
      <c r="BF8" s="250"/>
      <c r="BG8" s="250"/>
      <c r="BH8" s="250"/>
      <c r="BI8" s="250"/>
      <c r="BJ8" s="250"/>
      <c r="BK8" s="250"/>
      <c r="BL8" s="250"/>
      <c r="BM8" s="322"/>
      <c r="BN8" s="250"/>
      <c r="BO8" s="221"/>
      <c r="BP8" s="221"/>
      <c r="BQ8" s="221"/>
      <c r="BR8" s="221"/>
      <c r="BS8" s="221"/>
      <c r="BT8" s="221"/>
      <c r="BU8" s="221"/>
      <c r="BV8" s="221"/>
      <c r="BW8" s="250"/>
      <c r="BX8" s="250"/>
      <c r="BY8" s="250"/>
      <c r="BZ8" s="250"/>
      <c r="CA8" s="250"/>
      <c r="CB8" s="250"/>
      <c r="CC8" s="250"/>
      <c r="CD8" s="322"/>
      <c r="CE8" s="250"/>
      <c r="CF8" s="221"/>
      <c r="CG8" s="221"/>
      <c r="CH8" s="221"/>
      <c r="CI8" s="221"/>
      <c r="CJ8" s="221"/>
      <c r="CK8" s="221"/>
      <c r="CL8" s="221"/>
      <c r="CM8" s="221"/>
      <c r="CN8" s="250"/>
      <c r="CO8" s="250"/>
      <c r="CP8" s="250"/>
      <c r="CQ8" s="221"/>
      <c r="CR8" s="250"/>
      <c r="CS8" s="250"/>
      <c r="CT8" s="250"/>
      <c r="CU8" s="322"/>
      <c r="CV8" s="250"/>
      <c r="CW8" s="221"/>
      <c r="CX8" s="221"/>
      <c r="CY8" s="221"/>
      <c r="CZ8" s="221"/>
      <c r="DA8" s="221"/>
      <c r="DB8" s="221"/>
      <c r="DC8" s="221"/>
      <c r="DD8" s="221"/>
      <c r="DE8" s="250"/>
      <c r="DF8" s="250"/>
      <c r="DG8" s="250"/>
      <c r="DH8" s="250"/>
      <c r="DI8" s="250"/>
      <c r="DJ8" s="250"/>
      <c r="DK8" s="250"/>
      <c r="DL8" s="322"/>
      <c r="DM8" s="250"/>
      <c r="DN8" s="221"/>
      <c r="DO8" s="221"/>
      <c r="DP8" s="221"/>
      <c r="DQ8" s="221"/>
      <c r="DR8" s="221"/>
      <c r="DS8" s="221"/>
      <c r="DT8" s="221"/>
      <c r="DU8" s="221"/>
      <c r="DV8" s="221"/>
      <c r="DW8" s="221"/>
      <c r="DX8" s="221"/>
      <c r="DY8" s="221"/>
      <c r="DZ8" s="250"/>
      <c r="EA8" s="250"/>
      <c r="EB8" s="250"/>
      <c r="EC8" s="322"/>
      <c r="ED8" s="250"/>
      <c r="EE8" s="221"/>
      <c r="EF8" s="221"/>
      <c r="EG8" s="221"/>
      <c r="EH8" s="221"/>
      <c r="EI8" s="221"/>
      <c r="EJ8" s="221"/>
      <c r="EK8" s="221"/>
      <c r="EL8" s="221"/>
      <c r="EM8" s="221"/>
      <c r="EN8" s="221"/>
      <c r="EO8" s="221"/>
      <c r="EP8" s="221"/>
      <c r="EQ8" s="221"/>
      <c r="ER8" s="250" t="str">
        <f t="shared" si="0"/>
        <v>0%</v>
      </c>
      <c r="ES8" s="250"/>
      <c r="ET8" s="322">
        <f t="shared" si="1"/>
        <v>0</v>
      </c>
      <c r="EU8" s="250" t="str">
        <f>IF(ET8=0,"0%",IF(ET8=1,"50%",IF(ET8=2,"100%")))</f>
        <v>0%</v>
      </c>
      <c r="EV8" s="221"/>
      <c r="EW8" s="221"/>
      <c r="EX8" s="221"/>
      <c r="EY8" s="221"/>
      <c r="EZ8" s="221"/>
      <c r="FA8" s="221"/>
      <c r="FB8" s="221"/>
      <c r="FC8" s="221"/>
      <c r="FD8" s="221"/>
      <c r="FE8" s="221"/>
      <c r="FF8" s="221"/>
      <c r="FG8" s="221"/>
      <c r="FH8" s="221"/>
      <c r="FI8" s="250" t="str">
        <f t="shared" si="2"/>
        <v>0%</v>
      </c>
      <c r="FJ8" s="250"/>
      <c r="FK8" s="322">
        <f t="shared" si="3"/>
        <v>0</v>
      </c>
      <c r="FL8" s="250" t="str">
        <f>IF(FK8=0,"0%",IF(FK8=1,"50%",IF(FK8=2,"100%")))</f>
        <v>0%</v>
      </c>
      <c r="FM8" s="221"/>
      <c r="FN8" s="221"/>
      <c r="FO8" s="221"/>
      <c r="FP8" s="221"/>
      <c r="FQ8" s="221"/>
      <c r="FR8" s="221"/>
      <c r="FS8" s="221"/>
      <c r="FT8" s="221"/>
      <c r="FU8" s="221"/>
      <c r="FV8" s="221"/>
      <c r="FW8" s="221"/>
      <c r="FX8" s="221"/>
      <c r="FY8" s="221"/>
      <c r="FZ8" s="250" t="str">
        <f t="shared" si="4"/>
        <v>0%</v>
      </c>
      <c r="GA8" s="250"/>
      <c r="GB8" s="322">
        <f t="shared" si="5"/>
        <v>0</v>
      </c>
      <c r="GC8" s="250" t="str">
        <f>IF(GB8=0,"0%",IF(GB8=1,"50%",IF(GB8=2,"100%")))</f>
        <v>0%</v>
      </c>
      <c r="GD8" s="221"/>
      <c r="GE8" s="221"/>
      <c r="GF8" s="221"/>
      <c r="GG8" s="221"/>
      <c r="GH8" s="221"/>
      <c r="GI8" s="221"/>
      <c r="GJ8" s="221"/>
      <c r="GK8" s="221"/>
      <c r="GL8" s="221"/>
      <c r="GM8" s="221"/>
      <c r="GN8" s="221"/>
      <c r="GO8" s="221"/>
      <c r="GP8" s="221"/>
      <c r="GQ8" s="250" t="str">
        <f t="shared" si="6"/>
        <v>0%</v>
      </c>
      <c r="GR8" s="250"/>
      <c r="GS8" s="322">
        <f t="shared" si="7"/>
        <v>0</v>
      </c>
      <c r="GT8" s="250" t="str">
        <f>IF(GS8=0,"0%",IF(GS8=1,"50%",IF(GS8=2,"100%")))</f>
        <v>0%</v>
      </c>
      <c r="GU8" s="221"/>
      <c r="GV8" s="221"/>
      <c r="GW8" s="221"/>
      <c r="GX8" s="221"/>
      <c r="GY8" s="221"/>
      <c r="GZ8" s="221"/>
      <c r="HA8" s="221"/>
      <c r="HB8" s="221"/>
      <c r="HC8" s="221"/>
      <c r="HD8" s="221"/>
      <c r="HE8" s="221"/>
      <c r="HF8" s="221"/>
      <c r="HG8" s="221"/>
      <c r="HH8" s="250" t="str">
        <f t="shared" si="8"/>
        <v>0%</v>
      </c>
      <c r="HI8" s="250"/>
      <c r="HJ8" s="322">
        <f t="shared" si="9"/>
        <v>0</v>
      </c>
      <c r="HK8" s="250" t="str">
        <f>IF(HJ8=0,"0%",IF(HJ8=1,"50%",IF(HJ8=2,"100%")))</f>
        <v>0%</v>
      </c>
    </row>
    <row r="9" spans="1:219" ht="18.75" x14ac:dyDescent="0.25">
      <c r="C9" s="493"/>
      <c r="D9" s="619"/>
      <c r="E9" s="622"/>
      <c r="F9" s="614"/>
      <c r="K9" s="457">
        <f>SUM(K5:K8)</f>
        <v>11</v>
      </c>
      <c r="AV9" s="400">
        <f>SUM(AV5:AV8)</f>
        <v>0</v>
      </c>
      <c r="BM9" s="424">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1" spans="1:219" x14ac:dyDescent="0.25">
      <c r="D11" s="405">
        <v>100</v>
      </c>
    </row>
  </sheetData>
  <mergeCells count="254">
    <mergeCell ref="AT1:AW2"/>
    <mergeCell ref="AO3:AO4"/>
    <mergeCell ref="AP3:AP4"/>
    <mergeCell ref="AQ3:AQ4"/>
    <mergeCell ref="AR3:AR4"/>
    <mergeCell ref="AS3:AS4"/>
    <mergeCell ref="AT3:AT4"/>
    <mergeCell ref="AU3:AU4"/>
    <mergeCell ref="AV3:AV4"/>
    <mergeCell ref="AW3:AW4"/>
    <mergeCell ref="AG2:AG4"/>
    <mergeCell ref="AH2:AN2"/>
    <mergeCell ref="AH3:AH4"/>
    <mergeCell ref="AI3:AI4"/>
    <mergeCell ref="AJ3:AK3"/>
    <mergeCell ref="AL3:AL4"/>
    <mergeCell ref="AM3:AM4"/>
    <mergeCell ref="AN3:AN4"/>
    <mergeCell ref="AO1:AS2"/>
    <mergeCell ref="EB3:EB4"/>
    <mergeCell ref="EC3:EC4"/>
    <mergeCell ref="DS3:DS4"/>
    <mergeCell ref="DT3:DT4"/>
    <mergeCell ref="DU3:DU4"/>
    <mergeCell ref="DW3:DW4"/>
    <mergeCell ref="DX3:DX4"/>
    <mergeCell ref="EA3:EA4"/>
    <mergeCell ref="DB3:DB4"/>
    <mergeCell ref="DC3:DC4"/>
    <mergeCell ref="DD3:DD4"/>
    <mergeCell ref="DO3:DO4"/>
    <mergeCell ref="DP3:DP4"/>
    <mergeCell ref="DQ3:DR3"/>
    <mergeCell ref="DH3:DH4"/>
    <mergeCell ref="DI3:DI4"/>
    <mergeCell ref="DJ3:DJ4"/>
    <mergeCell ref="DK3:DK4"/>
    <mergeCell ref="DV3:DV4"/>
    <mergeCell ref="DY3:DY4"/>
    <mergeCell ref="DZ3:DZ4"/>
    <mergeCell ref="CT3:CT4"/>
    <mergeCell ref="CU3:CU4"/>
    <mergeCell ref="CV3:CV4"/>
    <mergeCell ref="CX3:CX4"/>
    <mergeCell ref="CY3:CY4"/>
    <mergeCell ref="CZ3:DA3"/>
    <mergeCell ref="CN3:CN4"/>
    <mergeCell ref="CO3:CO4"/>
    <mergeCell ref="CP3:CP4"/>
    <mergeCell ref="CQ3:CQ4"/>
    <mergeCell ref="CR3:CR4"/>
    <mergeCell ref="CS3:CS4"/>
    <mergeCell ref="CG3:CG4"/>
    <mergeCell ref="CH3:CH4"/>
    <mergeCell ref="CI3:CJ3"/>
    <mergeCell ref="CK3:CK4"/>
    <mergeCell ref="CL3:CL4"/>
    <mergeCell ref="CM3:CM4"/>
    <mergeCell ref="BZ3:BZ4"/>
    <mergeCell ref="CA3:CA4"/>
    <mergeCell ref="CB3:CB4"/>
    <mergeCell ref="CC3:CC4"/>
    <mergeCell ref="CD3:CD4"/>
    <mergeCell ref="CE3:CE4"/>
    <mergeCell ref="BU3:BU4"/>
    <mergeCell ref="BV3:BV4"/>
    <mergeCell ref="BW3:BW4"/>
    <mergeCell ref="BX3:BX4"/>
    <mergeCell ref="BY3:BY4"/>
    <mergeCell ref="BL3:BL4"/>
    <mergeCell ref="BM3:BM4"/>
    <mergeCell ref="BN3:BN4"/>
    <mergeCell ref="BP3:BP4"/>
    <mergeCell ref="BQ3:BQ4"/>
    <mergeCell ref="BR3:BS3"/>
    <mergeCell ref="X1:AB2"/>
    <mergeCell ref="AC1:AF2"/>
    <mergeCell ref="BF3:BF4"/>
    <mergeCell ref="BG3:BG4"/>
    <mergeCell ref="BH3:BH4"/>
    <mergeCell ref="BI3:BI4"/>
    <mergeCell ref="BJ3:BJ4"/>
    <mergeCell ref="BK3:BK4"/>
    <mergeCell ref="AY3:AY4"/>
    <mergeCell ref="AZ3:AZ4"/>
    <mergeCell ref="BA3:BB3"/>
    <mergeCell ref="BC3:BC4"/>
    <mergeCell ref="BD3:BD4"/>
    <mergeCell ref="BE3:BE4"/>
    <mergeCell ref="X3:X4"/>
    <mergeCell ref="Y3:Y4"/>
    <mergeCell ref="Z3:Z4"/>
    <mergeCell ref="AA3:AA4"/>
    <mergeCell ref="AB3:AB4"/>
    <mergeCell ref="AC3:AC4"/>
    <mergeCell ref="AD3:AD4"/>
    <mergeCell ref="AE3:AE4"/>
    <mergeCell ref="AF3:AF4"/>
    <mergeCell ref="AG1:AN1"/>
    <mergeCell ref="DN1:DU1"/>
    <mergeCell ref="AX2:AX4"/>
    <mergeCell ref="AY2:BE2"/>
    <mergeCell ref="BO2:BO4"/>
    <mergeCell ref="BP2:BV2"/>
    <mergeCell ref="CF2:CF4"/>
    <mergeCell ref="CG2:CM2"/>
    <mergeCell ref="CW2:CW4"/>
    <mergeCell ref="CX2:DD2"/>
    <mergeCell ref="DN2:DN4"/>
    <mergeCell ref="BW1:CA2"/>
    <mergeCell ref="CB1:CE2"/>
    <mergeCell ref="CF1:CM1"/>
    <mergeCell ref="CN1:CR2"/>
    <mergeCell ref="CS1:CV2"/>
    <mergeCell ref="CW1:DD1"/>
    <mergeCell ref="AX1:BE1"/>
    <mergeCell ref="BF1:BJ2"/>
    <mergeCell ref="BK1:BN2"/>
    <mergeCell ref="BO1:BV1"/>
    <mergeCell ref="DL3:DL4"/>
    <mergeCell ref="DM3:DM4"/>
    <mergeCell ref="DO2:DU2"/>
    <mergeCell ref="BT3:BT4"/>
    <mergeCell ref="A1:I1"/>
    <mergeCell ref="J1:O1"/>
    <mergeCell ref="P1:W1"/>
    <mergeCell ref="A2:A4"/>
    <mergeCell ref="B2:B4"/>
    <mergeCell ref="C2:C4"/>
    <mergeCell ref="D2:D4"/>
    <mergeCell ref="E2:E4"/>
    <mergeCell ref="F2:F4"/>
    <mergeCell ref="G2:G4"/>
    <mergeCell ref="H2:H4"/>
    <mergeCell ref="I2:I4"/>
    <mergeCell ref="J2:J4"/>
    <mergeCell ref="K2:K4"/>
    <mergeCell ref="L2:L4"/>
    <mergeCell ref="P2:P4"/>
    <mergeCell ref="Q2:W2"/>
    <mergeCell ref="Q3:Q4"/>
    <mergeCell ref="R3:R4"/>
    <mergeCell ref="S3:T3"/>
    <mergeCell ref="U3:U4"/>
    <mergeCell ref="V3:V4"/>
    <mergeCell ref="W3:W4"/>
    <mergeCell ref="DV1:DZ2"/>
    <mergeCell ref="EA1:ED2"/>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FE3:FE4"/>
    <mergeCell ref="FF3:FF4"/>
    <mergeCell ref="FG3:FG4"/>
    <mergeCell ref="FH3:FH4"/>
    <mergeCell ref="FI3:FI4"/>
    <mergeCell ref="FJ3:FJ4"/>
    <mergeCell ref="FK3:FK4"/>
    <mergeCell ref="FL3:FL4"/>
    <mergeCell ref="FN3:FN4"/>
    <mergeCell ref="FO3:FO4"/>
    <mergeCell ref="ED3:ED4"/>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GV3:GV4"/>
    <mergeCell ref="GF3:GF4"/>
    <mergeCell ref="GG3:GH3"/>
    <mergeCell ref="GI3:GI4"/>
    <mergeCell ref="GJ3:GJ4"/>
    <mergeCell ref="GK3:GK4"/>
    <mergeCell ref="GL3:GL4"/>
    <mergeCell ref="FP3:FQ3"/>
    <mergeCell ref="FR3:FR4"/>
    <mergeCell ref="FS3:FS4"/>
    <mergeCell ref="FT3:FT4"/>
    <mergeCell ref="FU3:FU4"/>
    <mergeCell ref="FV3:FV4"/>
    <mergeCell ref="FW3:FW4"/>
    <mergeCell ref="FX3:FX4"/>
    <mergeCell ref="FY3:FY4"/>
    <mergeCell ref="HA3:HA4"/>
    <mergeCell ref="HB3:HB4"/>
    <mergeCell ref="DE1:DI2"/>
    <mergeCell ref="DJ1:DM2"/>
    <mergeCell ref="DE3:DE4"/>
    <mergeCell ref="DF3:DF4"/>
    <mergeCell ref="DG3:DG4"/>
    <mergeCell ref="GS3:GS4"/>
    <mergeCell ref="FZ3:FZ4"/>
    <mergeCell ref="GA3:GA4"/>
    <mergeCell ref="GB3:GB4"/>
    <mergeCell ref="GC3:GC4"/>
    <mergeCell ref="GE3:GE4"/>
    <mergeCell ref="GW3:GW4"/>
    <mergeCell ref="GX3:GY3"/>
    <mergeCell ref="GZ3:GZ4"/>
    <mergeCell ref="GM3:GM4"/>
    <mergeCell ref="GN3:GN4"/>
    <mergeCell ref="GO3:GO4"/>
    <mergeCell ref="GP3:GP4"/>
    <mergeCell ref="GQ3:GQ4"/>
    <mergeCell ref="GR3:GR4"/>
    <mergeCell ref="GU2:GU4"/>
    <mergeCell ref="GT3:GT4"/>
    <mergeCell ref="HH1:HK2"/>
    <mergeCell ref="HC3:HC4"/>
    <mergeCell ref="HD3:HD4"/>
    <mergeCell ref="HE3:HE4"/>
    <mergeCell ref="HF3:HF4"/>
    <mergeCell ref="HG3:HG4"/>
    <mergeCell ref="HH3:HH4"/>
    <mergeCell ref="HI3:HI4"/>
    <mergeCell ref="HJ3:HJ4"/>
    <mergeCell ref="HK3:HK4"/>
    <mergeCell ref="HC1:HG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FDB3DFCA-EF4A-4330-B8DB-C64E73EABA8B}">
          <x14:formula1>
            <xm:f>'Ejem diligenciamiento'!$AB$8:$AB$9</xm:f>
          </x14:formula1>
          <xm:sqref>BW5:BY8 CN5:CP8 DE5:DG8 DV5:DX8 EM5:EO8 FD5:FF8 FU5:FW8 GL5:GN8 HC5:HE8</xm:sqref>
        </x14:dataValidation>
        <x14:dataValidation type="list" allowBlank="1" showInputMessage="1" showErrorMessage="1" xr:uid="{6C92E79D-78CF-4C3D-89AB-0566607407CA}">
          <x14:formula1>
            <xm:f>'Ejem diligenciamiento'!$AC$8:$AC$11</xm:f>
          </x14:formula1>
          <xm:sqref>CA5:CA8 CR5:CR8 DI5:DI8</xm:sqref>
        </x14:dataValidation>
        <x14:dataValidation type="list" allowBlank="1" showInputMessage="1" showErrorMessage="1" xr:uid="{F1E18583-0FAD-4DA7-93AD-61BACAA35AFE}">
          <x14:formula1>
            <xm:f>'Ejem diligenciamiento'!$AC$8:$AC$12</xm:f>
          </x14:formula1>
          <xm:sqref>DZ5:DZ8 EQ5:EQ8 FH5:FH8 FY5:FY8 GP5:GP8 HG5:HG8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K19"/>
  <sheetViews>
    <sheetView topLeftCell="A2" zoomScale="84" zoomScaleNormal="84" workbookViewId="0">
      <selection activeCell="EW8" sqref="EW8"/>
    </sheetView>
  </sheetViews>
  <sheetFormatPr baseColWidth="10" defaultColWidth="11.42578125" defaultRowHeight="15" x14ac:dyDescent="0.25"/>
  <cols>
    <col min="1" max="1" width="11.42578125" customWidth="1"/>
    <col min="2" max="2" width="30.7109375" customWidth="1"/>
    <col min="3" max="3" width="54" customWidth="1"/>
    <col min="4" max="4" width="42" customWidth="1"/>
    <col min="5" max="5" width="23.85546875" customWidth="1"/>
    <col min="6" max="6" width="25.28515625" customWidth="1"/>
    <col min="7" max="7" width="46.42578125" customWidth="1"/>
    <col min="8" max="8" width="11.42578125" customWidth="1"/>
    <col min="9" max="9" width="20.5703125" customWidth="1"/>
    <col min="10" max="11" width="11.42578125" customWidth="1"/>
    <col min="12" max="12" width="15.140625" customWidth="1"/>
    <col min="13" max="20" width="11.42578125" customWidth="1"/>
    <col min="21" max="21" width="20.140625" customWidth="1"/>
    <col min="22" max="22" width="18" customWidth="1"/>
    <col min="23" max="32" width="11.42578125" customWidth="1"/>
    <col min="33" max="33" width="22.42578125" customWidth="1"/>
    <col min="34" max="34" width="11.42578125" customWidth="1"/>
    <col min="35" max="35" width="21.28515625" customWidth="1"/>
    <col min="36" max="36" width="27.7109375" customWidth="1"/>
    <col min="37" max="37" width="11.42578125" customWidth="1"/>
    <col min="38" max="38" width="36.140625" customWidth="1"/>
    <col min="39" max="39" width="30" customWidth="1"/>
    <col min="40" max="40" width="11.42578125" customWidth="1"/>
    <col min="41" max="41" width="13.7109375" customWidth="1"/>
    <col min="42" max="46" width="11.42578125" customWidth="1"/>
    <col min="50" max="50" width="26.28515625" customWidth="1"/>
    <col min="55" max="55" width="23.28515625" customWidth="1"/>
    <col min="56" max="56" width="15.42578125" customWidth="1"/>
    <col min="72" max="72" width="21.42578125" customWidth="1"/>
    <col min="73" max="73" width="22.28515625" customWidth="1"/>
    <col min="80" max="80" width="13.5703125" customWidth="1"/>
    <col min="84" max="84" width="14.7109375" customWidth="1"/>
    <col min="86" max="86" width="21.7109375" customWidth="1"/>
    <col min="89" max="89" width="24.140625" customWidth="1"/>
    <col min="90" max="90" width="18.7109375" customWidth="1"/>
    <col min="106" max="106" width="22.7109375" customWidth="1"/>
    <col min="107" max="107" width="17.5703125" customWidth="1"/>
    <col min="123" max="123" width="26.42578125" customWidth="1"/>
    <col min="124" max="124" width="19.85546875" customWidth="1"/>
    <col min="131" max="131" width="13" customWidth="1"/>
    <col min="132" max="132" width="14.85546875" customWidth="1"/>
  </cols>
  <sheetData>
    <row r="1" spans="1:219" ht="32.25" customHeight="1" x14ac:dyDescent="0.25">
      <c r="A1" s="1081" t="s">
        <v>118</v>
      </c>
      <c r="B1" s="1081"/>
      <c r="C1" s="1081"/>
      <c r="D1" s="1081"/>
      <c r="E1" s="1081"/>
      <c r="F1" s="1081"/>
      <c r="G1" s="1081"/>
      <c r="H1" s="1081"/>
      <c r="I1" s="1081"/>
      <c r="J1" s="1081"/>
      <c r="K1" s="1081"/>
      <c r="L1" s="1081"/>
      <c r="M1" s="1081"/>
      <c r="N1" s="1081"/>
      <c r="O1" s="1081"/>
      <c r="P1" s="1075" t="s">
        <v>83</v>
      </c>
      <c r="Q1" s="1075"/>
      <c r="R1" s="1075"/>
      <c r="S1" s="1075"/>
      <c r="T1" s="1075"/>
      <c r="U1" s="1075"/>
      <c r="V1" s="1075"/>
      <c r="W1" s="1075"/>
      <c r="X1" s="1082" t="s">
        <v>2</v>
      </c>
      <c r="Y1" s="1082"/>
      <c r="Z1" s="1082"/>
      <c r="AA1" s="1082"/>
      <c r="AB1" s="1082"/>
      <c r="AC1" s="1083" t="s">
        <v>3</v>
      </c>
      <c r="AD1" s="1083"/>
      <c r="AE1" s="1083"/>
      <c r="AF1" s="1083"/>
      <c r="AG1" s="1075" t="s">
        <v>84</v>
      </c>
      <c r="AH1" s="1075"/>
      <c r="AI1" s="1075"/>
      <c r="AJ1" s="1075"/>
      <c r="AK1" s="1075"/>
      <c r="AL1" s="1075"/>
      <c r="AM1" s="1075"/>
      <c r="AN1" s="1075"/>
      <c r="AO1" s="1084" t="s">
        <v>2</v>
      </c>
      <c r="AP1" s="1084"/>
      <c r="AQ1" s="1084"/>
      <c r="AR1" s="1084"/>
      <c r="AS1" s="1084"/>
      <c r="AT1" s="1087" t="s">
        <v>3</v>
      </c>
      <c r="AU1" s="1087"/>
      <c r="AV1" s="1087"/>
      <c r="AW1" s="1087"/>
      <c r="AX1" s="1075" t="s">
        <v>85</v>
      </c>
      <c r="AY1" s="1075"/>
      <c r="AZ1" s="1075"/>
      <c r="BA1" s="1075"/>
      <c r="BB1" s="1075"/>
      <c r="BC1" s="1075"/>
      <c r="BD1" s="1075"/>
      <c r="BE1" s="1075"/>
      <c r="BF1" s="1084" t="s">
        <v>2</v>
      </c>
      <c r="BG1" s="1084"/>
      <c r="BH1" s="1084"/>
      <c r="BI1" s="1084"/>
      <c r="BJ1" s="1084"/>
      <c r="BK1" s="1087" t="s">
        <v>3</v>
      </c>
      <c r="BL1" s="1087"/>
      <c r="BM1" s="1087"/>
      <c r="BN1" s="1087"/>
      <c r="BO1" s="1075" t="s">
        <v>86</v>
      </c>
      <c r="BP1" s="1075"/>
      <c r="BQ1" s="1075"/>
      <c r="BR1" s="1075"/>
      <c r="BS1" s="1075"/>
      <c r="BT1" s="1075"/>
      <c r="BU1" s="1075"/>
      <c r="BV1" s="1075"/>
      <c r="BW1" s="1070" t="s">
        <v>2</v>
      </c>
      <c r="BX1" s="1070"/>
      <c r="BY1" s="1070"/>
      <c r="BZ1" s="1070"/>
      <c r="CA1" s="1070"/>
      <c r="CB1" s="1071" t="s">
        <v>3</v>
      </c>
      <c r="CC1" s="1071"/>
      <c r="CD1" s="1071"/>
      <c r="CE1" s="1071"/>
      <c r="CF1" s="1075" t="s">
        <v>87</v>
      </c>
      <c r="CG1" s="1075"/>
      <c r="CH1" s="1075"/>
      <c r="CI1" s="1075"/>
      <c r="CJ1" s="1075"/>
      <c r="CK1" s="1075"/>
      <c r="CL1" s="1075"/>
      <c r="CM1" s="1075"/>
      <c r="CN1" s="1070" t="s">
        <v>2</v>
      </c>
      <c r="CO1" s="1070"/>
      <c r="CP1" s="1070"/>
      <c r="CQ1" s="1070"/>
      <c r="CR1" s="1070"/>
      <c r="CS1" s="1071" t="s">
        <v>3</v>
      </c>
      <c r="CT1" s="1071"/>
      <c r="CU1" s="1071"/>
      <c r="CV1" s="1071"/>
      <c r="CW1" s="1075" t="s">
        <v>88</v>
      </c>
      <c r="CX1" s="1075"/>
      <c r="CY1" s="1075"/>
      <c r="CZ1" s="1075"/>
      <c r="DA1" s="1075"/>
      <c r="DB1" s="1075"/>
      <c r="DC1" s="1075"/>
      <c r="DD1" s="1075"/>
      <c r="DE1" s="1070" t="s">
        <v>2</v>
      </c>
      <c r="DF1" s="1070"/>
      <c r="DG1" s="1070"/>
      <c r="DH1" s="1070"/>
      <c r="DI1" s="1070"/>
      <c r="DJ1" s="1071" t="s">
        <v>3</v>
      </c>
      <c r="DK1" s="1071"/>
      <c r="DL1" s="1071"/>
      <c r="DM1" s="1071"/>
      <c r="DN1" s="1075" t="s">
        <v>89</v>
      </c>
      <c r="DO1" s="1075"/>
      <c r="DP1" s="1075"/>
      <c r="DQ1" s="1075"/>
      <c r="DR1" s="1075"/>
      <c r="DS1" s="1075"/>
      <c r="DT1" s="1075"/>
      <c r="DU1" s="1075"/>
      <c r="DV1" s="1070" t="s">
        <v>2</v>
      </c>
      <c r="DW1" s="1070"/>
      <c r="DX1" s="1070"/>
      <c r="DY1" s="1070"/>
      <c r="DZ1" s="1070"/>
      <c r="EA1" s="1071" t="s">
        <v>3</v>
      </c>
      <c r="EB1" s="1071"/>
      <c r="EC1" s="1071"/>
      <c r="ED1" s="1071"/>
      <c r="EE1" s="1075" t="s">
        <v>90</v>
      </c>
      <c r="EF1" s="1075"/>
      <c r="EG1" s="1075"/>
      <c r="EH1" s="1075"/>
      <c r="EI1" s="1075"/>
      <c r="EJ1" s="1075"/>
      <c r="EK1" s="1075"/>
      <c r="EL1" s="1075"/>
      <c r="EM1" s="1070" t="s">
        <v>2</v>
      </c>
      <c r="EN1" s="1070"/>
      <c r="EO1" s="1070"/>
      <c r="EP1" s="1070"/>
      <c r="EQ1" s="1070"/>
      <c r="ER1" s="1071" t="s">
        <v>3</v>
      </c>
      <c r="ES1" s="1071"/>
      <c r="ET1" s="1071"/>
      <c r="EU1" s="1071"/>
      <c r="EV1" s="1075" t="s">
        <v>91</v>
      </c>
      <c r="EW1" s="1075"/>
      <c r="EX1" s="1075"/>
      <c r="EY1" s="1075"/>
      <c r="EZ1" s="1075"/>
      <c r="FA1" s="1075"/>
      <c r="FB1" s="1075"/>
      <c r="FC1" s="1075"/>
      <c r="FD1" s="1070" t="s">
        <v>2</v>
      </c>
      <c r="FE1" s="1070"/>
      <c r="FF1" s="1070"/>
      <c r="FG1" s="1070"/>
      <c r="FH1" s="1070"/>
      <c r="FI1" s="1071" t="s">
        <v>3</v>
      </c>
      <c r="FJ1" s="1071"/>
      <c r="FK1" s="1071"/>
      <c r="FL1" s="1071"/>
      <c r="FM1" s="1075" t="s">
        <v>92</v>
      </c>
      <c r="FN1" s="1075"/>
      <c r="FO1" s="1075"/>
      <c r="FP1" s="1075"/>
      <c r="FQ1" s="1075"/>
      <c r="FR1" s="1075"/>
      <c r="FS1" s="1075"/>
      <c r="FT1" s="1075"/>
      <c r="FU1" s="1070" t="s">
        <v>2</v>
      </c>
      <c r="FV1" s="1070"/>
      <c r="FW1" s="1070"/>
      <c r="FX1" s="1070"/>
      <c r="FY1" s="1070"/>
      <c r="FZ1" s="1071" t="s">
        <v>3</v>
      </c>
      <c r="GA1" s="1071"/>
      <c r="GB1" s="1071"/>
      <c r="GC1" s="1071"/>
      <c r="GD1" s="1075" t="s">
        <v>93</v>
      </c>
      <c r="GE1" s="1075"/>
      <c r="GF1" s="1075"/>
      <c r="GG1" s="1075"/>
      <c r="GH1" s="1075"/>
      <c r="GI1" s="1075"/>
      <c r="GJ1" s="1075"/>
      <c r="GK1" s="1075"/>
      <c r="GL1" s="1070" t="s">
        <v>2</v>
      </c>
      <c r="GM1" s="1070"/>
      <c r="GN1" s="1070"/>
      <c r="GO1" s="1070"/>
      <c r="GP1" s="1070"/>
      <c r="GQ1" s="1071" t="s">
        <v>3</v>
      </c>
      <c r="GR1" s="1071"/>
      <c r="GS1" s="1071"/>
      <c r="GT1" s="1071"/>
      <c r="GU1" s="1075" t="s">
        <v>94</v>
      </c>
      <c r="GV1" s="1075"/>
      <c r="GW1" s="1075"/>
      <c r="GX1" s="1075"/>
      <c r="GY1" s="1075"/>
      <c r="GZ1" s="1075"/>
      <c r="HA1" s="1075"/>
      <c r="HB1" s="1075"/>
      <c r="HC1" s="1070" t="s">
        <v>2</v>
      </c>
      <c r="HD1" s="1070"/>
      <c r="HE1" s="1070"/>
      <c r="HF1" s="1070"/>
      <c r="HG1" s="1070"/>
      <c r="HH1" s="1071" t="s">
        <v>3</v>
      </c>
      <c r="HI1" s="1071"/>
      <c r="HJ1" s="1071"/>
      <c r="HK1" s="1071"/>
    </row>
    <row r="2" spans="1:219" ht="15" customHeight="1" x14ac:dyDescent="0.25">
      <c r="A2" s="1085" t="s">
        <v>4</v>
      </c>
      <c r="B2" s="1085" t="s">
        <v>5</v>
      </c>
      <c r="C2" s="1085" t="s">
        <v>6</v>
      </c>
      <c r="D2" s="1085" t="s">
        <v>7</v>
      </c>
      <c r="E2" s="1085" t="s">
        <v>8</v>
      </c>
      <c r="F2" s="1085" t="s">
        <v>9</v>
      </c>
      <c r="G2" s="1085" t="s">
        <v>10</v>
      </c>
      <c r="H2" s="1085" t="s">
        <v>11</v>
      </c>
      <c r="I2" s="1086" t="s">
        <v>12</v>
      </c>
      <c r="J2" s="1085" t="s">
        <v>13</v>
      </c>
      <c r="K2" s="1085" t="s">
        <v>14</v>
      </c>
      <c r="L2" s="1085" t="s">
        <v>15</v>
      </c>
      <c r="M2" s="50"/>
      <c r="N2" s="50"/>
      <c r="O2" s="50"/>
      <c r="P2" s="1075" t="s">
        <v>16</v>
      </c>
      <c r="Q2" s="1075" t="s">
        <v>17</v>
      </c>
      <c r="R2" s="1075"/>
      <c r="S2" s="1075"/>
      <c r="T2" s="1075"/>
      <c r="U2" s="1075"/>
      <c r="V2" s="1075"/>
      <c r="W2" s="1075"/>
      <c r="X2" s="1082"/>
      <c r="Y2" s="1082"/>
      <c r="Z2" s="1082"/>
      <c r="AA2" s="1082"/>
      <c r="AB2" s="1082"/>
      <c r="AC2" s="1083"/>
      <c r="AD2" s="1083"/>
      <c r="AE2" s="1083"/>
      <c r="AF2" s="1083"/>
      <c r="AG2" s="1075" t="s">
        <v>16</v>
      </c>
      <c r="AH2" s="1075" t="s">
        <v>17</v>
      </c>
      <c r="AI2" s="1075"/>
      <c r="AJ2" s="1075"/>
      <c r="AK2" s="1075"/>
      <c r="AL2" s="1075"/>
      <c r="AM2" s="1075"/>
      <c r="AN2" s="1075"/>
      <c r="AO2" s="1084"/>
      <c r="AP2" s="1084"/>
      <c r="AQ2" s="1084"/>
      <c r="AR2" s="1084"/>
      <c r="AS2" s="1084"/>
      <c r="AT2" s="1087"/>
      <c r="AU2" s="1087"/>
      <c r="AV2" s="1087"/>
      <c r="AW2" s="1087"/>
      <c r="AX2" s="1075" t="s">
        <v>16</v>
      </c>
      <c r="AY2" s="1075" t="s">
        <v>17</v>
      </c>
      <c r="AZ2" s="1075"/>
      <c r="BA2" s="1075"/>
      <c r="BB2" s="1075"/>
      <c r="BC2" s="1075"/>
      <c r="BD2" s="1075"/>
      <c r="BE2" s="1075"/>
      <c r="BF2" s="1084"/>
      <c r="BG2" s="1084"/>
      <c r="BH2" s="1084"/>
      <c r="BI2" s="1084"/>
      <c r="BJ2" s="1084"/>
      <c r="BK2" s="1087"/>
      <c r="BL2" s="1087"/>
      <c r="BM2" s="1087"/>
      <c r="BN2" s="1087"/>
      <c r="BO2" s="1075" t="s">
        <v>16</v>
      </c>
      <c r="BP2" s="1075" t="s">
        <v>17</v>
      </c>
      <c r="BQ2" s="1075"/>
      <c r="BR2" s="1075"/>
      <c r="BS2" s="1075"/>
      <c r="BT2" s="1075"/>
      <c r="BU2" s="1075"/>
      <c r="BV2" s="1075"/>
      <c r="BW2" s="1070"/>
      <c r="BX2" s="1070"/>
      <c r="BY2" s="1070"/>
      <c r="BZ2" s="1070"/>
      <c r="CA2" s="1070"/>
      <c r="CB2" s="1071"/>
      <c r="CC2" s="1071"/>
      <c r="CD2" s="1071"/>
      <c r="CE2" s="1071"/>
      <c r="CF2" s="1075" t="s">
        <v>16</v>
      </c>
      <c r="CG2" s="1075" t="s">
        <v>17</v>
      </c>
      <c r="CH2" s="1075"/>
      <c r="CI2" s="1075"/>
      <c r="CJ2" s="1075"/>
      <c r="CK2" s="1075"/>
      <c r="CL2" s="1075"/>
      <c r="CM2" s="1075"/>
      <c r="CN2" s="1070"/>
      <c r="CO2" s="1070"/>
      <c r="CP2" s="1070"/>
      <c r="CQ2" s="1070"/>
      <c r="CR2" s="1070"/>
      <c r="CS2" s="1071"/>
      <c r="CT2" s="1071"/>
      <c r="CU2" s="1071"/>
      <c r="CV2" s="1071"/>
      <c r="CW2" s="1075" t="s">
        <v>16</v>
      </c>
      <c r="CX2" s="1075" t="s">
        <v>17</v>
      </c>
      <c r="CY2" s="1075"/>
      <c r="CZ2" s="1075"/>
      <c r="DA2" s="1075"/>
      <c r="DB2" s="1075"/>
      <c r="DC2" s="1075"/>
      <c r="DD2" s="1075"/>
      <c r="DE2" s="1070"/>
      <c r="DF2" s="1070"/>
      <c r="DG2" s="1070"/>
      <c r="DH2" s="1070"/>
      <c r="DI2" s="1070"/>
      <c r="DJ2" s="1071"/>
      <c r="DK2" s="1071"/>
      <c r="DL2" s="1071"/>
      <c r="DM2" s="1071"/>
      <c r="DN2" s="1075" t="s">
        <v>16</v>
      </c>
      <c r="DO2" s="1075" t="s">
        <v>17</v>
      </c>
      <c r="DP2" s="1075"/>
      <c r="DQ2" s="1075"/>
      <c r="DR2" s="1075"/>
      <c r="DS2" s="1075"/>
      <c r="DT2" s="1075"/>
      <c r="DU2" s="1075"/>
      <c r="DV2" s="1070"/>
      <c r="DW2" s="1070"/>
      <c r="DX2" s="1070"/>
      <c r="DY2" s="1070"/>
      <c r="DZ2" s="1070"/>
      <c r="EA2" s="1071"/>
      <c r="EB2" s="1071"/>
      <c r="EC2" s="1071"/>
      <c r="ED2" s="1071"/>
      <c r="EE2" s="1075" t="s">
        <v>16</v>
      </c>
      <c r="EF2" s="1075" t="s">
        <v>17</v>
      </c>
      <c r="EG2" s="1075"/>
      <c r="EH2" s="1075"/>
      <c r="EI2" s="1075"/>
      <c r="EJ2" s="1075"/>
      <c r="EK2" s="1075"/>
      <c r="EL2" s="1075"/>
      <c r="EM2" s="1070"/>
      <c r="EN2" s="1070"/>
      <c r="EO2" s="1070"/>
      <c r="EP2" s="1070"/>
      <c r="EQ2" s="1070"/>
      <c r="ER2" s="1071"/>
      <c r="ES2" s="1071"/>
      <c r="ET2" s="1071"/>
      <c r="EU2" s="1071"/>
      <c r="EV2" s="1075" t="s">
        <v>16</v>
      </c>
      <c r="EW2" s="1075" t="s">
        <v>17</v>
      </c>
      <c r="EX2" s="1075"/>
      <c r="EY2" s="1075"/>
      <c r="EZ2" s="1075"/>
      <c r="FA2" s="1075"/>
      <c r="FB2" s="1075"/>
      <c r="FC2" s="1075"/>
      <c r="FD2" s="1070"/>
      <c r="FE2" s="1070"/>
      <c r="FF2" s="1070"/>
      <c r="FG2" s="1070"/>
      <c r="FH2" s="1070"/>
      <c r="FI2" s="1071"/>
      <c r="FJ2" s="1071"/>
      <c r="FK2" s="1071"/>
      <c r="FL2" s="1071"/>
      <c r="FM2" s="1075" t="s">
        <v>16</v>
      </c>
      <c r="FN2" s="1075" t="s">
        <v>17</v>
      </c>
      <c r="FO2" s="1075"/>
      <c r="FP2" s="1075"/>
      <c r="FQ2" s="1075"/>
      <c r="FR2" s="1075"/>
      <c r="FS2" s="1075"/>
      <c r="FT2" s="1075"/>
      <c r="FU2" s="1070"/>
      <c r="FV2" s="1070"/>
      <c r="FW2" s="1070"/>
      <c r="FX2" s="1070"/>
      <c r="FY2" s="1070"/>
      <c r="FZ2" s="1071"/>
      <c r="GA2" s="1071"/>
      <c r="GB2" s="1071"/>
      <c r="GC2" s="1071"/>
      <c r="GD2" s="1075" t="s">
        <v>16</v>
      </c>
      <c r="GE2" s="1075" t="s">
        <v>17</v>
      </c>
      <c r="GF2" s="1075"/>
      <c r="GG2" s="1075"/>
      <c r="GH2" s="1075"/>
      <c r="GI2" s="1075"/>
      <c r="GJ2" s="1075"/>
      <c r="GK2" s="1075"/>
      <c r="GL2" s="1070"/>
      <c r="GM2" s="1070"/>
      <c r="GN2" s="1070"/>
      <c r="GO2" s="1070"/>
      <c r="GP2" s="1070"/>
      <c r="GQ2" s="1071"/>
      <c r="GR2" s="1071"/>
      <c r="GS2" s="1071"/>
      <c r="GT2" s="1071"/>
      <c r="GU2" s="1075" t="s">
        <v>16</v>
      </c>
      <c r="GV2" s="1075" t="s">
        <v>17</v>
      </c>
      <c r="GW2" s="1075"/>
      <c r="GX2" s="1075"/>
      <c r="GY2" s="1075"/>
      <c r="GZ2" s="1075"/>
      <c r="HA2" s="1075"/>
      <c r="HB2" s="1075"/>
      <c r="HC2" s="1070"/>
      <c r="HD2" s="1070"/>
      <c r="HE2" s="1070"/>
      <c r="HF2" s="1070"/>
      <c r="HG2" s="1070"/>
      <c r="HH2" s="1071"/>
      <c r="HI2" s="1071"/>
      <c r="HJ2" s="1071"/>
      <c r="HK2" s="1071"/>
    </row>
    <row r="3" spans="1:219" ht="25.5" customHeight="1" x14ac:dyDescent="0.25">
      <c r="A3" s="1085"/>
      <c r="B3" s="1085"/>
      <c r="C3" s="1085"/>
      <c r="D3" s="1085"/>
      <c r="E3" s="1085"/>
      <c r="F3" s="1085"/>
      <c r="G3" s="1085"/>
      <c r="H3" s="1085"/>
      <c r="I3" s="1086"/>
      <c r="J3" s="1085"/>
      <c r="K3" s="1085"/>
      <c r="L3" s="1085"/>
      <c r="M3" s="51" t="s">
        <v>18</v>
      </c>
      <c r="N3" s="51" t="s">
        <v>19</v>
      </c>
      <c r="O3" s="51" t="s">
        <v>20</v>
      </c>
      <c r="P3" s="1075"/>
      <c r="Q3" s="1075" t="s">
        <v>21</v>
      </c>
      <c r="R3" s="1075" t="s">
        <v>22</v>
      </c>
      <c r="S3" s="1075" t="s">
        <v>23</v>
      </c>
      <c r="T3" s="1075"/>
      <c r="U3" s="1075" t="s">
        <v>24</v>
      </c>
      <c r="V3" s="1075" t="s">
        <v>25</v>
      </c>
      <c r="W3" s="1075" t="s">
        <v>26</v>
      </c>
      <c r="X3" s="1082" t="s">
        <v>16</v>
      </c>
      <c r="Y3" s="1082" t="s">
        <v>27</v>
      </c>
      <c r="Z3" s="1082" t="s">
        <v>28</v>
      </c>
      <c r="AA3" s="1082" t="s">
        <v>29</v>
      </c>
      <c r="AB3" s="1082" t="s">
        <v>30</v>
      </c>
      <c r="AC3" s="1090" t="s">
        <v>31</v>
      </c>
      <c r="AD3" s="1088" t="s">
        <v>32</v>
      </c>
      <c r="AE3" s="1088" t="s">
        <v>33</v>
      </c>
      <c r="AF3" s="1089" t="s">
        <v>34</v>
      </c>
      <c r="AG3" s="1075"/>
      <c r="AH3" s="1075" t="s">
        <v>21</v>
      </c>
      <c r="AI3" s="1075" t="s">
        <v>22</v>
      </c>
      <c r="AJ3" s="1075" t="s">
        <v>23</v>
      </c>
      <c r="AK3" s="1075"/>
      <c r="AL3" s="1075" t="s">
        <v>24</v>
      </c>
      <c r="AM3" s="1075" t="s">
        <v>25</v>
      </c>
      <c r="AN3" s="1075" t="s">
        <v>26</v>
      </c>
      <c r="AO3" s="1084" t="s">
        <v>16</v>
      </c>
      <c r="AP3" s="1084" t="s">
        <v>27</v>
      </c>
      <c r="AQ3" s="1084" t="s">
        <v>28</v>
      </c>
      <c r="AR3" s="1084" t="s">
        <v>29</v>
      </c>
      <c r="AS3" s="1084" t="s">
        <v>30</v>
      </c>
      <c r="AT3" s="1091" t="s">
        <v>31</v>
      </c>
      <c r="AU3" s="1092" t="s">
        <v>32</v>
      </c>
      <c r="AV3" s="1092" t="s">
        <v>33</v>
      </c>
      <c r="AW3" s="1096" t="s">
        <v>34</v>
      </c>
      <c r="AX3" s="1075"/>
      <c r="AY3" s="1075" t="s">
        <v>21</v>
      </c>
      <c r="AZ3" s="1075" t="s">
        <v>22</v>
      </c>
      <c r="BA3" s="1075" t="s">
        <v>23</v>
      </c>
      <c r="BB3" s="1075"/>
      <c r="BC3" s="1075" t="s">
        <v>24</v>
      </c>
      <c r="BD3" s="1075" t="s">
        <v>25</v>
      </c>
      <c r="BE3" s="1075" t="s">
        <v>26</v>
      </c>
      <c r="BF3" s="1084" t="s">
        <v>16</v>
      </c>
      <c r="BG3" s="1084" t="s">
        <v>27</v>
      </c>
      <c r="BH3" s="1084" t="s">
        <v>28</v>
      </c>
      <c r="BI3" s="1084" t="s">
        <v>29</v>
      </c>
      <c r="BJ3" s="1084" t="s">
        <v>30</v>
      </c>
      <c r="BK3" s="1091" t="s">
        <v>31</v>
      </c>
      <c r="BL3" s="1093" t="s">
        <v>32</v>
      </c>
      <c r="BM3" s="1093" t="s">
        <v>33</v>
      </c>
      <c r="BN3" s="1094" t="s">
        <v>34</v>
      </c>
      <c r="BO3" s="1075"/>
      <c r="BP3" s="1075" t="s">
        <v>21</v>
      </c>
      <c r="BQ3" s="1075" t="s">
        <v>22</v>
      </c>
      <c r="BR3" s="1075" t="s">
        <v>23</v>
      </c>
      <c r="BS3" s="1075"/>
      <c r="BT3" s="1075" t="s">
        <v>24</v>
      </c>
      <c r="BU3" s="1075" t="s">
        <v>25</v>
      </c>
      <c r="BV3" s="1075" t="s">
        <v>26</v>
      </c>
      <c r="BW3" s="1070" t="s">
        <v>16</v>
      </c>
      <c r="BX3" s="1070" t="s">
        <v>27</v>
      </c>
      <c r="BY3" s="1070" t="s">
        <v>28</v>
      </c>
      <c r="BZ3" s="1070" t="s">
        <v>29</v>
      </c>
      <c r="CA3" s="1070" t="s">
        <v>30</v>
      </c>
      <c r="CB3" s="1072" t="s">
        <v>31</v>
      </c>
      <c r="CC3" s="1073" t="s">
        <v>32</v>
      </c>
      <c r="CD3" s="1073" t="s">
        <v>33</v>
      </c>
      <c r="CE3" s="1074" t="s">
        <v>34</v>
      </c>
      <c r="CF3" s="1075"/>
      <c r="CG3" s="1075" t="s">
        <v>21</v>
      </c>
      <c r="CH3" s="1075" t="s">
        <v>22</v>
      </c>
      <c r="CI3" s="1075" t="s">
        <v>23</v>
      </c>
      <c r="CJ3" s="1075"/>
      <c r="CK3" s="1075" t="s">
        <v>24</v>
      </c>
      <c r="CL3" s="1075" t="s">
        <v>25</v>
      </c>
      <c r="CM3" s="1075" t="s">
        <v>26</v>
      </c>
      <c r="CN3" s="1070" t="s">
        <v>16</v>
      </c>
      <c r="CO3" s="1070" t="s">
        <v>27</v>
      </c>
      <c r="CP3" s="1070" t="s">
        <v>28</v>
      </c>
      <c r="CQ3" s="1070" t="s">
        <v>29</v>
      </c>
      <c r="CR3" s="1070" t="s">
        <v>30</v>
      </c>
      <c r="CS3" s="1072" t="s">
        <v>31</v>
      </c>
      <c r="CT3" s="1073" t="s">
        <v>32</v>
      </c>
      <c r="CU3" s="1073" t="s">
        <v>33</v>
      </c>
      <c r="CV3" s="1074" t="s">
        <v>34</v>
      </c>
      <c r="CW3" s="1075"/>
      <c r="CX3" s="1075" t="s">
        <v>21</v>
      </c>
      <c r="CY3" s="1075" t="s">
        <v>22</v>
      </c>
      <c r="CZ3" s="1075" t="s">
        <v>23</v>
      </c>
      <c r="DA3" s="1075"/>
      <c r="DB3" s="1075" t="s">
        <v>24</v>
      </c>
      <c r="DC3" s="1075" t="s">
        <v>25</v>
      </c>
      <c r="DD3" s="1075" t="s">
        <v>26</v>
      </c>
      <c r="DE3" s="1070" t="s">
        <v>16</v>
      </c>
      <c r="DF3" s="1070" t="s">
        <v>27</v>
      </c>
      <c r="DG3" s="1070" t="s">
        <v>28</v>
      </c>
      <c r="DH3" s="1070" t="s">
        <v>29</v>
      </c>
      <c r="DI3" s="1070" t="s">
        <v>30</v>
      </c>
      <c r="DJ3" s="1072" t="s">
        <v>31</v>
      </c>
      <c r="DK3" s="1073" t="s">
        <v>32</v>
      </c>
      <c r="DL3" s="1073" t="s">
        <v>33</v>
      </c>
      <c r="DM3" s="1074" t="s">
        <v>34</v>
      </c>
      <c r="DN3" s="1075"/>
      <c r="DO3" s="1075" t="s">
        <v>21</v>
      </c>
      <c r="DP3" s="1075" t="s">
        <v>22</v>
      </c>
      <c r="DQ3" s="1075" t="s">
        <v>23</v>
      </c>
      <c r="DR3" s="1075"/>
      <c r="DS3" s="1075" t="s">
        <v>24</v>
      </c>
      <c r="DT3" s="1075" t="s">
        <v>25</v>
      </c>
      <c r="DU3" s="1075" t="s">
        <v>26</v>
      </c>
      <c r="DV3" s="1070" t="s">
        <v>16</v>
      </c>
      <c r="DW3" s="1070" t="s">
        <v>27</v>
      </c>
      <c r="DX3" s="1070" t="s">
        <v>28</v>
      </c>
      <c r="DY3" s="1070" t="s">
        <v>29</v>
      </c>
      <c r="DZ3" s="1070" t="s">
        <v>30</v>
      </c>
      <c r="EA3" s="1072" t="s">
        <v>31</v>
      </c>
      <c r="EB3" s="1073" t="s">
        <v>32</v>
      </c>
      <c r="EC3" s="1073" t="s">
        <v>33</v>
      </c>
      <c r="ED3" s="1074" t="s">
        <v>34</v>
      </c>
      <c r="EE3" s="1075"/>
      <c r="EF3" s="1075" t="s">
        <v>21</v>
      </c>
      <c r="EG3" s="1075" t="s">
        <v>22</v>
      </c>
      <c r="EH3" s="1075" t="s">
        <v>23</v>
      </c>
      <c r="EI3" s="1075"/>
      <c r="EJ3" s="1075" t="s">
        <v>24</v>
      </c>
      <c r="EK3" s="1075" t="s">
        <v>25</v>
      </c>
      <c r="EL3" s="1075" t="s">
        <v>26</v>
      </c>
      <c r="EM3" s="1070" t="s">
        <v>16</v>
      </c>
      <c r="EN3" s="1070" t="s">
        <v>27</v>
      </c>
      <c r="EO3" s="1070" t="s">
        <v>28</v>
      </c>
      <c r="EP3" s="1070" t="s">
        <v>29</v>
      </c>
      <c r="EQ3" s="1070" t="s">
        <v>30</v>
      </c>
      <c r="ER3" s="1072" t="s">
        <v>31</v>
      </c>
      <c r="ES3" s="1073" t="s">
        <v>32</v>
      </c>
      <c r="ET3" s="1073" t="s">
        <v>33</v>
      </c>
      <c r="EU3" s="1074" t="s">
        <v>34</v>
      </c>
      <c r="EV3" s="1075"/>
      <c r="EW3" s="1075" t="s">
        <v>21</v>
      </c>
      <c r="EX3" s="1075" t="s">
        <v>22</v>
      </c>
      <c r="EY3" s="1075" t="s">
        <v>23</v>
      </c>
      <c r="EZ3" s="1075"/>
      <c r="FA3" s="1075" t="s">
        <v>24</v>
      </c>
      <c r="FB3" s="1075" t="s">
        <v>25</v>
      </c>
      <c r="FC3" s="1075" t="s">
        <v>26</v>
      </c>
      <c r="FD3" s="1070" t="s">
        <v>16</v>
      </c>
      <c r="FE3" s="1070" t="s">
        <v>27</v>
      </c>
      <c r="FF3" s="1070" t="s">
        <v>28</v>
      </c>
      <c r="FG3" s="1070" t="s">
        <v>29</v>
      </c>
      <c r="FH3" s="1070" t="s">
        <v>30</v>
      </c>
      <c r="FI3" s="1072" t="s">
        <v>31</v>
      </c>
      <c r="FJ3" s="1073" t="s">
        <v>32</v>
      </c>
      <c r="FK3" s="1073" t="s">
        <v>33</v>
      </c>
      <c r="FL3" s="1074" t="s">
        <v>34</v>
      </c>
      <c r="FM3" s="1075"/>
      <c r="FN3" s="1075" t="s">
        <v>21</v>
      </c>
      <c r="FO3" s="1075" t="s">
        <v>22</v>
      </c>
      <c r="FP3" s="1075" t="s">
        <v>23</v>
      </c>
      <c r="FQ3" s="1075"/>
      <c r="FR3" s="1075" t="s">
        <v>24</v>
      </c>
      <c r="FS3" s="1075" t="s">
        <v>25</v>
      </c>
      <c r="FT3" s="1075" t="s">
        <v>26</v>
      </c>
      <c r="FU3" s="1070" t="s">
        <v>16</v>
      </c>
      <c r="FV3" s="1070" t="s">
        <v>27</v>
      </c>
      <c r="FW3" s="1070" t="s">
        <v>28</v>
      </c>
      <c r="FX3" s="1070" t="s">
        <v>29</v>
      </c>
      <c r="FY3" s="1070" t="s">
        <v>30</v>
      </c>
      <c r="FZ3" s="1072" t="s">
        <v>31</v>
      </c>
      <c r="GA3" s="1073" t="s">
        <v>32</v>
      </c>
      <c r="GB3" s="1073" t="s">
        <v>33</v>
      </c>
      <c r="GC3" s="1074" t="s">
        <v>34</v>
      </c>
      <c r="GD3" s="1075"/>
      <c r="GE3" s="1075" t="s">
        <v>21</v>
      </c>
      <c r="GF3" s="1075" t="s">
        <v>22</v>
      </c>
      <c r="GG3" s="1075" t="s">
        <v>23</v>
      </c>
      <c r="GH3" s="1075"/>
      <c r="GI3" s="1075" t="s">
        <v>24</v>
      </c>
      <c r="GJ3" s="1075" t="s">
        <v>25</v>
      </c>
      <c r="GK3" s="1075" t="s">
        <v>26</v>
      </c>
      <c r="GL3" s="1070" t="s">
        <v>16</v>
      </c>
      <c r="GM3" s="1070" t="s">
        <v>27</v>
      </c>
      <c r="GN3" s="1070" t="s">
        <v>28</v>
      </c>
      <c r="GO3" s="1070" t="s">
        <v>29</v>
      </c>
      <c r="GP3" s="1070" t="s">
        <v>30</v>
      </c>
      <c r="GQ3" s="1072" t="s">
        <v>31</v>
      </c>
      <c r="GR3" s="1073" t="s">
        <v>32</v>
      </c>
      <c r="GS3" s="1073" t="s">
        <v>33</v>
      </c>
      <c r="GT3" s="1074" t="s">
        <v>34</v>
      </c>
      <c r="GU3" s="1075"/>
      <c r="GV3" s="1075" t="s">
        <v>21</v>
      </c>
      <c r="GW3" s="1075" t="s">
        <v>22</v>
      </c>
      <c r="GX3" s="1075" t="s">
        <v>23</v>
      </c>
      <c r="GY3" s="1075"/>
      <c r="GZ3" s="1075" t="s">
        <v>24</v>
      </c>
      <c r="HA3" s="1075" t="s">
        <v>25</v>
      </c>
      <c r="HB3" s="1075" t="s">
        <v>26</v>
      </c>
      <c r="HC3" s="1070" t="s">
        <v>16</v>
      </c>
      <c r="HD3" s="1070" t="s">
        <v>27</v>
      </c>
      <c r="HE3" s="1070" t="s">
        <v>28</v>
      </c>
      <c r="HF3" s="1070" t="s">
        <v>29</v>
      </c>
      <c r="HG3" s="1070" t="s">
        <v>30</v>
      </c>
      <c r="HH3" s="1072" t="s">
        <v>31</v>
      </c>
      <c r="HI3" s="1073" t="s">
        <v>32</v>
      </c>
      <c r="HJ3" s="1073" t="s">
        <v>33</v>
      </c>
      <c r="HK3" s="1074" t="s">
        <v>34</v>
      </c>
    </row>
    <row r="4" spans="1:219" ht="39.75" customHeight="1" x14ac:dyDescent="0.25">
      <c r="A4" s="1085"/>
      <c r="B4" s="1085"/>
      <c r="C4" s="1085"/>
      <c r="D4" s="1085"/>
      <c r="E4" s="1085"/>
      <c r="F4" s="1085"/>
      <c r="G4" s="1085"/>
      <c r="H4" s="1085"/>
      <c r="I4" s="1086"/>
      <c r="J4" s="1085"/>
      <c r="K4" s="1085"/>
      <c r="L4" s="1085"/>
      <c r="M4" s="52" t="s">
        <v>35</v>
      </c>
      <c r="N4" s="52" t="s">
        <v>36</v>
      </c>
      <c r="O4" s="52" t="s">
        <v>37</v>
      </c>
      <c r="P4" s="1075"/>
      <c r="Q4" s="1075"/>
      <c r="R4" s="1075"/>
      <c r="S4" s="53" t="s">
        <v>22</v>
      </c>
      <c r="T4" s="53" t="s">
        <v>38</v>
      </c>
      <c r="U4" s="1075"/>
      <c r="V4" s="1075"/>
      <c r="W4" s="1075"/>
      <c r="X4" s="1082"/>
      <c r="Y4" s="1082"/>
      <c r="Z4" s="1082"/>
      <c r="AA4" s="1082"/>
      <c r="AB4" s="1082"/>
      <c r="AC4" s="1090"/>
      <c r="AD4" s="1088"/>
      <c r="AE4" s="1088"/>
      <c r="AF4" s="1089"/>
      <c r="AG4" s="1075"/>
      <c r="AH4" s="1095"/>
      <c r="AI4" s="1095"/>
      <c r="AJ4" s="264" t="s">
        <v>22</v>
      </c>
      <c r="AK4" s="53" t="s">
        <v>38</v>
      </c>
      <c r="AL4" s="1075"/>
      <c r="AM4" s="1075"/>
      <c r="AN4" s="1075"/>
      <c r="AO4" s="1084"/>
      <c r="AP4" s="1084"/>
      <c r="AQ4" s="1084"/>
      <c r="AR4" s="1084"/>
      <c r="AS4" s="1084"/>
      <c r="AT4" s="1091"/>
      <c r="AU4" s="1092"/>
      <c r="AV4" s="1092"/>
      <c r="AW4" s="1096"/>
      <c r="AX4" s="1075"/>
      <c r="AY4" s="1075"/>
      <c r="AZ4" s="1075"/>
      <c r="BA4" s="53" t="s">
        <v>22</v>
      </c>
      <c r="BB4" s="53" t="s">
        <v>38</v>
      </c>
      <c r="BC4" s="1075"/>
      <c r="BD4" s="1075"/>
      <c r="BE4" s="1075"/>
      <c r="BF4" s="1084"/>
      <c r="BG4" s="1084"/>
      <c r="BH4" s="1084"/>
      <c r="BI4" s="1084"/>
      <c r="BJ4" s="1084"/>
      <c r="BK4" s="1091"/>
      <c r="BL4" s="1093"/>
      <c r="BM4" s="1093"/>
      <c r="BN4" s="1094"/>
      <c r="BO4" s="1075"/>
      <c r="BP4" s="1075"/>
      <c r="BQ4" s="1075"/>
      <c r="BR4" s="53" t="s">
        <v>22</v>
      </c>
      <c r="BS4" s="53" t="s">
        <v>38</v>
      </c>
      <c r="BT4" s="1075"/>
      <c r="BU4" s="1075"/>
      <c r="BV4" s="1075"/>
      <c r="BW4" s="1070"/>
      <c r="BX4" s="1070"/>
      <c r="BY4" s="1070"/>
      <c r="BZ4" s="1070"/>
      <c r="CA4" s="1070"/>
      <c r="CB4" s="1072"/>
      <c r="CC4" s="1073"/>
      <c r="CD4" s="1073"/>
      <c r="CE4" s="1074"/>
      <c r="CF4" s="1075"/>
      <c r="CG4" s="1075"/>
      <c r="CH4" s="1075"/>
      <c r="CI4" s="53" t="s">
        <v>22</v>
      </c>
      <c r="CJ4" s="53" t="s">
        <v>38</v>
      </c>
      <c r="CK4" s="1075"/>
      <c r="CL4" s="1075"/>
      <c r="CM4" s="1075"/>
      <c r="CN4" s="1070"/>
      <c r="CO4" s="1070"/>
      <c r="CP4" s="1070"/>
      <c r="CQ4" s="1070"/>
      <c r="CR4" s="1070"/>
      <c r="CS4" s="1072"/>
      <c r="CT4" s="1073"/>
      <c r="CU4" s="1073"/>
      <c r="CV4" s="1074"/>
      <c r="CW4" s="1075"/>
      <c r="CX4" s="1075"/>
      <c r="CY4" s="1095"/>
      <c r="CZ4" s="53" t="s">
        <v>22</v>
      </c>
      <c r="DA4" s="53" t="s">
        <v>38</v>
      </c>
      <c r="DB4" s="1075"/>
      <c r="DC4" s="1075"/>
      <c r="DD4" s="1075"/>
      <c r="DE4" s="1070"/>
      <c r="DF4" s="1070"/>
      <c r="DG4" s="1070"/>
      <c r="DH4" s="1070"/>
      <c r="DI4" s="1070"/>
      <c r="DJ4" s="1072"/>
      <c r="DK4" s="1073"/>
      <c r="DL4" s="1073"/>
      <c r="DM4" s="1074"/>
      <c r="DN4" s="1075"/>
      <c r="DO4" s="1075"/>
      <c r="DP4" s="1075"/>
      <c r="DQ4" s="53" t="s">
        <v>22</v>
      </c>
      <c r="DR4" s="53" t="s">
        <v>38</v>
      </c>
      <c r="DS4" s="1075"/>
      <c r="DT4" s="1075"/>
      <c r="DU4" s="1075"/>
      <c r="DV4" s="1070"/>
      <c r="DW4" s="1070"/>
      <c r="DX4" s="1070"/>
      <c r="DY4" s="1070"/>
      <c r="DZ4" s="1070"/>
      <c r="EA4" s="1072"/>
      <c r="EB4" s="1073"/>
      <c r="EC4" s="1073"/>
      <c r="ED4" s="1074"/>
      <c r="EE4" s="1075"/>
      <c r="EF4" s="1075"/>
      <c r="EG4" s="1075"/>
      <c r="EH4" s="53" t="s">
        <v>22</v>
      </c>
      <c r="EI4" s="53" t="s">
        <v>38</v>
      </c>
      <c r="EJ4" s="1075"/>
      <c r="EK4" s="1075"/>
      <c r="EL4" s="1075"/>
      <c r="EM4" s="1070"/>
      <c r="EN4" s="1070"/>
      <c r="EO4" s="1070"/>
      <c r="EP4" s="1070"/>
      <c r="EQ4" s="1070"/>
      <c r="ER4" s="1072"/>
      <c r="ES4" s="1073"/>
      <c r="ET4" s="1073"/>
      <c r="EU4" s="1074"/>
      <c r="EV4" s="1075"/>
      <c r="EW4" s="1075"/>
      <c r="EX4" s="1075"/>
      <c r="EY4" s="53" t="s">
        <v>22</v>
      </c>
      <c r="EZ4" s="53" t="s">
        <v>38</v>
      </c>
      <c r="FA4" s="1075"/>
      <c r="FB4" s="1075"/>
      <c r="FC4" s="1075"/>
      <c r="FD4" s="1070"/>
      <c r="FE4" s="1070"/>
      <c r="FF4" s="1070"/>
      <c r="FG4" s="1070"/>
      <c r="FH4" s="1070"/>
      <c r="FI4" s="1072"/>
      <c r="FJ4" s="1073"/>
      <c r="FK4" s="1073"/>
      <c r="FL4" s="1074"/>
      <c r="FM4" s="1075"/>
      <c r="FN4" s="1075"/>
      <c r="FO4" s="1075"/>
      <c r="FP4" s="53" t="s">
        <v>22</v>
      </c>
      <c r="FQ4" s="53" t="s">
        <v>38</v>
      </c>
      <c r="FR4" s="1075"/>
      <c r="FS4" s="1075"/>
      <c r="FT4" s="1075"/>
      <c r="FU4" s="1070"/>
      <c r="FV4" s="1070"/>
      <c r="FW4" s="1070"/>
      <c r="FX4" s="1070"/>
      <c r="FY4" s="1070"/>
      <c r="FZ4" s="1072"/>
      <c r="GA4" s="1073"/>
      <c r="GB4" s="1073"/>
      <c r="GC4" s="1074"/>
      <c r="GD4" s="1075"/>
      <c r="GE4" s="1075"/>
      <c r="GF4" s="1075"/>
      <c r="GG4" s="53" t="s">
        <v>22</v>
      </c>
      <c r="GH4" s="53" t="s">
        <v>38</v>
      </c>
      <c r="GI4" s="1075"/>
      <c r="GJ4" s="1075"/>
      <c r="GK4" s="1075"/>
      <c r="GL4" s="1070"/>
      <c r="GM4" s="1070"/>
      <c r="GN4" s="1070"/>
      <c r="GO4" s="1070"/>
      <c r="GP4" s="1070"/>
      <c r="GQ4" s="1072"/>
      <c r="GR4" s="1073"/>
      <c r="GS4" s="1073"/>
      <c r="GT4" s="1074"/>
      <c r="GU4" s="1075"/>
      <c r="GV4" s="1075"/>
      <c r="GW4" s="1075"/>
      <c r="GX4" s="53" t="s">
        <v>22</v>
      </c>
      <c r="GY4" s="53" t="s">
        <v>38</v>
      </c>
      <c r="GZ4" s="1075"/>
      <c r="HA4" s="1075"/>
      <c r="HB4" s="1075"/>
      <c r="HC4" s="1070"/>
      <c r="HD4" s="1070"/>
      <c r="HE4" s="1070"/>
      <c r="HF4" s="1070"/>
      <c r="HG4" s="1070"/>
      <c r="HH4" s="1072"/>
      <c r="HI4" s="1073"/>
      <c r="HJ4" s="1073"/>
      <c r="HK4" s="1074"/>
    </row>
    <row r="5" spans="1:219" ht="124.5" customHeight="1" x14ac:dyDescent="0.25">
      <c r="A5" s="849">
        <v>1</v>
      </c>
      <c r="B5" s="54" t="s">
        <v>119</v>
      </c>
      <c r="C5" s="54" t="s">
        <v>120</v>
      </c>
      <c r="D5" s="54" t="s">
        <v>121</v>
      </c>
      <c r="E5" s="55" t="s">
        <v>63</v>
      </c>
      <c r="F5" s="55" t="s">
        <v>79</v>
      </c>
      <c r="G5" s="56" t="s">
        <v>122</v>
      </c>
      <c r="H5" s="56" t="s">
        <v>123</v>
      </c>
      <c r="I5" s="57" t="s">
        <v>124</v>
      </c>
      <c r="J5" s="56" t="s">
        <v>125</v>
      </c>
      <c r="K5" s="399">
        <v>4</v>
      </c>
      <c r="L5" s="56" t="s">
        <v>126</v>
      </c>
      <c r="M5" s="56" t="s">
        <v>127</v>
      </c>
      <c r="N5" s="58" t="s">
        <v>128</v>
      </c>
      <c r="O5" s="59" t="s">
        <v>50</v>
      </c>
      <c r="P5" s="60"/>
      <c r="Q5" s="60"/>
      <c r="R5" s="60"/>
      <c r="S5" s="60"/>
      <c r="T5" s="60"/>
      <c r="U5" s="60"/>
      <c r="V5" s="60"/>
      <c r="W5" s="60"/>
      <c r="X5" s="61" t="s">
        <v>129</v>
      </c>
      <c r="Y5" s="61"/>
      <c r="Z5" s="60"/>
      <c r="AA5" s="60"/>
      <c r="AB5" s="60"/>
      <c r="AC5" s="270"/>
      <c r="AD5" s="271"/>
      <c r="AE5" s="271"/>
      <c r="AF5" s="273"/>
      <c r="AG5" s="307"/>
      <c r="AH5" s="308"/>
      <c r="AI5" s="309"/>
      <c r="AJ5" s="309"/>
      <c r="AK5" s="310"/>
      <c r="AL5" s="305"/>
      <c r="AM5" s="305"/>
      <c r="AN5" s="305"/>
      <c r="AO5" s="320"/>
      <c r="AP5" s="320"/>
      <c r="AQ5" s="320"/>
      <c r="AR5" s="305"/>
      <c r="AS5" s="325"/>
      <c r="AT5" s="305"/>
      <c r="AU5" s="305"/>
      <c r="AV5" s="407"/>
      <c r="AW5" s="403"/>
      <c r="AX5" s="724"/>
      <c r="AY5" s="60"/>
      <c r="AZ5" s="55"/>
      <c r="BA5" s="721"/>
      <c r="BB5" s="55"/>
      <c r="BC5" s="55"/>
      <c r="BD5" s="55"/>
      <c r="BE5" s="55"/>
      <c r="BF5" s="60"/>
      <c r="BG5" s="60"/>
      <c r="BH5" s="60"/>
      <c r="BI5" s="60"/>
      <c r="BJ5" s="60"/>
      <c r="BK5" s="305"/>
      <c r="BL5" s="305"/>
      <c r="BM5" s="412"/>
      <c r="BN5" s="403"/>
      <c r="BO5" s="55"/>
      <c r="BP5" s="55"/>
      <c r="BQ5" s="55"/>
      <c r="BR5" s="55"/>
      <c r="BS5" s="55"/>
      <c r="BT5" s="55"/>
      <c r="BU5" s="55"/>
      <c r="BV5" s="55"/>
      <c r="BW5" s="60"/>
      <c r="BX5" s="60"/>
      <c r="BY5" s="60"/>
      <c r="BZ5" s="60"/>
      <c r="CA5" s="60"/>
      <c r="CB5" s="270"/>
      <c r="CC5" s="271"/>
      <c r="CD5" s="408"/>
      <c r="CE5" s="272"/>
      <c r="CF5" s="60"/>
      <c r="CG5" s="60"/>
      <c r="CH5" s="60"/>
      <c r="CI5" s="60"/>
      <c r="CJ5" s="60"/>
      <c r="CK5" s="60"/>
      <c r="CL5" s="60"/>
      <c r="CM5" s="60"/>
      <c r="CN5" s="60"/>
      <c r="CO5" s="60"/>
      <c r="CP5" s="60"/>
      <c r="CQ5" s="60"/>
      <c r="CR5" s="60"/>
      <c r="CS5" s="270"/>
      <c r="CT5" s="949"/>
      <c r="CU5" s="409"/>
      <c r="CV5" s="272"/>
      <c r="CW5" s="60"/>
      <c r="CX5" s="984"/>
      <c r="CY5" s="985"/>
      <c r="CZ5" s="986"/>
      <c r="DA5" s="60"/>
      <c r="DB5" s="60"/>
      <c r="DC5" s="60"/>
      <c r="DD5" s="60"/>
      <c r="DE5" s="60"/>
      <c r="DF5" s="60"/>
      <c r="DG5" s="60"/>
      <c r="DH5" s="60"/>
      <c r="DI5" s="60"/>
      <c r="DJ5" s="60"/>
      <c r="DK5" s="60"/>
      <c r="DL5" s="775"/>
      <c r="DM5" s="60"/>
      <c r="DN5" s="60"/>
      <c r="DO5" s="60"/>
      <c r="DP5" s="60"/>
      <c r="DQ5" s="60"/>
      <c r="DR5" s="60"/>
      <c r="DS5" s="60"/>
      <c r="DT5" s="60"/>
      <c r="DU5" s="60"/>
      <c r="DV5" s="60"/>
      <c r="DW5" s="60"/>
      <c r="DX5" s="60"/>
      <c r="DY5" s="60"/>
      <c r="DZ5" s="60"/>
      <c r="EA5" s="60"/>
      <c r="EB5" s="60"/>
      <c r="EC5" s="775"/>
      <c r="ED5" s="250"/>
      <c r="EE5" s="221"/>
      <c r="EF5" s="221"/>
      <c r="EG5" s="221"/>
      <c r="EH5" s="221"/>
      <c r="EI5" s="221"/>
      <c r="EJ5" s="221"/>
      <c r="EK5" s="221"/>
      <c r="EL5" s="221"/>
      <c r="EM5" s="221"/>
      <c r="EN5" s="221"/>
      <c r="EO5" s="221"/>
      <c r="EP5" s="221"/>
      <c r="EQ5" s="221"/>
      <c r="ER5" s="250"/>
      <c r="ES5" s="250"/>
      <c r="ET5" s="776"/>
      <c r="EU5" s="250"/>
      <c r="EV5" s="221"/>
      <c r="EW5" s="221"/>
      <c r="EX5" s="221"/>
      <c r="EY5" s="221"/>
      <c r="EZ5" s="221"/>
      <c r="FA5" s="221"/>
      <c r="FB5" s="221"/>
      <c r="FC5" s="221"/>
      <c r="FD5" s="221"/>
      <c r="FE5" s="221"/>
      <c r="FF5" s="221"/>
      <c r="FG5" s="221"/>
      <c r="FH5" s="221"/>
      <c r="FI5" s="250"/>
      <c r="FJ5" s="250"/>
      <c r="FK5" s="776"/>
      <c r="FL5" s="250"/>
      <c r="FM5" s="221"/>
      <c r="FN5" s="221"/>
      <c r="FO5" s="221"/>
      <c r="FP5" s="221"/>
      <c r="FQ5" s="221"/>
      <c r="FR5" s="221"/>
      <c r="FS5" s="221"/>
      <c r="FT5" s="221"/>
      <c r="FU5" s="221"/>
      <c r="FV5" s="221"/>
      <c r="FW5" s="221"/>
      <c r="FX5" s="221"/>
      <c r="FY5" s="221"/>
      <c r="FZ5" s="250"/>
      <c r="GA5" s="250"/>
      <c r="GB5" s="776"/>
      <c r="GC5" s="250"/>
      <c r="GD5" s="221"/>
      <c r="GE5" s="221"/>
      <c r="GF5" s="221"/>
      <c r="GG5" s="221"/>
      <c r="GH5" s="221"/>
      <c r="GI5" s="221"/>
      <c r="GJ5" s="221"/>
      <c r="GK5" s="221"/>
      <c r="GL5" s="221"/>
      <c r="GM5" s="221"/>
      <c r="GN5" s="221"/>
      <c r="GO5" s="221"/>
      <c r="GP5" s="221"/>
      <c r="GQ5" s="250"/>
      <c r="GR5" s="250"/>
      <c r="GS5" s="776"/>
      <c r="GT5" s="250"/>
      <c r="GU5" s="221"/>
      <c r="GV5" s="221"/>
      <c r="GW5" s="221"/>
      <c r="GX5" s="221"/>
      <c r="GY5" s="221"/>
      <c r="GZ5" s="221"/>
      <c r="HA5" s="221"/>
      <c r="HB5" s="221"/>
      <c r="HC5" s="221"/>
      <c r="HD5" s="221"/>
      <c r="HE5" s="221"/>
      <c r="HF5" s="221"/>
      <c r="HG5" s="221"/>
      <c r="HH5" s="250"/>
      <c r="HI5" s="250"/>
      <c r="HJ5" s="776"/>
      <c r="HK5" s="250"/>
    </row>
    <row r="6" spans="1:219" ht="173.25" customHeight="1" x14ac:dyDescent="0.25">
      <c r="A6" s="849">
        <v>2</v>
      </c>
      <c r="B6" s="54" t="s">
        <v>130</v>
      </c>
      <c r="C6" s="54" t="s">
        <v>131</v>
      </c>
      <c r="D6" s="54" t="s">
        <v>132</v>
      </c>
      <c r="E6" s="55" t="s">
        <v>78</v>
      </c>
      <c r="F6" s="55" t="s">
        <v>43</v>
      </c>
      <c r="G6" s="56" t="s">
        <v>133</v>
      </c>
      <c r="H6" s="56" t="s">
        <v>123</v>
      </c>
      <c r="I6" s="63" t="s">
        <v>134</v>
      </c>
      <c r="J6" s="56" t="s">
        <v>135</v>
      </c>
      <c r="K6" s="399">
        <v>12</v>
      </c>
      <c r="L6" s="56" t="s">
        <v>136</v>
      </c>
      <c r="M6" s="56" t="s">
        <v>137</v>
      </c>
      <c r="N6" s="58" t="s">
        <v>138</v>
      </c>
      <c r="O6" s="56" t="s">
        <v>139</v>
      </c>
      <c r="P6" s="60"/>
      <c r="Q6" s="60"/>
      <c r="R6" s="60"/>
      <c r="S6" s="60"/>
      <c r="T6" s="60"/>
      <c r="U6" s="60"/>
      <c r="V6" s="60"/>
      <c r="W6" s="60"/>
      <c r="X6" s="61"/>
      <c r="Y6" s="61"/>
      <c r="Z6" s="60"/>
      <c r="AA6" s="60"/>
      <c r="AB6" s="60"/>
      <c r="AC6" s="270"/>
      <c r="AD6" s="271"/>
      <c r="AE6" s="271"/>
      <c r="AF6" s="272"/>
      <c r="AG6" s="305"/>
      <c r="AH6" s="311"/>
      <c r="AI6" s="311"/>
      <c r="AJ6" s="312"/>
      <c r="AK6" s="313"/>
      <c r="AL6" s="305"/>
      <c r="AM6" s="305"/>
      <c r="AN6" s="305"/>
      <c r="AO6" s="320"/>
      <c r="AP6" s="320"/>
      <c r="AQ6" s="320"/>
      <c r="AR6" s="305"/>
      <c r="AS6" s="325"/>
      <c r="AT6" s="305"/>
      <c r="AU6" s="305"/>
      <c r="AV6" s="407"/>
      <c r="AW6" s="305"/>
      <c r="AX6" s="721"/>
      <c r="AY6" s="60"/>
      <c r="AZ6" s="722"/>
      <c r="BA6" s="723"/>
      <c r="BB6" s="60"/>
      <c r="BC6" s="55"/>
      <c r="BD6" s="55"/>
      <c r="BE6" s="60"/>
      <c r="BF6" s="60"/>
      <c r="BG6" s="60"/>
      <c r="BH6" s="60"/>
      <c r="BI6" s="60"/>
      <c r="BJ6" s="60"/>
      <c r="BK6" s="305"/>
      <c r="BL6" s="305"/>
      <c r="BM6" s="412"/>
      <c r="BN6" s="305"/>
      <c r="BO6" s="55"/>
      <c r="BP6" s="55"/>
      <c r="BQ6" s="55"/>
      <c r="BR6" s="837"/>
      <c r="BS6" s="55"/>
      <c r="BT6" s="55"/>
      <c r="BU6" s="55"/>
      <c r="BV6" s="55"/>
      <c r="BW6" s="60"/>
      <c r="BX6" s="60"/>
      <c r="BY6" s="60"/>
      <c r="BZ6" s="60"/>
      <c r="CA6" s="60"/>
      <c r="CB6" s="270"/>
      <c r="CC6" s="271"/>
      <c r="CD6" s="408"/>
      <c r="CE6" s="272"/>
      <c r="CF6" s="54"/>
      <c r="CG6" s="60"/>
      <c r="CH6" s="922"/>
      <c r="CI6" s="55"/>
      <c r="CJ6" s="60"/>
      <c r="CK6" s="60"/>
      <c r="CL6" s="60"/>
      <c r="CM6" s="60"/>
      <c r="CN6" s="60"/>
      <c r="CO6" s="60"/>
      <c r="CP6" s="60"/>
      <c r="CQ6" s="60"/>
      <c r="CR6" s="60"/>
      <c r="CS6" s="840"/>
      <c r="CT6" s="923"/>
      <c r="CU6" s="409"/>
      <c r="CV6" s="272"/>
      <c r="CW6" s="923"/>
      <c r="CX6" s="60"/>
      <c r="CY6" s="983"/>
      <c r="CZ6" s="60"/>
      <c r="DA6" s="60"/>
      <c r="DB6" s="60"/>
      <c r="DC6" s="60"/>
      <c r="DD6" s="60"/>
      <c r="DE6" s="60"/>
      <c r="DF6" s="60"/>
      <c r="DG6" s="60"/>
      <c r="DH6" s="60"/>
      <c r="DI6" s="60"/>
      <c r="DJ6" s="637"/>
      <c r="DK6" s="60"/>
      <c r="DL6" s="775"/>
      <c r="DM6" s="637"/>
      <c r="DN6" s="60"/>
      <c r="DO6" s="60"/>
      <c r="DP6" s="60"/>
      <c r="DQ6" s="60"/>
      <c r="DR6" s="60"/>
      <c r="DS6" s="60"/>
      <c r="DT6" s="60"/>
      <c r="DU6" s="60"/>
      <c r="DV6" s="60"/>
      <c r="DW6" s="60"/>
      <c r="DX6" s="60"/>
      <c r="DY6" s="60"/>
      <c r="DZ6" s="60"/>
      <c r="EA6" s="637"/>
      <c r="EB6" s="60"/>
      <c r="EC6" s="775"/>
      <c r="ED6" s="627"/>
      <c r="EE6" s="221"/>
      <c r="EF6" s="221"/>
      <c r="EG6" s="221"/>
      <c r="EH6" s="221"/>
      <c r="EI6" s="221"/>
      <c r="EJ6" s="221"/>
      <c r="EK6" s="221"/>
      <c r="EL6" s="221"/>
      <c r="EM6" s="221"/>
      <c r="EN6" s="221"/>
      <c r="EO6" s="221"/>
      <c r="EP6" s="221"/>
      <c r="EQ6" s="221"/>
      <c r="ER6" s="250"/>
      <c r="ES6" s="250"/>
      <c r="ET6" s="776"/>
      <c r="EU6" s="250"/>
      <c r="EV6" s="221"/>
      <c r="EW6" s="221"/>
      <c r="EX6" s="221"/>
      <c r="EY6" s="221"/>
      <c r="EZ6" s="221"/>
      <c r="FA6" s="221"/>
      <c r="FB6" s="221"/>
      <c r="FC6" s="221"/>
      <c r="FD6" s="221"/>
      <c r="FE6" s="221"/>
      <c r="FF6" s="221"/>
      <c r="FG6" s="221"/>
      <c r="FH6" s="221"/>
      <c r="FI6" s="250"/>
      <c r="FJ6" s="250"/>
      <c r="FK6" s="776"/>
      <c r="FL6" s="250"/>
      <c r="FM6" s="221"/>
      <c r="FN6" s="221"/>
      <c r="FO6" s="221"/>
      <c r="FP6" s="221"/>
      <c r="FQ6" s="221"/>
      <c r="FR6" s="221"/>
      <c r="FS6" s="221"/>
      <c r="FT6" s="221"/>
      <c r="FU6" s="221"/>
      <c r="FV6" s="221"/>
      <c r="FW6" s="221"/>
      <c r="FX6" s="221"/>
      <c r="FY6" s="221"/>
      <c r="FZ6" s="250"/>
      <c r="GA6" s="250"/>
      <c r="GB6" s="776"/>
      <c r="GC6" s="250"/>
      <c r="GD6" s="221"/>
      <c r="GE6" s="221"/>
      <c r="GF6" s="221"/>
      <c r="GG6" s="221"/>
      <c r="GH6" s="221"/>
      <c r="GI6" s="221"/>
      <c r="GJ6" s="221"/>
      <c r="GK6" s="221"/>
      <c r="GL6" s="221"/>
      <c r="GM6" s="221"/>
      <c r="GN6" s="221"/>
      <c r="GO6" s="221"/>
      <c r="GP6" s="221"/>
      <c r="GQ6" s="250"/>
      <c r="GR6" s="250"/>
      <c r="GS6" s="776"/>
      <c r="GT6" s="250"/>
      <c r="GU6" s="221"/>
      <c r="GV6" s="221"/>
      <c r="GW6" s="221"/>
      <c r="GX6" s="221"/>
      <c r="GY6" s="221"/>
      <c r="GZ6" s="221"/>
      <c r="HA6" s="221"/>
      <c r="HB6" s="221"/>
      <c r="HC6" s="221"/>
      <c r="HD6" s="221"/>
      <c r="HE6" s="221"/>
      <c r="HF6" s="221"/>
      <c r="HG6" s="221"/>
      <c r="HH6" s="250"/>
      <c r="HI6" s="250"/>
      <c r="HJ6" s="776"/>
      <c r="HK6" s="250"/>
    </row>
    <row r="7" spans="1:219" ht="116.25" customHeight="1" x14ac:dyDescent="0.25">
      <c r="A7" s="849">
        <v>3</v>
      </c>
      <c r="B7" s="64" t="s">
        <v>140</v>
      </c>
      <c r="C7" s="54" t="s">
        <v>141</v>
      </c>
      <c r="D7" s="54" t="s">
        <v>142</v>
      </c>
      <c r="E7" s="55" t="s">
        <v>42</v>
      </c>
      <c r="F7" s="55" t="s">
        <v>42</v>
      </c>
      <c r="G7" s="56" t="s">
        <v>143</v>
      </c>
      <c r="H7" s="56" t="s">
        <v>144</v>
      </c>
      <c r="I7" s="63" t="s">
        <v>145</v>
      </c>
      <c r="J7" s="56" t="s">
        <v>146</v>
      </c>
      <c r="K7" s="399">
        <v>14</v>
      </c>
      <c r="L7" s="56" t="s">
        <v>147</v>
      </c>
      <c r="M7" s="56" t="s">
        <v>137</v>
      </c>
      <c r="N7" s="58" t="s">
        <v>138</v>
      </c>
      <c r="O7" s="56" t="s">
        <v>148</v>
      </c>
      <c r="P7" s="60"/>
      <c r="Q7" s="60"/>
      <c r="R7" s="60"/>
      <c r="S7" s="60"/>
      <c r="T7" s="60"/>
      <c r="U7" s="60"/>
      <c r="V7" s="60"/>
      <c r="W7" s="60"/>
      <c r="X7" s="61"/>
      <c r="Y7" s="61"/>
      <c r="Z7" s="61"/>
      <c r="AA7" s="60"/>
      <c r="AB7" s="60"/>
      <c r="AC7" s="270"/>
      <c r="AD7" s="271"/>
      <c r="AE7" s="271"/>
      <c r="AF7" s="272"/>
      <c r="AG7" s="305"/>
      <c r="AH7" s="313"/>
      <c r="AI7" s="305"/>
      <c r="AJ7" s="305"/>
      <c r="AK7" s="313"/>
      <c r="AL7" s="305"/>
      <c r="AM7" s="305"/>
      <c r="AN7" s="313"/>
      <c r="AO7" s="320"/>
      <c r="AP7" s="320"/>
      <c r="AQ7" s="320"/>
      <c r="AR7" s="305"/>
      <c r="AS7" s="325"/>
      <c r="AT7" s="305"/>
      <c r="AU7" s="305"/>
      <c r="AV7" s="407"/>
      <c r="AW7" s="305"/>
      <c r="AX7" s="721"/>
      <c r="AY7" s="60"/>
      <c r="AZ7" s="721"/>
      <c r="BA7" s="721"/>
      <c r="BB7" s="60"/>
      <c r="BC7" s="721"/>
      <c r="BD7" s="55"/>
      <c r="BE7" s="55"/>
      <c r="BF7" s="60"/>
      <c r="BG7" s="60"/>
      <c r="BH7" s="60"/>
      <c r="BI7" s="60"/>
      <c r="BJ7" s="60"/>
      <c r="BK7" s="305"/>
      <c r="BL7" s="305"/>
      <c r="BM7" s="412"/>
      <c r="BN7" s="305"/>
      <c r="BO7" s="55"/>
      <c r="BP7" s="55"/>
      <c r="BQ7" s="55"/>
      <c r="BR7" s="55"/>
      <c r="BS7" s="55"/>
      <c r="BT7" s="55"/>
      <c r="BU7" s="55"/>
      <c r="BV7" s="55"/>
      <c r="BW7" s="60"/>
      <c r="BX7" s="60"/>
      <c r="BY7" s="60"/>
      <c r="BZ7" s="55"/>
      <c r="CA7" s="60"/>
      <c r="CB7" s="840"/>
      <c r="CC7" s="271"/>
      <c r="CD7" s="408"/>
      <c r="CE7" s="272"/>
      <c r="CF7" s="64"/>
      <c r="CG7" s="60"/>
      <c r="CH7" s="55"/>
      <c r="CI7" s="55"/>
      <c r="CJ7" s="60"/>
      <c r="CK7" s="60"/>
      <c r="CL7" s="60"/>
      <c r="CM7" s="60"/>
      <c r="CN7" s="60"/>
      <c r="CO7" s="60"/>
      <c r="CP7" s="60"/>
      <c r="CQ7" s="60"/>
      <c r="CR7" s="60"/>
      <c r="CS7" s="840"/>
      <c r="CT7" s="271"/>
      <c r="CU7" s="409"/>
      <c r="CV7" s="272"/>
      <c r="CW7" s="60"/>
      <c r="CX7" s="60"/>
      <c r="CY7" s="60"/>
      <c r="CZ7" s="60"/>
      <c r="DA7" s="60"/>
      <c r="DB7" s="60"/>
      <c r="DC7" s="60"/>
      <c r="DD7" s="60"/>
      <c r="DE7" s="60"/>
      <c r="DF7" s="60"/>
      <c r="DG7" s="60"/>
      <c r="DH7" s="60"/>
      <c r="DI7" s="60"/>
      <c r="DJ7" s="60"/>
      <c r="DK7" s="60"/>
      <c r="DL7" s="775"/>
      <c r="DM7" s="60"/>
      <c r="DN7" s="60"/>
      <c r="DO7" s="60"/>
      <c r="DP7" s="60"/>
      <c r="DQ7" s="60"/>
      <c r="DR7" s="60"/>
      <c r="DS7" s="60"/>
      <c r="DT7" s="60"/>
      <c r="DU7" s="60"/>
      <c r="DV7" s="60"/>
      <c r="DW7" s="60"/>
      <c r="DX7" s="60"/>
      <c r="DY7" s="60"/>
      <c r="DZ7" s="60"/>
      <c r="EA7" s="60"/>
      <c r="EB7" s="60"/>
      <c r="EC7" s="775"/>
      <c r="ED7" s="250"/>
      <c r="EE7" s="221"/>
      <c r="EF7" s="221"/>
      <c r="EG7" s="221"/>
      <c r="EH7" s="221"/>
      <c r="EI7" s="221"/>
      <c r="EJ7" s="221"/>
      <c r="EK7" s="221"/>
      <c r="EL7" s="221"/>
      <c r="EM7" s="221"/>
      <c r="EN7" s="221"/>
      <c r="EO7" s="221"/>
      <c r="EP7" s="221"/>
      <c r="EQ7" s="221"/>
      <c r="ER7" s="250"/>
      <c r="ES7" s="250"/>
      <c r="ET7" s="776"/>
      <c r="EU7" s="250"/>
      <c r="EV7" s="221"/>
      <c r="EW7" s="221"/>
      <c r="EX7" s="221"/>
      <c r="EY7" s="221"/>
      <c r="EZ7" s="221"/>
      <c r="FA7" s="221"/>
      <c r="FB7" s="221"/>
      <c r="FC7" s="221"/>
      <c r="FD7" s="221"/>
      <c r="FE7" s="221"/>
      <c r="FF7" s="221"/>
      <c r="FG7" s="221"/>
      <c r="FH7" s="221"/>
      <c r="FI7" s="250"/>
      <c r="FJ7" s="250"/>
      <c r="FK7" s="776"/>
      <c r="FL7" s="250"/>
      <c r="FM7" s="221"/>
      <c r="FN7" s="221"/>
      <c r="FO7" s="221"/>
      <c r="FP7" s="221"/>
      <c r="FQ7" s="221"/>
      <c r="FR7" s="221"/>
      <c r="FS7" s="221"/>
      <c r="FT7" s="221"/>
      <c r="FU7" s="221"/>
      <c r="FV7" s="221"/>
      <c r="FW7" s="221"/>
      <c r="FX7" s="221"/>
      <c r="FY7" s="221"/>
      <c r="FZ7" s="250"/>
      <c r="GA7" s="250"/>
      <c r="GB7" s="776"/>
      <c r="GC7" s="250"/>
      <c r="GD7" s="221"/>
      <c r="GE7" s="221"/>
      <c r="GF7" s="221"/>
      <c r="GG7" s="221"/>
      <c r="GH7" s="221"/>
      <c r="GI7" s="221"/>
      <c r="GJ7" s="221"/>
      <c r="GK7" s="221"/>
      <c r="GL7" s="221"/>
      <c r="GM7" s="221"/>
      <c r="GN7" s="221"/>
      <c r="GO7" s="221"/>
      <c r="GP7" s="221"/>
      <c r="GQ7" s="250"/>
      <c r="GR7" s="250"/>
      <c r="GS7" s="776"/>
      <c r="GT7" s="250"/>
      <c r="GU7" s="221"/>
      <c r="GV7" s="221"/>
      <c r="GW7" s="221"/>
      <c r="GX7" s="221"/>
      <c r="GY7" s="221"/>
      <c r="GZ7" s="221"/>
      <c r="HA7" s="221"/>
      <c r="HB7" s="221"/>
      <c r="HC7" s="221"/>
      <c r="HD7" s="221"/>
      <c r="HE7" s="221"/>
      <c r="HF7" s="221"/>
      <c r="HG7" s="221"/>
      <c r="HH7" s="250"/>
      <c r="HI7" s="250"/>
      <c r="HJ7" s="776"/>
      <c r="HK7" s="250"/>
    </row>
    <row r="8" spans="1:219" ht="169.5" customHeight="1" x14ac:dyDescent="0.25">
      <c r="A8" s="849">
        <v>4</v>
      </c>
      <c r="B8" s="64" t="s">
        <v>149</v>
      </c>
      <c r="C8" s="616" t="s">
        <v>150</v>
      </c>
      <c r="D8" s="54" t="s">
        <v>151</v>
      </c>
      <c r="E8" s="618" t="s">
        <v>80</v>
      </c>
      <c r="F8" s="55" t="s">
        <v>64</v>
      </c>
      <c r="G8" s="56" t="s">
        <v>152</v>
      </c>
      <c r="H8" s="56" t="s">
        <v>153</v>
      </c>
      <c r="I8" s="63" t="s">
        <v>154</v>
      </c>
      <c r="J8" s="56" t="s">
        <v>155</v>
      </c>
      <c r="K8" s="399">
        <v>12</v>
      </c>
      <c r="L8" s="56" t="s">
        <v>136</v>
      </c>
      <c r="M8" s="56" t="s">
        <v>137</v>
      </c>
      <c r="N8" s="58" t="s">
        <v>138</v>
      </c>
      <c r="O8" s="56" t="s">
        <v>139</v>
      </c>
      <c r="P8" s="60"/>
      <c r="Q8" s="60"/>
      <c r="R8" s="60"/>
      <c r="S8" s="60"/>
      <c r="T8" s="60"/>
      <c r="U8" s="60"/>
      <c r="V8" s="60"/>
      <c r="W8" s="60"/>
      <c r="X8" s="61"/>
      <c r="Y8" s="61"/>
      <c r="Z8" s="61"/>
      <c r="AA8" s="61"/>
      <c r="AB8" s="61"/>
      <c r="AC8" s="270"/>
      <c r="AD8" s="271"/>
      <c r="AE8" s="271"/>
      <c r="AF8" s="272"/>
      <c r="AG8" s="305"/>
      <c r="AH8" s="313"/>
      <c r="AI8" s="305"/>
      <c r="AJ8" s="305"/>
      <c r="AK8" s="313"/>
      <c r="AL8" s="305"/>
      <c r="AM8" s="305"/>
      <c r="AN8" s="305"/>
      <c r="AO8" s="320"/>
      <c r="AP8" s="320"/>
      <c r="AQ8" s="320"/>
      <c r="AR8" s="305"/>
      <c r="AS8" s="325"/>
      <c r="AT8" s="305"/>
      <c r="AU8" s="305"/>
      <c r="AV8" s="407"/>
      <c r="AW8" s="639"/>
      <c r="AX8" s="641"/>
      <c r="AY8" s="640"/>
      <c r="AZ8" s="305"/>
      <c r="BA8" s="305"/>
      <c r="BB8" s="55"/>
      <c r="BC8" s="55"/>
      <c r="BD8" s="55"/>
      <c r="BE8" s="55"/>
      <c r="BF8" s="60"/>
      <c r="BG8" s="60"/>
      <c r="BH8" s="60"/>
      <c r="BI8" s="60"/>
      <c r="BJ8" s="60"/>
      <c r="BK8" s="305"/>
      <c r="BL8" s="305"/>
      <c r="BM8" s="412"/>
      <c r="BN8" s="305"/>
      <c r="BO8" s="838"/>
      <c r="BP8" s="838"/>
      <c r="BQ8" s="839"/>
      <c r="BR8" s="838"/>
      <c r="BS8" s="838"/>
      <c r="BT8" s="838"/>
      <c r="BU8" s="838"/>
      <c r="BV8" s="838"/>
      <c r="BW8" s="60"/>
      <c r="BX8" s="60"/>
      <c r="BY8" s="60"/>
      <c r="BZ8" s="61"/>
      <c r="CA8" s="60"/>
      <c r="CB8" s="270"/>
      <c r="CC8" s="271"/>
      <c r="CD8" s="408"/>
      <c r="CE8" s="272"/>
      <c r="CF8" s="64"/>
      <c r="CG8" s="60"/>
      <c r="CH8" s="60"/>
      <c r="CI8" s="60"/>
      <c r="CJ8" s="60"/>
      <c r="CK8" s="60"/>
      <c r="CL8" s="60"/>
      <c r="CM8" s="60"/>
      <c r="CN8" s="60"/>
      <c r="CO8" s="60"/>
      <c r="CP8" s="60"/>
      <c r="CQ8" s="60"/>
      <c r="CR8" s="60"/>
      <c r="CS8" s="270"/>
      <c r="CT8" s="271"/>
      <c r="CU8" s="409"/>
      <c r="CV8" s="272"/>
      <c r="CW8" s="60"/>
      <c r="CX8" s="60"/>
      <c r="CY8" s="60"/>
      <c r="CZ8" s="60"/>
      <c r="DA8" s="60"/>
      <c r="DB8" s="60"/>
      <c r="DC8" s="60"/>
      <c r="DD8" s="60"/>
      <c r="DE8" s="60"/>
      <c r="DF8" s="60"/>
      <c r="DG8" s="60"/>
      <c r="DH8" s="60"/>
      <c r="DI8" s="60"/>
      <c r="DJ8" s="60"/>
      <c r="DK8" s="60"/>
      <c r="DL8" s="775"/>
      <c r="DM8" s="60"/>
      <c r="DN8" s="60"/>
      <c r="DO8" s="60"/>
      <c r="DP8" s="60"/>
      <c r="DQ8" s="60"/>
      <c r="DR8" s="60"/>
      <c r="DS8" s="60"/>
      <c r="DT8" s="60"/>
      <c r="DU8" s="60"/>
      <c r="DV8" s="60"/>
      <c r="DW8" s="60"/>
      <c r="DX8" s="60"/>
      <c r="DY8" s="60"/>
      <c r="DZ8" s="60"/>
      <c r="EA8" s="60"/>
      <c r="EB8" s="60"/>
      <c r="EC8" s="775"/>
      <c r="ED8" s="250"/>
      <c r="EE8" s="221"/>
      <c r="EF8" s="221"/>
      <c r="EG8" s="221"/>
      <c r="EH8" s="221"/>
      <c r="EI8" s="221"/>
      <c r="EJ8" s="221"/>
      <c r="EK8" s="221"/>
      <c r="EL8" s="221"/>
      <c r="EM8" s="221"/>
      <c r="EN8" s="221"/>
      <c r="EO8" s="221"/>
      <c r="EP8" s="221"/>
      <c r="EQ8" s="221"/>
      <c r="ER8" s="250"/>
      <c r="ES8" s="250"/>
      <c r="ET8" s="776"/>
      <c r="EU8" s="250"/>
      <c r="EV8" s="221"/>
      <c r="EW8" s="221"/>
      <c r="EX8" s="221"/>
      <c r="EY8" s="221"/>
      <c r="EZ8" s="221"/>
      <c r="FA8" s="221"/>
      <c r="FB8" s="221"/>
      <c r="FC8" s="221"/>
      <c r="FD8" s="221"/>
      <c r="FE8" s="221"/>
      <c r="FF8" s="221"/>
      <c r="FG8" s="221"/>
      <c r="FH8" s="221"/>
      <c r="FI8" s="250"/>
      <c r="FJ8" s="250"/>
      <c r="FK8" s="776"/>
      <c r="FL8" s="250"/>
      <c r="FM8" s="221"/>
      <c r="FN8" s="221"/>
      <c r="FO8" s="221"/>
      <c r="FP8" s="221"/>
      <c r="FQ8" s="221"/>
      <c r="FR8" s="221"/>
      <c r="FS8" s="221"/>
      <c r="FT8" s="221"/>
      <c r="FU8" s="221"/>
      <c r="FV8" s="221"/>
      <c r="FW8" s="221"/>
      <c r="FX8" s="221"/>
      <c r="FY8" s="221"/>
      <c r="FZ8" s="250"/>
      <c r="GA8" s="250"/>
      <c r="GB8" s="776"/>
      <c r="GC8" s="250"/>
      <c r="GD8" s="221"/>
      <c r="GE8" s="221"/>
      <c r="GF8" s="221"/>
      <c r="GG8" s="221"/>
      <c r="GH8" s="221"/>
      <c r="GI8" s="221"/>
      <c r="GJ8" s="221"/>
      <c r="GK8" s="221"/>
      <c r="GL8" s="221"/>
      <c r="GM8" s="221"/>
      <c r="GN8" s="221"/>
      <c r="GO8" s="221"/>
      <c r="GP8" s="221"/>
      <c r="GQ8" s="250"/>
      <c r="GR8" s="250"/>
      <c r="GS8" s="776"/>
      <c r="GT8" s="250"/>
      <c r="GU8" s="221"/>
      <c r="GV8" s="221"/>
      <c r="GW8" s="221"/>
      <c r="GX8" s="221"/>
      <c r="GY8" s="221"/>
      <c r="GZ8" s="221"/>
      <c r="HA8" s="221"/>
      <c r="HB8" s="221"/>
      <c r="HC8" s="221"/>
      <c r="HD8" s="221"/>
      <c r="HE8" s="221"/>
      <c r="HF8" s="221"/>
      <c r="HG8" s="221"/>
      <c r="HH8" s="250"/>
      <c r="HI8" s="250"/>
      <c r="HJ8" s="776"/>
      <c r="HK8" s="250"/>
    </row>
    <row r="9" spans="1:219" ht="19.5" x14ac:dyDescent="0.25">
      <c r="B9" s="416"/>
      <c r="C9" s="615"/>
      <c r="D9" s="404"/>
      <c r="E9" s="617"/>
      <c r="K9" s="406">
        <f>SUM(K5:K8)</f>
        <v>42</v>
      </c>
      <c r="AV9" s="406">
        <f>SUM(AV5:AV8)</f>
        <v>0</v>
      </c>
      <c r="BM9" s="654">
        <f>SUM(BM5:BM8)</f>
        <v>0</v>
      </c>
      <c r="BN9" s="769">
        <f>BM9*100%/K9</f>
        <v>0</v>
      </c>
      <c r="CD9" s="411">
        <f>SUM(CD5:CD8)</f>
        <v>0</v>
      </c>
      <c r="CE9" s="769">
        <f>CD9*100%/K9</f>
        <v>0</v>
      </c>
      <c r="CU9" s="41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 ca="1">SUM(GB5:GB9)</f>
        <v>0</v>
      </c>
      <c r="GC9" s="769">
        <f ca="1">GB9*100%/$K$9</f>
        <v>0</v>
      </c>
      <c r="GS9" s="400">
        <f ca="1">SUM(GS5:GS9)</f>
        <v>0</v>
      </c>
      <c r="GT9" s="769">
        <f ca="1">GS9*100%/K9</f>
        <v>0</v>
      </c>
      <c r="HJ9" s="400">
        <f>SUM(HJ5:HJ8)</f>
        <v>0</v>
      </c>
      <c r="HK9" s="769">
        <f>HJ9*100%/K9</f>
        <v>0</v>
      </c>
    </row>
    <row r="10" spans="1:219" x14ac:dyDescent="0.25">
      <c r="B10" s="418"/>
    </row>
    <row r="11" spans="1:219" x14ac:dyDescent="0.25">
      <c r="B11" s="418"/>
      <c r="C11" s="418"/>
    </row>
    <row r="12" spans="1:219" x14ac:dyDescent="0.25">
      <c r="B12" s="405">
        <v>100</v>
      </c>
      <c r="C12" s="418"/>
    </row>
    <row r="13" spans="1:219" x14ac:dyDescent="0.25">
      <c r="B13" s="405"/>
      <c r="C13" s="418"/>
    </row>
    <row r="14" spans="1:219" x14ac:dyDescent="0.25">
      <c r="B14" s="418"/>
      <c r="C14" s="418"/>
    </row>
    <row r="15" spans="1:219" x14ac:dyDescent="0.25">
      <c r="B15" s="418"/>
      <c r="C15" s="418"/>
    </row>
    <row r="16" spans="1:219" x14ac:dyDescent="0.25">
      <c r="B16" s="418"/>
      <c r="C16" s="418"/>
    </row>
    <row r="17" spans="2:3" x14ac:dyDescent="0.25">
      <c r="B17" s="418"/>
      <c r="C17" s="418"/>
    </row>
    <row r="18" spans="2:3" x14ac:dyDescent="0.25">
      <c r="B18" s="418"/>
      <c r="C18" s="418"/>
    </row>
    <row r="19" spans="2:3" x14ac:dyDescent="0.25">
      <c r="B19" s="418"/>
      <c r="C19" s="418"/>
    </row>
  </sheetData>
  <mergeCells count="253">
    <mergeCell ref="AO1:AS2"/>
    <mergeCell ref="AT1:AW2"/>
    <mergeCell ref="AO3:AO4"/>
    <mergeCell ref="AR3:AR4"/>
    <mergeCell ref="AS3:AS4"/>
    <mergeCell ref="AW3:AW4"/>
    <mergeCell ref="AG1:AN1"/>
    <mergeCell ref="AG2:AG4"/>
    <mergeCell ref="AH2:AN2"/>
    <mergeCell ref="AH3:AH4"/>
    <mergeCell ref="AI3:AI4"/>
    <mergeCell ref="AJ3:AK3"/>
    <mergeCell ref="AL3:AL4"/>
    <mergeCell ref="AM3:AM4"/>
    <mergeCell ref="AN3:AN4"/>
    <mergeCell ref="DE3:DE4"/>
    <mergeCell ref="DF3:DF4"/>
    <mergeCell ref="DG3:DG4"/>
    <mergeCell ref="DH3:DH4"/>
    <mergeCell ref="DI3:DI4"/>
    <mergeCell ref="DJ3:DJ4"/>
    <mergeCell ref="DK3:DK4"/>
    <mergeCell ref="DL3:DL4"/>
    <mergeCell ref="DM3:DM4"/>
    <mergeCell ref="CW2:CW4"/>
    <mergeCell ref="CX2:DD2"/>
    <mergeCell ref="CS1:CV2"/>
    <mergeCell ref="CW1:DD1"/>
    <mergeCell ref="CS3:CS4"/>
    <mergeCell ref="CT3:CT4"/>
    <mergeCell ref="CU3:CU4"/>
    <mergeCell ref="CV3:CV4"/>
    <mergeCell ref="CX3:CX4"/>
    <mergeCell ref="CY3:CY4"/>
    <mergeCell ref="CZ3:DA3"/>
    <mergeCell ref="DB3:DB4"/>
    <mergeCell ref="CM3:CM4"/>
    <mergeCell ref="CN3:CN4"/>
    <mergeCell ref="CO3:CO4"/>
    <mergeCell ref="CP3:CP4"/>
    <mergeCell ref="CQ3:CQ4"/>
    <mergeCell ref="CR3:CR4"/>
    <mergeCell ref="CE3:CE4"/>
    <mergeCell ref="CG3:CG4"/>
    <mergeCell ref="CH3:CH4"/>
    <mergeCell ref="CI3:CJ3"/>
    <mergeCell ref="CK3:CK4"/>
    <mergeCell ref="CL3:CL4"/>
    <mergeCell ref="BY3:BY4"/>
    <mergeCell ref="BZ3:BZ4"/>
    <mergeCell ref="CA3:CA4"/>
    <mergeCell ref="CB3:CB4"/>
    <mergeCell ref="CC3:CC4"/>
    <mergeCell ref="CD3:CD4"/>
    <mergeCell ref="BP3:BP4"/>
    <mergeCell ref="BQ3:BQ4"/>
    <mergeCell ref="BR3:BS3"/>
    <mergeCell ref="BT3:BT4"/>
    <mergeCell ref="BW3:BW4"/>
    <mergeCell ref="BX3:BX4"/>
    <mergeCell ref="BI3:BI4"/>
    <mergeCell ref="BJ3:BJ4"/>
    <mergeCell ref="BK3:BK4"/>
    <mergeCell ref="BL3:BL4"/>
    <mergeCell ref="BM3:BM4"/>
    <mergeCell ref="BN3:BN4"/>
    <mergeCell ref="BC3:BC4"/>
    <mergeCell ref="BD3:BD4"/>
    <mergeCell ref="BE3:BE4"/>
    <mergeCell ref="BF3:BF4"/>
    <mergeCell ref="BG3:BG4"/>
    <mergeCell ref="BH3:BH4"/>
    <mergeCell ref="AD3:AD4"/>
    <mergeCell ref="AE3:AE4"/>
    <mergeCell ref="AF3:AF4"/>
    <mergeCell ref="AY3:AY4"/>
    <mergeCell ref="AZ3:AZ4"/>
    <mergeCell ref="BA3:BB3"/>
    <mergeCell ref="X3:X4"/>
    <mergeCell ref="Y3:Y4"/>
    <mergeCell ref="Z3:Z4"/>
    <mergeCell ref="AA3:AA4"/>
    <mergeCell ref="AB3:AB4"/>
    <mergeCell ref="AC3:AC4"/>
    <mergeCell ref="AP3:AP4"/>
    <mergeCell ref="AQ3:AQ4"/>
    <mergeCell ref="AT3:AT4"/>
    <mergeCell ref="AU3:AU4"/>
    <mergeCell ref="AV3:AV4"/>
    <mergeCell ref="S3:T3"/>
    <mergeCell ref="U3:U4"/>
    <mergeCell ref="DN2:DN4"/>
    <mergeCell ref="DO2:DU2"/>
    <mergeCell ref="DC3:DC4"/>
    <mergeCell ref="DD3:DD4"/>
    <mergeCell ref="DO3:DO4"/>
    <mergeCell ref="DP3:DP4"/>
    <mergeCell ref="V3:V4"/>
    <mergeCell ref="W3:W4"/>
    <mergeCell ref="BK1:BN2"/>
    <mergeCell ref="BO1:BV1"/>
    <mergeCell ref="BW1:CA2"/>
    <mergeCell ref="CB1:CE2"/>
    <mergeCell ref="CF1:CM1"/>
    <mergeCell ref="CN1:CR2"/>
    <mergeCell ref="BO2:BO4"/>
    <mergeCell ref="BP2:BV2"/>
    <mergeCell ref="CF2:CF4"/>
    <mergeCell ref="CG2:CM2"/>
    <mergeCell ref="BU3:BU4"/>
    <mergeCell ref="BV3:BV4"/>
    <mergeCell ref="DE1:DI2"/>
    <mergeCell ref="DJ1:DM2"/>
    <mergeCell ref="A1:O1"/>
    <mergeCell ref="P1:W1"/>
    <mergeCell ref="X1:AB2"/>
    <mergeCell ref="AC1:AF2"/>
    <mergeCell ref="AX1:BE1"/>
    <mergeCell ref="BF1:BJ2"/>
    <mergeCell ref="G2:G4"/>
    <mergeCell ref="H2:H4"/>
    <mergeCell ref="I2:I4"/>
    <mergeCell ref="J2:J4"/>
    <mergeCell ref="K2:K4"/>
    <mergeCell ref="L2:L4"/>
    <mergeCell ref="P2:P4"/>
    <mergeCell ref="Q2:W2"/>
    <mergeCell ref="AX2:AX4"/>
    <mergeCell ref="AY2:BE2"/>
    <mergeCell ref="Q3:Q4"/>
    <mergeCell ref="R3:R4"/>
    <mergeCell ref="A2:A4"/>
    <mergeCell ref="B2:B4"/>
    <mergeCell ref="C2:C4"/>
    <mergeCell ref="D2:D4"/>
    <mergeCell ref="E2:E4"/>
    <mergeCell ref="F2:F4"/>
    <mergeCell ref="DV1:DZ2"/>
    <mergeCell ref="EA1:ED2"/>
    <mergeCell ref="DV3:DV4"/>
    <mergeCell ref="DY3:DY4"/>
    <mergeCell ref="DZ3:DZ4"/>
    <mergeCell ref="ED3:ED4"/>
    <mergeCell ref="DN1:DU1"/>
    <mergeCell ref="DW3:DW4"/>
    <mergeCell ref="DX3:DX4"/>
    <mergeCell ref="EA3:EA4"/>
    <mergeCell ref="EB3:EB4"/>
    <mergeCell ref="EC3:EC4"/>
    <mergeCell ref="DQ3:DR3"/>
    <mergeCell ref="DS3:DS4"/>
    <mergeCell ref="DT3:DT4"/>
    <mergeCell ref="DU3:DU4"/>
    <mergeCell ref="EE1:EL1"/>
    <mergeCell ref="EM1:EQ2"/>
    <mergeCell ref="ER1:EU2"/>
    <mergeCell ref="EV1:FC1"/>
    <mergeCell ref="FD1:FH2"/>
    <mergeCell ref="FI1:FL2"/>
    <mergeCell ref="FN2:FT2"/>
    <mergeCell ref="FM1:FT1"/>
    <mergeCell ref="FU1:FY2"/>
    <mergeCell ref="EM3:EM4"/>
    <mergeCell ref="EN3:EN4"/>
    <mergeCell ref="EQ3:EQ4"/>
    <mergeCell ref="ER3:ER4"/>
    <mergeCell ref="ES3:ES4"/>
    <mergeCell ref="GU1:HB1"/>
    <mergeCell ref="HC1:HG2"/>
    <mergeCell ref="HH1:HK2"/>
    <mergeCell ref="EE2:EE4"/>
    <mergeCell ref="EF2:EL2"/>
    <mergeCell ref="EV2:EV4"/>
    <mergeCell ref="EW2:FC2"/>
    <mergeCell ref="FM2:FM4"/>
    <mergeCell ref="EF3:EF4"/>
    <mergeCell ref="EG3:EG4"/>
    <mergeCell ref="EH3:EI3"/>
    <mergeCell ref="EJ3:EJ4"/>
    <mergeCell ref="EK3:EK4"/>
    <mergeCell ref="EL3:EL4"/>
    <mergeCell ref="EO3:EO4"/>
    <mergeCell ref="EP3:EP4"/>
    <mergeCell ref="ET3:ET4"/>
    <mergeCell ref="EU3:EU4"/>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FL3:FL4"/>
    <mergeCell ref="FN3:FN4"/>
    <mergeCell ref="FO3:FO4"/>
    <mergeCell ref="FP3:FQ3"/>
    <mergeCell ref="FR3:FR4"/>
    <mergeCell ref="FS3:FS4"/>
    <mergeCell ref="FT3:FT4"/>
    <mergeCell ref="FU3:FU4"/>
    <mergeCell ref="FV3:FV4"/>
    <mergeCell ref="FW3:FW4"/>
    <mergeCell ref="FX3:FX4"/>
    <mergeCell ref="FY3:FY4"/>
    <mergeCell ref="FZ3:FZ4"/>
    <mergeCell ref="GA3:GA4"/>
    <mergeCell ref="GB3:GB4"/>
    <mergeCell ref="GC3:GC4"/>
    <mergeCell ref="GE3:GE4"/>
    <mergeCell ref="GF3:GF4"/>
    <mergeCell ref="GG3:GH3"/>
    <mergeCell ref="GI3:GI4"/>
    <mergeCell ref="GD2:GD4"/>
    <mergeCell ref="GJ3:GJ4"/>
    <mergeCell ref="GK3:GK4"/>
    <mergeCell ref="GE2:GK2"/>
    <mergeCell ref="FZ1:GC2"/>
    <mergeCell ref="GD1:GK1"/>
    <mergeCell ref="GU2:GU4"/>
    <mergeCell ref="GV2:HB2"/>
    <mergeCell ref="GX3:GY3"/>
    <mergeCell ref="GZ3:GZ4"/>
    <mergeCell ref="HA3:HA4"/>
    <mergeCell ref="HB3:HB4"/>
    <mergeCell ref="HC3:HC4"/>
    <mergeCell ref="GL3:GL4"/>
    <mergeCell ref="GM3:GM4"/>
    <mergeCell ref="GN3:GN4"/>
    <mergeCell ref="GO3:GO4"/>
    <mergeCell ref="GP3:GP4"/>
    <mergeCell ref="GQ3:GQ4"/>
    <mergeCell ref="GR3:GR4"/>
    <mergeCell ref="GS3:GS4"/>
    <mergeCell ref="GT3:GT4"/>
    <mergeCell ref="GL1:GP2"/>
    <mergeCell ref="GQ1:GT2"/>
    <mergeCell ref="HD3:HD4"/>
    <mergeCell ref="HK3:HK4"/>
    <mergeCell ref="HE3:HE4"/>
    <mergeCell ref="HF3:HF4"/>
    <mergeCell ref="HG3:HG4"/>
    <mergeCell ref="HH3:HH4"/>
    <mergeCell ref="HI3:HI4"/>
    <mergeCell ref="HJ3:HJ4"/>
    <mergeCell ref="GV3:GV4"/>
    <mergeCell ref="GW3:GW4"/>
  </mergeCells>
  <dataValidations count="2">
    <dataValidation type="list" allowBlank="1" showInputMessage="1" showErrorMessage="1" sqref="F5:F8" xr:uid="{00000000-0002-0000-0100-000000000000}">
      <formula1>MOMENTO</formula1>
    </dataValidation>
    <dataValidation type="list" allowBlank="1" showInputMessage="1" showErrorMessage="1" sqref="E5:E8" xr:uid="{00000000-0002-0000-01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B937FF15-4B5A-420B-B4C2-41D4FCCD321B}">
          <x14:formula1>
            <xm:f>'Ejem diligenciamiento'!$AB$8:$AB$9</xm:f>
          </x14:formula1>
          <xm:sqref>BW5:BY8 CN5:CP8 DE5:DG8 DV5:DX8 EM5:EO8 FD5:FF8 FU5:FW8 GL5:GN8 HC5:HE8</xm:sqref>
        </x14:dataValidation>
        <x14:dataValidation type="list" allowBlank="1" showInputMessage="1" showErrorMessage="1" xr:uid="{806E6BCC-55E5-4437-BBAB-002D3CFBBBBC}">
          <x14:formula1>
            <xm:f>'Ejem diligenciamiento'!$AC$8:$AC$11</xm:f>
          </x14:formula1>
          <xm:sqref>CA5:CA8 CR5:CR8 DI5:DI8</xm:sqref>
        </x14:dataValidation>
        <x14:dataValidation type="list" allowBlank="1" showInputMessage="1" showErrorMessage="1" xr:uid="{3C2E1F00-101A-4451-8307-3AB9C636999C}">
          <x14:formula1>
            <xm:f>'Ejem diligenciamiento'!$AC$8:$AC$12</xm:f>
          </x14:formula1>
          <xm:sqref>DZ5:DZ8 EQ5:EQ8 FH5:FH8 FY5:FY8 GP5:GP8 HG5:HG8</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HK26"/>
  <sheetViews>
    <sheetView topLeftCell="A6" zoomScale="82" zoomScaleNormal="82" workbookViewId="0">
      <selection activeCell="O7" sqref="O7"/>
    </sheetView>
  </sheetViews>
  <sheetFormatPr baseColWidth="10" defaultColWidth="11.42578125" defaultRowHeight="15" x14ac:dyDescent="0.25"/>
  <cols>
    <col min="2" max="2" width="30.85546875" customWidth="1"/>
    <col min="3" max="3" width="29.28515625" customWidth="1"/>
    <col min="4" max="4" width="38.7109375" customWidth="1"/>
    <col min="5" max="5" width="18.85546875" customWidth="1"/>
    <col min="6" max="6" width="26.42578125" customWidth="1"/>
    <col min="7" max="7" width="33.5703125" customWidth="1"/>
    <col min="8" max="8" width="11.42578125" customWidth="1"/>
    <col min="9" max="9" width="36" customWidth="1"/>
    <col min="10" max="10" width="13" customWidth="1"/>
    <col min="15" max="49" width="11.42578125" customWidth="1"/>
    <col min="50" max="50" width="15.5703125" customWidth="1"/>
    <col min="53" max="53" width="20.7109375" customWidth="1"/>
    <col min="61" max="61" width="32.28515625" customWidth="1"/>
    <col min="84" max="84" width="30.42578125" customWidth="1"/>
    <col min="87" max="87" width="14.7109375" customWidth="1"/>
    <col min="101" max="101" width="19.140625" customWidth="1"/>
    <col min="102" max="102" width="8.28515625" customWidth="1"/>
    <col min="103" max="103" width="16.85546875" customWidth="1"/>
    <col min="117" max="117" width="11.42578125" style="769"/>
    <col min="129" max="129" width="15" customWidth="1"/>
    <col min="134" max="134" width="11.42578125" style="769"/>
  </cols>
  <sheetData>
    <row r="2" spans="1:219" ht="18.75" x14ac:dyDescent="0.25">
      <c r="A2" s="1064" t="s">
        <v>674</v>
      </c>
      <c r="B2" s="1065"/>
      <c r="C2" s="1065"/>
      <c r="D2" s="1065"/>
      <c r="E2" s="1065"/>
      <c r="F2" s="1065"/>
      <c r="G2" s="1065"/>
      <c r="H2" s="1065"/>
      <c r="I2" s="1066"/>
      <c r="J2" s="1064"/>
      <c r="K2" s="1065"/>
      <c r="L2" s="1065"/>
      <c r="M2" s="1065"/>
      <c r="N2" s="1065"/>
      <c r="O2" s="1066"/>
      <c r="P2" s="1059" t="s">
        <v>354</v>
      </c>
      <c r="Q2" s="1059"/>
      <c r="R2" s="1059"/>
      <c r="S2" s="1059"/>
      <c r="T2" s="1059"/>
      <c r="U2" s="1059"/>
      <c r="V2" s="1059"/>
      <c r="W2" s="1059"/>
      <c r="X2" s="1252" t="s">
        <v>2</v>
      </c>
      <c r="Y2" s="1252"/>
      <c r="Z2" s="1252"/>
      <c r="AA2" s="1252"/>
      <c r="AB2" s="1252"/>
      <c r="AC2" s="1253" t="s">
        <v>3</v>
      </c>
      <c r="AD2" s="1253"/>
      <c r="AE2" s="1253"/>
      <c r="AF2" s="1253"/>
      <c r="AG2" s="1059" t="s">
        <v>84</v>
      </c>
      <c r="AH2" s="1059"/>
      <c r="AI2" s="1059"/>
      <c r="AJ2" s="1059"/>
      <c r="AK2" s="1059"/>
      <c r="AL2" s="1059"/>
      <c r="AM2" s="1059"/>
      <c r="AN2" s="1059"/>
      <c r="AO2" s="1247" t="s">
        <v>2</v>
      </c>
      <c r="AP2" s="1247"/>
      <c r="AQ2" s="1247"/>
      <c r="AR2" s="1247"/>
      <c r="AS2" s="1247"/>
      <c r="AT2" s="1251" t="s">
        <v>3</v>
      </c>
      <c r="AU2" s="1251"/>
      <c r="AV2" s="1251"/>
      <c r="AW2" s="1251"/>
      <c r="AX2" s="1059" t="s">
        <v>85</v>
      </c>
      <c r="AY2" s="1059"/>
      <c r="AZ2" s="1059"/>
      <c r="BA2" s="1059"/>
      <c r="BB2" s="1059"/>
      <c r="BC2" s="1059"/>
      <c r="BD2" s="1059"/>
      <c r="BE2" s="1059"/>
      <c r="BF2" s="1247" t="s">
        <v>2</v>
      </c>
      <c r="BG2" s="1247"/>
      <c r="BH2" s="1247"/>
      <c r="BI2" s="1247"/>
      <c r="BJ2" s="1247"/>
      <c r="BK2" s="1251" t="s">
        <v>3</v>
      </c>
      <c r="BL2" s="1251"/>
      <c r="BM2" s="1251"/>
      <c r="BN2" s="1251"/>
      <c r="BO2" s="1059" t="s">
        <v>86</v>
      </c>
      <c r="BP2" s="1059"/>
      <c r="BQ2" s="1059"/>
      <c r="BR2" s="1059"/>
      <c r="BS2" s="1059"/>
      <c r="BT2" s="1059"/>
      <c r="BU2" s="1059"/>
      <c r="BV2" s="1059"/>
      <c r="BW2" s="1247" t="s">
        <v>2</v>
      </c>
      <c r="BX2" s="1247"/>
      <c r="BY2" s="1247"/>
      <c r="BZ2" s="1247"/>
      <c r="CA2" s="1247"/>
      <c r="CB2" s="1251" t="s">
        <v>3</v>
      </c>
      <c r="CC2" s="1251"/>
      <c r="CD2" s="1251"/>
      <c r="CE2" s="1251"/>
      <c r="CF2" s="1059" t="s">
        <v>87</v>
      </c>
      <c r="CG2" s="1059"/>
      <c r="CH2" s="1059"/>
      <c r="CI2" s="1059"/>
      <c r="CJ2" s="1059"/>
      <c r="CK2" s="1059"/>
      <c r="CL2" s="1059"/>
      <c r="CM2" s="1059"/>
      <c r="CN2" s="1247" t="s">
        <v>2</v>
      </c>
      <c r="CO2" s="1247"/>
      <c r="CP2" s="1247"/>
      <c r="CQ2" s="1247"/>
      <c r="CR2" s="1247"/>
      <c r="CS2" s="1251" t="s">
        <v>3</v>
      </c>
      <c r="CT2" s="1251"/>
      <c r="CU2" s="1251"/>
      <c r="CV2" s="1251"/>
      <c r="CW2" s="1059" t="s">
        <v>88</v>
      </c>
      <c r="CX2" s="1059"/>
      <c r="CY2" s="1059"/>
      <c r="CZ2" s="1059"/>
      <c r="DA2" s="1059"/>
      <c r="DB2" s="1059"/>
      <c r="DC2" s="1059"/>
      <c r="DD2" s="1059"/>
      <c r="DE2" s="1247" t="s">
        <v>2</v>
      </c>
      <c r="DF2" s="1247"/>
      <c r="DG2" s="1247"/>
      <c r="DH2" s="1247"/>
      <c r="DI2" s="1247"/>
      <c r="DJ2" s="1251" t="s">
        <v>3</v>
      </c>
      <c r="DK2" s="1251"/>
      <c r="DL2" s="1251"/>
      <c r="DM2" s="1251"/>
      <c r="DN2" s="1059" t="s">
        <v>89</v>
      </c>
      <c r="DO2" s="1059"/>
      <c r="DP2" s="1059"/>
      <c r="DQ2" s="1059"/>
      <c r="DR2" s="1059"/>
      <c r="DS2" s="1059"/>
      <c r="DT2" s="1059"/>
      <c r="DU2" s="1059"/>
      <c r="DV2" s="1247" t="s">
        <v>2</v>
      </c>
      <c r="DW2" s="1247"/>
      <c r="DX2" s="1247"/>
      <c r="DY2" s="1247"/>
      <c r="DZ2" s="1247"/>
      <c r="EA2" s="1251" t="s">
        <v>3</v>
      </c>
      <c r="EB2" s="1251"/>
      <c r="EC2" s="1251"/>
      <c r="ED2" s="1251"/>
      <c r="EE2" s="1059" t="s">
        <v>90</v>
      </c>
      <c r="EF2" s="1059"/>
      <c r="EG2" s="1059"/>
      <c r="EH2" s="1059"/>
      <c r="EI2" s="1059"/>
      <c r="EJ2" s="1059"/>
      <c r="EK2" s="1059"/>
      <c r="EL2" s="1059"/>
      <c r="EM2" s="1247" t="s">
        <v>2</v>
      </c>
      <c r="EN2" s="1247"/>
      <c r="EO2" s="1247"/>
      <c r="EP2" s="1247"/>
      <c r="EQ2" s="1247"/>
      <c r="ER2" s="1251" t="s">
        <v>3</v>
      </c>
      <c r="ES2" s="1251"/>
      <c r="ET2" s="1251"/>
      <c r="EU2" s="1251"/>
      <c r="EV2" s="1059" t="s">
        <v>91</v>
      </c>
      <c r="EW2" s="1059"/>
      <c r="EX2" s="1059"/>
      <c r="EY2" s="1059"/>
      <c r="EZ2" s="1059"/>
      <c r="FA2" s="1059"/>
      <c r="FB2" s="1059"/>
      <c r="FC2" s="1059"/>
      <c r="FD2" s="1247" t="s">
        <v>2</v>
      </c>
      <c r="FE2" s="1247"/>
      <c r="FF2" s="1247"/>
      <c r="FG2" s="1247"/>
      <c r="FH2" s="1247"/>
      <c r="FI2" s="1251" t="s">
        <v>3</v>
      </c>
      <c r="FJ2" s="1251"/>
      <c r="FK2" s="1251"/>
      <c r="FL2" s="1251"/>
      <c r="FM2" s="1059" t="s">
        <v>92</v>
      </c>
      <c r="FN2" s="1059"/>
      <c r="FO2" s="1059"/>
      <c r="FP2" s="1059"/>
      <c r="FQ2" s="1059"/>
      <c r="FR2" s="1059"/>
      <c r="FS2" s="1059"/>
      <c r="FT2" s="1059"/>
      <c r="FU2" s="1247" t="s">
        <v>2</v>
      </c>
      <c r="FV2" s="1247"/>
      <c r="FW2" s="1247"/>
      <c r="FX2" s="1247"/>
      <c r="FY2" s="1247"/>
      <c r="FZ2" s="1251" t="s">
        <v>3</v>
      </c>
      <c r="GA2" s="1251"/>
      <c r="GB2" s="1251"/>
      <c r="GC2" s="1251"/>
      <c r="GD2" s="1059" t="s">
        <v>93</v>
      </c>
      <c r="GE2" s="1059"/>
      <c r="GF2" s="1059"/>
      <c r="GG2" s="1059"/>
      <c r="GH2" s="1059"/>
      <c r="GI2" s="1059"/>
      <c r="GJ2" s="1059"/>
      <c r="GK2" s="1059"/>
      <c r="GL2" s="1247" t="s">
        <v>2</v>
      </c>
      <c r="GM2" s="1247"/>
      <c r="GN2" s="1247"/>
      <c r="GO2" s="1247"/>
      <c r="GP2" s="1247"/>
      <c r="GQ2" s="1251" t="s">
        <v>3</v>
      </c>
      <c r="GR2" s="1251"/>
      <c r="GS2" s="1251"/>
      <c r="GT2" s="1251"/>
      <c r="GU2" s="1111" t="s">
        <v>94</v>
      </c>
      <c r="GV2" s="1111"/>
      <c r="GW2" s="1111"/>
      <c r="GX2" s="1111"/>
      <c r="GY2" s="1111"/>
      <c r="GZ2" s="1111"/>
      <c r="HA2" s="1111"/>
      <c r="HB2" s="1111"/>
      <c r="HC2" s="1247" t="s">
        <v>2</v>
      </c>
      <c r="HD2" s="1247"/>
      <c r="HE2" s="1247"/>
      <c r="HF2" s="1247"/>
      <c r="HG2" s="1247"/>
      <c r="HH2" s="1251" t="s">
        <v>3</v>
      </c>
      <c r="HI2" s="1251"/>
      <c r="HJ2" s="1251"/>
      <c r="HK2" s="1251"/>
    </row>
    <row r="3" spans="1:219" ht="15.75" x14ac:dyDescent="0.25">
      <c r="A3" s="1058" t="s">
        <v>4</v>
      </c>
      <c r="B3" s="1058" t="s">
        <v>5</v>
      </c>
      <c r="C3" s="1067" t="s">
        <v>6</v>
      </c>
      <c r="D3" s="1058" t="s">
        <v>7</v>
      </c>
      <c r="E3" s="1058" t="s">
        <v>8</v>
      </c>
      <c r="F3" s="1058" t="s">
        <v>9</v>
      </c>
      <c r="G3" s="1058" t="s">
        <v>10</v>
      </c>
      <c r="H3" s="1058" t="s">
        <v>11</v>
      </c>
      <c r="I3" s="1061" t="s">
        <v>12</v>
      </c>
      <c r="J3" s="1058" t="s">
        <v>13</v>
      </c>
      <c r="K3" s="1058" t="s">
        <v>14</v>
      </c>
      <c r="L3" s="1058" t="s">
        <v>15</v>
      </c>
      <c r="M3" s="33"/>
      <c r="N3" s="33"/>
      <c r="O3" s="33"/>
      <c r="P3" s="1059" t="s">
        <v>16</v>
      </c>
      <c r="Q3" s="1059" t="s">
        <v>17</v>
      </c>
      <c r="R3" s="1059"/>
      <c r="S3" s="1059"/>
      <c r="T3" s="1059"/>
      <c r="U3" s="1059"/>
      <c r="V3" s="1059"/>
      <c r="W3" s="1059"/>
      <c r="X3" s="1252"/>
      <c r="Y3" s="1252"/>
      <c r="Z3" s="1252"/>
      <c r="AA3" s="1252"/>
      <c r="AB3" s="1252"/>
      <c r="AC3" s="1253"/>
      <c r="AD3" s="1253"/>
      <c r="AE3" s="1253"/>
      <c r="AF3" s="1253"/>
      <c r="AG3" s="1059" t="s">
        <v>16</v>
      </c>
      <c r="AH3" s="1059" t="s">
        <v>17</v>
      </c>
      <c r="AI3" s="1059"/>
      <c r="AJ3" s="1059"/>
      <c r="AK3" s="1059"/>
      <c r="AL3" s="1059"/>
      <c r="AM3" s="1059"/>
      <c r="AN3" s="1059"/>
      <c r="AO3" s="1247"/>
      <c r="AP3" s="1247"/>
      <c r="AQ3" s="1247"/>
      <c r="AR3" s="1247"/>
      <c r="AS3" s="1247"/>
      <c r="AT3" s="1251"/>
      <c r="AU3" s="1251"/>
      <c r="AV3" s="1251"/>
      <c r="AW3" s="1251"/>
      <c r="AX3" s="1059" t="s">
        <v>16</v>
      </c>
      <c r="AY3" s="1059" t="s">
        <v>17</v>
      </c>
      <c r="AZ3" s="1059"/>
      <c r="BA3" s="1059"/>
      <c r="BB3" s="1059"/>
      <c r="BC3" s="1059"/>
      <c r="BD3" s="1059"/>
      <c r="BE3" s="1059"/>
      <c r="BF3" s="1247"/>
      <c r="BG3" s="1247"/>
      <c r="BH3" s="1247"/>
      <c r="BI3" s="1247"/>
      <c r="BJ3" s="1247"/>
      <c r="BK3" s="1251"/>
      <c r="BL3" s="1251"/>
      <c r="BM3" s="1251"/>
      <c r="BN3" s="1251"/>
      <c r="BO3" s="1059" t="s">
        <v>16</v>
      </c>
      <c r="BP3" s="1059" t="s">
        <v>17</v>
      </c>
      <c r="BQ3" s="1059"/>
      <c r="BR3" s="1059"/>
      <c r="BS3" s="1059"/>
      <c r="BT3" s="1059"/>
      <c r="BU3" s="1059"/>
      <c r="BV3" s="1059"/>
      <c r="BW3" s="1247"/>
      <c r="BX3" s="1247"/>
      <c r="BY3" s="1247"/>
      <c r="BZ3" s="1247"/>
      <c r="CA3" s="1247"/>
      <c r="CB3" s="1251"/>
      <c r="CC3" s="1251"/>
      <c r="CD3" s="1251"/>
      <c r="CE3" s="1251"/>
      <c r="CF3" s="1059" t="s">
        <v>16</v>
      </c>
      <c r="CG3" s="1059" t="s">
        <v>17</v>
      </c>
      <c r="CH3" s="1059"/>
      <c r="CI3" s="1059"/>
      <c r="CJ3" s="1059"/>
      <c r="CK3" s="1059"/>
      <c r="CL3" s="1059"/>
      <c r="CM3" s="1059"/>
      <c r="CN3" s="1247"/>
      <c r="CO3" s="1247"/>
      <c r="CP3" s="1247"/>
      <c r="CQ3" s="1247"/>
      <c r="CR3" s="1247"/>
      <c r="CS3" s="1251"/>
      <c r="CT3" s="1251"/>
      <c r="CU3" s="1251"/>
      <c r="CV3" s="1251"/>
      <c r="CW3" s="1059" t="s">
        <v>16</v>
      </c>
      <c r="CX3" s="1059" t="s">
        <v>17</v>
      </c>
      <c r="CY3" s="1059"/>
      <c r="CZ3" s="1059"/>
      <c r="DA3" s="1059"/>
      <c r="DB3" s="1059"/>
      <c r="DC3" s="1059"/>
      <c r="DD3" s="1059"/>
      <c r="DE3" s="1247"/>
      <c r="DF3" s="1247"/>
      <c r="DG3" s="1247"/>
      <c r="DH3" s="1247"/>
      <c r="DI3" s="1247"/>
      <c r="DJ3" s="1251"/>
      <c r="DK3" s="1251"/>
      <c r="DL3" s="1251"/>
      <c r="DM3" s="1251"/>
      <c r="DN3" s="1059" t="s">
        <v>16</v>
      </c>
      <c r="DO3" s="1059" t="s">
        <v>17</v>
      </c>
      <c r="DP3" s="1059"/>
      <c r="DQ3" s="1059"/>
      <c r="DR3" s="1059"/>
      <c r="DS3" s="1059"/>
      <c r="DT3" s="1059"/>
      <c r="DU3" s="1059"/>
      <c r="DV3" s="1247"/>
      <c r="DW3" s="1247"/>
      <c r="DX3" s="1247"/>
      <c r="DY3" s="1247"/>
      <c r="DZ3" s="1247"/>
      <c r="EA3" s="1251"/>
      <c r="EB3" s="1251"/>
      <c r="EC3" s="1251"/>
      <c r="ED3" s="1251"/>
      <c r="EE3" s="1059" t="s">
        <v>16</v>
      </c>
      <c r="EF3" s="1059" t="s">
        <v>17</v>
      </c>
      <c r="EG3" s="1059"/>
      <c r="EH3" s="1059"/>
      <c r="EI3" s="1059"/>
      <c r="EJ3" s="1059"/>
      <c r="EK3" s="1059"/>
      <c r="EL3" s="1059"/>
      <c r="EM3" s="1247"/>
      <c r="EN3" s="1247"/>
      <c r="EO3" s="1247"/>
      <c r="EP3" s="1247"/>
      <c r="EQ3" s="1247"/>
      <c r="ER3" s="1251"/>
      <c r="ES3" s="1251"/>
      <c r="ET3" s="1251"/>
      <c r="EU3" s="1251"/>
      <c r="EV3" s="1059" t="s">
        <v>16</v>
      </c>
      <c r="EW3" s="1059" t="s">
        <v>17</v>
      </c>
      <c r="EX3" s="1059"/>
      <c r="EY3" s="1059"/>
      <c r="EZ3" s="1059"/>
      <c r="FA3" s="1059"/>
      <c r="FB3" s="1059"/>
      <c r="FC3" s="1059"/>
      <c r="FD3" s="1247"/>
      <c r="FE3" s="1247"/>
      <c r="FF3" s="1247"/>
      <c r="FG3" s="1247"/>
      <c r="FH3" s="1247"/>
      <c r="FI3" s="1251"/>
      <c r="FJ3" s="1251"/>
      <c r="FK3" s="1251"/>
      <c r="FL3" s="1251"/>
      <c r="FM3" s="1059" t="s">
        <v>16</v>
      </c>
      <c r="FN3" s="1059" t="s">
        <v>17</v>
      </c>
      <c r="FO3" s="1059"/>
      <c r="FP3" s="1059"/>
      <c r="FQ3" s="1059"/>
      <c r="FR3" s="1059"/>
      <c r="FS3" s="1059"/>
      <c r="FT3" s="1059"/>
      <c r="FU3" s="1247"/>
      <c r="FV3" s="1247"/>
      <c r="FW3" s="1247"/>
      <c r="FX3" s="1247"/>
      <c r="FY3" s="1247"/>
      <c r="FZ3" s="1251"/>
      <c r="GA3" s="1251"/>
      <c r="GB3" s="1251"/>
      <c r="GC3" s="1251"/>
      <c r="GD3" s="1059" t="s">
        <v>16</v>
      </c>
      <c r="GE3" s="1059" t="s">
        <v>17</v>
      </c>
      <c r="GF3" s="1059"/>
      <c r="GG3" s="1059"/>
      <c r="GH3" s="1059"/>
      <c r="GI3" s="1059"/>
      <c r="GJ3" s="1059"/>
      <c r="GK3" s="1059"/>
      <c r="GL3" s="1247"/>
      <c r="GM3" s="1247"/>
      <c r="GN3" s="1247"/>
      <c r="GO3" s="1247"/>
      <c r="GP3" s="1247"/>
      <c r="GQ3" s="1251"/>
      <c r="GR3" s="1251"/>
      <c r="GS3" s="1251"/>
      <c r="GT3" s="1251"/>
      <c r="GU3" s="1111" t="s">
        <v>16</v>
      </c>
      <c r="GV3" s="1111" t="s">
        <v>17</v>
      </c>
      <c r="GW3" s="1111"/>
      <c r="GX3" s="1111"/>
      <c r="GY3" s="1111"/>
      <c r="GZ3" s="1111"/>
      <c r="HA3" s="1111"/>
      <c r="HB3" s="1111"/>
      <c r="HC3" s="1247"/>
      <c r="HD3" s="1247"/>
      <c r="HE3" s="1247"/>
      <c r="HF3" s="1247"/>
      <c r="HG3" s="1247"/>
      <c r="HH3" s="1251"/>
      <c r="HI3" s="1251"/>
      <c r="HJ3" s="1251"/>
      <c r="HK3" s="1251"/>
    </row>
    <row r="4" spans="1:219" ht="47.25" x14ac:dyDescent="0.25">
      <c r="A4" s="1058"/>
      <c r="B4" s="1058"/>
      <c r="C4" s="1068"/>
      <c r="D4" s="1058"/>
      <c r="E4" s="1058"/>
      <c r="F4" s="1058"/>
      <c r="G4" s="1058"/>
      <c r="H4" s="1058"/>
      <c r="I4" s="1061"/>
      <c r="J4" s="1058"/>
      <c r="K4" s="1058"/>
      <c r="L4" s="1058"/>
      <c r="M4" s="34" t="s">
        <v>18</v>
      </c>
      <c r="N4" s="34" t="s">
        <v>19</v>
      </c>
      <c r="O4" s="34" t="s">
        <v>20</v>
      </c>
      <c r="P4" s="1059"/>
      <c r="Q4" s="1059" t="s">
        <v>21</v>
      </c>
      <c r="R4" s="1059" t="s">
        <v>22</v>
      </c>
      <c r="S4" s="1059" t="s">
        <v>23</v>
      </c>
      <c r="T4" s="1059"/>
      <c r="U4" s="1059" t="s">
        <v>24</v>
      </c>
      <c r="V4" s="1059" t="s">
        <v>25</v>
      </c>
      <c r="W4" s="1059" t="s">
        <v>26</v>
      </c>
      <c r="X4" s="1252" t="s">
        <v>16</v>
      </c>
      <c r="Y4" s="1252" t="s">
        <v>27</v>
      </c>
      <c r="Z4" s="1252" t="s">
        <v>28</v>
      </c>
      <c r="AA4" s="1252" t="s">
        <v>29</v>
      </c>
      <c r="AB4" s="1252" t="s">
        <v>30</v>
      </c>
      <c r="AC4" s="1255" t="s">
        <v>31</v>
      </c>
      <c r="AD4" s="1257" t="s">
        <v>32</v>
      </c>
      <c r="AE4" s="1257" t="s">
        <v>33</v>
      </c>
      <c r="AF4" s="1259" t="s">
        <v>34</v>
      </c>
      <c r="AG4" s="1059"/>
      <c r="AH4" s="1059" t="s">
        <v>21</v>
      </c>
      <c r="AI4" s="1059" t="s">
        <v>22</v>
      </c>
      <c r="AJ4" s="1059" t="s">
        <v>23</v>
      </c>
      <c r="AK4" s="1059"/>
      <c r="AL4" s="1059" t="s">
        <v>24</v>
      </c>
      <c r="AM4" s="1059" t="s">
        <v>25</v>
      </c>
      <c r="AN4" s="1059" t="s">
        <v>26</v>
      </c>
      <c r="AO4" s="1247" t="s">
        <v>16</v>
      </c>
      <c r="AP4" s="1247" t="s">
        <v>27</v>
      </c>
      <c r="AQ4" s="1247" t="s">
        <v>28</v>
      </c>
      <c r="AR4" s="1247" t="s">
        <v>29</v>
      </c>
      <c r="AS4" s="1247" t="s">
        <v>30</v>
      </c>
      <c r="AT4" s="1249" t="s">
        <v>31</v>
      </c>
      <c r="AU4" s="1243" t="s">
        <v>32</v>
      </c>
      <c r="AV4" s="1243" t="s">
        <v>33</v>
      </c>
      <c r="AW4" s="1245" t="s">
        <v>34</v>
      </c>
      <c r="AX4" s="1059"/>
      <c r="AY4" s="1059" t="s">
        <v>21</v>
      </c>
      <c r="AZ4" s="1059" t="s">
        <v>22</v>
      </c>
      <c r="BA4" s="1059" t="s">
        <v>23</v>
      </c>
      <c r="BB4" s="1059"/>
      <c r="BC4" s="1059" t="s">
        <v>24</v>
      </c>
      <c r="BD4" s="1059" t="s">
        <v>25</v>
      </c>
      <c r="BE4" s="1059" t="s">
        <v>26</v>
      </c>
      <c r="BF4" s="1247" t="s">
        <v>16</v>
      </c>
      <c r="BG4" s="1247" t="s">
        <v>27</v>
      </c>
      <c r="BH4" s="1247" t="s">
        <v>28</v>
      </c>
      <c r="BI4" s="1247" t="s">
        <v>29</v>
      </c>
      <c r="BJ4" s="1247" t="s">
        <v>30</v>
      </c>
      <c r="BK4" s="1249" t="s">
        <v>31</v>
      </c>
      <c r="BL4" s="1243" t="s">
        <v>32</v>
      </c>
      <c r="BM4" s="1243" t="s">
        <v>33</v>
      </c>
      <c r="BN4" s="1245" t="s">
        <v>34</v>
      </c>
      <c r="BO4" s="1059"/>
      <c r="BP4" s="1059" t="s">
        <v>21</v>
      </c>
      <c r="BQ4" s="1059" t="s">
        <v>22</v>
      </c>
      <c r="BR4" s="1059" t="s">
        <v>23</v>
      </c>
      <c r="BS4" s="1059"/>
      <c r="BT4" s="1059" t="s">
        <v>24</v>
      </c>
      <c r="BU4" s="1059" t="s">
        <v>25</v>
      </c>
      <c r="BV4" s="1059" t="s">
        <v>26</v>
      </c>
      <c r="BW4" s="1247" t="s">
        <v>16</v>
      </c>
      <c r="BX4" s="1247" t="s">
        <v>27</v>
      </c>
      <c r="BY4" s="1247" t="s">
        <v>28</v>
      </c>
      <c r="BZ4" s="1247" t="s">
        <v>29</v>
      </c>
      <c r="CA4" s="1247" t="s">
        <v>30</v>
      </c>
      <c r="CB4" s="1249" t="s">
        <v>31</v>
      </c>
      <c r="CC4" s="1243" t="s">
        <v>32</v>
      </c>
      <c r="CD4" s="1243" t="s">
        <v>33</v>
      </c>
      <c r="CE4" s="1245" t="s">
        <v>34</v>
      </c>
      <c r="CF4" s="1059"/>
      <c r="CG4" s="1059" t="s">
        <v>21</v>
      </c>
      <c r="CH4" s="1059" t="s">
        <v>22</v>
      </c>
      <c r="CI4" s="1059" t="s">
        <v>23</v>
      </c>
      <c r="CJ4" s="1059"/>
      <c r="CK4" s="1059" t="s">
        <v>24</v>
      </c>
      <c r="CL4" s="1059" t="s">
        <v>25</v>
      </c>
      <c r="CM4" s="1059" t="s">
        <v>26</v>
      </c>
      <c r="CN4" s="1247" t="s">
        <v>16</v>
      </c>
      <c r="CO4" s="1247" t="s">
        <v>27</v>
      </c>
      <c r="CP4" s="1247" t="s">
        <v>28</v>
      </c>
      <c r="CQ4" s="1247" t="s">
        <v>29</v>
      </c>
      <c r="CR4" s="1247" t="s">
        <v>30</v>
      </c>
      <c r="CS4" s="1249" t="s">
        <v>31</v>
      </c>
      <c r="CT4" s="1243" t="s">
        <v>32</v>
      </c>
      <c r="CU4" s="1243" t="s">
        <v>33</v>
      </c>
      <c r="CV4" s="1245" t="s">
        <v>34</v>
      </c>
      <c r="CW4" s="1059"/>
      <c r="CX4" s="1059" t="s">
        <v>21</v>
      </c>
      <c r="CY4" s="1059" t="s">
        <v>22</v>
      </c>
      <c r="CZ4" s="1059" t="s">
        <v>23</v>
      </c>
      <c r="DA4" s="1059"/>
      <c r="DB4" s="1059" t="s">
        <v>24</v>
      </c>
      <c r="DC4" s="1059" t="s">
        <v>25</v>
      </c>
      <c r="DD4" s="1059" t="s">
        <v>26</v>
      </c>
      <c r="DE4" s="1247" t="s">
        <v>16</v>
      </c>
      <c r="DF4" s="1247" t="s">
        <v>27</v>
      </c>
      <c r="DG4" s="1247" t="s">
        <v>28</v>
      </c>
      <c r="DH4" s="1247" t="s">
        <v>29</v>
      </c>
      <c r="DI4" s="1247" t="s">
        <v>30</v>
      </c>
      <c r="DJ4" s="1249" t="s">
        <v>31</v>
      </c>
      <c r="DK4" s="1243" t="s">
        <v>32</v>
      </c>
      <c r="DL4" s="1243" t="s">
        <v>33</v>
      </c>
      <c r="DM4" s="1245" t="s">
        <v>34</v>
      </c>
      <c r="DN4" s="1059"/>
      <c r="DO4" s="1059" t="s">
        <v>21</v>
      </c>
      <c r="DP4" s="1059" t="s">
        <v>22</v>
      </c>
      <c r="DQ4" s="1059" t="s">
        <v>23</v>
      </c>
      <c r="DR4" s="1059"/>
      <c r="DS4" s="1059" t="s">
        <v>24</v>
      </c>
      <c r="DT4" s="1059" t="s">
        <v>25</v>
      </c>
      <c r="DU4" s="1059" t="s">
        <v>26</v>
      </c>
      <c r="DV4" s="1247" t="s">
        <v>16</v>
      </c>
      <c r="DW4" s="1247" t="s">
        <v>27</v>
      </c>
      <c r="DX4" s="1247" t="s">
        <v>28</v>
      </c>
      <c r="DY4" s="1247" t="s">
        <v>29</v>
      </c>
      <c r="DZ4" s="1247" t="s">
        <v>30</v>
      </c>
      <c r="EA4" s="1249" t="s">
        <v>31</v>
      </c>
      <c r="EB4" s="1243" t="s">
        <v>32</v>
      </c>
      <c r="EC4" s="1243" t="s">
        <v>33</v>
      </c>
      <c r="ED4" s="1245" t="s">
        <v>34</v>
      </c>
      <c r="EE4" s="1059"/>
      <c r="EF4" s="1059" t="s">
        <v>21</v>
      </c>
      <c r="EG4" s="1059" t="s">
        <v>22</v>
      </c>
      <c r="EH4" s="1059" t="s">
        <v>23</v>
      </c>
      <c r="EI4" s="1059"/>
      <c r="EJ4" s="1059" t="s">
        <v>24</v>
      </c>
      <c r="EK4" s="1059" t="s">
        <v>25</v>
      </c>
      <c r="EL4" s="1059" t="s">
        <v>26</v>
      </c>
      <c r="EM4" s="1247" t="s">
        <v>16</v>
      </c>
      <c r="EN4" s="1247" t="s">
        <v>27</v>
      </c>
      <c r="EO4" s="1247" t="s">
        <v>28</v>
      </c>
      <c r="EP4" s="1247" t="s">
        <v>29</v>
      </c>
      <c r="EQ4" s="1247" t="s">
        <v>30</v>
      </c>
      <c r="ER4" s="1249" t="s">
        <v>31</v>
      </c>
      <c r="ES4" s="1243" t="s">
        <v>32</v>
      </c>
      <c r="ET4" s="1243" t="s">
        <v>33</v>
      </c>
      <c r="EU4" s="1245" t="s">
        <v>34</v>
      </c>
      <c r="EV4" s="1059"/>
      <c r="EW4" s="1059" t="s">
        <v>21</v>
      </c>
      <c r="EX4" s="1059" t="s">
        <v>22</v>
      </c>
      <c r="EY4" s="1059" t="s">
        <v>23</v>
      </c>
      <c r="EZ4" s="1059"/>
      <c r="FA4" s="1059" t="s">
        <v>24</v>
      </c>
      <c r="FB4" s="1059" t="s">
        <v>25</v>
      </c>
      <c r="FC4" s="1059" t="s">
        <v>26</v>
      </c>
      <c r="FD4" s="1247" t="s">
        <v>16</v>
      </c>
      <c r="FE4" s="1247" t="s">
        <v>27</v>
      </c>
      <c r="FF4" s="1247" t="s">
        <v>28</v>
      </c>
      <c r="FG4" s="1247" t="s">
        <v>29</v>
      </c>
      <c r="FH4" s="1247" t="s">
        <v>30</v>
      </c>
      <c r="FI4" s="1249" t="s">
        <v>31</v>
      </c>
      <c r="FJ4" s="1243" t="s">
        <v>32</v>
      </c>
      <c r="FK4" s="1243" t="s">
        <v>33</v>
      </c>
      <c r="FL4" s="1245" t="s">
        <v>34</v>
      </c>
      <c r="FM4" s="1059"/>
      <c r="FN4" s="1059" t="s">
        <v>21</v>
      </c>
      <c r="FO4" s="1059" t="s">
        <v>22</v>
      </c>
      <c r="FP4" s="1059" t="s">
        <v>23</v>
      </c>
      <c r="FQ4" s="1059"/>
      <c r="FR4" s="1059" t="s">
        <v>24</v>
      </c>
      <c r="FS4" s="1059" t="s">
        <v>25</v>
      </c>
      <c r="FT4" s="1059" t="s">
        <v>26</v>
      </c>
      <c r="FU4" s="1247" t="s">
        <v>16</v>
      </c>
      <c r="FV4" s="1247" t="s">
        <v>27</v>
      </c>
      <c r="FW4" s="1247" t="s">
        <v>28</v>
      </c>
      <c r="FX4" s="1247" t="s">
        <v>29</v>
      </c>
      <c r="FY4" s="1247" t="s">
        <v>30</v>
      </c>
      <c r="FZ4" s="1249" t="s">
        <v>31</v>
      </c>
      <c r="GA4" s="1243" t="s">
        <v>32</v>
      </c>
      <c r="GB4" s="1243" t="s">
        <v>33</v>
      </c>
      <c r="GC4" s="1245" t="s">
        <v>34</v>
      </c>
      <c r="GD4" s="1059"/>
      <c r="GE4" s="1059" t="s">
        <v>21</v>
      </c>
      <c r="GF4" s="1059" t="s">
        <v>22</v>
      </c>
      <c r="GG4" s="1059" t="s">
        <v>23</v>
      </c>
      <c r="GH4" s="1059"/>
      <c r="GI4" s="1059" t="s">
        <v>24</v>
      </c>
      <c r="GJ4" s="1059" t="s">
        <v>25</v>
      </c>
      <c r="GK4" s="1059" t="s">
        <v>26</v>
      </c>
      <c r="GL4" s="1247" t="s">
        <v>16</v>
      </c>
      <c r="GM4" s="1247" t="s">
        <v>27</v>
      </c>
      <c r="GN4" s="1247" t="s">
        <v>28</v>
      </c>
      <c r="GO4" s="1247" t="s">
        <v>29</v>
      </c>
      <c r="GP4" s="1247" t="s">
        <v>30</v>
      </c>
      <c r="GQ4" s="1249" t="s">
        <v>31</v>
      </c>
      <c r="GR4" s="1243" t="s">
        <v>32</v>
      </c>
      <c r="GS4" s="1243" t="s">
        <v>33</v>
      </c>
      <c r="GT4" s="1245" t="s">
        <v>34</v>
      </c>
      <c r="GU4" s="1111"/>
      <c r="GV4" s="1111" t="s">
        <v>21</v>
      </c>
      <c r="GW4" s="1111" t="s">
        <v>22</v>
      </c>
      <c r="GX4" s="1111" t="s">
        <v>23</v>
      </c>
      <c r="GY4" s="1111"/>
      <c r="GZ4" s="1111" t="s">
        <v>24</v>
      </c>
      <c r="HA4" s="1111" t="s">
        <v>25</v>
      </c>
      <c r="HB4" s="1111" t="s">
        <v>26</v>
      </c>
      <c r="HC4" s="1247" t="s">
        <v>16</v>
      </c>
      <c r="HD4" s="1247" t="s">
        <v>27</v>
      </c>
      <c r="HE4" s="1247" t="s">
        <v>28</v>
      </c>
      <c r="HF4" s="1247" t="s">
        <v>29</v>
      </c>
      <c r="HG4" s="1247" t="s">
        <v>30</v>
      </c>
      <c r="HH4" s="1249" t="s">
        <v>31</v>
      </c>
      <c r="HI4" s="1243" t="s">
        <v>32</v>
      </c>
      <c r="HJ4" s="1243" t="s">
        <v>33</v>
      </c>
      <c r="HK4" s="1245" t="s">
        <v>34</v>
      </c>
    </row>
    <row r="5" spans="1:219" ht="56.25" x14ac:dyDescent="0.25">
      <c r="A5" s="1058"/>
      <c r="B5" s="1058"/>
      <c r="C5" s="1069"/>
      <c r="D5" s="1058"/>
      <c r="E5" s="1058"/>
      <c r="F5" s="1058"/>
      <c r="G5" s="1058"/>
      <c r="H5" s="1058"/>
      <c r="I5" s="1061"/>
      <c r="J5" s="1058"/>
      <c r="K5" s="1058"/>
      <c r="L5" s="1058"/>
      <c r="M5" s="35" t="s">
        <v>35</v>
      </c>
      <c r="N5" s="36" t="s">
        <v>36</v>
      </c>
      <c r="O5" s="37" t="s">
        <v>37</v>
      </c>
      <c r="P5" s="1060"/>
      <c r="Q5" s="1060"/>
      <c r="R5" s="1060"/>
      <c r="S5" s="21" t="s">
        <v>22</v>
      </c>
      <c r="T5" s="21" t="s">
        <v>38</v>
      </c>
      <c r="U5" s="1060"/>
      <c r="V5" s="1060"/>
      <c r="W5" s="1060"/>
      <c r="X5" s="1254"/>
      <c r="Y5" s="1254"/>
      <c r="Z5" s="1254"/>
      <c r="AA5" s="1254"/>
      <c r="AB5" s="1254"/>
      <c r="AC5" s="1256"/>
      <c r="AD5" s="1258"/>
      <c r="AE5" s="1258"/>
      <c r="AF5" s="1260"/>
      <c r="AG5" s="1060"/>
      <c r="AH5" s="1060"/>
      <c r="AI5" s="1060"/>
      <c r="AJ5" s="21" t="s">
        <v>22</v>
      </c>
      <c r="AK5" s="21" t="s">
        <v>38</v>
      </c>
      <c r="AL5" s="1060"/>
      <c r="AM5" s="1060"/>
      <c r="AN5" s="1060"/>
      <c r="AO5" s="1248"/>
      <c r="AP5" s="1248"/>
      <c r="AQ5" s="1248"/>
      <c r="AR5" s="1248"/>
      <c r="AS5" s="1248"/>
      <c r="AT5" s="1250"/>
      <c r="AU5" s="1244"/>
      <c r="AV5" s="1244"/>
      <c r="AW5" s="1246"/>
      <c r="AX5" s="1060"/>
      <c r="AY5" s="1060"/>
      <c r="AZ5" s="1060"/>
      <c r="BA5" s="21" t="s">
        <v>22</v>
      </c>
      <c r="BB5" s="21" t="s">
        <v>38</v>
      </c>
      <c r="BC5" s="1060"/>
      <c r="BD5" s="1060"/>
      <c r="BE5" s="1060"/>
      <c r="BF5" s="1248"/>
      <c r="BG5" s="1248"/>
      <c r="BH5" s="1248"/>
      <c r="BI5" s="1248"/>
      <c r="BJ5" s="1248"/>
      <c r="BK5" s="1250"/>
      <c r="BL5" s="1244"/>
      <c r="BM5" s="1244"/>
      <c r="BN5" s="1246"/>
      <c r="BO5" s="1060"/>
      <c r="BP5" s="1060"/>
      <c r="BQ5" s="1060"/>
      <c r="BR5" s="21" t="s">
        <v>22</v>
      </c>
      <c r="BS5" s="21" t="s">
        <v>38</v>
      </c>
      <c r="BT5" s="1060"/>
      <c r="BU5" s="1060"/>
      <c r="BV5" s="1060"/>
      <c r="BW5" s="1248"/>
      <c r="BX5" s="1248"/>
      <c r="BY5" s="1248"/>
      <c r="BZ5" s="1248"/>
      <c r="CA5" s="1248"/>
      <c r="CB5" s="1250"/>
      <c r="CC5" s="1244"/>
      <c r="CD5" s="1244"/>
      <c r="CE5" s="1246"/>
      <c r="CF5" s="1060"/>
      <c r="CG5" s="1060"/>
      <c r="CH5" s="1060"/>
      <c r="CI5" s="21" t="s">
        <v>22</v>
      </c>
      <c r="CJ5" s="21" t="s">
        <v>38</v>
      </c>
      <c r="CK5" s="1060"/>
      <c r="CL5" s="1060"/>
      <c r="CM5" s="1060"/>
      <c r="CN5" s="1248"/>
      <c r="CO5" s="1248"/>
      <c r="CP5" s="1248"/>
      <c r="CQ5" s="1248"/>
      <c r="CR5" s="1248"/>
      <c r="CS5" s="1250"/>
      <c r="CT5" s="1244"/>
      <c r="CU5" s="1244"/>
      <c r="CV5" s="1246"/>
      <c r="CW5" s="1060"/>
      <c r="CX5" s="1060"/>
      <c r="CY5" s="1060"/>
      <c r="CZ5" s="21" t="s">
        <v>22</v>
      </c>
      <c r="DA5" s="21" t="s">
        <v>38</v>
      </c>
      <c r="DB5" s="1060"/>
      <c r="DC5" s="1060"/>
      <c r="DD5" s="1060"/>
      <c r="DE5" s="1248"/>
      <c r="DF5" s="1248"/>
      <c r="DG5" s="1248"/>
      <c r="DH5" s="1248"/>
      <c r="DI5" s="1248"/>
      <c r="DJ5" s="1250"/>
      <c r="DK5" s="1244"/>
      <c r="DL5" s="1244"/>
      <c r="DM5" s="1246"/>
      <c r="DN5" s="1060"/>
      <c r="DO5" s="1060"/>
      <c r="DP5" s="1060"/>
      <c r="DQ5" s="21" t="s">
        <v>22</v>
      </c>
      <c r="DR5" s="21" t="s">
        <v>38</v>
      </c>
      <c r="DS5" s="1060"/>
      <c r="DT5" s="1060"/>
      <c r="DU5" s="1060"/>
      <c r="DV5" s="1248"/>
      <c r="DW5" s="1248"/>
      <c r="DX5" s="1248"/>
      <c r="DY5" s="1248"/>
      <c r="DZ5" s="1248"/>
      <c r="EA5" s="1250"/>
      <c r="EB5" s="1244"/>
      <c r="EC5" s="1244"/>
      <c r="ED5" s="1246"/>
      <c r="EE5" s="1059"/>
      <c r="EF5" s="1059"/>
      <c r="EG5" s="1059"/>
      <c r="EH5" s="49" t="s">
        <v>22</v>
      </c>
      <c r="EI5" s="49" t="s">
        <v>38</v>
      </c>
      <c r="EJ5" s="1059"/>
      <c r="EK5" s="1059"/>
      <c r="EL5" s="1059"/>
      <c r="EM5" s="1248"/>
      <c r="EN5" s="1248"/>
      <c r="EO5" s="1248"/>
      <c r="EP5" s="1248"/>
      <c r="EQ5" s="1248"/>
      <c r="ER5" s="1250"/>
      <c r="ES5" s="1244"/>
      <c r="ET5" s="1244"/>
      <c r="EU5" s="1246"/>
      <c r="EV5" s="1059"/>
      <c r="EW5" s="1059"/>
      <c r="EX5" s="1059"/>
      <c r="EY5" s="49" t="s">
        <v>22</v>
      </c>
      <c r="EZ5" s="49" t="s">
        <v>38</v>
      </c>
      <c r="FA5" s="1059"/>
      <c r="FB5" s="1059"/>
      <c r="FC5" s="1059"/>
      <c r="FD5" s="1248"/>
      <c r="FE5" s="1248"/>
      <c r="FF5" s="1248"/>
      <c r="FG5" s="1248"/>
      <c r="FH5" s="1248"/>
      <c r="FI5" s="1250"/>
      <c r="FJ5" s="1244"/>
      <c r="FK5" s="1244"/>
      <c r="FL5" s="1246"/>
      <c r="FM5" s="1059"/>
      <c r="FN5" s="1059"/>
      <c r="FO5" s="1059"/>
      <c r="FP5" s="49" t="s">
        <v>22</v>
      </c>
      <c r="FQ5" s="49" t="s">
        <v>38</v>
      </c>
      <c r="FR5" s="1059"/>
      <c r="FS5" s="1059"/>
      <c r="FT5" s="1059"/>
      <c r="FU5" s="1248"/>
      <c r="FV5" s="1248"/>
      <c r="FW5" s="1248"/>
      <c r="FX5" s="1248"/>
      <c r="FY5" s="1248"/>
      <c r="FZ5" s="1250"/>
      <c r="GA5" s="1244"/>
      <c r="GB5" s="1244"/>
      <c r="GC5" s="1246"/>
      <c r="GD5" s="1059"/>
      <c r="GE5" s="1059"/>
      <c r="GF5" s="1059"/>
      <c r="GG5" s="49" t="s">
        <v>22</v>
      </c>
      <c r="GH5" s="49" t="s">
        <v>38</v>
      </c>
      <c r="GI5" s="1059"/>
      <c r="GJ5" s="1059"/>
      <c r="GK5" s="1059"/>
      <c r="GL5" s="1248"/>
      <c r="GM5" s="1248"/>
      <c r="GN5" s="1248"/>
      <c r="GO5" s="1248"/>
      <c r="GP5" s="1248"/>
      <c r="GQ5" s="1250"/>
      <c r="GR5" s="1244"/>
      <c r="GS5" s="1244"/>
      <c r="GT5" s="1246"/>
      <c r="GU5" s="1111"/>
      <c r="GV5" s="1111"/>
      <c r="GW5" s="1111"/>
      <c r="GX5" s="227" t="s">
        <v>22</v>
      </c>
      <c r="GY5" s="227" t="s">
        <v>38</v>
      </c>
      <c r="GZ5" s="1111"/>
      <c r="HA5" s="1111"/>
      <c r="HB5" s="1111"/>
      <c r="HC5" s="1248"/>
      <c r="HD5" s="1248"/>
      <c r="HE5" s="1248"/>
      <c r="HF5" s="1248"/>
      <c r="HG5" s="1248"/>
      <c r="HH5" s="1250"/>
      <c r="HI5" s="1244"/>
      <c r="HJ5" s="1244"/>
      <c r="HK5" s="1246"/>
    </row>
    <row r="6" spans="1:219" s="699" customFormat="1" ht="283.5" x14ac:dyDescent="0.25">
      <c r="A6" s="681">
        <v>1</v>
      </c>
      <c r="B6" s="682" t="s">
        <v>675</v>
      </c>
      <c r="C6" s="683" t="s">
        <v>676</v>
      </c>
      <c r="D6" s="684" t="s">
        <v>677</v>
      </c>
      <c r="E6" s="685" t="s">
        <v>78</v>
      </c>
      <c r="F6" s="685" t="s">
        <v>79</v>
      </c>
      <c r="G6" s="685" t="s">
        <v>678</v>
      </c>
      <c r="H6" s="686" t="s">
        <v>98</v>
      </c>
      <c r="I6" s="687" t="s">
        <v>679</v>
      </c>
      <c r="J6" s="685" t="s">
        <v>184</v>
      </c>
      <c r="K6" s="688">
        <v>2</v>
      </c>
      <c r="L6" s="685" t="s">
        <v>680</v>
      </c>
      <c r="M6" s="689">
        <v>44593</v>
      </c>
      <c r="N6" s="690">
        <v>44621</v>
      </c>
      <c r="O6" s="691" t="s">
        <v>666</v>
      </c>
      <c r="P6" s="692"/>
      <c r="Q6" s="692"/>
      <c r="R6" s="692"/>
      <c r="S6" s="692"/>
      <c r="T6" s="692"/>
      <c r="U6" s="692"/>
      <c r="V6" s="692"/>
      <c r="W6" s="692"/>
      <c r="X6" s="692"/>
      <c r="Y6" s="692"/>
      <c r="Z6" s="692"/>
      <c r="AA6" s="692"/>
      <c r="AB6" s="692"/>
      <c r="AC6" s="692"/>
      <c r="AD6" s="692"/>
      <c r="AE6" s="692"/>
      <c r="AF6" s="692"/>
      <c r="AG6" s="692"/>
      <c r="AH6" s="692"/>
      <c r="AI6" s="692"/>
      <c r="AJ6" s="692"/>
      <c r="AK6" s="692"/>
      <c r="AL6" s="692"/>
      <c r="AM6" s="692"/>
      <c r="AN6" s="692"/>
      <c r="AO6" s="693"/>
      <c r="AP6" s="693"/>
      <c r="AQ6" s="693"/>
      <c r="AR6" s="693"/>
      <c r="AS6" s="693"/>
      <c r="AT6" s="694"/>
      <c r="AU6" s="695"/>
      <c r="AV6" s="696"/>
      <c r="AW6" s="694"/>
      <c r="AX6" s="697"/>
      <c r="AY6" s="693"/>
      <c r="AZ6" s="693"/>
      <c r="BA6" s="698"/>
      <c r="BB6" s="693"/>
      <c r="BC6" s="698"/>
      <c r="BD6" s="698"/>
      <c r="BE6" s="698"/>
      <c r="BF6" s="743"/>
      <c r="BG6" s="743"/>
      <c r="BH6" s="743"/>
      <c r="BI6" s="743"/>
      <c r="BJ6" s="743"/>
      <c r="BK6" s="694"/>
      <c r="BL6" s="695"/>
      <c r="BM6" s="696"/>
      <c r="BN6" s="695"/>
      <c r="BO6" s="921"/>
      <c r="BP6" s="743"/>
      <c r="BQ6" s="692"/>
      <c r="BR6" s="743"/>
      <c r="BS6" s="743"/>
      <c r="BT6" s="692"/>
      <c r="BU6" s="921"/>
      <c r="BV6" s="921"/>
      <c r="BW6" s="221"/>
      <c r="BX6" s="221"/>
      <c r="BY6" s="221"/>
      <c r="BZ6" s="249"/>
      <c r="CA6" s="221"/>
      <c r="CB6" s="694"/>
      <c r="CC6" s="695"/>
      <c r="CD6" s="696"/>
      <c r="CE6" s="694"/>
      <c r="CF6" s="921"/>
      <c r="CG6" s="743"/>
      <c r="CH6" s="921"/>
      <c r="CI6" s="921"/>
      <c r="CJ6" s="693"/>
      <c r="CK6" s="921"/>
      <c r="CL6" s="920"/>
      <c r="CM6" s="921"/>
      <c r="CN6" s="692"/>
      <c r="CO6" s="692"/>
      <c r="CP6" s="692"/>
      <c r="CQ6" s="920"/>
      <c r="CR6" s="692"/>
      <c r="CS6" s="694"/>
      <c r="CT6" s="695"/>
      <c r="CU6" s="696"/>
      <c r="CV6" s="694"/>
      <c r="CW6" s="692"/>
      <c r="CX6" s="692"/>
      <c r="CY6" s="692"/>
      <c r="CZ6" s="692"/>
      <c r="DA6" s="692"/>
      <c r="DB6" s="692"/>
      <c r="DC6" s="692"/>
      <c r="DD6" s="692"/>
      <c r="DE6" s="692"/>
      <c r="DF6" s="692"/>
      <c r="DG6" s="692"/>
      <c r="DH6" s="692"/>
      <c r="DI6" s="692"/>
      <c r="DJ6" s="694"/>
      <c r="DK6" s="695"/>
      <c r="DL6" s="696"/>
      <c r="DM6" s="694"/>
      <c r="DN6" s="692"/>
      <c r="DO6" s="692"/>
      <c r="DP6" s="692"/>
      <c r="DQ6" s="692"/>
      <c r="DR6" s="692"/>
      <c r="DS6" s="692"/>
      <c r="DT6" s="692"/>
      <c r="DU6" s="692"/>
      <c r="DV6" s="692"/>
      <c r="DW6" s="692"/>
      <c r="DX6" s="692"/>
      <c r="DY6" s="920"/>
      <c r="DZ6" s="692"/>
      <c r="EA6" s="694"/>
      <c r="EB6" s="695"/>
      <c r="EC6" s="696"/>
      <c r="ED6" s="694"/>
      <c r="EE6" s="692"/>
      <c r="EF6" s="692"/>
      <c r="EG6" s="692"/>
      <c r="EH6" s="692"/>
      <c r="EI6" s="692"/>
      <c r="EJ6" s="692"/>
      <c r="EK6" s="692"/>
      <c r="EL6" s="692"/>
      <c r="EM6" s="692"/>
      <c r="EN6" s="692"/>
      <c r="EO6" s="692"/>
      <c r="EP6" s="692"/>
      <c r="EQ6" s="692"/>
      <c r="ER6" s="694" t="str">
        <f>EU6</f>
        <v>0%</v>
      </c>
      <c r="ES6" s="695"/>
      <c r="ET6" s="696">
        <f>EC6+EF6</f>
        <v>0</v>
      </c>
      <c r="EU6" s="694" t="str">
        <f>IF(ET6=0,"0%",IF(ET6=1,"50%",IF(ET6=2,"100%")))</f>
        <v>0%</v>
      </c>
      <c r="EV6" s="692"/>
      <c r="EW6" s="692"/>
      <c r="EX6" s="692"/>
      <c r="EY6" s="692"/>
      <c r="EZ6" s="692"/>
      <c r="FA6" s="692"/>
      <c r="FB6" s="692"/>
      <c r="FC6" s="692"/>
      <c r="FD6" s="692"/>
      <c r="FE6" s="692"/>
      <c r="FF6" s="692"/>
      <c r="FG6" s="692"/>
      <c r="FH6" s="692"/>
      <c r="FI6" s="694" t="str">
        <f>FL6</f>
        <v>0%</v>
      </c>
      <c r="FJ6" s="695"/>
      <c r="FK6" s="696">
        <f>ET6+EW6</f>
        <v>0</v>
      </c>
      <c r="FL6" s="694" t="str">
        <f>IF(FK6=0,"0%",IF(FK6=1,"50%",IF(FK6=2,"100%")))</f>
        <v>0%</v>
      </c>
      <c r="FM6" s="692"/>
      <c r="FN6" s="692"/>
      <c r="FO6" s="692"/>
      <c r="FP6" s="692"/>
      <c r="FQ6" s="692"/>
      <c r="FR6" s="692"/>
      <c r="FS6" s="692"/>
      <c r="FT6" s="692"/>
      <c r="FU6" s="692"/>
      <c r="FV6" s="692"/>
      <c r="FW6" s="692"/>
      <c r="FX6" s="692"/>
      <c r="FY6" s="692"/>
      <c r="FZ6" s="694" t="str">
        <f>GC6</f>
        <v>0%</v>
      </c>
      <c r="GA6" s="695"/>
      <c r="GB6" s="696">
        <f>FK6+FN6</f>
        <v>0</v>
      </c>
      <c r="GC6" s="694" t="str">
        <f>IF(GB6=0,"0%",IF(GB6=1,"50%",IF(GB6=2,"100%")))</f>
        <v>0%</v>
      </c>
      <c r="GD6" s="692"/>
      <c r="GE6" s="692"/>
      <c r="GF6" s="692"/>
      <c r="GG6" s="692"/>
      <c r="GH6" s="692"/>
      <c r="GI6" s="692"/>
      <c r="GJ6" s="692"/>
      <c r="GK6" s="692"/>
      <c r="GL6" s="692"/>
      <c r="GM6" s="692"/>
      <c r="GN6" s="692"/>
      <c r="GO6" s="692"/>
      <c r="GP6" s="692"/>
      <c r="GQ6" s="694" t="str">
        <f>GT6</f>
        <v>0%</v>
      </c>
      <c r="GR6" s="695"/>
      <c r="GS6" s="696">
        <f>GB6+GE6</f>
        <v>0</v>
      </c>
      <c r="GT6" s="694" t="str">
        <f>IF(GS6=0,"0%",IF(GS6=1,"50%",IF(GS6=2,"100%")))</f>
        <v>0%</v>
      </c>
      <c r="GU6" s="692"/>
      <c r="GV6" s="692"/>
      <c r="GW6" s="692"/>
      <c r="GX6" s="692"/>
      <c r="GY6" s="692"/>
      <c r="GZ6" s="692"/>
      <c r="HA6" s="692"/>
      <c r="HB6" s="692"/>
      <c r="HC6" s="692"/>
      <c r="HD6" s="692"/>
      <c r="HE6" s="692"/>
      <c r="HF6" s="692"/>
      <c r="HG6" s="692"/>
      <c r="HH6" s="694" t="str">
        <f>HK6</f>
        <v>0%</v>
      </c>
      <c r="HI6" s="695"/>
      <c r="HJ6" s="696">
        <f>GS6+GV6</f>
        <v>0</v>
      </c>
      <c r="HK6" s="694" t="str">
        <f>IF(HJ6=0,"0%",IF(HJ6=1,"50%",IF(HJ6=2,"100%")))</f>
        <v>0%</v>
      </c>
    </row>
    <row r="7" spans="1:219" s="699" customFormat="1" ht="126" x14ac:dyDescent="0.25">
      <c r="A7" s="681">
        <v>2</v>
      </c>
      <c r="B7" s="700" t="s">
        <v>681</v>
      </c>
      <c r="C7" s="701" t="s">
        <v>682</v>
      </c>
      <c r="D7" s="702" t="s">
        <v>683</v>
      </c>
      <c r="E7" s="703" t="s">
        <v>80</v>
      </c>
      <c r="F7" s="703" t="s">
        <v>43</v>
      </c>
      <c r="G7" s="704" t="s">
        <v>678</v>
      </c>
      <c r="H7" s="705" t="s">
        <v>98</v>
      </c>
      <c r="I7" s="706" t="s">
        <v>684</v>
      </c>
      <c r="J7" s="704" t="s">
        <v>184</v>
      </c>
      <c r="K7" s="707">
        <v>1</v>
      </c>
      <c r="L7" s="703" t="s">
        <v>685</v>
      </c>
      <c r="M7" s="708">
        <v>44713</v>
      </c>
      <c r="N7" s="709">
        <v>44713</v>
      </c>
      <c r="O7" s="710"/>
      <c r="P7" s="692"/>
      <c r="Q7" s="692"/>
      <c r="R7" s="692"/>
      <c r="S7" s="692"/>
      <c r="T7" s="692"/>
      <c r="U7" s="692"/>
      <c r="V7" s="692"/>
      <c r="W7" s="692"/>
      <c r="X7" s="692"/>
      <c r="Y7" s="692"/>
      <c r="Z7" s="692"/>
      <c r="AA7" s="692"/>
      <c r="AB7" s="692"/>
      <c r="AC7" s="692"/>
      <c r="AD7" s="692"/>
      <c r="AE7" s="692"/>
      <c r="AF7" s="692"/>
      <c r="AG7" s="692"/>
      <c r="AH7" s="692"/>
      <c r="AI7" s="692"/>
      <c r="AJ7" s="692"/>
      <c r="AK7" s="692"/>
      <c r="AL7" s="692"/>
      <c r="AM7" s="692"/>
      <c r="AN7" s="692"/>
      <c r="AO7" s="693"/>
      <c r="AP7" s="693"/>
      <c r="AQ7" s="693"/>
      <c r="AR7" s="693"/>
      <c r="AS7" s="693"/>
      <c r="AT7" s="695"/>
      <c r="AU7" s="695"/>
      <c r="AV7" s="696"/>
      <c r="AW7" s="695"/>
      <c r="AX7" s="692"/>
      <c r="AY7" s="692"/>
      <c r="AZ7" s="692"/>
      <c r="BA7" s="692"/>
      <c r="BB7" s="692"/>
      <c r="BC7" s="692"/>
      <c r="BD7" s="692"/>
      <c r="BE7" s="692"/>
      <c r="BF7" s="692"/>
      <c r="BG7" s="743"/>
      <c r="BH7" s="743"/>
      <c r="BI7" s="743"/>
      <c r="BJ7" s="743"/>
      <c r="BK7" s="695"/>
      <c r="BL7" s="695"/>
      <c r="BM7" s="696"/>
      <c r="BN7" s="695"/>
      <c r="BO7" s="692"/>
      <c r="BP7" s="692"/>
      <c r="BQ7" s="692"/>
      <c r="BR7" s="692"/>
      <c r="BS7" s="692"/>
      <c r="BT7" s="692"/>
      <c r="BU7" s="692"/>
      <c r="BV7" s="692"/>
      <c r="BW7" s="221"/>
      <c r="BX7" s="221"/>
      <c r="BY7" s="221"/>
      <c r="BZ7" s="249"/>
      <c r="CA7" s="221"/>
      <c r="CB7" s="694"/>
      <c r="CC7" s="695"/>
      <c r="CD7" s="696"/>
      <c r="CE7" s="695"/>
      <c r="CF7" s="692"/>
      <c r="CG7" s="692"/>
      <c r="CH7" s="692"/>
      <c r="CI7" s="692"/>
      <c r="CJ7" s="692"/>
      <c r="CK7" s="692"/>
      <c r="CL7" s="692"/>
      <c r="CM7" s="692"/>
      <c r="CN7" s="692"/>
      <c r="CO7" s="692"/>
      <c r="CP7" s="692"/>
      <c r="CQ7" s="249"/>
      <c r="CR7" s="692"/>
      <c r="CS7" s="694"/>
      <c r="CT7" s="695"/>
      <c r="CU7" s="696"/>
      <c r="CV7" s="695"/>
      <c r="CW7" s="988"/>
      <c r="CX7" s="693"/>
      <c r="CY7" s="987"/>
      <c r="CZ7" s="921"/>
      <c r="DA7" s="920"/>
      <c r="DB7" s="920"/>
      <c r="DC7" s="920"/>
      <c r="DD7" s="920"/>
      <c r="DE7" s="692"/>
      <c r="DF7" s="692"/>
      <c r="DG7" s="692"/>
      <c r="DH7" s="692"/>
      <c r="DI7" s="692"/>
      <c r="DJ7" s="694"/>
      <c r="DK7" s="695"/>
      <c r="DL7" s="696"/>
      <c r="DM7" s="694"/>
      <c r="DN7" s="692"/>
      <c r="DO7" s="692"/>
      <c r="DP7" s="692"/>
      <c r="DQ7" s="692"/>
      <c r="DR7" s="692"/>
      <c r="DS7" s="692"/>
      <c r="DT7" s="692"/>
      <c r="DU7" s="692"/>
      <c r="DV7" s="692"/>
      <c r="DW7" s="692"/>
      <c r="DX7" s="692"/>
      <c r="DY7" s="920"/>
      <c r="DZ7" s="692"/>
      <c r="EA7" s="694"/>
      <c r="EB7" s="695"/>
      <c r="EC7" s="696"/>
      <c r="ED7" s="694"/>
      <c r="EE7" s="692"/>
      <c r="EF7" s="692"/>
      <c r="EG7" s="692"/>
      <c r="EH7" s="692"/>
      <c r="EI7" s="692"/>
      <c r="EJ7" s="692"/>
      <c r="EK7" s="692"/>
      <c r="EL7" s="692"/>
      <c r="EM7" s="692"/>
      <c r="EN7" s="692"/>
      <c r="EO7" s="692"/>
      <c r="EP7" s="692"/>
      <c r="EQ7" s="692"/>
      <c r="ER7" s="694" t="str">
        <f t="shared" ref="ER7:ER9" si="0">EU7</f>
        <v>0%</v>
      </c>
      <c r="ES7" s="695"/>
      <c r="ET7" s="696">
        <f t="shared" ref="ET7:ET9" si="1">EC7+EF7</f>
        <v>0</v>
      </c>
      <c r="EU7" s="695" t="str">
        <f>IF(ET7=0,"0%",IF(ET7=1,"100%",))</f>
        <v>0%</v>
      </c>
      <c r="EV7" s="692"/>
      <c r="EW7" s="692"/>
      <c r="EX7" s="692"/>
      <c r="EY7" s="692"/>
      <c r="EZ7" s="692"/>
      <c r="FA7" s="692"/>
      <c r="FB7" s="692"/>
      <c r="FC7" s="692"/>
      <c r="FD7" s="692"/>
      <c r="FE7" s="692"/>
      <c r="FF7" s="692"/>
      <c r="FG7" s="692"/>
      <c r="FH7" s="692"/>
      <c r="FI7" s="694" t="str">
        <f t="shared" ref="FI7:FI9" si="2">FL7</f>
        <v>0%</v>
      </c>
      <c r="FJ7" s="695"/>
      <c r="FK7" s="696">
        <f t="shared" ref="FK7:FK9" si="3">ET7+EW7</f>
        <v>0</v>
      </c>
      <c r="FL7" s="695" t="str">
        <f>IF(FK7=0,"0%",IF(FK7=1,"100%",))</f>
        <v>0%</v>
      </c>
      <c r="FM7" s="692"/>
      <c r="FN7" s="692"/>
      <c r="FO7" s="692"/>
      <c r="FP7" s="692"/>
      <c r="FQ7" s="692"/>
      <c r="FR7" s="692"/>
      <c r="FS7" s="692"/>
      <c r="FT7" s="692"/>
      <c r="FU7" s="692"/>
      <c r="FV7" s="692"/>
      <c r="FW7" s="692"/>
      <c r="FX7" s="692"/>
      <c r="FY7" s="692"/>
      <c r="FZ7" s="694" t="str">
        <f t="shared" ref="FZ7:FZ9" si="4">GC7</f>
        <v>0%</v>
      </c>
      <c r="GA7" s="695"/>
      <c r="GB7" s="696">
        <f t="shared" ref="GB7:GB9" si="5">FK7+FN7</f>
        <v>0</v>
      </c>
      <c r="GC7" s="695" t="str">
        <f>IF(GB7=0,"0%",IF(GB7=1,"100%",))</f>
        <v>0%</v>
      </c>
      <c r="GD7" s="692"/>
      <c r="GE7" s="692"/>
      <c r="GF7" s="692"/>
      <c r="GG7" s="692"/>
      <c r="GH7" s="692"/>
      <c r="GI7" s="692"/>
      <c r="GJ7" s="692"/>
      <c r="GK7" s="692"/>
      <c r="GL7" s="692"/>
      <c r="GM7" s="692"/>
      <c r="GN7" s="692"/>
      <c r="GO7" s="692"/>
      <c r="GP7" s="692"/>
      <c r="GQ7" s="694" t="str">
        <f t="shared" ref="GQ7:GQ9" si="6">GT7</f>
        <v>0%</v>
      </c>
      <c r="GR7" s="695"/>
      <c r="GS7" s="696">
        <f t="shared" ref="GS7:GS9" si="7">GB7+GE7</f>
        <v>0</v>
      </c>
      <c r="GT7" s="695" t="str">
        <f>IF(GS7=0,"0%",IF(GS7=1,"100%",))</f>
        <v>0%</v>
      </c>
      <c r="GU7" s="692"/>
      <c r="GV7" s="692"/>
      <c r="GW7" s="692"/>
      <c r="GX7" s="692"/>
      <c r="GY7" s="692"/>
      <c r="GZ7" s="692"/>
      <c r="HA7" s="692"/>
      <c r="HB7" s="692"/>
      <c r="HC7" s="692"/>
      <c r="HD7" s="692"/>
      <c r="HE7" s="692"/>
      <c r="HF7" s="692"/>
      <c r="HG7" s="692"/>
      <c r="HH7" s="694" t="str">
        <f t="shared" ref="HH7:HH9" si="8">HK7</f>
        <v>0%</v>
      </c>
      <c r="HI7" s="695"/>
      <c r="HJ7" s="696">
        <f t="shared" ref="HJ7:HJ9" si="9">GS7+GV7</f>
        <v>0</v>
      </c>
      <c r="HK7" s="695" t="str">
        <f>IF(HJ7=0,"0%",IF(HJ7=1,"100%",))</f>
        <v>0%</v>
      </c>
    </row>
    <row r="8" spans="1:219" s="699" customFormat="1" ht="173.25" x14ac:dyDescent="0.25">
      <c r="A8" s="681">
        <v>3</v>
      </c>
      <c r="B8" s="700" t="s">
        <v>686</v>
      </c>
      <c r="C8" s="701" t="s">
        <v>687</v>
      </c>
      <c r="D8" s="703" t="s">
        <v>688</v>
      </c>
      <c r="E8" s="703" t="s">
        <v>80</v>
      </c>
      <c r="F8" s="703" t="s">
        <v>43</v>
      </c>
      <c r="G8" s="704" t="s">
        <v>678</v>
      </c>
      <c r="H8" s="705" t="s">
        <v>98</v>
      </c>
      <c r="I8" s="706" t="s">
        <v>689</v>
      </c>
      <c r="J8" s="704" t="s">
        <v>184</v>
      </c>
      <c r="K8" s="707">
        <v>1</v>
      </c>
      <c r="L8" s="703" t="s">
        <v>685</v>
      </c>
      <c r="M8" s="708">
        <v>44774</v>
      </c>
      <c r="N8" s="708">
        <v>44805</v>
      </c>
      <c r="O8" s="710"/>
      <c r="P8" s="692"/>
      <c r="Q8" s="692"/>
      <c r="R8" s="692"/>
      <c r="S8" s="692"/>
      <c r="T8" s="692"/>
      <c r="U8" s="692"/>
      <c r="V8" s="692"/>
      <c r="W8" s="692"/>
      <c r="X8" s="692"/>
      <c r="Y8" s="692"/>
      <c r="Z8" s="692"/>
      <c r="AA8" s="692"/>
      <c r="AB8" s="692"/>
      <c r="AC8" s="692"/>
      <c r="AD8" s="692"/>
      <c r="AE8" s="692"/>
      <c r="AF8" s="692"/>
      <c r="AG8" s="692"/>
      <c r="AH8" s="692"/>
      <c r="AI8" s="692"/>
      <c r="AJ8" s="692"/>
      <c r="AK8" s="692"/>
      <c r="AL8" s="692"/>
      <c r="AM8" s="692"/>
      <c r="AN8" s="692"/>
      <c r="AO8" s="693"/>
      <c r="AP8" s="693"/>
      <c r="AQ8" s="693"/>
      <c r="AR8" s="693"/>
      <c r="AS8" s="693"/>
      <c r="AT8" s="695"/>
      <c r="AU8" s="695"/>
      <c r="AV8" s="696"/>
      <c r="AW8" s="695"/>
      <c r="AX8" s="692"/>
      <c r="AY8" s="692"/>
      <c r="AZ8" s="692"/>
      <c r="BA8" s="692"/>
      <c r="BB8" s="692"/>
      <c r="BC8" s="692"/>
      <c r="BD8" s="692"/>
      <c r="BE8" s="692"/>
      <c r="BF8" s="692"/>
      <c r="BG8" s="743"/>
      <c r="BH8" s="743"/>
      <c r="BI8" s="743"/>
      <c r="BJ8" s="743"/>
      <c r="BK8" s="694"/>
      <c r="BL8" s="695"/>
      <c r="BM8" s="696"/>
      <c r="BN8" s="695"/>
      <c r="BO8" s="692"/>
      <c r="BP8" s="692"/>
      <c r="BQ8" s="692"/>
      <c r="BR8" s="692"/>
      <c r="BS8" s="692"/>
      <c r="BT8" s="692"/>
      <c r="BU8" s="692"/>
      <c r="BV8" s="692"/>
      <c r="BW8" s="221"/>
      <c r="BX8" s="221"/>
      <c r="BY8" s="221"/>
      <c r="BZ8" s="249"/>
      <c r="CA8" s="221"/>
      <c r="CB8" s="694"/>
      <c r="CC8" s="695"/>
      <c r="CD8" s="696"/>
      <c r="CE8" s="695"/>
      <c r="CF8" s="692"/>
      <c r="CG8" s="692"/>
      <c r="CH8" s="692"/>
      <c r="CI8" s="692"/>
      <c r="CJ8" s="692"/>
      <c r="CK8" s="692"/>
      <c r="CL8" s="692"/>
      <c r="CM8" s="692"/>
      <c r="CN8" s="692"/>
      <c r="CO8" s="692"/>
      <c r="CP8" s="692"/>
      <c r="CQ8" s="249"/>
      <c r="CR8" s="692"/>
      <c r="CS8" s="694"/>
      <c r="CT8" s="695"/>
      <c r="CU8" s="696"/>
      <c r="CV8" s="695"/>
      <c r="CW8" s="692"/>
      <c r="CX8" s="692"/>
      <c r="CY8" s="692"/>
      <c r="CZ8" s="692"/>
      <c r="DA8" s="692"/>
      <c r="DB8" s="692"/>
      <c r="DC8" s="692"/>
      <c r="DD8" s="692"/>
      <c r="DE8" s="692"/>
      <c r="DF8" s="692"/>
      <c r="DG8" s="692"/>
      <c r="DH8" s="692"/>
      <c r="DI8" s="692"/>
      <c r="DJ8" s="694"/>
      <c r="DK8" s="695"/>
      <c r="DL8" s="696"/>
      <c r="DM8" s="694"/>
      <c r="DN8" s="692"/>
      <c r="DO8" s="692"/>
      <c r="DP8" s="692"/>
      <c r="DQ8" s="692"/>
      <c r="DR8" s="692"/>
      <c r="DS8" s="692"/>
      <c r="DT8" s="692"/>
      <c r="DU8" s="692"/>
      <c r="DV8" s="692"/>
      <c r="DW8" s="692"/>
      <c r="DX8" s="692"/>
      <c r="DY8" s="920"/>
      <c r="DZ8" s="692"/>
      <c r="EA8" s="694"/>
      <c r="EB8" s="695"/>
      <c r="EC8" s="696"/>
      <c r="ED8" s="694"/>
      <c r="EE8" s="692"/>
      <c r="EF8" s="692"/>
      <c r="EG8" s="692"/>
      <c r="EH8" s="692"/>
      <c r="EI8" s="692"/>
      <c r="EJ8" s="692"/>
      <c r="EK8" s="692"/>
      <c r="EL8" s="692"/>
      <c r="EM8" s="692"/>
      <c r="EN8" s="692"/>
      <c r="EO8" s="692"/>
      <c r="EP8" s="692"/>
      <c r="EQ8" s="692"/>
      <c r="ER8" s="694" t="str">
        <f t="shared" si="0"/>
        <v>0%</v>
      </c>
      <c r="ES8" s="695"/>
      <c r="ET8" s="696">
        <f t="shared" si="1"/>
        <v>0</v>
      </c>
      <c r="EU8" s="695" t="str">
        <f>IF(ET8=0,"0%",IF(ET8=1,"100%",))</f>
        <v>0%</v>
      </c>
      <c r="EV8" s="692"/>
      <c r="EW8" s="692"/>
      <c r="EX8" s="692"/>
      <c r="EY8" s="692"/>
      <c r="EZ8" s="692"/>
      <c r="FA8" s="692"/>
      <c r="FB8" s="692"/>
      <c r="FC8" s="692"/>
      <c r="FD8" s="692"/>
      <c r="FE8" s="692"/>
      <c r="FF8" s="692"/>
      <c r="FG8" s="692"/>
      <c r="FH8" s="692"/>
      <c r="FI8" s="694" t="str">
        <f t="shared" si="2"/>
        <v>0%</v>
      </c>
      <c r="FJ8" s="695"/>
      <c r="FK8" s="696">
        <f t="shared" si="3"/>
        <v>0</v>
      </c>
      <c r="FL8" s="695" t="str">
        <f>IF(FK8=0,"0%",IF(FK8=1,"100%",))</f>
        <v>0%</v>
      </c>
      <c r="FM8" s="692"/>
      <c r="FN8" s="692"/>
      <c r="FO8" s="692"/>
      <c r="FP8" s="692"/>
      <c r="FQ8" s="692"/>
      <c r="FR8" s="692"/>
      <c r="FS8" s="692"/>
      <c r="FT8" s="692"/>
      <c r="FU8" s="692"/>
      <c r="FV8" s="692"/>
      <c r="FW8" s="692"/>
      <c r="FX8" s="692"/>
      <c r="FY8" s="692"/>
      <c r="FZ8" s="694" t="str">
        <f t="shared" si="4"/>
        <v>0%</v>
      </c>
      <c r="GA8" s="695"/>
      <c r="GB8" s="696">
        <f t="shared" si="5"/>
        <v>0</v>
      </c>
      <c r="GC8" s="695" t="str">
        <f>IF(GB8=0,"0%",IF(GB8=1,"100%",))</f>
        <v>0%</v>
      </c>
      <c r="GD8" s="692"/>
      <c r="GE8" s="692"/>
      <c r="GF8" s="692"/>
      <c r="GG8" s="692"/>
      <c r="GH8" s="692"/>
      <c r="GI8" s="692"/>
      <c r="GJ8" s="692"/>
      <c r="GK8" s="692"/>
      <c r="GL8" s="692"/>
      <c r="GM8" s="692"/>
      <c r="GN8" s="692"/>
      <c r="GO8" s="692"/>
      <c r="GP8" s="692"/>
      <c r="GQ8" s="694" t="str">
        <f t="shared" si="6"/>
        <v>0%</v>
      </c>
      <c r="GR8" s="695"/>
      <c r="GS8" s="696">
        <f t="shared" si="7"/>
        <v>0</v>
      </c>
      <c r="GT8" s="695" t="str">
        <f>IF(GS8=0,"0%",IF(GS8=1,"100%",))</f>
        <v>0%</v>
      </c>
      <c r="GU8" s="692"/>
      <c r="GV8" s="692"/>
      <c r="GW8" s="692"/>
      <c r="GX8" s="692"/>
      <c r="GY8" s="692"/>
      <c r="GZ8" s="692"/>
      <c r="HA8" s="692"/>
      <c r="HB8" s="692"/>
      <c r="HC8" s="692"/>
      <c r="HD8" s="692"/>
      <c r="HE8" s="692"/>
      <c r="HF8" s="692"/>
      <c r="HG8" s="692"/>
      <c r="HH8" s="694" t="str">
        <f t="shared" si="8"/>
        <v>0%</v>
      </c>
      <c r="HI8" s="695"/>
      <c r="HJ8" s="696">
        <f t="shared" si="9"/>
        <v>0</v>
      </c>
      <c r="HK8" s="695" t="str">
        <f>IF(HJ8=0,"0%",IF(HJ8=1,"100%",))</f>
        <v>0%</v>
      </c>
    </row>
    <row r="9" spans="1:219" s="699" customFormat="1" ht="63" x14ac:dyDescent="0.25">
      <c r="A9" s="681">
        <v>4</v>
      </c>
      <c r="B9" s="700" t="s">
        <v>690</v>
      </c>
      <c r="C9" s="701" t="s">
        <v>691</v>
      </c>
      <c r="D9" s="711" t="s">
        <v>692</v>
      </c>
      <c r="E9" s="711" t="s">
        <v>80</v>
      </c>
      <c r="F9" s="711" t="s">
        <v>42</v>
      </c>
      <c r="G9" s="704" t="s">
        <v>678</v>
      </c>
      <c r="H9" s="705" t="s">
        <v>98</v>
      </c>
      <c r="I9" s="706" t="s">
        <v>689</v>
      </c>
      <c r="J9" s="704" t="s">
        <v>184</v>
      </c>
      <c r="K9" s="707">
        <v>2</v>
      </c>
      <c r="L9" s="703" t="s">
        <v>685</v>
      </c>
      <c r="M9" s="708">
        <v>44835</v>
      </c>
      <c r="N9" s="709">
        <v>44866</v>
      </c>
      <c r="O9" s="710"/>
      <c r="P9" s="692"/>
      <c r="Q9" s="692"/>
      <c r="R9" s="692"/>
      <c r="S9" s="692"/>
      <c r="T9" s="692"/>
      <c r="U9" s="692"/>
      <c r="V9" s="692"/>
      <c r="W9" s="692"/>
      <c r="X9" s="692"/>
      <c r="Y9" s="692"/>
      <c r="Z9" s="692"/>
      <c r="AA9" s="692"/>
      <c r="AB9" s="692"/>
      <c r="AC9" s="692"/>
      <c r="AD9" s="692"/>
      <c r="AE9" s="692"/>
      <c r="AF9" s="692"/>
      <c r="AG9" s="692"/>
      <c r="AH9" s="692"/>
      <c r="AI9" s="692"/>
      <c r="AJ9" s="692"/>
      <c r="AK9" s="692"/>
      <c r="AL9" s="692"/>
      <c r="AM9" s="692"/>
      <c r="AN9" s="692"/>
      <c r="AO9" s="693"/>
      <c r="AP9" s="693"/>
      <c r="AQ9" s="693"/>
      <c r="AR9" s="693"/>
      <c r="AS9" s="693"/>
      <c r="AT9" s="695"/>
      <c r="AU9" s="695"/>
      <c r="AV9" s="696"/>
      <c r="AW9" s="695"/>
      <c r="AX9" s="692"/>
      <c r="AY9" s="692"/>
      <c r="AZ9" s="692"/>
      <c r="BA9" s="692"/>
      <c r="BB9" s="692"/>
      <c r="BC9" s="692"/>
      <c r="BD9" s="692"/>
      <c r="BE9" s="692"/>
      <c r="BF9" s="692"/>
      <c r="BG9" s="743"/>
      <c r="BH9" s="743"/>
      <c r="BI9" s="743"/>
      <c r="BJ9" s="743"/>
      <c r="BK9" s="694"/>
      <c r="BL9" s="695"/>
      <c r="BM9" s="696"/>
      <c r="BN9" s="695"/>
      <c r="BO9" s="692"/>
      <c r="BP9" s="692"/>
      <c r="BQ9" s="692"/>
      <c r="BR9" s="692"/>
      <c r="BS9" s="692"/>
      <c r="BT9" s="692"/>
      <c r="BU9" s="692"/>
      <c r="BV9" s="692"/>
      <c r="BW9" s="221"/>
      <c r="BX9" s="221"/>
      <c r="BY9" s="221"/>
      <c r="BZ9" s="249"/>
      <c r="CA9" s="221"/>
      <c r="CB9" s="694"/>
      <c r="CC9" s="695"/>
      <c r="CD9" s="696"/>
      <c r="CE9" s="695"/>
      <c r="CF9" s="692"/>
      <c r="CG9" s="692"/>
      <c r="CH9" s="692"/>
      <c r="CI9" s="692"/>
      <c r="CJ9" s="692"/>
      <c r="CK9" s="692"/>
      <c r="CL9" s="692"/>
      <c r="CM9" s="692"/>
      <c r="CN9" s="692"/>
      <c r="CO9" s="692"/>
      <c r="CP9" s="692"/>
      <c r="CQ9" s="249"/>
      <c r="CR9" s="692"/>
      <c r="CS9" s="694"/>
      <c r="CT9" s="695"/>
      <c r="CU9" s="696"/>
      <c r="CV9" s="695"/>
      <c r="CW9" s="692"/>
      <c r="CX9" s="692"/>
      <c r="CY9" s="692"/>
      <c r="CZ9" s="692"/>
      <c r="DA9" s="692"/>
      <c r="DB9" s="692"/>
      <c r="DC9" s="692"/>
      <c r="DD9" s="692"/>
      <c r="DE9" s="692"/>
      <c r="DF9" s="692"/>
      <c r="DG9" s="692"/>
      <c r="DH9" s="692"/>
      <c r="DI9" s="692"/>
      <c r="DJ9" s="694"/>
      <c r="DK9" s="695"/>
      <c r="DL9" s="696"/>
      <c r="DM9" s="694"/>
      <c r="DN9" s="692"/>
      <c r="DO9" s="692"/>
      <c r="DP9" s="692"/>
      <c r="DQ9" s="692"/>
      <c r="DR9" s="692"/>
      <c r="DS9" s="692"/>
      <c r="DT9" s="692"/>
      <c r="DU9" s="692"/>
      <c r="DV9" s="692"/>
      <c r="DW9" s="692"/>
      <c r="DX9" s="692"/>
      <c r="DY9" s="920"/>
      <c r="DZ9" s="692"/>
      <c r="EA9" s="694"/>
      <c r="EB9" s="695"/>
      <c r="EC9" s="696"/>
      <c r="ED9" s="694"/>
      <c r="EE9" s="692"/>
      <c r="EF9" s="692"/>
      <c r="EG9" s="692"/>
      <c r="EH9" s="692"/>
      <c r="EI9" s="692"/>
      <c r="EJ9" s="692"/>
      <c r="EK9" s="692"/>
      <c r="EL9" s="692"/>
      <c r="EM9" s="692"/>
      <c r="EN9" s="692"/>
      <c r="EO9" s="692"/>
      <c r="EP9" s="692"/>
      <c r="EQ9" s="692"/>
      <c r="ER9" s="694" t="str">
        <f t="shared" si="0"/>
        <v>0%</v>
      </c>
      <c r="ES9" s="695"/>
      <c r="ET9" s="696">
        <f t="shared" si="1"/>
        <v>0</v>
      </c>
      <c r="EU9" s="695" t="str">
        <f>IF(ET9=0,"0%",IF(ET9=1,"50%",IF(ET9=2,"100%")))</f>
        <v>0%</v>
      </c>
      <c r="EV9" s="692"/>
      <c r="EW9" s="692"/>
      <c r="EX9" s="692"/>
      <c r="EY9" s="692"/>
      <c r="EZ9" s="692"/>
      <c r="FA9" s="692"/>
      <c r="FB9" s="692"/>
      <c r="FC9" s="692"/>
      <c r="FD9" s="692"/>
      <c r="FE9" s="692"/>
      <c r="FF9" s="692"/>
      <c r="FG9" s="692"/>
      <c r="FH9" s="692"/>
      <c r="FI9" s="694" t="str">
        <f t="shared" si="2"/>
        <v>0%</v>
      </c>
      <c r="FJ9" s="695"/>
      <c r="FK9" s="696">
        <f t="shared" si="3"/>
        <v>0</v>
      </c>
      <c r="FL9" s="695" t="str">
        <f>IF(FK9=0,"0%",IF(FK9=1,"50%",IF(FK9=2,"100%")))</f>
        <v>0%</v>
      </c>
      <c r="FM9" s="692"/>
      <c r="FN9" s="692"/>
      <c r="FO9" s="692"/>
      <c r="FP9" s="692"/>
      <c r="FQ9" s="692"/>
      <c r="FR9" s="692"/>
      <c r="FS9" s="692"/>
      <c r="FT9" s="692"/>
      <c r="FU9" s="692"/>
      <c r="FV9" s="692"/>
      <c r="FW9" s="692"/>
      <c r="FX9" s="692"/>
      <c r="FY9" s="692"/>
      <c r="FZ9" s="694" t="str">
        <f t="shared" si="4"/>
        <v>0%</v>
      </c>
      <c r="GA9" s="695"/>
      <c r="GB9" s="696">
        <f t="shared" si="5"/>
        <v>0</v>
      </c>
      <c r="GC9" s="695" t="str">
        <f>IF(GB9=0,"0%",IF(GB9=1,"50%",IF(GB9=2,"100%")))</f>
        <v>0%</v>
      </c>
      <c r="GD9" s="692"/>
      <c r="GE9" s="692"/>
      <c r="GF9" s="692"/>
      <c r="GG9" s="692"/>
      <c r="GH9" s="692"/>
      <c r="GI9" s="692"/>
      <c r="GJ9" s="692"/>
      <c r="GK9" s="692"/>
      <c r="GL9" s="692"/>
      <c r="GM9" s="692"/>
      <c r="GN9" s="692"/>
      <c r="GO9" s="692"/>
      <c r="GP9" s="692"/>
      <c r="GQ9" s="694" t="str">
        <f t="shared" si="6"/>
        <v>0%</v>
      </c>
      <c r="GR9" s="695"/>
      <c r="GS9" s="696">
        <f t="shared" si="7"/>
        <v>0</v>
      </c>
      <c r="GT9" s="695" t="str">
        <f>IF(GS9=0,"0%",IF(GS9=1,"50%",IF(GS9=2,"100%")))</f>
        <v>0%</v>
      </c>
      <c r="GU9" s="692"/>
      <c r="GV9" s="692"/>
      <c r="GW9" s="692"/>
      <c r="GX9" s="692"/>
      <c r="GY9" s="692"/>
      <c r="GZ9" s="692"/>
      <c r="HA9" s="692"/>
      <c r="HB9" s="692"/>
      <c r="HC9" s="692"/>
      <c r="HD9" s="692"/>
      <c r="HE9" s="692"/>
      <c r="HF9" s="692"/>
      <c r="HG9" s="692"/>
      <c r="HH9" s="694" t="str">
        <f t="shared" si="8"/>
        <v>0%</v>
      </c>
      <c r="HI9" s="695"/>
      <c r="HJ9" s="696">
        <f t="shared" si="9"/>
        <v>0</v>
      </c>
      <c r="HK9" s="695" t="str">
        <f>IF(HJ9=0,"0%",IF(HJ9=1,"50%",IF(HJ9=2,"100%")))</f>
        <v>0%</v>
      </c>
    </row>
    <row r="10" spans="1:219" s="699" customFormat="1" ht="18" x14ac:dyDescent="0.2">
      <c r="A10" s="1261"/>
      <c r="B10" s="1262"/>
      <c r="C10" s="712"/>
      <c r="D10" s="713"/>
      <c r="E10" s="714"/>
      <c r="F10" s="715"/>
      <c r="K10" s="716">
        <f>SUM(K6:K9)</f>
        <v>6</v>
      </c>
      <c r="Q10" s="715"/>
      <c r="AH10" s="715"/>
      <c r="AT10" s="717"/>
      <c r="AU10" s="717"/>
      <c r="AV10" s="718">
        <f>SUM(AV6:AV9)</f>
        <v>0</v>
      </c>
      <c r="AW10" s="719">
        <v>0</v>
      </c>
      <c r="AY10" s="715"/>
      <c r="BM10" s="744">
        <v>2</v>
      </c>
      <c r="BN10" s="788">
        <f>BM10*100%/$K$10</f>
        <v>0.33333333333333331</v>
      </c>
      <c r="CD10" s="744">
        <f>SUM(CD6:CD9)</f>
        <v>0</v>
      </c>
      <c r="CE10" s="788">
        <f>CD10*100%/$K$10</f>
        <v>0</v>
      </c>
      <c r="CU10" s="699">
        <f>SUM(CU6:CU9)</f>
        <v>0</v>
      </c>
      <c r="CV10" s="788">
        <f>CU10*100%/$K$10</f>
        <v>0</v>
      </c>
      <c r="DL10" s="744">
        <f>SUM(DL6:DL9)</f>
        <v>0</v>
      </c>
      <c r="DM10" s="788">
        <f>DL10*100%/$K$10</f>
        <v>0</v>
      </c>
      <c r="EC10" s="699">
        <f>SUM(EC6:EC9)</f>
        <v>0</v>
      </c>
      <c r="ED10" s="788">
        <f>EC10*100%/$K$10</f>
        <v>0</v>
      </c>
      <c r="ET10" s="744">
        <f>SUM(ET6:ET9)</f>
        <v>0</v>
      </c>
      <c r="EU10" s="788">
        <f>ET10*100%/$K$10</f>
        <v>0</v>
      </c>
      <c r="FK10" s="744">
        <f>SUM(FK6:FK9)</f>
        <v>0</v>
      </c>
      <c r="FL10" s="788">
        <f>FK10*100%/$K$10</f>
        <v>0</v>
      </c>
      <c r="GB10" s="744">
        <f>SUM(GB6:GB9)</f>
        <v>0</v>
      </c>
      <c r="GC10" s="788">
        <f>GB10*100%/$K$10</f>
        <v>0</v>
      </c>
      <c r="GS10" s="744">
        <f>SUM(GS6:GS9)</f>
        <v>0</v>
      </c>
      <c r="GT10" s="788">
        <f>GS10*100%/$K$10</f>
        <v>0</v>
      </c>
      <c r="HJ10" s="744">
        <f>SUM(HJ6:HJ9)</f>
        <v>0</v>
      </c>
      <c r="HK10" s="788">
        <f>HJ10*100%/$K$10</f>
        <v>0</v>
      </c>
    </row>
    <row r="11" spans="1:219" s="699" customFormat="1" ht="14.25" x14ac:dyDescent="0.2">
      <c r="AT11" s="717"/>
      <c r="AU11" s="717"/>
      <c r="AV11" s="717"/>
      <c r="AW11" s="717"/>
      <c r="DM11" s="788"/>
      <c r="ED11" s="788"/>
    </row>
    <row r="12" spans="1:219" s="699" customFormat="1" ht="14.25" x14ac:dyDescent="0.2">
      <c r="DM12" s="788"/>
      <c r="ED12" s="788"/>
    </row>
    <row r="13" spans="1:219" s="699" customFormat="1" ht="14.25" x14ac:dyDescent="0.2">
      <c r="D13" s="720">
        <v>100</v>
      </c>
      <c r="DM13" s="788"/>
      <c r="ED13" s="788"/>
    </row>
    <row r="14" spans="1:219" s="699" customFormat="1" ht="14.25" x14ac:dyDescent="0.2">
      <c r="DM14" s="788"/>
      <c r="ED14" s="788"/>
    </row>
    <row r="15" spans="1:219" s="699" customFormat="1" ht="14.25" x14ac:dyDescent="0.2">
      <c r="DM15" s="788"/>
      <c r="ED15" s="788"/>
    </row>
    <row r="16" spans="1:219" s="699" customFormat="1" ht="14.25" x14ac:dyDescent="0.2">
      <c r="DM16" s="788"/>
      <c r="ED16" s="788"/>
    </row>
    <row r="17" spans="117:134" s="699" customFormat="1" ht="14.25" x14ac:dyDescent="0.2">
      <c r="DM17" s="788"/>
      <c r="ED17" s="788"/>
    </row>
    <row r="18" spans="117:134" s="699" customFormat="1" ht="14.25" x14ac:dyDescent="0.2">
      <c r="DM18" s="788"/>
      <c r="ED18" s="788"/>
    </row>
    <row r="19" spans="117:134" s="699" customFormat="1" ht="14.25" x14ac:dyDescent="0.2">
      <c r="DM19" s="788"/>
      <c r="ED19" s="788"/>
    </row>
    <row r="20" spans="117:134" s="699" customFormat="1" ht="14.25" x14ac:dyDescent="0.2">
      <c r="DM20" s="788"/>
      <c r="ED20" s="788"/>
    </row>
    <row r="21" spans="117:134" s="699" customFormat="1" ht="14.25" x14ac:dyDescent="0.2">
      <c r="DM21" s="788"/>
      <c r="ED21" s="788"/>
    </row>
    <row r="22" spans="117:134" s="699" customFormat="1" ht="14.25" x14ac:dyDescent="0.2">
      <c r="DM22" s="788"/>
      <c r="ED22" s="788"/>
    </row>
    <row r="23" spans="117:134" s="699" customFormat="1" ht="14.25" x14ac:dyDescent="0.2">
      <c r="DM23" s="788"/>
      <c r="ED23" s="788"/>
    </row>
    <row r="24" spans="117:134" s="699" customFormat="1" ht="14.25" x14ac:dyDescent="0.2">
      <c r="DM24" s="788"/>
      <c r="ED24" s="788"/>
    </row>
    <row r="25" spans="117:134" s="699" customFormat="1" ht="14.25" x14ac:dyDescent="0.2">
      <c r="DM25" s="788"/>
      <c r="ED25" s="788"/>
    </row>
    <row r="26" spans="117:134" s="699" customFormat="1" ht="14.25" x14ac:dyDescent="0.2">
      <c r="DM26" s="788"/>
      <c r="ED26" s="788"/>
    </row>
  </sheetData>
  <mergeCells count="255">
    <mergeCell ref="CM4:CM5"/>
    <mergeCell ref="CN4:CN5"/>
    <mergeCell ref="CO4:CO5"/>
    <mergeCell ref="HC2:HG3"/>
    <mergeCell ref="HH2:HK3"/>
    <mergeCell ref="HC4:HC5"/>
    <mergeCell ref="HD4:HD5"/>
    <mergeCell ref="HE4:HE5"/>
    <mergeCell ref="HF4:HF5"/>
    <mergeCell ref="HG4:HG5"/>
    <mergeCell ref="HH4:HH5"/>
    <mergeCell ref="HI4:HI5"/>
    <mergeCell ref="HJ4:HJ5"/>
    <mergeCell ref="HK4:HK5"/>
    <mergeCell ref="DE2:DI3"/>
    <mergeCell ref="CW3:CW5"/>
    <mergeCell ref="DN3:DN5"/>
    <mergeCell ref="DO3:DU3"/>
    <mergeCell ref="DO4:DO5"/>
    <mergeCell ref="DJ2:DM3"/>
    <mergeCell ref="DE4:DE5"/>
    <mergeCell ref="DF4:DF5"/>
    <mergeCell ref="DG4:DG5"/>
    <mergeCell ref="DH4:DH5"/>
    <mergeCell ref="BO3:BO5"/>
    <mergeCell ref="BP3:BV3"/>
    <mergeCell ref="CF3:CF5"/>
    <mergeCell ref="A10:B10"/>
    <mergeCell ref="DW4:DW5"/>
    <mergeCell ref="DX4:DX5"/>
    <mergeCell ref="EA4:EA5"/>
    <mergeCell ref="DP4:DP5"/>
    <mergeCell ref="DQ4:DR4"/>
    <mergeCell ref="DS4:DS5"/>
    <mergeCell ref="DV4:DV5"/>
    <mergeCell ref="DY4:DY5"/>
    <mergeCell ref="CQ4:CQ5"/>
    <mergeCell ref="CR4:CR5"/>
    <mergeCell ref="CS4:CS5"/>
    <mergeCell ref="CT4:CT5"/>
    <mergeCell ref="CU4:CU5"/>
    <mergeCell ref="CV4:CV5"/>
    <mergeCell ref="DL4:DL5"/>
    <mergeCell ref="DM4:DM5"/>
    <mergeCell ref="DT4:DT5"/>
    <mergeCell ref="DU4:DU5"/>
    <mergeCell ref="CK4:CK5"/>
    <mergeCell ref="CL4:CL5"/>
    <mergeCell ref="Q4:Q5"/>
    <mergeCell ref="R4:R5"/>
    <mergeCell ref="CX3:DD3"/>
    <mergeCell ref="CX4:CX5"/>
    <mergeCell ref="CY4:CY5"/>
    <mergeCell ref="CZ4:DA4"/>
    <mergeCell ref="DB4:DB5"/>
    <mergeCell ref="DC4:DC5"/>
    <mergeCell ref="DD4:DD5"/>
    <mergeCell ref="AD4:AD5"/>
    <mergeCell ref="AE4:AE5"/>
    <mergeCell ref="AF4:AF5"/>
    <mergeCell ref="AY4:AY5"/>
    <mergeCell ref="AZ4:AZ5"/>
    <mergeCell ref="BA4:BB4"/>
    <mergeCell ref="AG3:AG5"/>
    <mergeCell ref="AH3:AN3"/>
    <mergeCell ref="AH4:AH5"/>
    <mergeCell ref="AI4:AI5"/>
    <mergeCell ref="AJ4:AK4"/>
    <mergeCell ref="AL4:AL5"/>
    <mergeCell ref="AM4:AM5"/>
    <mergeCell ref="AN4:AN5"/>
    <mergeCell ref="AO4:AO5"/>
    <mergeCell ref="DN2:DU2"/>
    <mergeCell ref="CS2:CV3"/>
    <mergeCell ref="CG3:CM3"/>
    <mergeCell ref="BC4:BC5"/>
    <mergeCell ref="BD4:BD5"/>
    <mergeCell ref="BE4:BE5"/>
    <mergeCell ref="BF4:BF5"/>
    <mergeCell ref="BG4:BG5"/>
    <mergeCell ref="BH4:BH5"/>
    <mergeCell ref="BP4:BP5"/>
    <mergeCell ref="BQ4:BQ5"/>
    <mergeCell ref="BR4:BS4"/>
    <mergeCell ref="BT4:BT5"/>
    <mergeCell ref="BU4:BU5"/>
    <mergeCell ref="BV4:BV5"/>
    <mergeCell ref="BI4:BI5"/>
    <mergeCell ref="BJ4:BJ5"/>
    <mergeCell ref="BK4:BK5"/>
    <mergeCell ref="BL4:BL5"/>
    <mergeCell ref="BM4:BM5"/>
    <mergeCell ref="BN4:BN5"/>
    <mergeCell ref="CP4:CP5"/>
    <mergeCell ref="CC4:CC5"/>
    <mergeCell ref="CD4:CD5"/>
    <mergeCell ref="AW4:AW5"/>
    <mergeCell ref="X4:X5"/>
    <mergeCell ref="Y4:Y5"/>
    <mergeCell ref="Z4:Z5"/>
    <mergeCell ref="AA4:AA5"/>
    <mergeCell ref="DI4:DI5"/>
    <mergeCell ref="DJ4:DJ5"/>
    <mergeCell ref="DK4:DK5"/>
    <mergeCell ref="CW2:DD2"/>
    <mergeCell ref="AB4:AB5"/>
    <mergeCell ref="AC4:AC5"/>
    <mergeCell ref="AP4:AP5"/>
    <mergeCell ref="AQ4:AQ5"/>
    <mergeCell ref="AR4:AR5"/>
    <mergeCell ref="CE4:CE5"/>
    <mergeCell ref="CG4:CG5"/>
    <mergeCell ref="CH4:CH5"/>
    <mergeCell ref="CI4:CJ4"/>
    <mergeCell ref="BW4:BW5"/>
    <mergeCell ref="BX4:BX5"/>
    <mergeCell ref="BY4:BY5"/>
    <mergeCell ref="BZ4:BZ5"/>
    <mergeCell ref="CA4:CA5"/>
    <mergeCell ref="CB4:CB5"/>
    <mergeCell ref="BO2:BV2"/>
    <mergeCell ref="BW2:CA3"/>
    <mergeCell ref="CB2:CE3"/>
    <mergeCell ref="CF2:CM2"/>
    <mergeCell ref="CN2:CR3"/>
    <mergeCell ref="P2:W2"/>
    <mergeCell ref="X2:AB3"/>
    <mergeCell ref="AC2:AF3"/>
    <mergeCell ref="AG2:AN2"/>
    <mergeCell ref="AO2:AS3"/>
    <mergeCell ref="AT2:AW3"/>
    <mergeCell ref="AX2:BE2"/>
    <mergeCell ref="BF2:BJ3"/>
    <mergeCell ref="BK2:BN3"/>
    <mergeCell ref="AX3:AX5"/>
    <mergeCell ref="AY3:BE3"/>
    <mergeCell ref="S4:T4"/>
    <mergeCell ref="U4:U5"/>
    <mergeCell ref="V4:V5"/>
    <mergeCell ref="W4:W5"/>
    <mergeCell ref="AS4:AS5"/>
    <mergeCell ref="AT4:AT5"/>
    <mergeCell ref="AU4:AU5"/>
    <mergeCell ref="AV4:AV5"/>
    <mergeCell ref="EH4:EI4"/>
    <mergeCell ref="EJ4:EJ5"/>
    <mergeCell ref="EU4:EU5"/>
    <mergeCell ref="EW4:EW5"/>
    <mergeCell ref="EX4:EX5"/>
    <mergeCell ref="EY4:EZ4"/>
    <mergeCell ref="FA4:FA5"/>
    <mergeCell ref="FB4:FB5"/>
    <mergeCell ref="A2:I2"/>
    <mergeCell ref="J2:O2"/>
    <mergeCell ref="A3:A5"/>
    <mergeCell ref="B3:B5"/>
    <mergeCell ref="C3:C5"/>
    <mergeCell ref="D3:D5"/>
    <mergeCell ref="E3:E5"/>
    <mergeCell ref="F3:F5"/>
    <mergeCell ref="G3:G5"/>
    <mergeCell ref="H3:H5"/>
    <mergeCell ref="I3:I5"/>
    <mergeCell ref="J3:J5"/>
    <mergeCell ref="K3:K5"/>
    <mergeCell ref="L3:L5"/>
    <mergeCell ref="P3:P5"/>
    <mergeCell ref="Q3:W3"/>
    <mergeCell ref="EM2:EQ3"/>
    <mergeCell ref="ER2:EU3"/>
    <mergeCell ref="EV2:FC2"/>
    <mergeCell ref="FN3:FT3"/>
    <mergeCell ref="GD3:GD5"/>
    <mergeCell ref="FD2:FH3"/>
    <mergeCell ref="FI2:FL3"/>
    <mergeCell ref="FM2:FT2"/>
    <mergeCell ref="FU2:FY3"/>
    <mergeCell ref="FZ2:GC3"/>
    <mergeCell ref="GD2:GK2"/>
    <mergeCell ref="GE3:GK3"/>
    <mergeCell ref="FE4:FE5"/>
    <mergeCell ref="FU4:FU5"/>
    <mergeCell ref="FV4:FV5"/>
    <mergeCell ref="FW4:FW5"/>
    <mergeCell ref="FC4:FC5"/>
    <mergeCell ref="FD4:FD5"/>
    <mergeCell ref="FF4:FF5"/>
    <mergeCell ref="FG4:FG5"/>
    <mergeCell ref="FH4:FH5"/>
    <mergeCell ref="FI4:FI5"/>
    <mergeCell ref="FJ4:FJ5"/>
    <mergeCell ref="FK4:FK5"/>
    <mergeCell ref="EE3:EE5"/>
    <mergeCell ref="EF3:EL3"/>
    <mergeCell ref="EV3:EV5"/>
    <mergeCell ref="EW3:FC3"/>
    <mergeCell ref="FM3:FM5"/>
    <mergeCell ref="DZ4:DZ5"/>
    <mergeCell ref="ED4:ED5"/>
    <mergeCell ref="EF4:EF5"/>
    <mergeCell ref="EG4:EG5"/>
    <mergeCell ref="EB4:EB5"/>
    <mergeCell ref="EC4:EC5"/>
    <mergeCell ref="EK4:EK5"/>
    <mergeCell ref="EL4:EL5"/>
    <mergeCell ref="EM4:EM5"/>
    <mergeCell ref="EN4:EN5"/>
    <mergeCell ref="EO4:EO5"/>
    <mergeCell ref="EP4:EP5"/>
    <mergeCell ref="EQ4:EQ5"/>
    <mergeCell ref="ER4:ER5"/>
    <mergeCell ref="ES4:ES5"/>
    <mergeCell ref="ET4:ET5"/>
    <mergeCell ref="DV2:DZ3"/>
    <mergeCell ref="EA2:ED3"/>
    <mergeCell ref="EE2:EL2"/>
    <mergeCell ref="GZ4:GZ5"/>
    <mergeCell ref="GU3:GU5"/>
    <mergeCell ref="GV3:HB3"/>
    <mergeCell ref="HA4:HA5"/>
    <mergeCell ref="HB4:HB5"/>
    <mergeCell ref="GI4:GI5"/>
    <mergeCell ref="GJ4:GJ5"/>
    <mergeCell ref="GK4:GK5"/>
    <mergeCell ref="GL4:GL5"/>
    <mergeCell ref="GM4:GM5"/>
    <mergeCell ref="GN4:GN5"/>
    <mergeCell ref="GO4:GO5"/>
    <mergeCell ref="GP4:GP5"/>
    <mergeCell ref="GQ4:GQ5"/>
    <mergeCell ref="GL2:GP3"/>
    <mergeCell ref="GQ2:GT3"/>
    <mergeCell ref="GU2:HB2"/>
    <mergeCell ref="GR4:GR5"/>
    <mergeCell ref="GS4:GS5"/>
    <mergeCell ref="GT4:GT5"/>
    <mergeCell ref="GV4:GV5"/>
    <mergeCell ref="GA4:GA5"/>
    <mergeCell ref="GB4:GB5"/>
    <mergeCell ref="GC4:GC5"/>
    <mergeCell ref="GE4:GE5"/>
    <mergeCell ref="GF4:GF5"/>
    <mergeCell ref="GG4:GH4"/>
    <mergeCell ref="FL4:FL5"/>
    <mergeCell ref="GW4:GW5"/>
    <mergeCell ref="GX4:GY4"/>
    <mergeCell ref="FN4:FN5"/>
    <mergeCell ref="FO4:FO5"/>
    <mergeCell ref="FP4:FQ4"/>
    <mergeCell ref="FR4:FR5"/>
    <mergeCell ref="FS4:FS5"/>
    <mergeCell ref="FT4:FT5"/>
    <mergeCell ref="FX4:FX5"/>
    <mergeCell ref="FY4:FY5"/>
    <mergeCell ref="FZ4:FZ5"/>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63D5181-4A5A-4751-AC4E-3A093A8AA5DA}">
          <x14:formula1>
            <xm:f>'Ejem diligenciamiento'!$AB$8:$AB$9</xm:f>
          </x14:formula1>
          <xm:sqref>HC6:HE9 BW6:BY9 DE6:DG9 DV6:DX9 EM6:EO9 FD6:FF9 FU6:FW9 GL6:GN9 CN6:CP9</xm:sqref>
        </x14:dataValidation>
        <x14:dataValidation type="list" allowBlank="1" showInputMessage="1" showErrorMessage="1" xr:uid="{F6DC578F-8C23-404C-BB72-BF61F6CB9CFB}">
          <x14:formula1>
            <xm:f>'Ejem diligenciamiento'!$AC$8:$AC$11</xm:f>
          </x14:formula1>
          <xm:sqref>CR6:CR9 CA6:CA9 DI6:DI9</xm:sqref>
        </x14:dataValidation>
        <x14:dataValidation type="list" allowBlank="1" showInputMessage="1" showErrorMessage="1" xr:uid="{C77134A3-8110-4543-ABA8-C0B6B3FEE35D}">
          <x14:formula1>
            <xm:f>'Ejem diligenciamiento'!$AC$8:$AC$12</xm:f>
          </x14:formula1>
          <xm:sqref>DZ6:DZ9 EQ6:EQ9 FH6:FH9 FY6:FY9 GP6:GP9 HG6:HG9</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A1:IB11"/>
  <sheetViews>
    <sheetView topLeftCell="A4" zoomScale="60" zoomScaleNormal="60" workbookViewId="0">
      <selection activeCell="P8" sqref="P8"/>
    </sheetView>
  </sheetViews>
  <sheetFormatPr baseColWidth="10" defaultColWidth="11.42578125" defaultRowHeight="15" x14ac:dyDescent="0.25"/>
  <cols>
    <col min="2" max="2" width="20.85546875" customWidth="1"/>
    <col min="3" max="3" width="28.85546875" customWidth="1"/>
    <col min="4" max="4" width="20.7109375" customWidth="1"/>
    <col min="5" max="5" width="17.5703125" customWidth="1"/>
    <col min="6" max="6" width="19.7109375" customWidth="1"/>
    <col min="7" max="7" width="13.5703125" customWidth="1"/>
    <col min="8" max="8" width="11.42578125" customWidth="1"/>
    <col min="9" max="9" width="18.42578125" customWidth="1"/>
    <col min="10" max="10" width="11.42578125" customWidth="1"/>
    <col min="12" max="12" width="18.42578125" customWidth="1"/>
    <col min="16" max="16" width="44.140625" customWidth="1"/>
    <col min="17" max="17" width="11.42578125" customWidth="1"/>
    <col min="18" max="18" width="38.42578125" customWidth="1"/>
    <col min="19" max="23" width="11.42578125" customWidth="1"/>
    <col min="24" max="24" width="26.140625" customWidth="1"/>
    <col min="25" max="32" width="11.42578125" customWidth="1"/>
    <col min="33" max="33" width="56.28515625" customWidth="1"/>
    <col min="34" max="34" width="11.42578125" customWidth="1"/>
    <col min="35" max="35" width="46.28515625" customWidth="1"/>
    <col min="36" max="39" width="11.42578125" customWidth="1"/>
    <col min="40" max="40" width="18.5703125" customWidth="1"/>
    <col min="41" max="41" width="21.140625" customWidth="1"/>
    <col min="42" max="49" width="11.42578125" customWidth="1"/>
    <col min="50" max="50" width="29.42578125" customWidth="1"/>
    <col min="57" max="57" width="14.28515625" customWidth="1"/>
    <col min="67" max="67" width="35" customWidth="1"/>
    <col min="69" max="69" width="33.28515625" customWidth="1"/>
    <col min="70" max="70" width="28.140625" customWidth="1"/>
    <col min="74" max="74" width="16" customWidth="1"/>
    <col min="75" max="75" width="20.7109375" customWidth="1"/>
    <col min="78" max="78" width="12.28515625" customWidth="1"/>
    <col min="84" max="84" width="30.5703125" customWidth="1"/>
    <col min="85" max="85" width="20.140625" customWidth="1"/>
    <col min="86" max="86" width="17.5703125" customWidth="1"/>
    <col min="87" max="87" width="21.28515625" customWidth="1"/>
    <col min="88" max="88" width="11.140625" customWidth="1"/>
    <col min="89" max="89" width="10.7109375" customWidth="1"/>
    <col min="90" max="90" width="12.5703125" customWidth="1"/>
    <col min="91" max="91" width="17.28515625" customWidth="1"/>
    <col min="92" max="92" width="10.7109375" customWidth="1"/>
    <col min="97" max="97" width="11.7109375" customWidth="1"/>
    <col min="101" max="101" width="23.85546875" customWidth="1"/>
    <col min="102" max="102" width="12.7109375" customWidth="1"/>
    <col min="103" max="103" width="15" customWidth="1"/>
    <col min="104" max="104" width="11.140625" customWidth="1"/>
    <col min="105" max="105" width="13.28515625" customWidth="1"/>
    <col min="106" max="106" width="16.42578125" customWidth="1"/>
    <col min="107" max="107" width="10.7109375" customWidth="1"/>
    <col min="108" max="108" width="22.28515625" customWidth="1"/>
    <col min="109" max="117" width="10.7109375" customWidth="1"/>
    <col min="118" max="118" width="26.7109375" customWidth="1"/>
    <col min="119" max="134" width="10.7109375" customWidth="1"/>
    <col min="135" max="135" width="21.7109375" customWidth="1"/>
    <col min="136" max="228" width="10.7109375" customWidth="1"/>
  </cols>
  <sheetData>
    <row r="1" spans="1:236" ht="29.25" customHeight="1" x14ac:dyDescent="0.25">
      <c r="A1" s="1269" t="s">
        <v>0</v>
      </c>
      <c r="B1" s="1269"/>
      <c r="C1" s="1269"/>
      <c r="D1" s="1269"/>
      <c r="E1" s="1269"/>
      <c r="F1" s="1269"/>
      <c r="G1" s="1269"/>
      <c r="H1" s="1269"/>
      <c r="I1" s="1269"/>
      <c r="J1" s="1269"/>
      <c r="K1" s="1269"/>
      <c r="L1" s="1269"/>
      <c r="M1" s="1269"/>
      <c r="N1" s="1269"/>
      <c r="O1" s="1269"/>
      <c r="P1" s="1059" t="s">
        <v>156</v>
      </c>
      <c r="Q1" s="1059"/>
      <c r="R1" s="1059"/>
      <c r="S1" s="1059"/>
      <c r="T1" s="1059"/>
      <c r="U1" s="1059"/>
      <c r="V1" s="1059"/>
      <c r="W1" s="1059"/>
      <c r="X1" s="1097" t="s">
        <v>2</v>
      </c>
      <c r="Y1" s="1097"/>
      <c r="Z1" s="1097"/>
      <c r="AA1" s="1097"/>
      <c r="AB1" s="1097"/>
      <c r="AC1" s="1098" t="s">
        <v>3</v>
      </c>
      <c r="AD1" s="1098"/>
      <c r="AE1" s="1098"/>
      <c r="AF1" s="1098"/>
      <c r="AG1" s="1106" t="s">
        <v>83</v>
      </c>
      <c r="AH1" s="1108"/>
      <c r="AI1" s="1108"/>
      <c r="AJ1" s="1108"/>
      <c r="AK1" s="1108"/>
      <c r="AL1" s="1108"/>
      <c r="AM1" s="1108"/>
      <c r="AN1" s="1109"/>
      <c r="AO1" s="1097" t="s">
        <v>2</v>
      </c>
      <c r="AP1" s="1097"/>
      <c r="AQ1" s="1097"/>
      <c r="AR1" s="1097"/>
      <c r="AS1" s="1097"/>
      <c r="AT1" s="1098" t="s">
        <v>3</v>
      </c>
      <c r="AU1" s="1098"/>
      <c r="AV1" s="1098"/>
      <c r="AW1" s="1098"/>
      <c r="AX1" s="1059" t="s">
        <v>84</v>
      </c>
      <c r="AY1" s="1059"/>
      <c r="AZ1" s="1059"/>
      <c r="BA1" s="1059"/>
      <c r="BB1" s="1059"/>
      <c r="BC1" s="1059"/>
      <c r="BD1" s="1059"/>
      <c r="BE1" s="1059"/>
      <c r="BF1" s="1097" t="s">
        <v>2</v>
      </c>
      <c r="BG1" s="1097"/>
      <c r="BH1" s="1097"/>
      <c r="BI1" s="1097"/>
      <c r="BJ1" s="1097"/>
      <c r="BK1" s="1098" t="s">
        <v>3</v>
      </c>
      <c r="BL1" s="1098"/>
      <c r="BM1" s="1098"/>
      <c r="BN1" s="1098"/>
      <c r="BO1" s="1059" t="s">
        <v>85</v>
      </c>
      <c r="BP1" s="1059"/>
      <c r="BQ1" s="1059"/>
      <c r="BR1" s="1059"/>
      <c r="BS1" s="1059"/>
      <c r="BT1" s="1059"/>
      <c r="BU1" s="1059"/>
      <c r="BV1" s="1059"/>
      <c r="BW1" s="1097" t="s">
        <v>2</v>
      </c>
      <c r="BX1" s="1097"/>
      <c r="BY1" s="1097"/>
      <c r="BZ1" s="1097"/>
      <c r="CA1" s="1097"/>
      <c r="CB1" s="1098" t="s">
        <v>3</v>
      </c>
      <c r="CC1" s="1098"/>
      <c r="CD1" s="1098"/>
      <c r="CE1" s="1098"/>
      <c r="CF1" s="1059" t="s">
        <v>86</v>
      </c>
      <c r="CG1" s="1059"/>
      <c r="CH1" s="1059"/>
      <c r="CI1" s="1059"/>
      <c r="CJ1" s="1059"/>
      <c r="CK1" s="1059"/>
      <c r="CL1" s="1059"/>
      <c r="CM1" s="1059"/>
      <c r="CN1" s="1097" t="s">
        <v>2</v>
      </c>
      <c r="CO1" s="1097"/>
      <c r="CP1" s="1097"/>
      <c r="CQ1" s="1097"/>
      <c r="CR1" s="1097"/>
      <c r="CS1" s="1098" t="s">
        <v>3</v>
      </c>
      <c r="CT1" s="1098"/>
      <c r="CU1" s="1098"/>
      <c r="CV1" s="1098"/>
      <c r="CW1" s="1059" t="s">
        <v>87</v>
      </c>
      <c r="CX1" s="1059"/>
      <c r="CY1" s="1059"/>
      <c r="CZ1" s="1059"/>
      <c r="DA1" s="1059"/>
      <c r="DB1" s="1059"/>
      <c r="DC1" s="1059"/>
      <c r="DD1" s="1059"/>
      <c r="DE1" s="1097" t="s">
        <v>2</v>
      </c>
      <c r="DF1" s="1097"/>
      <c r="DG1" s="1097"/>
      <c r="DH1" s="1097"/>
      <c r="DI1" s="1097"/>
      <c r="DJ1" s="1098" t="s">
        <v>3</v>
      </c>
      <c r="DK1" s="1098"/>
      <c r="DL1" s="1098"/>
      <c r="DM1" s="1098"/>
      <c r="DN1" s="1059" t="s">
        <v>88</v>
      </c>
      <c r="DO1" s="1059"/>
      <c r="DP1" s="1059"/>
      <c r="DQ1" s="1059"/>
      <c r="DR1" s="1059"/>
      <c r="DS1" s="1059"/>
      <c r="DT1" s="1059"/>
      <c r="DU1" s="1059"/>
      <c r="DV1" s="1097" t="s">
        <v>2</v>
      </c>
      <c r="DW1" s="1097"/>
      <c r="DX1" s="1097"/>
      <c r="DY1" s="1097"/>
      <c r="DZ1" s="1097"/>
      <c r="EA1" s="1098" t="s">
        <v>3</v>
      </c>
      <c r="EB1" s="1098"/>
      <c r="EC1" s="1098"/>
      <c r="ED1" s="1098"/>
      <c r="EE1" s="1265" t="s">
        <v>89</v>
      </c>
      <c r="EF1" s="1267"/>
      <c r="EG1" s="1267"/>
      <c r="EH1" s="1267"/>
      <c r="EI1" s="1267"/>
      <c r="EJ1" s="1267"/>
      <c r="EK1" s="1267"/>
      <c r="EL1" s="1266"/>
      <c r="EM1" s="1097" t="s">
        <v>2</v>
      </c>
      <c r="EN1" s="1097"/>
      <c r="EO1" s="1097"/>
      <c r="EP1" s="1097"/>
      <c r="EQ1" s="1097"/>
      <c r="ER1" s="1098" t="s">
        <v>3</v>
      </c>
      <c r="ES1" s="1098"/>
      <c r="ET1" s="1098"/>
      <c r="EU1" s="1098"/>
      <c r="EV1" s="1059" t="s">
        <v>90</v>
      </c>
      <c r="EW1" s="1059"/>
      <c r="EX1" s="1059"/>
      <c r="EY1" s="1059"/>
      <c r="EZ1" s="1059"/>
      <c r="FA1" s="1059"/>
      <c r="FB1" s="1059"/>
      <c r="FC1" s="1059"/>
      <c r="FD1" s="1097" t="s">
        <v>2</v>
      </c>
      <c r="FE1" s="1097"/>
      <c r="FF1" s="1097"/>
      <c r="FG1" s="1097"/>
      <c r="FH1" s="1097"/>
      <c r="FI1" s="1098" t="s">
        <v>3</v>
      </c>
      <c r="FJ1" s="1098"/>
      <c r="FK1" s="1098"/>
      <c r="FL1" s="1098"/>
      <c r="FM1" s="1059" t="s">
        <v>91</v>
      </c>
      <c r="FN1" s="1059"/>
      <c r="FO1" s="1059"/>
      <c r="FP1" s="1059"/>
      <c r="FQ1" s="1059"/>
      <c r="FR1" s="1059"/>
      <c r="FS1" s="1059"/>
      <c r="FT1" s="1059"/>
      <c r="FU1" s="1097" t="s">
        <v>2</v>
      </c>
      <c r="FV1" s="1097"/>
      <c r="FW1" s="1097"/>
      <c r="FX1" s="1097"/>
      <c r="FY1" s="1097"/>
      <c r="FZ1" s="1098" t="s">
        <v>3</v>
      </c>
      <c r="GA1" s="1098"/>
      <c r="GB1" s="1098"/>
      <c r="GC1" s="1098"/>
      <c r="GD1" s="1059" t="s">
        <v>92</v>
      </c>
      <c r="GE1" s="1059"/>
      <c r="GF1" s="1059"/>
      <c r="GG1" s="1059"/>
      <c r="GH1" s="1059"/>
      <c r="GI1" s="1059"/>
      <c r="GJ1" s="1059"/>
      <c r="GK1" s="1059"/>
      <c r="GL1" s="1097" t="s">
        <v>2</v>
      </c>
      <c r="GM1" s="1097"/>
      <c r="GN1" s="1097"/>
      <c r="GO1" s="1097"/>
      <c r="GP1" s="1097"/>
      <c r="GQ1" s="1098" t="s">
        <v>3</v>
      </c>
      <c r="GR1" s="1098"/>
      <c r="GS1" s="1098"/>
      <c r="GT1" s="1098"/>
      <c r="GU1" s="1059" t="s">
        <v>93</v>
      </c>
      <c r="GV1" s="1059"/>
      <c r="GW1" s="1059"/>
      <c r="GX1" s="1059"/>
      <c r="GY1" s="1059"/>
      <c r="GZ1" s="1059"/>
      <c r="HA1" s="1059"/>
      <c r="HB1" s="1059"/>
      <c r="HC1" s="1097" t="s">
        <v>2</v>
      </c>
      <c r="HD1" s="1097"/>
      <c r="HE1" s="1097"/>
      <c r="HF1" s="1097"/>
      <c r="HG1" s="1097"/>
      <c r="HH1" s="1098" t="s">
        <v>3</v>
      </c>
      <c r="HI1" s="1098"/>
      <c r="HJ1" s="1098"/>
      <c r="HK1" s="1098"/>
      <c r="HL1" s="1265" t="s">
        <v>94</v>
      </c>
      <c r="HM1" s="1267"/>
      <c r="HN1" s="1267"/>
      <c r="HO1" s="1267"/>
      <c r="HP1" s="1267"/>
      <c r="HQ1" s="1267"/>
      <c r="HR1" s="1267"/>
      <c r="HS1" s="1266"/>
      <c r="HT1" s="1097" t="s">
        <v>2</v>
      </c>
      <c r="HU1" s="1097"/>
      <c r="HV1" s="1097"/>
      <c r="HW1" s="1097"/>
      <c r="HX1" s="1097"/>
      <c r="HY1" s="1098" t="s">
        <v>3</v>
      </c>
      <c r="HZ1" s="1098"/>
      <c r="IA1" s="1098"/>
      <c r="IB1" s="1098"/>
    </row>
    <row r="2" spans="1:236" ht="15.75" customHeight="1" x14ac:dyDescent="0.25">
      <c r="A2" s="1058" t="s">
        <v>4</v>
      </c>
      <c r="B2" s="1058" t="s">
        <v>5</v>
      </c>
      <c r="C2" s="1067" t="s">
        <v>6</v>
      </c>
      <c r="D2" s="1058" t="s">
        <v>7</v>
      </c>
      <c r="E2" s="1058" t="s">
        <v>8</v>
      </c>
      <c r="F2" s="1058" t="s">
        <v>9</v>
      </c>
      <c r="G2" s="1058" t="s">
        <v>10</v>
      </c>
      <c r="H2" s="1058" t="s">
        <v>11</v>
      </c>
      <c r="I2" s="1058" t="s">
        <v>12</v>
      </c>
      <c r="J2" s="1058" t="s">
        <v>13</v>
      </c>
      <c r="K2" s="1058" t="s">
        <v>14</v>
      </c>
      <c r="L2" s="1058" t="s">
        <v>15</v>
      </c>
      <c r="M2" s="161"/>
      <c r="N2" s="161"/>
      <c r="O2" s="161"/>
      <c r="P2" s="1059" t="s">
        <v>16</v>
      </c>
      <c r="Q2" s="1059" t="s">
        <v>17</v>
      </c>
      <c r="R2" s="1059"/>
      <c r="S2" s="1059"/>
      <c r="T2" s="1059"/>
      <c r="U2" s="1059"/>
      <c r="V2" s="1059"/>
      <c r="W2" s="1059"/>
      <c r="X2" s="1097"/>
      <c r="Y2" s="1097"/>
      <c r="Z2" s="1097"/>
      <c r="AA2" s="1097"/>
      <c r="AB2" s="1097"/>
      <c r="AC2" s="1098"/>
      <c r="AD2" s="1098"/>
      <c r="AE2" s="1098"/>
      <c r="AF2" s="1098"/>
      <c r="AG2" s="1060" t="s">
        <v>16</v>
      </c>
      <c r="AH2" s="1106" t="s">
        <v>17</v>
      </c>
      <c r="AI2" s="1108"/>
      <c r="AJ2" s="1108"/>
      <c r="AK2" s="1108"/>
      <c r="AL2" s="1108"/>
      <c r="AM2" s="1108"/>
      <c r="AN2" s="110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60"/>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263" t="s">
        <v>16</v>
      </c>
      <c r="EF2" s="1265" t="s">
        <v>17</v>
      </c>
      <c r="EG2" s="1267"/>
      <c r="EH2" s="1267"/>
      <c r="EI2" s="1267"/>
      <c r="EJ2" s="1267"/>
      <c r="EK2" s="1267"/>
      <c r="EL2" s="1266"/>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059" t="s">
        <v>16</v>
      </c>
      <c r="GV2" s="1059" t="s">
        <v>17</v>
      </c>
      <c r="GW2" s="1059"/>
      <c r="GX2" s="1059"/>
      <c r="GY2" s="1059"/>
      <c r="GZ2" s="1059"/>
      <c r="HA2" s="1059"/>
      <c r="HB2" s="1059"/>
      <c r="HC2" s="1097"/>
      <c r="HD2" s="1097"/>
      <c r="HE2" s="1097"/>
      <c r="HF2" s="1097"/>
      <c r="HG2" s="1097"/>
      <c r="HH2" s="1098"/>
      <c r="HI2" s="1098"/>
      <c r="HJ2" s="1098"/>
      <c r="HK2" s="1098"/>
      <c r="HL2" s="1263" t="s">
        <v>16</v>
      </c>
      <c r="HM2" s="1265" t="s">
        <v>17</v>
      </c>
      <c r="HN2" s="1267"/>
      <c r="HO2" s="1267"/>
      <c r="HP2" s="1267"/>
      <c r="HQ2" s="1267"/>
      <c r="HR2" s="1267"/>
      <c r="HS2" s="1266"/>
      <c r="HT2" s="1097"/>
      <c r="HU2" s="1097"/>
      <c r="HV2" s="1097"/>
      <c r="HW2" s="1097"/>
      <c r="HX2" s="1097"/>
      <c r="HY2" s="1098"/>
      <c r="HZ2" s="1098"/>
      <c r="IA2" s="1098"/>
      <c r="IB2" s="1098"/>
    </row>
    <row r="3" spans="1:236" ht="47.25" customHeight="1" x14ac:dyDescent="0.25">
      <c r="A3" s="1058"/>
      <c r="B3" s="1058"/>
      <c r="C3" s="1068"/>
      <c r="D3" s="1058"/>
      <c r="E3" s="1058"/>
      <c r="F3" s="1058"/>
      <c r="G3" s="1058"/>
      <c r="H3" s="1058"/>
      <c r="I3" s="1058"/>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107"/>
      <c r="AH3" s="1060" t="s">
        <v>21</v>
      </c>
      <c r="AI3" s="1060" t="s">
        <v>22</v>
      </c>
      <c r="AJ3" s="1106" t="s">
        <v>23</v>
      </c>
      <c r="AK3" s="1109"/>
      <c r="AL3" s="1060" t="s">
        <v>24</v>
      </c>
      <c r="AM3" s="1060" t="s">
        <v>25</v>
      </c>
      <c r="AN3" s="1060"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106" t="s">
        <v>25</v>
      </c>
      <c r="DD3" s="1124" t="s">
        <v>26</v>
      </c>
      <c r="DE3" s="1125"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264"/>
      <c r="EF3" s="1263" t="s">
        <v>21</v>
      </c>
      <c r="EG3" s="1263" t="s">
        <v>22</v>
      </c>
      <c r="EH3" s="1265" t="s">
        <v>23</v>
      </c>
      <c r="EI3" s="1266"/>
      <c r="EJ3" s="1263" t="s">
        <v>24</v>
      </c>
      <c r="EK3" s="1263" t="s">
        <v>25</v>
      </c>
      <c r="EL3" s="1263"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059"/>
      <c r="GV3" s="1059" t="s">
        <v>21</v>
      </c>
      <c r="GW3" s="1059" t="s">
        <v>22</v>
      </c>
      <c r="GX3" s="1059" t="s">
        <v>23</v>
      </c>
      <c r="GY3" s="1059"/>
      <c r="GZ3" s="1059" t="s">
        <v>24</v>
      </c>
      <c r="HA3" s="1059" t="s">
        <v>25</v>
      </c>
      <c r="HB3" s="1059" t="s">
        <v>26</v>
      </c>
      <c r="HC3" s="1097" t="s">
        <v>16</v>
      </c>
      <c r="HD3" s="1097" t="s">
        <v>27</v>
      </c>
      <c r="HE3" s="1097" t="s">
        <v>28</v>
      </c>
      <c r="HF3" s="1097" t="s">
        <v>29</v>
      </c>
      <c r="HG3" s="1097" t="s">
        <v>30</v>
      </c>
      <c r="HH3" s="1100" t="s">
        <v>31</v>
      </c>
      <c r="HI3" s="1102" t="s">
        <v>32</v>
      </c>
      <c r="HJ3" s="1102" t="s">
        <v>33</v>
      </c>
      <c r="HK3" s="1104" t="s">
        <v>34</v>
      </c>
      <c r="HL3" s="1264"/>
      <c r="HM3" s="1263" t="s">
        <v>21</v>
      </c>
      <c r="HN3" s="1263" t="s">
        <v>22</v>
      </c>
      <c r="HO3" s="1265" t="s">
        <v>23</v>
      </c>
      <c r="HP3" s="1266"/>
      <c r="HQ3" s="1263" t="s">
        <v>24</v>
      </c>
      <c r="HR3" s="1263" t="s">
        <v>25</v>
      </c>
      <c r="HS3" s="1263" t="s">
        <v>26</v>
      </c>
      <c r="HT3" s="1097" t="s">
        <v>16</v>
      </c>
      <c r="HU3" s="1097" t="s">
        <v>27</v>
      </c>
      <c r="HV3" s="1097" t="s">
        <v>28</v>
      </c>
      <c r="HW3" s="1097" t="s">
        <v>29</v>
      </c>
      <c r="HX3" s="1097" t="s">
        <v>30</v>
      </c>
      <c r="HY3" s="1100" t="s">
        <v>31</v>
      </c>
      <c r="HZ3" s="1102" t="s">
        <v>32</v>
      </c>
      <c r="IA3" s="1102" t="s">
        <v>33</v>
      </c>
      <c r="IB3" s="1104" t="s">
        <v>34</v>
      </c>
    </row>
    <row r="4" spans="1:236" ht="56.25" x14ac:dyDescent="0.25">
      <c r="A4" s="1058"/>
      <c r="B4" s="1058"/>
      <c r="C4" s="1069"/>
      <c r="D4" s="1058"/>
      <c r="E4" s="1058"/>
      <c r="F4" s="1058"/>
      <c r="G4" s="1058"/>
      <c r="H4" s="1058"/>
      <c r="I4" s="1058"/>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107"/>
      <c r="AH4" s="1107"/>
      <c r="AI4" s="1107"/>
      <c r="AJ4" s="21" t="s">
        <v>22</v>
      </c>
      <c r="AK4" s="21" t="s">
        <v>38</v>
      </c>
      <c r="AL4" s="1107"/>
      <c r="AM4" s="1107"/>
      <c r="AN4" s="1107"/>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237"/>
      <c r="DD4" s="1124"/>
      <c r="DE4" s="1126"/>
      <c r="DF4" s="1099"/>
      <c r="DG4" s="1099"/>
      <c r="DH4" s="1099"/>
      <c r="DI4" s="1099"/>
      <c r="DJ4" s="1101"/>
      <c r="DK4" s="1103"/>
      <c r="DL4" s="1103"/>
      <c r="DM4" s="1105"/>
      <c r="DN4" s="1060"/>
      <c r="DO4" s="1060"/>
      <c r="DP4" s="1060"/>
      <c r="DQ4" s="21" t="s">
        <v>22</v>
      </c>
      <c r="DR4" s="21" t="s">
        <v>38</v>
      </c>
      <c r="DS4" s="1060"/>
      <c r="DT4" s="1060"/>
      <c r="DU4" s="1060"/>
      <c r="DV4" s="1099"/>
      <c r="DW4" s="1099"/>
      <c r="DX4" s="1099"/>
      <c r="DY4" s="1099"/>
      <c r="DZ4" s="1099"/>
      <c r="EA4" s="1101"/>
      <c r="EB4" s="1103"/>
      <c r="EC4" s="1103"/>
      <c r="ED4" s="1105"/>
      <c r="EE4" s="1268"/>
      <c r="EF4" s="1268"/>
      <c r="EG4" s="1268"/>
      <c r="EH4" s="193" t="s">
        <v>22</v>
      </c>
      <c r="EI4" s="193" t="s">
        <v>38</v>
      </c>
      <c r="EJ4" s="1268"/>
      <c r="EK4" s="1268"/>
      <c r="EL4" s="1264"/>
      <c r="EM4" s="1099"/>
      <c r="EN4" s="1099"/>
      <c r="EO4" s="1099"/>
      <c r="EP4" s="1099"/>
      <c r="EQ4" s="1099"/>
      <c r="ER4" s="1101"/>
      <c r="ES4" s="1103"/>
      <c r="ET4" s="1103"/>
      <c r="EU4" s="1105"/>
      <c r="EV4" s="1060"/>
      <c r="EW4" s="1060"/>
      <c r="EX4" s="1060"/>
      <c r="EY4" s="21" t="s">
        <v>22</v>
      </c>
      <c r="EZ4" s="21" t="s">
        <v>38</v>
      </c>
      <c r="FA4" s="1060"/>
      <c r="FB4" s="1060"/>
      <c r="FC4" s="1060"/>
      <c r="FD4" s="1099"/>
      <c r="FE4" s="1099"/>
      <c r="FF4" s="1099"/>
      <c r="FG4" s="1099"/>
      <c r="FH4" s="1099"/>
      <c r="FI4" s="1101"/>
      <c r="FJ4" s="1103"/>
      <c r="FK4" s="1103"/>
      <c r="FL4" s="1105"/>
      <c r="FM4" s="1060"/>
      <c r="FN4" s="1060"/>
      <c r="FO4" s="1060"/>
      <c r="FP4" s="21" t="s">
        <v>22</v>
      </c>
      <c r="FQ4" s="21" t="s">
        <v>38</v>
      </c>
      <c r="FR4" s="1060"/>
      <c r="FS4" s="1060"/>
      <c r="FT4" s="1060"/>
      <c r="FU4" s="1099"/>
      <c r="FV4" s="1099"/>
      <c r="FW4" s="1099"/>
      <c r="FX4" s="1099"/>
      <c r="FY4" s="1099"/>
      <c r="FZ4" s="1101"/>
      <c r="GA4" s="1103"/>
      <c r="GB4" s="1103"/>
      <c r="GC4" s="1105"/>
      <c r="GD4" s="1060"/>
      <c r="GE4" s="1060"/>
      <c r="GF4" s="1060"/>
      <c r="GG4" s="21" t="s">
        <v>22</v>
      </c>
      <c r="GH4" s="21" t="s">
        <v>38</v>
      </c>
      <c r="GI4" s="1060"/>
      <c r="GJ4" s="1060"/>
      <c r="GK4" s="1060"/>
      <c r="GL4" s="1099"/>
      <c r="GM4" s="1099"/>
      <c r="GN4" s="1099"/>
      <c r="GO4" s="1099"/>
      <c r="GP4" s="1099"/>
      <c r="GQ4" s="1101"/>
      <c r="GR4" s="1103"/>
      <c r="GS4" s="1103"/>
      <c r="GT4" s="1105"/>
      <c r="GU4" s="1060"/>
      <c r="GV4" s="1060"/>
      <c r="GW4" s="1060"/>
      <c r="GX4" s="21" t="s">
        <v>22</v>
      </c>
      <c r="GY4" s="21" t="s">
        <v>38</v>
      </c>
      <c r="GZ4" s="1060"/>
      <c r="HA4" s="1060"/>
      <c r="HB4" s="1060"/>
      <c r="HC4" s="1099"/>
      <c r="HD4" s="1099"/>
      <c r="HE4" s="1099"/>
      <c r="HF4" s="1099"/>
      <c r="HG4" s="1099"/>
      <c r="HH4" s="1101"/>
      <c r="HI4" s="1103"/>
      <c r="HJ4" s="1103"/>
      <c r="HK4" s="1105"/>
      <c r="HL4" s="1264"/>
      <c r="HM4" s="1264"/>
      <c r="HN4" s="1264"/>
      <c r="HO4" s="193" t="s">
        <v>22</v>
      </c>
      <c r="HP4" s="193" t="s">
        <v>38</v>
      </c>
      <c r="HQ4" s="1264"/>
      <c r="HR4" s="1264"/>
      <c r="HS4" s="1264"/>
      <c r="HT4" s="1099"/>
      <c r="HU4" s="1099"/>
      <c r="HV4" s="1099"/>
      <c r="HW4" s="1099"/>
      <c r="HX4" s="1099"/>
      <c r="HY4" s="1101"/>
      <c r="HZ4" s="1103"/>
      <c r="IA4" s="1103"/>
      <c r="IB4" s="1105"/>
    </row>
    <row r="5" spans="1:236" ht="165" customHeight="1" x14ac:dyDescent="0.25">
      <c r="A5" s="15">
        <v>1</v>
      </c>
      <c r="B5" s="558" t="s">
        <v>693</v>
      </c>
      <c r="C5" s="13" t="s">
        <v>694</v>
      </c>
      <c r="D5" s="6" t="s">
        <v>695</v>
      </c>
      <c r="E5" s="7" t="s">
        <v>42</v>
      </c>
      <c r="F5" s="7" t="s">
        <v>43</v>
      </c>
      <c r="G5" s="6" t="s">
        <v>65</v>
      </c>
      <c r="H5" s="7" t="s">
        <v>66</v>
      </c>
      <c r="I5" s="1051" t="s">
        <v>696</v>
      </c>
      <c r="J5" s="7" t="s">
        <v>47</v>
      </c>
      <c r="K5" s="413">
        <v>2</v>
      </c>
      <c r="L5" s="7" t="s">
        <v>697</v>
      </c>
      <c r="M5" s="48">
        <v>44621</v>
      </c>
      <c r="N5" s="46">
        <v>42339</v>
      </c>
      <c r="O5" s="20" t="s">
        <v>50</v>
      </c>
      <c r="P5" s="20"/>
      <c r="Q5" s="19"/>
      <c r="R5" s="19"/>
      <c r="S5" s="19"/>
      <c r="T5" s="19"/>
      <c r="U5" s="19"/>
      <c r="V5" s="19"/>
      <c r="W5" s="19"/>
      <c r="X5" s="19"/>
      <c r="Y5" s="19"/>
      <c r="Z5" s="19"/>
      <c r="AA5" s="19"/>
      <c r="AB5" s="19"/>
      <c r="AC5" s="70"/>
      <c r="AD5" s="19"/>
      <c r="AE5" s="19"/>
      <c r="AF5" s="19"/>
      <c r="AG5" s="20"/>
      <c r="AH5" s="19"/>
      <c r="AI5" s="19"/>
      <c r="AJ5" s="19"/>
      <c r="AK5" s="19"/>
      <c r="AL5" s="19"/>
      <c r="AM5" s="19"/>
      <c r="AN5" s="68"/>
      <c r="AO5" s="19"/>
      <c r="AP5" s="19"/>
      <c r="AQ5" s="19"/>
      <c r="AR5" s="19"/>
      <c r="AS5" s="19"/>
      <c r="AT5" s="191"/>
      <c r="AU5" s="19"/>
      <c r="AV5" s="19"/>
      <c r="AW5" s="19"/>
      <c r="AX5" s="20"/>
      <c r="AY5" s="19"/>
      <c r="AZ5" s="19"/>
      <c r="BA5" s="19"/>
      <c r="BB5" s="19"/>
      <c r="BC5" s="19"/>
      <c r="BD5" s="19"/>
      <c r="BE5" s="71"/>
      <c r="BF5" s="221"/>
      <c r="BG5" s="221"/>
      <c r="BH5" s="221"/>
      <c r="BI5" s="221"/>
      <c r="BJ5" s="221"/>
      <c r="BK5" s="250"/>
      <c r="BL5" s="250"/>
      <c r="BM5" s="322"/>
      <c r="BN5" s="250"/>
      <c r="BO5" s="20"/>
      <c r="BP5" s="19"/>
      <c r="BQ5" s="19"/>
      <c r="BR5" s="20"/>
      <c r="BS5" s="19"/>
      <c r="BT5" s="19"/>
      <c r="BU5" s="19"/>
      <c r="BV5" s="71"/>
      <c r="BW5" s="221"/>
      <c r="BX5" s="221"/>
      <c r="BY5" s="221"/>
      <c r="BZ5" s="221"/>
      <c r="CA5" s="221"/>
      <c r="CB5" s="250"/>
      <c r="CC5" s="250"/>
      <c r="CD5" s="322"/>
      <c r="CE5" s="250"/>
      <c r="CF5" s="20"/>
      <c r="CG5" s="19"/>
      <c r="CH5" s="19"/>
      <c r="CI5" s="19"/>
      <c r="CJ5" s="19"/>
      <c r="CK5" s="19"/>
      <c r="CL5" s="19"/>
      <c r="CM5" s="71"/>
      <c r="CN5" s="247"/>
      <c r="CO5" s="247"/>
      <c r="CP5" s="247"/>
      <c r="CQ5" s="247"/>
      <c r="CR5" s="247"/>
      <c r="CS5" s="250"/>
      <c r="CT5" s="250"/>
      <c r="CU5" s="322"/>
      <c r="CV5" s="250"/>
      <c r="CW5" s="20"/>
      <c r="CX5" s="19"/>
      <c r="CY5" s="19"/>
      <c r="CZ5" s="19"/>
      <c r="DA5" s="19"/>
      <c r="DB5" s="19"/>
      <c r="DC5" s="19"/>
      <c r="DD5" s="71"/>
      <c r="DE5" s="250"/>
      <c r="DF5" s="250"/>
      <c r="DG5" s="250"/>
      <c r="DH5" s="195"/>
      <c r="DI5" s="250"/>
      <c r="DJ5" s="250"/>
      <c r="DK5" s="250"/>
      <c r="DL5" s="322"/>
      <c r="DM5" s="250"/>
      <c r="DN5" s="20"/>
      <c r="DO5" s="19"/>
      <c r="DP5" s="19"/>
      <c r="DQ5" s="19"/>
      <c r="DR5" s="19"/>
      <c r="DS5" s="19"/>
      <c r="DT5" s="19"/>
      <c r="DU5" s="71"/>
      <c r="DV5" s="247"/>
      <c r="DW5" s="247"/>
      <c r="DX5" s="247"/>
      <c r="DY5" s="221"/>
      <c r="DZ5" s="250"/>
      <c r="EA5" s="250"/>
      <c r="EB5" s="250"/>
      <c r="EC5" s="322"/>
      <c r="ED5" s="250"/>
      <c r="EE5" s="250"/>
      <c r="EF5" s="19"/>
      <c r="EG5" s="19"/>
      <c r="EH5" s="19"/>
      <c r="EI5" s="19"/>
      <c r="EJ5" s="19"/>
      <c r="EK5" s="19"/>
      <c r="EL5" s="71"/>
      <c r="EM5" s="221"/>
      <c r="EN5" s="221"/>
      <c r="EO5" s="221"/>
      <c r="EP5" s="221"/>
      <c r="EQ5" s="221"/>
      <c r="ER5" s="250"/>
      <c r="ES5" s="250"/>
      <c r="ET5" s="322"/>
      <c r="EU5" s="250"/>
      <c r="EV5" s="221"/>
      <c r="EW5" s="221"/>
      <c r="EX5" s="221"/>
      <c r="EY5" s="221"/>
      <c r="EZ5" s="221"/>
      <c r="FA5" s="221"/>
      <c r="FB5" s="221"/>
      <c r="FC5" s="221"/>
      <c r="FD5" s="221"/>
      <c r="FE5" s="221"/>
      <c r="FF5" s="221"/>
      <c r="FG5" s="221"/>
      <c r="FH5" s="221"/>
      <c r="FI5" s="250" t="str">
        <f>FL5</f>
        <v>0%</v>
      </c>
      <c r="FJ5" s="250"/>
      <c r="FK5" s="322">
        <f>ET5+EW5</f>
        <v>0</v>
      </c>
      <c r="FL5" s="250" t="str">
        <f>IF(FK5=0,"0%",IF(FK5=1,"50%",IF(FK5=2,"100%")))</f>
        <v>0%</v>
      </c>
      <c r="FM5" s="221"/>
      <c r="FN5" s="221"/>
      <c r="FO5" s="221"/>
      <c r="FP5" s="221"/>
      <c r="FQ5" s="221"/>
      <c r="FR5" s="221"/>
      <c r="FS5" s="221"/>
      <c r="FT5" s="221"/>
      <c r="FU5" s="221"/>
      <c r="FV5" s="221"/>
      <c r="FW5" s="221"/>
      <c r="FX5" s="221"/>
      <c r="FY5" s="221"/>
      <c r="FZ5" s="250" t="str">
        <f>GC5</f>
        <v>0%</v>
      </c>
      <c r="GA5" s="250"/>
      <c r="GB5" s="322">
        <f>FK5+FN5</f>
        <v>0</v>
      </c>
      <c r="GC5" s="250" t="str">
        <f>IF(GB5=0,"0%",IF(GB5=1,"50%",IF(GB5=2,"100%")))</f>
        <v>0%</v>
      </c>
      <c r="GD5" s="221"/>
      <c r="GE5" s="221"/>
      <c r="GF5" s="221"/>
      <c r="GG5" s="221"/>
      <c r="GH5" s="221"/>
      <c r="GI5" s="221"/>
      <c r="GJ5" s="221"/>
      <c r="GK5" s="221"/>
      <c r="GL5" s="221"/>
      <c r="GM5" s="221"/>
      <c r="GN5" s="221"/>
      <c r="GO5" s="221"/>
      <c r="GP5" s="221"/>
      <c r="GQ5" s="250" t="str">
        <f>GT5</f>
        <v>0%</v>
      </c>
      <c r="GR5" s="250"/>
      <c r="GS5" s="322">
        <f>GB5+GE5</f>
        <v>0</v>
      </c>
      <c r="GT5" s="250" t="str">
        <f>IF(GS5=0,"0%",IF(GS5=1,"50%",IF(GS5=2,"100%")))</f>
        <v>0%</v>
      </c>
      <c r="GU5" s="221"/>
      <c r="GV5" s="221"/>
      <c r="GW5" s="221"/>
      <c r="GX5" s="221"/>
      <c r="GY5" s="221"/>
      <c r="GZ5" s="221"/>
      <c r="HA5" s="221"/>
      <c r="HB5" s="221"/>
      <c r="HC5" s="221"/>
      <c r="HD5" s="221"/>
      <c r="HE5" s="221"/>
      <c r="HF5" s="221"/>
      <c r="HG5" s="221"/>
      <c r="HH5" s="250" t="str">
        <f>HK5</f>
        <v>0%</v>
      </c>
      <c r="HI5" s="250"/>
      <c r="HJ5" s="322">
        <f>GS5+GV5</f>
        <v>0</v>
      </c>
      <c r="HK5" s="250" t="str">
        <f>IF(HJ5=0,"0%",IF(HJ5=1,"50%",IF(HJ5=2,"100%")))</f>
        <v>0%</v>
      </c>
      <c r="HL5" s="221"/>
      <c r="HM5" s="221"/>
      <c r="HN5" s="221"/>
      <c r="HO5" s="221"/>
      <c r="HP5" s="221"/>
      <c r="HQ5" s="221"/>
      <c r="HR5" s="221"/>
      <c r="HS5" s="221"/>
      <c r="HT5" s="221"/>
      <c r="HU5" s="221"/>
      <c r="HV5" s="221"/>
      <c r="HW5" s="221"/>
      <c r="HX5" s="221"/>
      <c r="HY5" s="250" t="str">
        <f>IB5</f>
        <v>0%</v>
      </c>
      <c r="HZ5" s="250"/>
      <c r="IA5" s="322">
        <f>HJ5+HM5</f>
        <v>0</v>
      </c>
      <c r="IB5" s="250" t="str">
        <f>IF(IA5=0,"0%",IF(IA5=1,"50%",IF(IA5=2,"100%")))</f>
        <v>0%</v>
      </c>
    </row>
    <row r="6" spans="1:236" ht="232.5" customHeight="1" x14ac:dyDescent="0.25">
      <c r="A6" s="15">
        <v>2</v>
      </c>
      <c r="B6" s="960" t="s">
        <v>698</v>
      </c>
      <c r="C6" s="13" t="s">
        <v>699</v>
      </c>
      <c r="D6" s="6" t="s">
        <v>700</v>
      </c>
      <c r="E6" s="6" t="s">
        <v>42</v>
      </c>
      <c r="F6" s="6" t="s">
        <v>43</v>
      </c>
      <c r="G6" s="6" t="s">
        <v>701</v>
      </c>
      <c r="H6" s="7" t="s">
        <v>66</v>
      </c>
      <c r="I6" s="1051" t="s">
        <v>696</v>
      </c>
      <c r="J6" s="6" t="s">
        <v>47</v>
      </c>
      <c r="K6" s="414">
        <v>1</v>
      </c>
      <c r="L6" s="6" t="s">
        <v>702</v>
      </c>
      <c r="M6" s="48">
        <v>44621</v>
      </c>
      <c r="N6" s="46">
        <v>42339</v>
      </c>
      <c r="O6" s="6" t="s">
        <v>50</v>
      </c>
      <c r="P6" s="20"/>
      <c r="Q6" s="19"/>
      <c r="R6" s="19"/>
      <c r="S6" s="19"/>
      <c r="T6" s="19"/>
      <c r="U6" s="19"/>
      <c r="V6" s="19"/>
      <c r="W6" s="19"/>
      <c r="X6" s="19"/>
      <c r="Y6" s="19"/>
      <c r="Z6" s="19"/>
      <c r="AA6" s="19"/>
      <c r="AB6" s="19"/>
      <c r="AC6" s="70"/>
      <c r="AD6" s="19"/>
      <c r="AE6" s="19"/>
      <c r="AF6" s="19"/>
      <c r="AG6" s="20"/>
      <c r="AH6" s="19"/>
      <c r="AI6" s="19"/>
      <c r="AJ6" s="19"/>
      <c r="AK6" s="19"/>
      <c r="AL6" s="19"/>
      <c r="AM6" s="19"/>
      <c r="AN6" s="68"/>
      <c r="AO6" s="19"/>
      <c r="AP6" s="19"/>
      <c r="AQ6" s="19"/>
      <c r="AR6" s="19"/>
      <c r="AS6" s="19"/>
      <c r="AT6" s="191"/>
      <c r="AU6" s="19"/>
      <c r="AV6" s="19"/>
      <c r="AW6" s="19"/>
      <c r="AX6" s="20"/>
      <c r="AY6" s="19"/>
      <c r="AZ6" s="19"/>
      <c r="BA6" s="19"/>
      <c r="BB6" s="19"/>
      <c r="BC6" s="19"/>
      <c r="BD6" s="19"/>
      <c r="BE6" s="71"/>
      <c r="BF6" s="221"/>
      <c r="BG6" s="221"/>
      <c r="BH6" s="221"/>
      <c r="BI6" s="221"/>
      <c r="BJ6" s="221"/>
      <c r="BK6" s="250"/>
      <c r="BL6" s="250"/>
      <c r="BM6" s="322"/>
      <c r="BN6" s="250"/>
      <c r="BO6" s="20"/>
      <c r="BP6" s="19"/>
      <c r="BQ6" s="19"/>
      <c r="BR6" s="19"/>
      <c r="BS6" s="19"/>
      <c r="BT6" s="19"/>
      <c r="BU6" s="19"/>
      <c r="BV6" s="71"/>
      <c r="BW6" s="221"/>
      <c r="BX6" s="221"/>
      <c r="BY6" s="221"/>
      <c r="BZ6" s="221"/>
      <c r="CA6" s="221"/>
      <c r="CB6" s="250"/>
      <c r="CC6" s="250"/>
      <c r="CD6" s="322"/>
      <c r="CE6" s="250"/>
      <c r="CF6" s="20"/>
      <c r="CG6" s="19"/>
      <c r="CH6" s="19"/>
      <c r="CI6" s="20"/>
      <c r="CJ6" s="19"/>
      <c r="CK6" s="19"/>
      <c r="CL6" s="19"/>
      <c r="CM6" s="71"/>
      <c r="CN6" s="250"/>
      <c r="CO6" s="250"/>
      <c r="CP6" s="250"/>
      <c r="CQ6" s="195"/>
      <c r="CR6" s="250"/>
      <c r="CS6" s="250"/>
      <c r="CT6" s="250"/>
      <c r="CU6" s="322"/>
      <c r="CV6" s="250"/>
      <c r="CW6" s="250"/>
      <c r="CX6" s="13"/>
      <c r="CY6" s="19"/>
      <c r="CZ6" s="19"/>
      <c r="DA6" s="19"/>
      <c r="DB6" s="19"/>
      <c r="DC6" s="19"/>
      <c r="DD6" s="19"/>
      <c r="DE6" s="19"/>
      <c r="DF6" s="247"/>
      <c r="DG6" s="247"/>
      <c r="DH6" s="247"/>
      <c r="DI6" s="247"/>
      <c r="DJ6" s="250"/>
      <c r="DK6" s="250"/>
      <c r="DL6" s="322"/>
      <c r="DM6" s="250"/>
      <c r="DN6" s="250"/>
      <c r="DO6" s="13"/>
      <c r="DP6" s="19"/>
      <c r="DQ6" s="19"/>
      <c r="DR6" s="19"/>
      <c r="DS6" s="19"/>
      <c r="DT6" s="19"/>
      <c r="DU6" s="19"/>
      <c r="DV6" s="221"/>
      <c r="DW6" s="221"/>
      <c r="DX6" s="221"/>
      <c r="DY6" s="221"/>
      <c r="DZ6" s="250"/>
      <c r="EA6" s="250"/>
      <c r="EB6" s="250"/>
      <c r="EC6" s="322"/>
      <c r="ED6" s="250"/>
      <c r="EE6" s="195"/>
      <c r="EF6" s="13"/>
      <c r="EG6" s="20"/>
      <c r="EH6" s="19"/>
      <c r="EI6" s="19"/>
      <c r="EJ6" s="19"/>
      <c r="EK6" s="19"/>
      <c r="EL6" s="71"/>
      <c r="EM6" s="221"/>
      <c r="EN6" s="221"/>
      <c r="EO6" s="221"/>
      <c r="EP6" s="249"/>
      <c r="EQ6" s="221"/>
      <c r="ER6" s="250"/>
      <c r="ES6" s="250"/>
      <c r="ET6" s="322"/>
      <c r="EU6" s="250"/>
      <c r="EV6" s="221"/>
      <c r="EW6" s="221"/>
      <c r="EX6" s="221"/>
      <c r="EY6" s="221"/>
      <c r="EZ6" s="221"/>
      <c r="FA6" s="221"/>
      <c r="FB6" s="221"/>
      <c r="FC6" s="221"/>
      <c r="FD6" s="221"/>
      <c r="FE6" s="221"/>
      <c r="FF6" s="221"/>
      <c r="FG6" s="221"/>
      <c r="FH6" s="221"/>
      <c r="FI6" s="250" t="str">
        <f t="shared" ref="FI6:FI8" si="0">FL6</f>
        <v>0%</v>
      </c>
      <c r="FJ6" s="250"/>
      <c r="FK6" s="322">
        <f t="shared" ref="FK6:FK8" si="1">ET6+EW6</f>
        <v>0</v>
      </c>
      <c r="FL6" s="250" t="str">
        <f>IF(FK6=0,"0%",IF(FK6=1,"100%"))</f>
        <v>0%</v>
      </c>
      <c r="FM6" s="221"/>
      <c r="FN6" s="221"/>
      <c r="FO6" s="221"/>
      <c r="FP6" s="221"/>
      <c r="FQ6" s="221"/>
      <c r="FR6" s="221"/>
      <c r="FS6" s="221"/>
      <c r="FT6" s="221"/>
      <c r="FU6" s="221"/>
      <c r="FV6" s="221"/>
      <c r="FW6" s="221"/>
      <c r="FX6" s="221"/>
      <c r="FY6" s="221"/>
      <c r="FZ6" s="250" t="str">
        <f t="shared" ref="FZ6:FZ8" si="2">GC6</f>
        <v>0%</v>
      </c>
      <c r="GA6" s="250"/>
      <c r="GB6" s="322">
        <f t="shared" ref="GB6:GB8" si="3">FK6+FN6</f>
        <v>0</v>
      </c>
      <c r="GC6" s="250" t="str">
        <f>IF(GB6=0,"0%",IF(GB6=1,"100%"))</f>
        <v>0%</v>
      </c>
      <c r="GD6" s="221"/>
      <c r="GE6" s="221"/>
      <c r="GF6" s="221"/>
      <c r="GG6" s="221"/>
      <c r="GH6" s="221"/>
      <c r="GI6" s="221"/>
      <c r="GJ6" s="221"/>
      <c r="GK6" s="221"/>
      <c r="GL6" s="221"/>
      <c r="GM6" s="221"/>
      <c r="GN6" s="221"/>
      <c r="GO6" s="221"/>
      <c r="GP6" s="221"/>
      <c r="GQ6" s="250" t="str">
        <f t="shared" ref="GQ6:GQ8" si="4">GT6</f>
        <v>0%</v>
      </c>
      <c r="GR6" s="250"/>
      <c r="GS6" s="322">
        <f t="shared" ref="GS6:GS8" si="5">GB6+GE6</f>
        <v>0</v>
      </c>
      <c r="GT6" s="250" t="str">
        <f>IF(GS6=0,"0%",IF(GS6=1,"100%"))</f>
        <v>0%</v>
      </c>
      <c r="GU6" s="221"/>
      <c r="GV6" s="221"/>
      <c r="GW6" s="221"/>
      <c r="GX6" s="221"/>
      <c r="GY6" s="221"/>
      <c r="GZ6" s="221"/>
      <c r="HA6" s="221"/>
      <c r="HB6" s="221"/>
      <c r="HC6" s="221"/>
      <c r="HD6" s="221"/>
      <c r="HE6" s="221"/>
      <c r="HF6" s="221"/>
      <c r="HG6" s="221"/>
      <c r="HH6" s="250" t="str">
        <f t="shared" ref="HH6:HH8" si="6">HK6</f>
        <v>0%</v>
      </c>
      <c r="HI6" s="250"/>
      <c r="HJ6" s="322">
        <f t="shared" ref="HJ6:HJ8" si="7">GS6+GV6</f>
        <v>0</v>
      </c>
      <c r="HK6" s="250" t="str">
        <f>IF(HJ6=0,"0%",IF(HJ6=1,"100%"))</f>
        <v>0%</v>
      </c>
      <c r="HL6" s="221"/>
      <c r="HM6" s="221"/>
      <c r="HN6" s="221"/>
      <c r="HO6" s="221"/>
      <c r="HP6" s="221"/>
      <c r="HQ6" s="221"/>
      <c r="HR6" s="221"/>
      <c r="HS6" s="221"/>
      <c r="HT6" s="221"/>
      <c r="HU6" s="221"/>
      <c r="HV6" s="221"/>
      <c r="HW6" s="221"/>
      <c r="HX6" s="221"/>
      <c r="HY6" s="250" t="str">
        <f t="shared" ref="HY6:HY8" si="8">IB6</f>
        <v>0%</v>
      </c>
      <c r="HZ6" s="250"/>
      <c r="IA6" s="322">
        <f t="shared" ref="IA6:IA8" si="9">HJ6+HM6</f>
        <v>0</v>
      </c>
      <c r="IB6" s="250" t="str">
        <f>IF(IA6=0,"0%",IF(IA6=1,"100%"))</f>
        <v>0%</v>
      </c>
    </row>
    <row r="7" spans="1:236" ht="195" customHeight="1" x14ac:dyDescent="0.25">
      <c r="A7" s="15">
        <v>3</v>
      </c>
      <c r="B7" s="327" t="s">
        <v>703</v>
      </c>
      <c r="C7" s="13" t="s">
        <v>704</v>
      </c>
      <c r="D7" s="6" t="s">
        <v>705</v>
      </c>
      <c r="E7" s="6" t="s">
        <v>78</v>
      </c>
      <c r="F7" s="6" t="s">
        <v>79</v>
      </c>
      <c r="G7" s="6" t="s">
        <v>701</v>
      </c>
      <c r="H7" s="7" t="s">
        <v>66</v>
      </c>
      <c r="I7" s="1051" t="s">
        <v>696</v>
      </c>
      <c r="J7" s="6" t="s">
        <v>47</v>
      </c>
      <c r="K7" s="414">
        <v>1</v>
      </c>
      <c r="L7" s="6" t="s">
        <v>706</v>
      </c>
      <c r="M7" s="48">
        <v>44621</v>
      </c>
      <c r="N7" s="46">
        <v>42339</v>
      </c>
      <c r="O7" s="6" t="s">
        <v>50</v>
      </c>
      <c r="P7" s="180"/>
      <c r="Q7" s="191"/>
      <c r="R7" s="191"/>
      <c r="S7" s="191"/>
      <c r="T7" s="191"/>
      <c r="U7" s="191"/>
      <c r="V7" s="191"/>
      <c r="W7" s="191"/>
      <c r="X7" s="191"/>
      <c r="Y7" s="191"/>
      <c r="Z7" s="191"/>
      <c r="AA7" s="191"/>
      <c r="AB7" s="191"/>
      <c r="AC7" s="191"/>
      <c r="AD7" s="191"/>
      <c r="AE7" s="191"/>
      <c r="AF7" s="17"/>
      <c r="AG7" s="180"/>
      <c r="AH7" s="191"/>
      <c r="AI7" s="191"/>
      <c r="AJ7" s="191"/>
      <c r="AK7" s="191"/>
      <c r="AL7" s="191"/>
      <c r="AM7" s="191"/>
      <c r="AN7" s="191"/>
      <c r="AO7" s="191"/>
      <c r="AP7" s="191"/>
      <c r="AQ7" s="191"/>
      <c r="AR7" s="191"/>
      <c r="AS7" s="191"/>
      <c r="AT7" s="191"/>
      <c r="AU7" s="191"/>
      <c r="AV7" s="191"/>
      <c r="AW7" s="17"/>
      <c r="AX7" s="20"/>
      <c r="AY7" s="19"/>
      <c r="AZ7" s="19"/>
      <c r="BA7" s="19"/>
      <c r="BB7" s="19"/>
      <c r="BC7" s="19"/>
      <c r="BD7" s="19"/>
      <c r="BE7" s="71"/>
      <c r="BF7" s="221"/>
      <c r="BG7" s="221"/>
      <c r="BH7" s="221"/>
      <c r="BI7" s="221"/>
      <c r="BJ7" s="221"/>
      <c r="BK7" s="250"/>
      <c r="BL7" s="250"/>
      <c r="BM7" s="322"/>
      <c r="BN7" s="250"/>
      <c r="BO7" s="13"/>
      <c r="BP7" s="19"/>
      <c r="BQ7" s="19"/>
      <c r="BR7" s="19"/>
      <c r="BS7" s="19"/>
      <c r="BT7" s="19"/>
      <c r="BU7" s="19"/>
      <c r="BV7" s="71"/>
      <c r="BW7" s="221"/>
      <c r="BX7" s="221"/>
      <c r="BY7" s="221"/>
      <c r="BZ7" s="221"/>
      <c r="CA7" s="221"/>
      <c r="CB7" s="250"/>
      <c r="CC7" s="250"/>
      <c r="CD7" s="322"/>
      <c r="CE7" s="250"/>
      <c r="CF7" s="13"/>
      <c r="CG7" s="19"/>
      <c r="CH7" s="19"/>
      <c r="CI7" s="19"/>
      <c r="CJ7" s="19"/>
      <c r="CK7" s="19"/>
      <c r="CL7" s="19"/>
      <c r="CM7" s="71"/>
      <c r="CN7" s="247"/>
      <c r="CO7" s="247"/>
      <c r="CP7" s="247"/>
      <c r="CQ7" s="247"/>
      <c r="CR7" s="247"/>
      <c r="CS7" s="250"/>
      <c r="CT7" s="250"/>
      <c r="CU7" s="322"/>
      <c r="CV7" s="250"/>
      <c r="CW7" s="13"/>
      <c r="CX7" s="19"/>
      <c r="CY7" s="19"/>
      <c r="CZ7" s="19"/>
      <c r="DA7" s="19"/>
      <c r="DB7" s="19"/>
      <c r="DC7" s="19"/>
      <c r="DD7" s="71"/>
      <c r="DE7" s="250"/>
      <c r="DF7" s="250"/>
      <c r="DG7" s="250"/>
      <c r="DH7" s="195"/>
      <c r="DI7" s="250"/>
      <c r="DJ7" s="250"/>
      <c r="DK7" s="250"/>
      <c r="DL7" s="322"/>
      <c r="DM7" s="250"/>
      <c r="DN7" s="250"/>
      <c r="DO7" s="19"/>
      <c r="DP7" s="19"/>
      <c r="DQ7" s="19"/>
      <c r="DR7" s="19"/>
      <c r="DS7" s="19"/>
      <c r="DT7" s="19"/>
      <c r="DU7" s="19"/>
      <c r="DV7" s="221"/>
      <c r="DW7" s="221"/>
      <c r="DX7" s="221"/>
      <c r="DY7" s="221"/>
      <c r="DZ7" s="250"/>
      <c r="EA7" s="250"/>
      <c r="EB7" s="250"/>
      <c r="EC7" s="322"/>
      <c r="ED7" s="789"/>
      <c r="EE7" s="250"/>
      <c r="EF7" s="19"/>
      <c r="EG7" s="20"/>
      <c r="EH7" s="19"/>
      <c r="EI7" s="19"/>
      <c r="EJ7" s="19"/>
      <c r="EK7" s="19"/>
      <c r="EL7" s="19"/>
      <c r="EM7" s="221"/>
      <c r="EN7" s="221"/>
      <c r="EO7" s="221"/>
      <c r="EP7" s="221"/>
      <c r="EQ7" s="221"/>
      <c r="ER7" s="250"/>
      <c r="ES7" s="250"/>
      <c r="ET7" s="322"/>
      <c r="EU7" s="250"/>
      <c r="EV7" s="221"/>
      <c r="EW7" s="221"/>
      <c r="EX7" s="221"/>
      <c r="EY7" s="221"/>
      <c r="EZ7" s="221"/>
      <c r="FA7" s="221"/>
      <c r="FB7" s="221"/>
      <c r="FC7" s="221"/>
      <c r="FD7" s="221"/>
      <c r="FE7" s="221"/>
      <c r="FF7" s="221"/>
      <c r="FG7" s="221"/>
      <c r="FH7" s="221"/>
      <c r="FI7" s="250" t="str">
        <f t="shared" si="0"/>
        <v>0%</v>
      </c>
      <c r="FJ7" s="250"/>
      <c r="FK7" s="322">
        <f t="shared" si="1"/>
        <v>0</v>
      </c>
      <c r="FL7" s="250" t="str">
        <f>IF(FK7=0,"0%",IF(FK7=1,"100%"))</f>
        <v>0%</v>
      </c>
      <c r="FM7" s="221"/>
      <c r="FN7" s="221"/>
      <c r="FO7" s="221"/>
      <c r="FP7" s="221"/>
      <c r="FQ7" s="221"/>
      <c r="FR7" s="221"/>
      <c r="FS7" s="221"/>
      <c r="FT7" s="221"/>
      <c r="FU7" s="221"/>
      <c r="FV7" s="221"/>
      <c r="FW7" s="221"/>
      <c r="FX7" s="221"/>
      <c r="FY7" s="221"/>
      <c r="FZ7" s="250" t="str">
        <f t="shared" si="2"/>
        <v>0%</v>
      </c>
      <c r="GA7" s="250"/>
      <c r="GB7" s="322">
        <f t="shared" si="3"/>
        <v>0</v>
      </c>
      <c r="GC7" s="250" t="str">
        <f>IF(GB7=0,"0%",IF(GB7=1,"100%"))</f>
        <v>0%</v>
      </c>
      <c r="GD7" s="221"/>
      <c r="GE7" s="221"/>
      <c r="GF7" s="221"/>
      <c r="GG7" s="221"/>
      <c r="GH7" s="221"/>
      <c r="GI7" s="221"/>
      <c r="GJ7" s="221"/>
      <c r="GK7" s="221"/>
      <c r="GL7" s="221"/>
      <c r="GM7" s="221"/>
      <c r="GN7" s="221"/>
      <c r="GO7" s="221"/>
      <c r="GP7" s="221"/>
      <c r="GQ7" s="250" t="str">
        <f t="shared" si="4"/>
        <v>0%</v>
      </c>
      <c r="GR7" s="250"/>
      <c r="GS7" s="322">
        <f t="shared" si="5"/>
        <v>0</v>
      </c>
      <c r="GT7" s="250" t="str">
        <f>IF(GS7=0,"0%",IF(GS7=1,"100%"))</f>
        <v>0%</v>
      </c>
      <c r="GU7" s="221"/>
      <c r="GV7" s="221"/>
      <c r="GW7" s="221"/>
      <c r="GX7" s="221"/>
      <c r="GY7" s="221"/>
      <c r="GZ7" s="221"/>
      <c r="HA7" s="221"/>
      <c r="HB7" s="221"/>
      <c r="HC7" s="221"/>
      <c r="HD7" s="221"/>
      <c r="HE7" s="221"/>
      <c r="HF7" s="221"/>
      <c r="HG7" s="221"/>
      <c r="HH7" s="250" t="str">
        <f t="shared" si="6"/>
        <v>0%</v>
      </c>
      <c r="HI7" s="250"/>
      <c r="HJ7" s="322">
        <f t="shared" si="7"/>
        <v>0</v>
      </c>
      <c r="HK7" s="250" t="str">
        <f>IF(HJ7=0,"0%",IF(HJ7=1,"100%"))</f>
        <v>0%</v>
      </c>
      <c r="HL7" s="221"/>
      <c r="HM7" s="221"/>
      <c r="HN7" s="221"/>
      <c r="HO7" s="221"/>
      <c r="HP7" s="221"/>
      <c r="HQ7" s="221"/>
      <c r="HR7" s="221"/>
      <c r="HS7" s="221"/>
      <c r="HT7" s="221"/>
      <c r="HU7" s="221"/>
      <c r="HV7" s="221"/>
      <c r="HW7" s="221"/>
      <c r="HX7" s="221"/>
      <c r="HY7" s="250" t="str">
        <f t="shared" si="8"/>
        <v>0%</v>
      </c>
      <c r="HZ7" s="250"/>
      <c r="IA7" s="322">
        <f t="shared" si="9"/>
        <v>0</v>
      </c>
      <c r="IB7" s="250" t="str">
        <f>IF(IA7=0,"0%",IF(IA7=1,"100%"))</f>
        <v>0%</v>
      </c>
    </row>
    <row r="8" spans="1:236" ht="222.75" customHeight="1" x14ac:dyDescent="0.25">
      <c r="A8" s="15">
        <v>4</v>
      </c>
      <c r="B8" s="327" t="s">
        <v>707</v>
      </c>
      <c r="C8" s="13" t="s">
        <v>708</v>
      </c>
      <c r="D8" s="24" t="s">
        <v>709</v>
      </c>
      <c r="E8" s="24" t="s">
        <v>78</v>
      </c>
      <c r="F8" s="24" t="s">
        <v>43</v>
      </c>
      <c r="G8" s="6" t="s">
        <v>701</v>
      </c>
      <c r="H8" s="7" t="s">
        <v>66</v>
      </c>
      <c r="I8" s="1051" t="s">
        <v>710</v>
      </c>
      <c r="J8" s="6" t="s">
        <v>47</v>
      </c>
      <c r="K8" s="414">
        <v>1</v>
      </c>
      <c r="L8" s="24" t="s">
        <v>711</v>
      </c>
      <c r="M8" s="48">
        <v>44621</v>
      </c>
      <c r="N8" s="46">
        <v>42339</v>
      </c>
      <c r="O8" s="6" t="s">
        <v>50</v>
      </c>
      <c r="P8" s="180"/>
      <c r="Q8" s="191"/>
      <c r="R8" s="191"/>
      <c r="S8" s="191"/>
      <c r="T8" s="191"/>
      <c r="U8" s="191"/>
      <c r="V8" s="191"/>
      <c r="W8" s="191"/>
      <c r="X8" s="191"/>
      <c r="Y8" s="191"/>
      <c r="Z8" s="191"/>
      <c r="AA8" s="191"/>
      <c r="AB8" s="191"/>
      <c r="AC8" s="191"/>
      <c r="AD8" s="191"/>
      <c r="AE8" s="191"/>
      <c r="AF8" s="17"/>
      <c r="AG8" s="180"/>
      <c r="AH8" s="191"/>
      <c r="AI8" s="191"/>
      <c r="AJ8" s="191"/>
      <c r="AK8" s="191"/>
      <c r="AL8" s="191"/>
      <c r="AM8" s="191"/>
      <c r="AN8" s="191"/>
      <c r="AO8" s="191"/>
      <c r="AP8" s="191"/>
      <c r="AQ8" s="191"/>
      <c r="AR8" s="191"/>
      <c r="AS8" s="191"/>
      <c r="AT8" s="191"/>
      <c r="AU8" s="191"/>
      <c r="AV8" s="191"/>
      <c r="AW8" s="17"/>
      <c r="AX8" s="13"/>
      <c r="AY8" s="19"/>
      <c r="AZ8" s="19"/>
      <c r="BA8" s="19"/>
      <c r="BB8" s="19"/>
      <c r="BC8" s="19"/>
      <c r="BD8" s="19"/>
      <c r="BE8" s="71"/>
      <c r="BF8" s="221"/>
      <c r="BG8" s="221"/>
      <c r="BH8" s="221"/>
      <c r="BI8" s="221"/>
      <c r="BJ8" s="221"/>
      <c r="BK8" s="250"/>
      <c r="BL8" s="250"/>
      <c r="BM8" s="322"/>
      <c r="BN8" s="250"/>
      <c r="BO8" s="13"/>
      <c r="BP8" s="19"/>
      <c r="BQ8" s="19"/>
      <c r="BR8" s="19"/>
      <c r="BS8" s="19"/>
      <c r="BT8" s="19"/>
      <c r="BU8" s="19"/>
      <c r="BV8" s="71"/>
      <c r="BW8" s="221"/>
      <c r="BX8" s="221"/>
      <c r="BY8" s="221"/>
      <c r="BZ8" s="221"/>
      <c r="CA8" s="221"/>
      <c r="CB8" s="250"/>
      <c r="CC8" s="250"/>
      <c r="CD8" s="322"/>
      <c r="CE8" s="250"/>
      <c r="CF8" s="13"/>
      <c r="CG8" s="19"/>
      <c r="CH8" s="19"/>
      <c r="CI8" s="19"/>
      <c r="CJ8" s="19"/>
      <c r="CK8" s="19"/>
      <c r="CL8" s="19"/>
      <c r="CM8" s="71"/>
      <c r="CN8" s="250"/>
      <c r="CO8" s="250"/>
      <c r="CP8" s="250"/>
      <c r="CQ8" s="195"/>
      <c r="CR8" s="250"/>
      <c r="CS8" s="250"/>
      <c r="CT8" s="250"/>
      <c r="CU8" s="322"/>
      <c r="CV8" s="250"/>
      <c r="CW8" s="13"/>
      <c r="CX8" s="13"/>
      <c r="CY8" s="19"/>
      <c r="CZ8" s="19"/>
      <c r="DA8" s="19"/>
      <c r="DB8" s="19"/>
      <c r="DC8" s="19"/>
      <c r="DD8" s="19"/>
      <c r="DE8" s="250"/>
      <c r="DF8" s="250"/>
      <c r="DG8" s="250"/>
      <c r="DH8" s="250"/>
      <c r="DI8" s="250"/>
      <c r="DJ8" s="250"/>
      <c r="DK8" s="250"/>
      <c r="DL8" s="322"/>
      <c r="DM8" s="250"/>
      <c r="DN8" s="250"/>
      <c r="DO8" s="13"/>
      <c r="DP8" s="19"/>
      <c r="DQ8" s="19"/>
      <c r="DR8" s="19"/>
      <c r="DS8" s="19"/>
      <c r="DT8" s="19"/>
      <c r="DU8" s="19"/>
      <c r="DV8" s="221"/>
      <c r="DW8" s="221"/>
      <c r="DX8" s="221"/>
      <c r="DY8" s="221"/>
      <c r="DZ8" s="250"/>
      <c r="EA8" s="250"/>
      <c r="EB8" s="250"/>
      <c r="EC8" s="322"/>
      <c r="ED8" s="789"/>
      <c r="EE8" s="250"/>
      <c r="EF8" s="13"/>
      <c r="EG8" s="19"/>
      <c r="EH8" s="19"/>
      <c r="EI8" s="19"/>
      <c r="EJ8" s="19"/>
      <c r="EK8" s="19"/>
      <c r="EL8" s="19"/>
      <c r="EM8" s="221"/>
      <c r="EN8" s="221"/>
      <c r="EO8" s="221"/>
      <c r="EP8" s="221"/>
      <c r="EQ8" s="221"/>
      <c r="ER8" s="250"/>
      <c r="ES8" s="250"/>
      <c r="ET8" s="322"/>
      <c r="EU8" s="250"/>
      <c r="EV8" s="221"/>
      <c r="EW8" s="221"/>
      <c r="EX8" s="221"/>
      <c r="EY8" s="221"/>
      <c r="EZ8" s="221"/>
      <c r="FA8" s="221"/>
      <c r="FB8" s="221"/>
      <c r="FC8" s="221"/>
      <c r="FD8" s="221"/>
      <c r="FE8" s="221"/>
      <c r="FF8" s="221"/>
      <c r="FG8" s="221"/>
      <c r="FH8" s="221"/>
      <c r="FI8" s="250" t="str">
        <f t="shared" si="0"/>
        <v>0%</v>
      </c>
      <c r="FJ8" s="250"/>
      <c r="FK8" s="322">
        <f t="shared" si="1"/>
        <v>0</v>
      </c>
      <c r="FL8" s="250" t="str">
        <f>IF(FK8=0,"0%",IF(FK8=1,"100%"))</f>
        <v>0%</v>
      </c>
      <c r="FM8" s="221"/>
      <c r="FN8" s="221"/>
      <c r="FO8" s="221"/>
      <c r="FP8" s="221"/>
      <c r="FQ8" s="221"/>
      <c r="FR8" s="221"/>
      <c r="FS8" s="221"/>
      <c r="FT8" s="221"/>
      <c r="FU8" s="221"/>
      <c r="FV8" s="221"/>
      <c r="FW8" s="221"/>
      <c r="FX8" s="221"/>
      <c r="FY8" s="221"/>
      <c r="FZ8" s="250" t="str">
        <f t="shared" si="2"/>
        <v>0%</v>
      </c>
      <c r="GA8" s="250"/>
      <c r="GB8" s="322">
        <f t="shared" si="3"/>
        <v>0</v>
      </c>
      <c r="GC8" s="250" t="str">
        <f>IF(GB8=0,"0%",IF(GB8=1,"100%"))</f>
        <v>0%</v>
      </c>
      <c r="GD8" s="221"/>
      <c r="GE8" s="221"/>
      <c r="GF8" s="221"/>
      <c r="GG8" s="221"/>
      <c r="GH8" s="221"/>
      <c r="GI8" s="221"/>
      <c r="GJ8" s="221"/>
      <c r="GK8" s="221"/>
      <c r="GL8" s="221"/>
      <c r="GM8" s="221"/>
      <c r="GN8" s="221"/>
      <c r="GO8" s="221"/>
      <c r="GP8" s="221"/>
      <c r="GQ8" s="250" t="str">
        <f t="shared" si="4"/>
        <v>0%</v>
      </c>
      <c r="GR8" s="250"/>
      <c r="GS8" s="322">
        <f t="shared" si="5"/>
        <v>0</v>
      </c>
      <c r="GT8" s="250" t="str">
        <f>IF(GS8=0,"0%",IF(GS8=1,"100%"))</f>
        <v>0%</v>
      </c>
      <c r="GU8" s="221"/>
      <c r="GV8" s="221"/>
      <c r="GW8" s="221"/>
      <c r="GX8" s="221"/>
      <c r="GY8" s="221"/>
      <c r="GZ8" s="221"/>
      <c r="HA8" s="221"/>
      <c r="HB8" s="221"/>
      <c r="HC8" s="221"/>
      <c r="HD8" s="221"/>
      <c r="HE8" s="221"/>
      <c r="HF8" s="221"/>
      <c r="HG8" s="221"/>
      <c r="HH8" s="250" t="str">
        <f t="shared" si="6"/>
        <v>0%</v>
      </c>
      <c r="HI8" s="250"/>
      <c r="HJ8" s="322">
        <f t="shared" si="7"/>
        <v>0</v>
      </c>
      <c r="HK8" s="250" t="str">
        <f>IF(HJ8=0,"0%",IF(HJ8=1,"100%"))</f>
        <v>0%</v>
      </c>
      <c r="HL8" s="221"/>
      <c r="HM8" s="221"/>
      <c r="HN8" s="221"/>
      <c r="HO8" s="221"/>
      <c r="HP8" s="221"/>
      <c r="HQ8" s="221"/>
      <c r="HR8" s="221"/>
      <c r="HS8" s="221"/>
      <c r="HT8" s="221"/>
      <c r="HU8" s="221"/>
      <c r="HV8" s="221"/>
      <c r="HW8" s="221"/>
      <c r="HX8" s="221"/>
      <c r="HY8" s="250" t="str">
        <f t="shared" si="8"/>
        <v>0%</v>
      </c>
      <c r="HZ8" s="250"/>
      <c r="IA8" s="322">
        <f t="shared" si="9"/>
        <v>0</v>
      </c>
      <c r="IB8" s="250" t="str">
        <f>IF(IA8=0,"0%",IF(IA8=1,"100%"))</f>
        <v>0%</v>
      </c>
    </row>
    <row r="9" spans="1:236" ht="18.75" x14ac:dyDescent="0.25">
      <c r="A9" s="1231"/>
      <c r="B9" s="1232"/>
      <c r="C9" s="430"/>
      <c r="D9" s="415"/>
      <c r="E9" s="430"/>
      <c r="K9" s="424">
        <f>SUM(K5:K8)</f>
        <v>5</v>
      </c>
      <c r="BM9" s="423">
        <f>SUM(BM5:BM8)</f>
        <v>0</v>
      </c>
      <c r="BN9" s="425"/>
      <c r="CD9">
        <f>SUM(CD5:CD8)</f>
        <v>0</v>
      </c>
      <c r="CE9" s="769">
        <f>CD9*100%/K9</f>
        <v>0</v>
      </c>
      <c r="CU9" s="400">
        <f>SUM(CU5:CU8)</f>
        <v>0</v>
      </c>
      <c r="CV9" s="769">
        <f>CU9*100%/$K$9</f>
        <v>0</v>
      </c>
      <c r="DL9" s="400">
        <f>SUM(DL5:DL8)</f>
        <v>0</v>
      </c>
      <c r="DM9" s="769">
        <f>DL9*100%/$K$9</f>
        <v>0</v>
      </c>
      <c r="EC9" s="400">
        <f>SUM(EC5:EC8)</f>
        <v>0</v>
      </c>
      <c r="ED9" s="769">
        <f>EC9*100%/$K$9</f>
        <v>0</v>
      </c>
      <c r="ET9" s="400">
        <f>SUM(ET5:ET8)</f>
        <v>0</v>
      </c>
      <c r="FK9" s="400">
        <f>SUM(FK5:FK8)</f>
        <v>0</v>
      </c>
      <c r="FL9" s="769">
        <f>FK9*100%/K$9</f>
        <v>0</v>
      </c>
      <c r="GB9" s="400">
        <f>SUM(GB5:GB8)</f>
        <v>0</v>
      </c>
      <c r="GC9" s="769">
        <f>GB9*100%/$K$9</f>
        <v>0</v>
      </c>
      <c r="GS9" s="400">
        <f>SUM(GS5:GS8)</f>
        <v>0</v>
      </c>
      <c r="GT9" s="769">
        <f>GS9*100%/$K$9</f>
        <v>0</v>
      </c>
      <c r="HJ9" s="400">
        <f>SUM(HJ5:HJ8)</f>
        <v>0</v>
      </c>
      <c r="HK9" s="769">
        <f>HJ9*100%/$K$9</f>
        <v>0</v>
      </c>
      <c r="IA9" s="400">
        <f>SUM(IA5:IA8)</f>
        <v>0</v>
      </c>
      <c r="IB9" s="769">
        <f>IA9*100%/$K$9</f>
        <v>0</v>
      </c>
    </row>
    <row r="11" spans="1:236" x14ac:dyDescent="0.25">
      <c r="B11" s="405">
        <v>100</v>
      </c>
    </row>
  </sheetData>
  <mergeCells count="274">
    <mergeCell ref="A9:B9"/>
    <mergeCell ref="BF1:BJ2"/>
    <mergeCell ref="BK1:BN2"/>
    <mergeCell ref="BF3:BF4"/>
    <mergeCell ref="BG3:BG4"/>
    <mergeCell ref="BH3:BH4"/>
    <mergeCell ref="BI3:BI4"/>
    <mergeCell ref="BJ3:BJ4"/>
    <mergeCell ref="BK3:BK4"/>
    <mergeCell ref="BL3:BL4"/>
    <mergeCell ref="BM3:BM4"/>
    <mergeCell ref="BN3:BN4"/>
    <mergeCell ref="AX1:BE1"/>
    <mergeCell ref="AX2:AX4"/>
    <mergeCell ref="AY2:BE2"/>
    <mergeCell ref="AY3:AY4"/>
    <mergeCell ref="AZ3:AZ4"/>
    <mergeCell ref="BA3:BB3"/>
    <mergeCell ref="BC3:BC4"/>
    <mergeCell ref="BD3:BD4"/>
    <mergeCell ref="BE3:BE4"/>
    <mergeCell ref="A1:O1"/>
    <mergeCell ref="P1:W1"/>
    <mergeCell ref="X1:AB2"/>
    <mergeCell ref="AC1:AF2"/>
    <mergeCell ref="AG1:AN1"/>
    <mergeCell ref="AO1:AS2"/>
    <mergeCell ref="G2:G4"/>
    <mergeCell ref="H2:H4"/>
    <mergeCell ref="I2:I4"/>
    <mergeCell ref="J2:J4"/>
    <mergeCell ref="AP3:AP4"/>
    <mergeCell ref="AQ3:AQ4"/>
    <mergeCell ref="AR3:AR4"/>
    <mergeCell ref="AS3:AS4"/>
    <mergeCell ref="BW1:CA2"/>
    <mergeCell ref="CB1:CE2"/>
    <mergeCell ref="CF1:CM1"/>
    <mergeCell ref="CN1:CR2"/>
    <mergeCell ref="BO2:BO4"/>
    <mergeCell ref="BP2:BV2"/>
    <mergeCell ref="CF2:CF4"/>
    <mergeCell ref="CG2:CM2"/>
    <mergeCell ref="BU3:BU4"/>
    <mergeCell ref="BV3:BV4"/>
    <mergeCell ref="BX3:BX4"/>
    <mergeCell ref="BY3:BY4"/>
    <mergeCell ref="BZ3:BZ4"/>
    <mergeCell ref="CA3:CA4"/>
    <mergeCell ref="CB3:CB4"/>
    <mergeCell ref="CC3:CC4"/>
    <mergeCell ref="CD3:CD4"/>
    <mergeCell ref="CE3:CE4"/>
    <mergeCell ref="CG3:CG4"/>
    <mergeCell ref="CH3:CH4"/>
    <mergeCell ref="CI3:CJ3"/>
    <mergeCell ref="CK3:CK4"/>
    <mergeCell ref="CL3:CL4"/>
    <mergeCell ref="CM3:CM4"/>
    <mergeCell ref="DN1:DU1"/>
    <mergeCell ref="EE1:EL1"/>
    <mergeCell ref="A2:A4"/>
    <mergeCell ref="B2:B4"/>
    <mergeCell ref="C2:C4"/>
    <mergeCell ref="D2:D4"/>
    <mergeCell ref="E2:E4"/>
    <mergeCell ref="F2:F4"/>
    <mergeCell ref="AT1:AW2"/>
    <mergeCell ref="BO1:BV1"/>
    <mergeCell ref="K2:K4"/>
    <mergeCell ref="L2:L4"/>
    <mergeCell ref="P2:P4"/>
    <mergeCell ref="Q2:W2"/>
    <mergeCell ref="AG2:AG4"/>
    <mergeCell ref="AH2:AN2"/>
    <mergeCell ref="Q3:Q4"/>
    <mergeCell ref="R3:R4"/>
    <mergeCell ref="S3:T3"/>
    <mergeCell ref="U3:U4"/>
    <mergeCell ref="DN2:DN4"/>
    <mergeCell ref="DO2:DU2"/>
    <mergeCell ref="EE2:EE4"/>
    <mergeCell ref="EF2:EL2"/>
    <mergeCell ref="DC3:DC4"/>
    <mergeCell ref="DD3:DD4"/>
    <mergeCell ref="DO3:DO4"/>
    <mergeCell ref="DP3:DP4"/>
    <mergeCell ref="EF3:EF4"/>
    <mergeCell ref="EG3:EG4"/>
    <mergeCell ref="V3:V4"/>
    <mergeCell ref="W3:W4"/>
    <mergeCell ref="X3:X4"/>
    <mergeCell ref="Y3:Y4"/>
    <mergeCell ref="Z3:Z4"/>
    <mergeCell ref="AA3:AA4"/>
    <mergeCell ref="AB3:AB4"/>
    <mergeCell ref="AC3:AC4"/>
    <mergeCell ref="AD3:AD4"/>
    <mergeCell ref="AE3:AE4"/>
    <mergeCell ref="AF3:AF4"/>
    <mergeCell ref="AH3:AH4"/>
    <mergeCell ref="AI3:AI4"/>
    <mergeCell ref="AJ3:AK3"/>
    <mergeCell ref="AL3:AL4"/>
    <mergeCell ref="AM3:AM4"/>
    <mergeCell ref="AN3:AN4"/>
    <mergeCell ref="AO3:AO4"/>
    <mergeCell ref="AT3:AT4"/>
    <mergeCell ref="AU3:AU4"/>
    <mergeCell ref="AV3:AV4"/>
    <mergeCell ref="AW3:AW4"/>
    <mergeCell ref="BP3:BP4"/>
    <mergeCell ref="BQ3:BQ4"/>
    <mergeCell ref="BR3:BS3"/>
    <mergeCell ref="BT3:BT4"/>
    <mergeCell ref="BW3:BW4"/>
    <mergeCell ref="CN3:CN4"/>
    <mergeCell ref="CO3:CO4"/>
    <mergeCell ref="CP3:CP4"/>
    <mergeCell ref="CQ3:CQ4"/>
    <mergeCell ref="CR3:CR4"/>
    <mergeCell ref="CS3:CS4"/>
    <mergeCell ref="CT3:CT4"/>
    <mergeCell ref="CU3:CU4"/>
    <mergeCell ref="CV3:CV4"/>
    <mergeCell ref="CX3:CX4"/>
    <mergeCell ref="CY3:CY4"/>
    <mergeCell ref="CZ3:DA3"/>
    <mergeCell ref="DB3:DB4"/>
    <mergeCell ref="CW2:CW4"/>
    <mergeCell ref="CX2:DD2"/>
    <mergeCell ref="CS1:CV2"/>
    <mergeCell ref="CW1:DD1"/>
    <mergeCell ref="EH3:EI3"/>
    <mergeCell ref="DZ3:DZ4"/>
    <mergeCell ref="EA3:EA4"/>
    <mergeCell ref="EB3:EB4"/>
    <mergeCell ref="EC3:EC4"/>
    <mergeCell ref="ED3:ED4"/>
    <mergeCell ref="DE1:DI2"/>
    <mergeCell ref="DJ1:DM2"/>
    <mergeCell ref="DE3:DE4"/>
    <mergeCell ref="DF3:DF4"/>
    <mergeCell ref="DG3:DG4"/>
    <mergeCell ref="DH3:DH4"/>
    <mergeCell ref="DI3:DI4"/>
    <mergeCell ref="DJ3:DJ4"/>
    <mergeCell ref="DK3:DK4"/>
    <mergeCell ref="DL3:DL4"/>
    <mergeCell ref="EJ3:EJ4"/>
    <mergeCell ref="EK3:EK4"/>
    <mergeCell ref="EL3:EL4"/>
    <mergeCell ref="DQ3:DR3"/>
    <mergeCell ref="DS3:DS4"/>
    <mergeCell ref="DT3:DT4"/>
    <mergeCell ref="DU3:DU4"/>
    <mergeCell ref="EM1:EQ2"/>
    <mergeCell ref="ER1:EU2"/>
    <mergeCell ref="EM3:EM4"/>
    <mergeCell ref="EN3:EN4"/>
    <mergeCell ref="EO3:EO4"/>
    <mergeCell ref="EP3:EP4"/>
    <mergeCell ref="EQ3:EQ4"/>
    <mergeCell ref="ER3:ER4"/>
    <mergeCell ref="ES3:ES4"/>
    <mergeCell ref="ET3:ET4"/>
    <mergeCell ref="EU3:EU4"/>
    <mergeCell ref="DV1:DZ2"/>
    <mergeCell ref="EA1:ED2"/>
    <mergeCell ref="DV3:DV4"/>
    <mergeCell ref="DW3:DW4"/>
    <mergeCell ref="DX3:DX4"/>
    <mergeCell ref="DY3:DY4"/>
    <mergeCell ref="EV1:FC1"/>
    <mergeCell ref="FD1:FH2"/>
    <mergeCell ref="FI1:FL2"/>
    <mergeCell ref="FM1:FT1"/>
    <mergeCell ref="FU1:FY2"/>
    <mergeCell ref="FZ1:GC2"/>
    <mergeCell ref="GD1:GK1"/>
    <mergeCell ref="GU1:HB1"/>
    <mergeCell ref="HL1:HS1"/>
    <mergeCell ref="EV2:EV4"/>
    <mergeCell ref="EW2:FC2"/>
    <mergeCell ref="FM2:FM4"/>
    <mergeCell ref="FN2:FT2"/>
    <mergeCell ref="GD2:GD4"/>
    <mergeCell ref="GE2:GK2"/>
    <mergeCell ref="GU2:GU4"/>
    <mergeCell ref="GV2:HB2"/>
    <mergeCell ref="HL2:HL4"/>
    <mergeCell ref="HM2:HS2"/>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GV3:GV4"/>
    <mergeCell ref="GW3:GW4"/>
    <mergeCell ref="GT3:GT4"/>
    <mergeCell ref="GX3:GY3"/>
    <mergeCell ref="GZ3:GZ4"/>
    <mergeCell ref="FW3:FW4"/>
    <mergeCell ref="FX3:FX4"/>
    <mergeCell ref="FY3:FY4"/>
    <mergeCell ref="FZ3:FZ4"/>
    <mergeCell ref="GA3:GA4"/>
    <mergeCell ref="GB3:GB4"/>
    <mergeCell ref="GC3:GC4"/>
    <mergeCell ref="GE3:GE4"/>
    <mergeCell ref="GF3:GF4"/>
    <mergeCell ref="HA3:HA4"/>
    <mergeCell ref="HB3:HB4"/>
    <mergeCell ref="HM3:HM4"/>
    <mergeCell ref="HN3:HN4"/>
    <mergeCell ref="HK3:HK4"/>
    <mergeCell ref="HO3:HP3"/>
    <mergeCell ref="HQ3:HQ4"/>
    <mergeCell ref="HR3:HR4"/>
    <mergeCell ref="HS3:HS4"/>
    <mergeCell ref="DM3:DM4"/>
    <mergeCell ref="GL1:GP2"/>
    <mergeCell ref="GQ1:GT2"/>
    <mergeCell ref="GL3:GL4"/>
    <mergeCell ref="GM3:GM4"/>
    <mergeCell ref="GN3:GN4"/>
    <mergeCell ref="GO3:GO4"/>
    <mergeCell ref="GP3:GP4"/>
    <mergeCell ref="GQ3:GQ4"/>
    <mergeCell ref="GR3:GR4"/>
    <mergeCell ref="GS3:GS4"/>
    <mergeCell ref="GG3:GH3"/>
    <mergeCell ref="GI3:GI4"/>
    <mergeCell ref="GJ3:GJ4"/>
    <mergeCell ref="GK3:GK4"/>
    <mergeCell ref="FL3:FL4"/>
    <mergeCell ref="FN3:FN4"/>
    <mergeCell ref="FO3:FO4"/>
    <mergeCell ref="FP3:FQ3"/>
    <mergeCell ref="FR3:FR4"/>
    <mergeCell ref="FS3:FS4"/>
    <mergeCell ref="FT3:FT4"/>
    <mergeCell ref="FU3:FU4"/>
    <mergeCell ref="FV3:FV4"/>
    <mergeCell ref="HC1:HG2"/>
    <mergeCell ref="HH1:HK2"/>
    <mergeCell ref="HC3:HC4"/>
    <mergeCell ref="HD3:HD4"/>
    <mergeCell ref="HE3:HE4"/>
    <mergeCell ref="HF3:HF4"/>
    <mergeCell ref="HG3:HG4"/>
    <mergeCell ref="HH3:HH4"/>
    <mergeCell ref="HI3:HI4"/>
    <mergeCell ref="HJ3:HJ4"/>
    <mergeCell ref="HT1:HX2"/>
    <mergeCell ref="HY1:IB2"/>
    <mergeCell ref="HT3:HT4"/>
    <mergeCell ref="HU3:HU4"/>
    <mergeCell ref="HV3:HV4"/>
    <mergeCell ref="HW3:HW4"/>
    <mergeCell ref="HX3:HX4"/>
    <mergeCell ref="HY3:HY4"/>
    <mergeCell ref="HZ3:HZ4"/>
    <mergeCell ref="IA3:IA4"/>
    <mergeCell ref="IB3:IB4"/>
  </mergeCells>
  <dataValidations count="2">
    <dataValidation type="list" allowBlank="1" showInputMessage="1" showErrorMessage="1" sqref="F5:F8" xr:uid="{00000000-0002-0000-0300-000000000000}">
      <formula1>MOMENTO</formula1>
    </dataValidation>
    <dataValidation type="list" allowBlank="1" showInputMessage="1" showErrorMessage="1" sqref="E5:E8" xr:uid="{00000000-0002-0000-0300-000001000000}">
      <formula1>nivel</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B6AD780-BE7C-4407-9C1A-15F98BDC70F4}">
          <x14:formula1>
            <xm:f>'Ejem diligenciamiento'!$AB$8:$AB$9</xm:f>
          </x14:formula1>
          <xm:sqref>CN5:CP8 HT5:HV8 DV5:DX8 EM5:EO8 FD5:FF8 FU5:FW8 GL5:GN8 HC5:HE8 DF5:DG8 DE5 DE7:DE8</xm:sqref>
        </x14:dataValidation>
        <x14:dataValidation type="list" allowBlank="1" showInputMessage="1" showErrorMessage="1" xr:uid="{EFA2DD3E-7A10-4D69-B0C4-51B516653981}">
          <x14:formula1>
            <xm:f>'Ejem diligenciamiento'!$AC$8:$AC$11</xm:f>
          </x14:formula1>
          <xm:sqref>CR5:CR8 DI5:DI8 DZ5:DZ8</xm:sqref>
        </x14:dataValidation>
        <x14:dataValidation type="list" allowBlank="1" showInputMessage="1" showErrorMessage="1" xr:uid="{AE9AD264-17AE-48E1-8C88-4A9610E44AB7}">
          <x14:formula1>
            <xm:f>'Ejem diligenciamiento'!$AC$8:$AC$12</xm:f>
          </x14:formula1>
          <xm:sqref>EQ5:EQ8 FH5:FH8 FY5:FY8 GP5:GP8 HG5:HG8 HX5:HX8</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K11"/>
  <sheetViews>
    <sheetView zoomScale="59" zoomScaleNormal="59" workbookViewId="0">
      <selection activeCell="R6" sqref="R6"/>
    </sheetView>
  </sheetViews>
  <sheetFormatPr baseColWidth="10" defaultColWidth="11.42578125" defaultRowHeight="15" x14ac:dyDescent="0.25"/>
  <cols>
    <col min="2" max="2" width="27.42578125" customWidth="1"/>
    <col min="3" max="3" width="41.140625" customWidth="1"/>
    <col min="4" max="4" width="24.85546875" customWidth="1"/>
    <col min="5" max="5" width="19.140625" customWidth="1"/>
    <col min="6" max="6" width="25.140625" customWidth="1"/>
    <col min="7" max="7" width="26.7109375" customWidth="1"/>
    <col min="10" max="10" width="20.5703125" customWidth="1"/>
    <col min="12" max="12" width="20.7109375" customWidth="1"/>
    <col min="13" max="13" width="17.7109375" customWidth="1"/>
    <col min="14" max="14" width="18" customWidth="1"/>
    <col min="15" max="15" width="16.28515625" customWidth="1"/>
    <col min="16" max="16" width="18.140625" customWidth="1"/>
    <col min="33" max="33" width="25.28515625" customWidth="1"/>
    <col min="35" max="35" width="20.5703125" customWidth="1"/>
    <col min="38" max="38" width="24.28515625" customWidth="1"/>
    <col min="39" max="39" width="29.140625" customWidth="1"/>
    <col min="40" max="40" width="22.140625" customWidth="1"/>
    <col min="41" max="41" width="9.5703125" customWidth="1"/>
    <col min="42" max="42" width="10.7109375" customWidth="1"/>
    <col min="43" max="43" width="10.5703125" customWidth="1"/>
    <col min="44" max="45" width="15.28515625" customWidth="1"/>
    <col min="46" max="46" width="10" customWidth="1"/>
    <col min="48" max="48" width="7.42578125" customWidth="1"/>
    <col min="50" max="50" width="33" customWidth="1"/>
    <col min="52" max="52" width="25.42578125" customWidth="1"/>
    <col min="53" max="53" width="15" customWidth="1"/>
    <col min="55" max="55" width="68.28515625" customWidth="1"/>
    <col min="56" max="56" width="14.42578125" customWidth="1"/>
    <col min="58" max="58" width="7.5703125" customWidth="1"/>
    <col min="59" max="59" width="8.5703125" customWidth="1"/>
    <col min="60" max="60" width="8.85546875" customWidth="1"/>
    <col min="61" max="61" width="12.5703125" customWidth="1"/>
    <col min="62" max="62" width="9" customWidth="1"/>
    <col min="63" max="63" width="8.140625" customWidth="1"/>
    <col min="64" max="64" width="7.28515625" customWidth="1"/>
    <col min="65" max="66" width="8.28515625" customWidth="1"/>
    <col min="67" max="67" width="30.42578125" customWidth="1"/>
    <col min="69" max="69" width="20.5703125" customWidth="1"/>
    <col min="73" max="73" width="22.28515625" customWidth="1"/>
    <col min="84" max="84" width="19.85546875" customWidth="1"/>
    <col min="86" max="86" width="18.85546875" customWidth="1"/>
    <col min="87" max="87" width="16.85546875" customWidth="1"/>
    <col min="89" max="89" width="17.7109375" customWidth="1"/>
    <col min="90" max="90" width="27.85546875" customWidth="1"/>
    <col min="91" max="91" width="22" customWidth="1"/>
    <col min="101" max="101" width="35.140625" customWidth="1"/>
    <col min="103" max="103" width="51" customWidth="1"/>
    <col min="104" max="104" width="30.7109375" customWidth="1"/>
    <col min="106" max="106" width="64.140625" customWidth="1"/>
    <col min="107" max="107" width="18.7109375" customWidth="1"/>
    <col min="108" max="108" width="16" customWidth="1"/>
    <col min="118" max="118" width="21.42578125" customWidth="1"/>
    <col min="120" max="120" width="38.7109375" customWidth="1"/>
    <col min="121" max="121" width="22.5703125" customWidth="1"/>
    <col min="122" max="122" width="16" customWidth="1"/>
    <col min="123" max="123" width="19.28515625" customWidth="1"/>
    <col min="124" max="124" width="18.7109375" customWidth="1"/>
    <col min="125" max="125" width="21.140625" customWidth="1"/>
  </cols>
  <sheetData>
    <row r="1" spans="1:219" ht="18.75" x14ac:dyDescent="0.25">
      <c r="A1" s="1110" t="s">
        <v>712</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60" t="s">
        <v>89</v>
      </c>
      <c r="DO1" s="1060"/>
      <c r="DP1" s="1060"/>
      <c r="DQ1" s="1060"/>
      <c r="DR1" s="1060"/>
      <c r="DS1" s="1060"/>
      <c r="DT1" s="1060"/>
      <c r="DU1" s="1060"/>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121"/>
      <c r="DN2" s="1124" t="s">
        <v>16</v>
      </c>
      <c r="DO2" s="1124" t="s">
        <v>17</v>
      </c>
      <c r="DP2" s="1124"/>
      <c r="DQ2" s="1124"/>
      <c r="DR2" s="1124"/>
      <c r="DS2" s="1124"/>
      <c r="DT2" s="1124"/>
      <c r="DU2" s="1124"/>
      <c r="DV2" s="1125"/>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22" t="s">
        <v>34</v>
      </c>
      <c r="DN3" s="1124"/>
      <c r="DO3" s="1124" t="s">
        <v>21</v>
      </c>
      <c r="DP3" s="1124" t="s">
        <v>22</v>
      </c>
      <c r="DQ3" s="1124" t="s">
        <v>23</v>
      </c>
      <c r="DR3" s="1124"/>
      <c r="DS3" s="1124" t="s">
        <v>24</v>
      </c>
      <c r="DT3" s="1124" t="s">
        <v>25</v>
      </c>
      <c r="DU3" s="1124" t="s">
        <v>26</v>
      </c>
      <c r="DV3" s="1125"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4.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7"/>
      <c r="DF4" s="1097"/>
      <c r="DG4" s="1097"/>
      <c r="DH4" s="1097"/>
      <c r="DI4" s="1097"/>
      <c r="DJ4" s="1100"/>
      <c r="DK4" s="1102"/>
      <c r="DL4" s="1102"/>
      <c r="DM4" s="1122"/>
      <c r="DN4" s="1124"/>
      <c r="DO4" s="1124"/>
      <c r="DP4" s="1124"/>
      <c r="DQ4" s="651" t="s">
        <v>22</v>
      </c>
      <c r="DR4" s="651" t="s">
        <v>38</v>
      </c>
      <c r="DS4" s="1124"/>
      <c r="DT4" s="1124"/>
      <c r="DU4" s="1124"/>
      <c r="DV4" s="1125"/>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50" customHeight="1" x14ac:dyDescent="0.25">
      <c r="A5" s="15">
        <v>1</v>
      </c>
      <c r="B5" s="7" t="s">
        <v>713</v>
      </c>
      <c r="C5" s="14" t="s">
        <v>714</v>
      </c>
      <c r="D5" s="9" t="s">
        <v>715</v>
      </c>
      <c r="E5" s="7" t="s">
        <v>76</v>
      </c>
      <c r="F5" s="7" t="s">
        <v>43</v>
      </c>
      <c r="G5" s="7" t="s">
        <v>716</v>
      </c>
      <c r="H5" s="7" t="s">
        <v>717</v>
      </c>
      <c r="I5" s="7" t="s">
        <v>718</v>
      </c>
      <c r="J5" s="7" t="s">
        <v>719</v>
      </c>
      <c r="K5" s="413">
        <v>1</v>
      </c>
      <c r="L5" s="7" t="s">
        <v>720</v>
      </c>
      <c r="M5" s="122">
        <v>44593</v>
      </c>
      <c r="N5" s="119">
        <v>44620</v>
      </c>
      <c r="O5" s="18" t="s">
        <v>50</v>
      </c>
      <c r="P5" s="18"/>
      <c r="Q5" s="19"/>
      <c r="R5" s="19"/>
      <c r="S5" s="19"/>
      <c r="T5" s="19"/>
      <c r="U5" s="19"/>
      <c r="V5" s="19"/>
      <c r="W5" s="19"/>
      <c r="X5" s="65"/>
      <c r="Y5" s="65"/>
      <c r="Z5" s="65"/>
      <c r="AA5" s="65"/>
      <c r="AB5" s="65"/>
      <c r="AC5" s="66"/>
      <c r="AD5" s="65"/>
      <c r="AE5" s="65"/>
      <c r="AF5" s="67"/>
      <c r="AG5" s="248"/>
      <c r="AH5" s="19"/>
      <c r="AI5" s="234"/>
      <c r="AJ5" s="234"/>
      <c r="AK5" s="19"/>
      <c r="AL5" s="234"/>
      <c r="AM5" s="234"/>
      <c r="AN5" s="234"/>
      <c r="AO5" s="394"/>
      <c r="AP5" s="394"/>
      <c r="AQ5" s="394"/>
      <c r="AR5" s="394"/>
      <c r="AS5" s="394"/>
      <c r="AT5" s="395"/>
      <c r="AU5" s="395"/>
      <c r="AV5" s="449"/>
      <c r="AW5" s="395"/>
      <c r="AX5" s="18"/>
      <c r="AY5" s="19"/>
      <c r="AZ5" s="19"/>
      <c r="BA5" s="19"/>
      <c r="BB5" s="19"/>
      <c r="BC5" s="19"/>
      <c r="BD5" s="19"/>
      <c r="BE5" s="68"/>
      <c r="BF5" s="394"/>
      <c r="BG5" s="394"/>
      <c r="BH5" s="394"/>
      <c r="BI5" s="394"/>
      <c r="BJ5" s="394"/>
      <c r="BK5" s="395"/>
      <c r="BL5" s="605"/>
      <c r="BM5" s="449"/>
      <c r="BN5" s="19"/>
      <c r="BO5" s="18"/>
      <c r="BP5" s="19"/>
      <c r="BQ5" s="239"/>
      <c r="BR5" s="19"/>
      <c r="BS5" s="19"/>
      <c r="BT5" s="19"/>
      <c r="BU5" s="19"/>
      <c r="BV5" s="19"/>
      <c r="BW5" s="69"/>
      <c r="BX5" s="69"/>
      <c r="BY5" s="69"/>
      <c r="BZ5" s="69"/>
      <c r="CA5" s="69"/>
      <c r="CB5" s="70"/>
      <c r="CC5" s="19"/>
      <c r="CD5" s="427"/>
      <c r="CE5" s="19"/>
      <c r="CF5" s="18"/>
      <c r="CG5" s="19"/>
      <c r="CH5" s="19"/>
      <c r="CI5" s="19"/>
      <c r="CJ5" s="19"/>
      <c r="CK5" s="19"/>
      <c r="CL5" s="19"/>
      <c r="CM5" s="19"/>
      <c r="CN5" s="69"/>
      <c r="CO5" s="69"/>
      <c r="CP5" s="69"/>
      <c r="CQ5" s="69"/>
      <c r="CR5" s="69"/>
      <c r="CS5" s="70"/>
      <c r="CT5" s="19"/>
      <c r="CU5" s="427"/>
      <c r="CV5" s="19"/>
      <c r="CW5" s="18"/>
      <c r="CX5" s="19"/>
      <c r="CY5" s="18"/>
      <c r="CZ5" s="13"/>
      <c r="DA5" s="17"/>
      <c r="DB5" s="17"/>
      <c r="DC5" s="17"/>
      <c r="DD5" s="20"/>
      <c r="DE5" s="20"/>
      <c r="DF5" s="20"/>
      <c r="DG5" s="20"/>
      <c r="DH5" s="20"/>
      <c r="DI5" s="20"/>
      <c r="DJ5" s="20"/>
      <c r="DK5" s="20"/>
      <c r="DL5" s="45"/>
      <c r="DM5" s="20"/>
      <c r="DN5" s="18"/>
      <c r="DO5" s="19"/>
      <c r="DP5" s="20"/>
      <c r="DQ5" s="20"/>
      <c r="DR5" s="20"/>
      <c r="DS5" s="20"/>
      <c r="DT5" s="20"/>
      <c r="DU5" s="71"/>
      <c r="DV5" s="17"/>
      <c r="DW5" s="17"/>
      <c r="DX5" s="17"/>
      <c r="DY5" s="17"/>
      <c r="DZ5" s="17"/>
      <c r="EA5" s="17"/>
      <c r="EB5" s="17"/>
      <c r="EC5" s="422"/>
      <c r="ED5" s="250"/>
      <c r="EE5" s="221"/>
      <c r="EF5" s="221"/>
      <c r="EG5" s="221"/>
      <c r="EH5" s="221"/>
      <c r="EI5" s="221"/>
      <c r="EJ5" s="221"/>
      <c r="EK5" s="221"/>
      <c r="EL5" s="221"/>
      <c r="EM5" s="221"/>
      <c r="EN5" s="221"/>
      <c r="EO5" s="221"/>
      <c r="EP5" s="221"/>
      <c r="EQ5" s="221"/>
      <c r="ER5" s="250" t="str">
        <f>EU5</f>
        <v>0%</v>
      </c>
      <c r="ES5" s="250"/>
      <c r="ET5" s="322">
        <f>EC5+EF5</f>
        <v>0</v>
      </c>
      <c r="EU5" s="250" t="str">
        <f>IF(ET5=0,"0%",IF(ET5=1,"100%",))</f>
        <v>0%</v>
      </c>
      <c r="EV5" s="221"/>
      <c r="EW5" s="221"/>
      <c r="EX5" s="221"/>
      <c r="EY5" s="221"/>
      <c r="EZ5" s="221"/>
      <c r="FA5" s="221"/>
      <c r="FB5" s="221"/>
      <c r="FC5" s="221"/>
      <c r="FD5" s="221"/>
      <c r="FE5" s="221"/>
      <c r="FF5" s="221"/>
      <c r="FG5" s="221"/>
      <c r="FH5" s="221"/>
      <c r="FI5" s="250" t="str">
        <f>FL5</f>
        <v>0%</v>
      </c>
      <c r="FJ5" s="250"/>
      <c r="FK5" s="322">
        <f>ET5+EW5</f>
        <v>0</v>
      </c>
      <c r="FL5" s="250" t="str">
        <f>IF(FK5=0,"0%",IF(FK5=1,"100%",))</f>
        <v>0%</v>
      </c>
      <c r="FM5" s="221"/>
      <c r="FN5" s="221"/>
      <c r="FO5" s="221"/>
      <c r="FP5" s="221"/>
      <c r="FQ5" s="221"/>
      <c r="FR5" s="221"/>
      <c r="FS5" s="221"/>
      <c r="FT5" s="221"/>
      <c r="FU5" s="221"/>
      <c r="FV5" s="221"/>
      <c r="FW5" s="221"/>
      <c r="FX5" s="221"/>
      <c r="FY5" s="221"/>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240.75" customHeight="1" x14ac:dyDescent="0.25">
      <c r="A6" s="15">
        <v>2</v>
      </c>
      <c r="B6" s="7" t="s">
        <v>721</v>
      </c>
      <c r="C6" s="14" t="s">
        <v>722</v>
      </c>
      <c r="D6" s="9" t="s">
        <v>723</v>
      </c>
      <c r="E6" s="7" t="s">
        <v>63</v>
      </c>
      <c r="F6" s="7" t="s">
        <v>79</v>
      </c>
      <c r="G6" s="7" t="s">
        <v>724</v>
      </c>
      <c r="H6" s="7" t="s">
        <v>98</v>
      </c>
      <c r="I6" s="7" t="s">
        <v>725</v>
      </c>
      <c r="J6" s="7" t="s">
        <v>726</v>
      </c>
      <c r="K6" s="413">
        <v>1</v>
      </c>
      <c r="L6" s="7" t="s">
        <v>727</v>
      </c>
      <c r="M6" s="118">
        <v>44621</v>
      </c>
      <c r="N6" s="119">
        <v>44651</v>
      </c>
      <c r="O6" s="18" t="s">
        <v>50</v>
      </c>
      <c r="P6" s="18"/>
      <c r="Q6" s="19"/>
      <c r="R6" s="19"/>
      <c r="S6" s="19"/>
      <c r="T6" s="19"/>
      <c r="U6" s="19"/>
      <c r="V6" s="19"/>
      <c r="W6" s="19"/>
      <c r="X6" s="65"/>
      <c r="Y6" s="65"/>
      <c r="Z6" s="65"/>
      <c r="AA6" s="65"/>
      <c r="AB6" s="65"/>
      <c r="AC6" s="66"/>
      <c r="AD6" s="65"/>
      <c r="AE6" s="65"/>
      <c r="AF6" s="67"/>
      <c r="AG6" s="67"/>
      <c r="AH6" s="67"/>
      <c r="AI6" s="67"/>
      <c r="AJ6" s="67"/>
      <c r="AK6" s="67"/>
      <c r="AL6" s="67"/>
      <c r="AM6" s="67"/>
      <c r="AN6" s="67"/>
      <c r="AO6" s="394"/>
      <c r="AP6" s="394"/>
      <c r="AQ6" s="394"/>
      <c r="AR6" s="394"/>
      <c r="AS6" s="394"/>
      <c r="AT6" s="396"/>
      <c r="AU6" s="396"/>
      <c r="AV6" s="450"/>
      <c r="AW6" s="396"/>
      <c r="AX6" s="18"/>
      <c r="AY6" s="19"/>
      <c r="AZ6" s="20"/>
      <c r="BA6" s="20"/>
      <c r="BB6" s="19"/>
      <c r="BC6" s="20"/>
      <c r="BD6" s="20"/>
      <c r="BE6" s="71"/>
      <c r="BF6" s="19"/>
      <c r="BG6" s="19"/>
      <c r="BH6" s="19"/>
      <c r="BI6" s="20"/>
      <c r="BJ6" s="69"/>
      <c r="BK6" s="233"/>
      <c r="BL6" s="20"/>
      <c r="BM6" s="427"/>
      <c r="BN6" s="19"/>
      <c r="BO6" s="18"/>
      <c r="BP6" s="68"/>
      <c r="BQ6" s="795"/>
      <c r="BR6" s="734"/>
      <c r="BS6" s="239"/>
      <c r="BT6" s="239"/>
      <c r="BU6" s="20"/>
      <c r="BV6" s="20"/>
      <c r="BW6" s="69"/>
      <c r="BX6" s="69"/>
      <c r="BY6" s="69"/>
      <c r="BZ6" s="18"/>
      <c r="CA6" s="69"/>
      <c r="CB6" s="70"/>
      <c r="CC6" s="19"/>
      <c r="CD6" s="427"/>
      <c r="CE6" s="19"/>
      <c r="CF6" s="18"/>
      <c r="CG6" s="19"/>
      <c r="CH6" s="19"/>
      <c r="CI6" s="19"/>
      <c r="CJ6" s="19"/>
      <c r="CK6" s="19"/>
      <c r="CL6" s="19"/>
      <c r="CM6" s="19"/>
      <c r="CN6" s="69"/>
      <c r="CO6" s="69"/>
      <c r="CP6" s="69"/>
      <c r="CQ6" s="69"/>
      <c r="CR6" s="69"/>
      <c r="CS6" s="70"/>
      <c r="CT6" s="19"/>
      <c r="CU6" s="427"/>
      <c r="CV6" s="19"/>
      <c r="CW6" s="18"/>
      <c r="CX6" s="19"/>
      <c r="CY6" s="18"/>
      <c r="CZ6" s="13"/>
      <c r="DA6" s="17"/>
      <c r="DB6" s="17"/>
      <c r="DC6" s="17"/>
      <c r="DD6" s="20"/>
      <c r="DE6" s="20"/>
      <c r="DF6" s="20"/>
      <c r="DG6" s="20"/>
      <c r="DH6" s="20"/>
      <c r="DI6" s="20"/>
      <c r="DJ6" s="20"/>
      <c r="DK6" s="20"/>
      <c r="DL6" s="45"/>
      <c r="DM6" s="20"/>
      <c r="DN6" s="18"/>
      <c r="DO6" s="19"/>
      <c r="DP6" s="13"/>
      <c r="DQ6" s="13"/>
      <c r="DR6" s="13"/>
      <c r="DS6" s="13"/>
      <c r="DT6" s="20"/>
      <c r="DU6" s="71"/>
      <c r="DV6" s="17"/>
      <c r="DW6" s="17"/>
      <c r="DX6" s="17"/>
      <c r="DY6" s="17"/>
      <c r="DZ6" s="17"/>
      <c r="EA6" s="17"/>
      <c r="EB6" s="17"/>
      <c r="EC6" s="422"/>
      <c r="ED6" s="250"/>
      <c r="EE6" s="221"/>
      <c r="EF6" s="221"/>
      <c r="EG6" s="221"/>
      <c r="EH6" s="221"/>
      <c r="EI6" s="221"/>
      <c r="EJ6" s="221"/>
      <c r="EK6" s="221"/>
      <c r="EL6" s="221"/>
      <c r="EM6" s="221"/>
      <c r="EN6" s="221"/>
      <c r="EO6" s="221"/>
      <c r="EP6" s="221"/>
      <c r="EQ6" s="221"/>
      <c r="ER6" s="250" t="str">
        <f t="shared" ref="ER6:ER8" si="0">EU6</f>
        <v>0%</v>
      </c>
      <c r="ES6" s="250"/>
      <c r="ET6" s="322">
        <f t="shared" ref="ET6:ET8" si="1">EC6+EF6</f>
        <v>0</v>
      </c>
      <c r="EU6" s="250" t="str">
        <f>IF(ET6=0,"0%",IF(ET6=1,"100%",))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IF(GS6=0,"0%",IF(GS6=1,"100%",))</f>
        <v>0%</v>
      </c>
      <c r="GU6" s="221"/>
      <c r="GV6" s="221"/>
      <c r="GW6" s="221"/>
      <c r="GX6" s="221"/>
      <c r="GY6" s="221"/>
      <c r="GZ6" s="221"/>
      <c r="HA6" s="221"/>
      <c r="HB6" s="221"/>
      <c r="HC6" s="221"/>
      <c r="HD6" s="221"/>
      <c r="HE6" s="221"/>
      <c r="HF6" s="221"/>
      <c r="HG6" s="221"/>
      <c r="HH6" s="250" t="str">
        <f t="shared" ref="HH6:HH8" si="8">HK6</f>
        <v>0%</v>
      </c>
      <c r="HI6" s="250"/>
      <c r="HJ6" s="322">
        <f t="shared" ref="HJ6:HJ8" si="9">GS6+GV6</f>
        <v>0</v>
      </c>
      <c r="HK6" s="250" t="str">
        <f>IF(HJ6=0,"0%",IF(HJ6=1,"100%",))</f>
        <v>0%</v>
      </c>
    </row>
    <row r="7" spans="1:219" ht="286.5" customHeight="1" x14ac:dyDescent="0.25">
      <c r="A7" s="15">
        <v>3</v>
      </c>
      <c r="B7" s="29" t="s">
        <v>728</v>
      </c>
      <c r="C7" s="13" t="s">
        <v>729</v>
      </c>
      <c r="D7" s="9" t="s">
        <v>730</v>
      </c>
      <c r="E7" s="6" t="s">
        <v>78</v>
      </c>
      <c r="F7" s="6" t="s">
        <v>64</v>
      </c>
      <c r="G7" s="123" t="s">
        <v>724</v>
      </c>
      <c r="H7" s="7" t="s">
        <v>98</v>
      </c>
      <c r="I7" s="7" t="s">
        <v>725</v>
      </c>
      <c r="J7" s="6" t="s">
        <v>726</v>
      </c>
      <c r="K7" s="414">
        <v>3</v>
      </c>
      <c r="L7" s="123" t="s">
        <v>731</v>
      </c>
      <c r="M7" s="88">
        <v>44652</v>
      </c>
      <c r="N7" s="88">
        <v>44772</v>
      </c>
      <c r="O7" s="10" t="s">
        <v>50</v>
      </c>
      <c r="P7" s="73"/>
      <c r="Q7" s="79"/>
      <c r="R7" s="79"/>
      <c r="S7" s="79"/>
      <c r="T7" s="79"/>
      <c r="U7" s="79"/>
      <c r="V7" s="79"/>
      <c r="W7" s="79"/>
      <c r="X7" s="74"/>
      <c r="Y7" s="74"/>
      <c r="Z7" s="74"/>
      <c r="AA7" s="74"/>
      <c r="AB7" s="74"/>
      <c r="AC7" s="75"/>
      <c r="AD7" s="74"/>
      <c r="AE7" s="74"/>
      <c r="AF7" s="74"/>
      <c r="AG7" s="74"/>
      <c r="AH7" s="74"/>
      <c r="AI7" s="74"/>
      <c r="AJ7" s="74"/>
      <c r="AK7" s="74"/>
      <c r="AL7" s="74"/>
      <c r="AM7" s="74"/>
      <c r="AN7" s="74"/>
      <c r="AO7" s="394"/>
      <c r="AP7" s="394"/>
      <c r="AQ7" s="394"/>
      <c r="AR7" s="394"/>
      <c r="AS7" s="394"/>
      <c r="AT7" s="397"/>
      <c r="AU7" s="397"/>
      <c r="AV7" s="451"/>
      <c r="AW7" s="397"/>
      <c r="AX7" s="73"/>
      <c r="AY7" s="79"/>
      <c r="AZ7" s="79"/>
      <c r="BA7" s="79"/>
      <c r="BB7" s="79"/>
      <c r="BC7" s="79"/>
      <c r="BD7" s="79"/>
      <c r="BE7" s="80"/>
      <c r="BF7" s="17"/>
      <c r="BG7" s="17"/>
      <c r="BH7" s="17"/>
      <c r="BI7" s="79"/>
      <c r="BJ7" s="79"/>
      <c r="BK7" s="81"/>
      <c r="BL7" s="20"/>
      <c r="BM7" s="422"/>
      <c r="BN7" s="17"/>
      <c r="BO7" s="73"/>
      <c r="BP7" s="80"/>
      <c r="BQ7" s="796"/>
      <c r="BR7" s="582"/>
      <c r="BS7" s="582"/>
      <c r="BT7" s="514"/>
      <c r="BU7" s="794"/>
      <c r="BV7" s="79"/>
      <c r="BW7" s="79"/>
      <c r="BX7" s="79"/>
      <c r="BY7" s="79"/>
      <c r="BZ7" s="79"/>
      <c r="CA7" s="79"/>
      <c r="CB7" s="70"/>
      <c r="CC7" s="17"/>
      <c r="CD7" s="427"/>
      <c r="CE7" s="17"/>
      <c r="CF7" s="285"/>
      <c r="CG7" s="17"/>
      <c r="CH7" s="82"/>
      <c r="CI7" s="73"/>
      <c r="CJ7" s="83"/>
      <c r="CK7" s="285"/>
      <c r="CL7" s="73"/>
      <c r="CM7" s="20"/>
      <c r="CN7" s="79"/>
      <c r="CO7" s="79"/>
      <c r="CP7" s="79"/>
      <c r="CQ7" s="79"/>
      <c r="CR7" s="79"/>
      <c r="CS7" s="70"/>
      <c r="CT7" s="17"/>
      <c r="CU7" s="427"/>
      <c r="CV7" s="17"/>
      <c r="CW7" s="73"/>
      <c r="CX7" s="17"/>
      <c r="CY7" s="82"/>
      <c r="CZ7" s="73"/>
      <c r="DA7" s="83"/>
      <c r="DB7" s="73"/>
      <c r="DC7" s="73"/>
      <c r="DD7" s="73"/>
      <c r="DE7" s="73"/>
      <c r="DF7" s="73"/>
      <c r="DG7" s="73"/>
      <c r="DH7" s="73"/>
      <c r="DI7" s="73"/>
      <c r="DJ7" s="20"/>
      <c r="DK7" s="73"/>
      <c r="DL7" s="45"/>
      <c r="DM7" s="13"/>
      <c r="DN7" s="73"/>
      <c r="DO7" s="17"/>
      <c r="DP7" s="73"/>
      <c r="DQ7" s="73"/>
      <c r="DR7" s="13"/>
      <c r="DS7" s="1027"/>
      <c r="DT7" s="79"/>
      <c r="DU7" s="77"/>
      <c r="DV7" s="17"/>
      <c r="DW7" s="17"/>
      <c r="DX7" s="17"/>
      <c r="DY7" s="17"/>
      <c r="DZ7" s="17"/>
      <c r="EA7" s="17"/>
      <c r="EB7" s="17"/>
      <c r="EC7" s="4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IF(ET7=0,"0%",IF(ET7=1,"33.3%",IF(ET7&lt;=2,"66.7%",IF(ET7&lt;=3,"100%",))))</f>
        <v>0%</v>
      </c>
      <c r="EV7" s="221"/>
      <c r="EW7" s="221"/>
      <c r="EX7" s="221"/>
      <c r="EY7" s="221"/>
      <c r="EZ7" s="221"/>
      <c r="FA7" s="221"/>
      <c r="FB7" s="221"/>
      <c r="FC7" s="221"/>
      <c r="FD7" s="221"/>
      <c r="FE7" s="221"/>
      <c r="FF7" s="221"/>
      <c r="FG7" s="221"/>
      <c r="FH7" s="221"/>
      <c r="FI7" s="250" t="str">
        <f t="shared" si="2"/>
        <v>0%</v>
      </c>
      <c r="FJ7" s="250"/>
      <c r="FK7" s="322">
        <f t="shared" si="3"/>
        <v>0</v>
      </c>
      <c r="FL7" s="250" t="str">
        <f>IF(FK7=0,"0%",IF(FK7=1,"33.3%",IF(FK7&lt;=2,"66.7%",IF(FK7&lt;=3,"100%",))))</f>
        <v>0%</v>
      </c>
      <c r="FM7" s="221"/>
      <c r="FN7" s="221"/>
      <c r="FO7" s="221"/>
      <c r="FP7" s="221"/>
      <c r="FQ7" s="221"/>
      <c r="FR7" s="221"/>
      <c r="FS7" s="221"/>
      <c r="FT7" s="221"/>
      <c r="FU7" s="221"/>
      <c r="FV7" s="221"/>
      <c r="FW7" s="221"/>
      <c r="FX7" s="221"/>
      <c r="FY7" s="221"/>
      <c r="FZ7" s="250" t="str">
        <f t="shared" si="4"/>
        <v>0%</v>
      </c>
      <c r="GA7" s="250"/>
      <c r="GB7" s="322">
        <f t="shared" si="5"/>
        <v>0</v>
      </c>
      <c r="GC7" s="250" t="str">
        <f>IF(GB7=0,"0%",IF(GB7=1,"33.3%",IF(GB7&lt;=2,"66.7%",IF(GB7&lt;=3,"100%",))))</f>
        <v>0%</v>
      </c>
      <c r="GD7" s="221"/>
      <c r="GE7" s="221"/>
      <c r="GF7" s="221"/>
      <c r="GG7" s="221"/>
      <c r="GH7" s="221"/>
      <c r="GI7" s="221"/>
      <c r="GJ7" s="221"/>
      <c r="GK7" s="221"/>
      <c r="GL7" s="221"/>
      <c r="GM7" s="221"/>
      <c r="GN7" s="221"/>
      <c r="GO7" s="221"/>
      <c r="GP7" s="221"/>
      <c r="GQ7" s="250" t="str">
        <f t="shared" si="6"/>
        <v>0%</v>
      </c>
      <c r="GR7" s="250"/>
      <c r="GS7" s="322">
        <f t="shared" si="7"/>
        <v>0</v>
      </c>
      <c r="GT7" s="250" t="str">
        <f>IF(GS7=0,"0%",IF(GS7=1,"33.3%",IF(GS7&lt;=2,"66.7%",IF(GS7&lt;=3,"100%",))))</f>
        <v>0%</v>
      </c>
      <c r="GU7" s="221"/>
      <c r="GV7" s="221"/>
      <c r="GW7" s="221"/>
      <c r="GX7" s="221"/>
      <c r="GY7" s="221"/>
      <c r="GZ7" s="221"/>
      <c r="HA7" s="221"/>
      <c r="HB7" s="221"/>
      <c r="HC7" s="221"/>
      <c r="HD7" s="221"/>
      <c r="HE7" s="221"/>
      <c r="HF7" s="221"/>
      <c r="HG7" s="221"/>
      <c r="HH7" s="250" t="str">
        <f t="shared" si="8"/>
        <v>0%</v>
      </c>
      <c r="HI7" s="250"/>
      <c r="HJ7" s="322">
        <f t="shared" si="9"/>
        <v>0</v>
      </c>
      <c r="HK7" s="250" t="str">
        <f>IF(HJ7=0,"0%",IF(HJ7=1,"33.3%",IF(HJ7&lt;=2,"66.7%",IF(HJ7&lt;=3,"100%",))))</f>
        <v>0%</v>
      </c>
    </row>
    <row r="8" spans="1:219" ht="150" customHeight="1" x14ac:dyDescent="0.25">
      <c r="A8" s="15">
        <v>4</v>
      </c>
      <c r="B8" s="25" t="s">
        <v>732</v>
      </c>
      <c r="C8" s="14" t="s">
        <v>733</v>
      </c>
      <c r="D8" s="447" t="s">
        <v>734</v>
      </c>
      <c r="E8" s="24" t="s">
        <v>63</v>
      </c>
      <c r="F8" s="24" t="s">
        <v>64</v>
      </c>
      <c r="G8" s="539" t="s">
        <v>735</v>
      </c>
      <c r="H8" s="7" t="s">
        <v>98</v>
      </c>
      <c r="I8" s="7" t="s">
        <v>725</v>
      </c>
      <c r="J8" s="24" t="s">
        <v>736</v>
      </c>
      <c r="K8" s="414">
        <v>1</v>
      </c>
      <c r="L8" s="7" t="s">
        <v>737</v>
      </c>
      <c r="M8" s="87">
        <v>44774</v>
      </c>
      <c r="N8" s="46">
        <v>44835</v>
      </c>
      <c r="O8" s="10" t="s">
        <v>50</v>
      </c>
      <c r="P8" s="13"/>
      <c r="Q8" s="17"/>
      <c r="R8" s="17"/>
      <c r="S8" s="17"/>
      <c r="T8" s="17"/>
      <c r="U8" s="17"/>
      <c r="V8" s="17"/>
      <c r="W8" s="17"/>
      <c r="X8" s="74"/>
      <c r="Y8" s="74"/>
      <c r="Z8" s="74"/>
      <c r="AA8" s="74"/>
      <c r="AB8" s="74"/>
      <c r="AC8" s="75"/>
      <c r="AD8" s="74"/>
      <c r="AE8" s="74"/>
      <c r="AF8" s="74"/>
      <c r="AG8" s="74"/>
      <c r="AH8" s="74"/>
      <c r="AI8" s="74"/>
      <c r="AJ8" s="74"/>
      <c r="AK8" s="74"/>
      <c r="AL8" s="74"/>
      <c r="AM8" s="74"/>
      <c r="AN8" s="74"/>
      <c r="AO8" s="394"/>
      <c r="AP8" s="394"/>
      <c r="AQ8" s="394"/>
      <c r="AR8" s="394"/>
      <c r="AS8" s="394"/>
      <c r="AT8" s="397"/>
      <c r="AU8" s="397"/>
      <c r="AV8" s="451"/>
      <c r="AW8" s="397"/>
      <c r="AX8" s="13"/>
      <c r="AY8" s="17"/>
      <c r="AZ8" s="17"/>
      <c r="BA8" s="17"/>
      <c r="BB8" s="17"/>
      <c r="BC8" s="17"/>
      <c r="BD8" s="17"/>
      <c r="BE8" s="78"/>
      <c r="BF8" s="17"/>
      <c r="BG8" s="17"/>
      <c r="BH8" s="17"/>
      <c r="BI8" s="79"/>
      <c r="BJ8" s="79"/>
      <c r="BK8" s="81"/>
      <c r="BL8" s="20"/>
      <c r="BM8" s="422"/>
      <c r="BN8" s="17"/>
      <c r="BO8" s="13"/>
      <c r="BP8" s="17"/>
      <c r="BQ8" s="275"/>
      <c r="BR8" s="19"/>
      <c r="BS8" s="19"/>
      <c r="BT8" s="19"/>
      <c r="BU8" s="17"/>
      <c r="BV8" s="84"/>
      <c r="BW8" s="13"/>
      <c r="BX8" s="17"/>
      <c r="BY8" s="17"/>
      <c r="BZ8" s="17"/>
      <c r="CA8" s="17"/>
      <c r="CB8" s="70"/>
      <c r="CC8" s="17"/>
      <c r="CD8" s="427"/>
      <c r="CE8" s="17"/>
      <c r="CF8" s="13"/>
      <c r="CG8" s="17"/>
      <c r="CH8" s="76"/>
      <c r="CI8" s="17"/>
      <c r="CJ8" s="17"/>
      <c r="CK8" s="17"/>
      <c r="CL8" s="17"/>
      <c r="CM8" s="84"/>
      <c r="CN8" s="13"/>
      <c r="CO8" s="17"/>
      <c r="CP8" s="17"/>
      <c r="CQ8" s="17"/>
      <c r="CR8" s="17"/>
      <c r="CS8" s="70"/>
      <c r="CT8" s="17"/>
      <c r="CU8" s="427"/>
      <c r="CV8" s="17"/>
      <c r="CW8" s="13"/>
      <c r="CX8" s="17"/>
      <c r="CY8" s="13"/>
      <c r="CZ8" s="17"/>
      <c r="DA8" s="17"/>
      <c r="DB8" s="17"/>
      <c r="DC8" s="17"/>
      <c r="DD8" s="84"/>
      <c r="DE8" s="84"/>
      <c r="DF8" s="84"/>
      <c r="DG8" s="84"/>
      <c r="DH8" s="84"/>
      <c r="DI8" s="84"/>
      <c r="DJ8" s="20"/>
      <c r="DK8" s="426"/>
      <c r="DL8" s="45"/>
      <c r="DM8" s="426"/>
      <c r="DN8" s="13"/>
      <c r="DO8" s="17"/>
      <c r="DP8" s="13"/>
      <c r="DQ8" s="17"/>
      <c r="DR8" s="17"/>
      <c r="DS8" s="85"/>
      <c r="DT8" s="17"/>
      <c r="DU8" s="86"/>
      <c r="DV8" s="17"/>
      <c r="DW8" s="17"/>
      <c r="DX8" s="17"/>
      <c r="DY8" s="17"/>
      <c r="DZ8" s="17"/>
      <c r="EA8" s="17"/>
      <c r="EB8" s="17"/>
      <c r="EC8" s="422"/>
      <c r="ED8" s="250"/>
      <c r="EE8" s="221"/>
      <c r="EF8" s="221"/>
      <c r="EG8" s="221"/>
      <c r="EH8" s="221"/>
      <c r="EI8" s="221"/>
      <c r="EJ8" s="221"/>
      <c r="EK8" s="221"/>
      <c r="EL8" s="221"/>
      <c r="EM8" s="221"/>
      <c r="EN8" s="221"/>
      <c r="EO8" s="221"/>
      <c r="EP8" s="221"/>
      <c r="EQ8" s="221"/>
      <c r="ER8" s="250" t="str">
        <f t="shared" si="0"/>
        <v>0%</v>
      </c>
      <c r="ES8" s="250"/>
      <c r="ET8" s="322">
        <f t="shared" si="1"/>
        <v>0</v>
      </c>
      <c r="EU8" s="250" t="str">
        <f>IF(ET8=0,"0%",IF(ET8=1,"100%",))</f>
        <v>0%</v>
      </c>
      <c r="EV8" s="221"/>
      <c r="EW8" s="221">
        <v>0</v>
      </c>
      <c r="EX8" s="221"/>
      <c r="EY8" s="221"/>
      <c r="EZ8" s="221"/>
      <c r="FA8" s="221"/>
      <c r="FB8" s="221"/>
      <c r="FC8" s="221"/>
      <c r="FD8" s="221"/>
      <c r="FE8" s="221"/>
      <c r="FF8" s="221"/>
      <c r="FG8" s="221"/>
      <c r="FH8" s="221"/>
      <c r="FI8" s="250" t="str">
        <f t="shared" si="2"/>
        <v>0%</v>
      </c>
      <c r="FJ8" s="250"/>
      <c r="FK8" s="322">
        <f t="shared" si="3"/>
        <v>0</v>
      </c>
      <c r="FL8" s="250" t="str">
        <f>IF(FK8=0,"0%",IF(FK8=1,"100%",))</f>
        <v>0%</v>
      </c>
      <c r="FM8" s="221"/>
      <c r="FN8" s="221"/>
      <c r="FO8" s="221"/>
      <c r="FP8" s="221"/>
      <c r="FQ8" s="221"/>
      <c r="FR8" s="221"/>
      <c r="FS8" s="221"/>
      <c r="FT8" s="221"/>
      <c r="FU8" s="221"/>
      <c r="FV8" s="221"/>
      <c r="FW8" s="221"/>
      <c r="FX8" s="221"/>
      <c r="FY8" s="221"/>
      <c r="FZ8" s="250" t="str">
        <f t="shared" si="4"/>
        <v>0%</v>
      </c>
      <c r="GA8" s="250"/>
      <c r="GB8" s="322">
        <f t="shared" si="5"/>
        <v>0</v>
      </c>
      <c r="GC8" s="250" t="str">
        <f>IF(GB8=0,"0%",IF(GB8=1,"100%",))</f>
        <v>0%</v>
      </c>
      <c r="GD8" s="221"/>
      <c r="GE8" s="221"/>
      <c r="GF8" s="221"/>
      <c r="GG8" s="221"/>
      <c r="GH8" s="221"/>
      <c r="GI8" s="221"/>
      <c r="GJ8" s="221"/>
      <c r="GK8" s="221"/>
      <c r="GL8" s="221"/>
      <c r="GM8" s="221"/>
      <c r="GN8" s="221"/>
      <c r="GO8" s="221"/>
      <c r="GP8" s="221"/>
      <c r="GQ8" s="250" t="str">
        <f t="shared" si="6"/>
        <v>0%</v>
      </c>
      <c r="GR8" s="250"/>
      <c r="GS8" s="322">
        <f t="shared" si="7"/>
        <v>0</v>
      </c>
      <c r="GT8" s="250" t="str">
        <f>IF(GS8=0,"0%",IF(GS8=1,"100%",))</f>
        <v>0%</v>
      </c>
      <c r="GU8" s="221"/>
      <c r="GV8" s="221"/>
      <c r="GW8" s="221"/>
      <c r="GX8" s="221"/>
      <c r="GY8" s="221"/>
      <c r="GZ8" s="221"/>
      <c r="HA8" s="221"/>
      <c r="HB8" s="221"/>
      <c r="HC8" s="221"/>
      <c r="HD8" s="221"/>
      <c r="HE8" s="221"/>
      <c r="HF8" s="221"/>
      <c r="HG8" s="221"/>
      <c r="HH8" s="250" t="str">
        <f t="shared" si="8"/>
        <v>0%</v>
      </c>
      <c r="HI8" s="250"/>
      <c r="HJ8" s="322">
        <f t="shared" si="9"/>
        <v>0</v>
      </c>
      <c r="HK8" s="250" t="str">
        <f>IF(HJ8=0,"0%",IF(HJ8=1,"100%",))</f>
        <v>0%</v>
      </c>
    </row>
    <row r="9" spans="1:219" ht="21" x14ac:dyDescent="0.25">
      <c r="C9" s="493"/>
      <c r="D9" s="807"/>
      <c r="F9" s="493"/>
      <c r="G9" s="799"/>
      <c r="J9" s="453"/>
      <c r="K9" s="454">
        <f>SUM(K5:K8)</f>
        <v>6</v>
      </c>
      <c r="AV9" s="424">
        <f>SUM(AV5:AV8)</f>
        <v>0</v>
      </c>
      <c r="BM9" s="424">
        <v>2</v>
      </c>
      <c r="BN9" s="769">
        <f>BM9*100%/$K$9</f>
        <v>0.33333333333333331</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790">
        <f>SUM(HJ5:HJ8)</f>
        <v>0</v>
      </c>
      <c r="HK9" s="769">
        <f>HJ9*100%/$K$9</f>
        <v>0</v>
      </c>
    </row>
    <row r="11" spans="1:219" x14ac:dyDescent="0.25">
      <c r="D11" s="405">
        <v>100</v>
      </c>
    </row>
  </sheetData>
  <mergeCells count="253">
    <mergeCell ref="HC1:HG2"/>
    <mergeCell ref="HH1:HK2"/>
    <mergeCell ref="HC3:HC4"/>
    <mergeCell ref="HD3:HD4"/>
    <mergeCell ref="HE3:HE4"/>
    <mergeCell ref="HF3:HF4"/>
    <mergeCell ref="HG3:HG4"/>
    <mergeCell ref="HH3:HH4"/>
    <mergeCell ref="HI3:HI4"/>
    <mergeCell ref="HJ3:HJ4"/>
    <mergeCell ref="HK3:HK4"/>
    <mergeCell ref="J2:J4"/>
    <mergeCell ref="BV3:BV4"/>
    <mergeCell ref="A1:O1"/>
    <mergeCell ref="P1:W1"/>
    <mergeCell ref="X1:AB2"/>
    <mergeCell ref="AC1:AF2"/>
    <mergeCell ref="AX1:BE1"/>
    <mergeCell ref="BF1:BJ2"/>
    <mergeCell ref="G2:G4"/>
    <mergeCell ref="H2:H4"/>
    <mergeCell ref="BO1:BV1"/>
    <mergeCell ref="AG1:AN1"/>
    <mergeCell ref="AG2:AG4"/>
    <mergeCell ref="AH2:AN2"/>
    <mergeCell ref="AH3:AH4"/>
    <mergeCell ref="AI3:AI4"/>
    <mergeCell ref="AJ3:AK3"/>
    <mergeCell ref="AL3:AL4"/>
    <mergeCell ref="AM3:AM4"/>
    <mergeCell ref="AO1:AS2"/>
    <mergeCell ref="AT1:AW2"/>
    <mergeCell ref="AO3:AO4"/>
    <mergeCell ref="AP3:AP4"/>
    <mergeCell ref="AQ3:AQ4"/>
    <mergeCell ref="CB1:CE2"/>
    <mergeCell ref="CF1:CM1"/>
    <mergeCell ref="CG3:CG4"/>
    <mergeCell ref="CH3:CH4"/>
    <mergeCell ref="CI3:CJ3"/>
    <mergeCell ref="AS3:AS4"/>
    <mergeCell ref="AT3:AT4"/>
    <mergeCell ref="AU3:AU4"/>
    <mergeCell ref="AV3:AV4"/>
    <mergeCell ref="AW3:AW4"/>
    <mergeCell ref="BO2:BO4"/>
    <mergeCell ref="BP2:BV2"/>
    <mergeCell ref="CF2:CF4"/>
    <mergeCell ref="CG2:CM2"/>
    <mergeCell ref="BW3:BW4"/>
    <mergeCell ref="BX3:BX4"/>
    <mergeCell ref="BY3:BY4"/>
    <mergeCell ref="BU3:BU4"/>
    <mergeCell ref="BZ3:BZ4"/>
    <mergeCell ref="CA3:CA4"/>
    <mergeCell ref="CB3:CB4"/>
    <mergeCell ref="CC3:CC4"/>
    <mergeCell ref="CD3:CD4"/>
    <mergeCell ref="CE3:CE4"/>
    <mergeCell ref="S3:T3"/>
    <mergeCell ref="U3:U4"/>
    <mergeCell ref="BL3:BL4"/>
    <mergeCell ref="BM3:BM4"/>
    <mergeCell ref="BN3:BN4"/>
    <mergeCell ref="BP3:BP4"/>
    <mergeCell ref="BQ3:BQ4"/>
    <mergeCell ref="BR3:BS3"/>
    <mergeCell ref="BT3:BT4"/>
    <mergeCell ref="BJ3:BJ4"/>
    <mergeCell ref="BK3:BK4"/>
    <mergeCell ref="AR3:AR4"/>
    <mergeCell ref="AN3:AN4"/>
    <mergeCell ref="DN1:DU1"/>
    <mergeCell ref="A2:A4"/>
    <mergeCell ref="B2:B4"/>
    <mergeCell ref="C2:C4"/>
    <mergeCell ref="D2:D4"/>
    <mergeCell ref="E2:E4"/>
    <mergeCell ref="F2:F4"/>
    <mergeCell ref="I2:I4"/>
    <mergeCell ref="BK1:BN2"/>
    <mergeCell ref="AD3:AD4"/>
    <mergeCell ref="AE3:AE4"/>
    <mergeCell ref="AF3:AF4"/>
    <mergeCell ref="AY3:AY4"/>
    <mergeCell ref="AZ3:AZ4"/>
    <mergeCell ref="BA3:BB3"/>
    <mergeCell ref="BC3:BC4"/>
    <mergeCell ref="BD3:BD4"/>
    <mergeCell ref="BE3:BE4"/>
    <mergeCell ref="BF3:BF4"/>
    <mergeCell ref="BG3:BG4"/>
    <mergeCell ref="BH3:BH4"/>
    <mergeCell ref="BI3:BI4"/>
    <mergeCell ref="CV3:CV4"/>
    <mergeCell ref="CK3:CK4"/>
    <mergeCell ref="DX3:DX4"/>
    <mergeCell ref="K2:K4"/>
    <mergeCell ref="L2:L4"/>
    <mergeCell ref="P2:P4"/>
    <mergeCell ref="Q2:W2"/>
    <mergeCell ref="AX2:AX4"/>
    <mergeCell ref="AY2:BE2"/>
    <mergeCell ref="Q3:Q4"/>
    <mergeCell ref="R3:R4"/>
    <mergeCell ref="DN2:DN4"/>
    <mergeCell ref="DO2:DU2"/>
    <mergeCell ref="DC3:DC4"/>
    <mergeCell ref="DD3:DD4"/>
    <mergeCell ref="DO3:DO4"/>
    <mergeCell ref="DP3:DP4"/>
    <mergeCell ref="V3:V4"/>
    <mergeCell ref="W3:W4"/>
    <mergeCell ref="X3:X4"/>
    <mergeCell ref="Y3:Y4"/>
    <mergeCell ref="Z3:Z4"/>
    <mergeCell ref="AA3:AA4"/>
    <mergeCell ref="AB3:AB4"/>
    <mergeCell ref="AC3:AC4"/>
    <mergeCell ref="BW1:CA2"/>
    <mergeCell ref="CL3:CL4"/>
    <mergeCell ref="CM3:CM4"/>
    <mergeCell ref="CN3:CN4"/>
    <mergeCell ref="CO3:CO4"/>
    <mergeCell ref="CP3:CP4"/>
    <mergeCell ref="CW2:CW4"/>
    <mergeCell ref="CX2:DD2"/>
    <mergeCell ref="CQ3:CQ4"/>
    <mergeCell ref="CR3:CR4"/>
    <mergeCell ref="CS3:CS4"/>
    <mergeCell ref="CT3:CT4"/>
    <mergeCell ref="CU3:CU4"/>
    <mergeCell ref="CS1:CV2"/>
    <mergeCell ref="CW1:DD1"/>
    <mergeCell ref="CN1:CR2"/>
    <mergeCell ref="EA3:EA4"/>
    <mergeCell ref="EB3:EB4"/>
    <mergeCell ref="EC3:EC4"/>
    <mergeCell ref="DQ3:DR3"/>
    <mergeCell ref="DS3:DS4"/>
    <mergeCell ref="DT3:DT4"/>
    <mergeCell ref="DU3:DU4"/>
    <mergeCell ref="CX3:CX4"/>
    <mergeCell ref="DV1:DZ2"/>
    <mergeCell ref="EA1:ED2"/>
    <mergeCell ref="DV3:DV4"/>
    <mergeCell ref="DY3:DY4"/>
    <mergeCell ref="DZ3:DZ4"/>
    <mergeCell ref="ED3:ED4"/>
    <mergeCell ref="DH3:DH4"/>
    <mergeCell ref="DI3:DI4"/>
    <mergeCell ref="DJ3:DJ4"/>
    <mergeCell ref="DK3:DK4"/>
    <mergeCell ref="DL3:DL4"/>
    <mergeCell ref="DM3:DM4"/>
    <mergeCell ref="CY3:CY4"/>
    <mergeCell ref="CZ3:DA3"/>
    <mergeCell ref="DB3:DB4"/>
    <mergeCell ref="DW3:DW4"/>
    <mergeCell ref="EE1:EL1"/>
    <mergeCell ref="EM1:EQ2"/>
    <mergeCell ref="ER1:EU2"/>
    <mergeCell ref="EV1:FC1"/>
    <mergeCell ref="FI1:FL2"/>
    <mergeCell ref="FM1:FT1"/>
    <mergeCell ref="FU1:FY2"/>
    <mergeCell ref="FZ1:GC2"/>
    <mergeCell ref="GD1:GK1"/>
    <mergeCell ref="GE2:GK2"/>
    <mergeCell ref="GQ1:GT2"/>
    <mergeCell ref="GU1:HB1"/>
    <mergeCell ref="EE2:EE4"/>
    <mergeCell ref="EF2:EL2"/>
    <mergeCell ref="EV2:EV4"/>
    <mergeCell ref="EW2:FC2"/>
    <mergeCell ref="FM2:FM4"/>
    <mergeCell ref="FN2:FT2"/>
    <mergeCell ref="GD2:GD4"/>
    <mergeCell ref="FD1:FH2"/>
    <mergeCell ref="GV2:HB2"/>
    <mergeCell ref="EF3:EF4"/>
    <mergeCell ref="EG3:EG4"/>
    <mergeCell ref="EH3:EI3"/>
    <mergeCell ref="EJ3:EJ4"/>
    <mergeCell ref="GL1:GP2"/>
    <mergeCell ref="EK3:EK4"/>
    <mergeCell ref="EL3:EL4"/>
    <mergeCell ref="EM3:EM4"/>
    <mergeCell ref="EN3:EN4"/>
    <mergeCell ref="EO3:EO4"/>
    <mergeCell ref="EP3:EP4"/>
    <mergeCell ref="EQ3:EQ4"/>
    <mergeCell ref="ER3:ER4"/>
    <mergeCell ref="ES3:ES4"/>
    <mergeCell ref="ET3:ET4"/>
    <mergeCell ref="EU3:EU4"/>
    <mergeCell ref="EW3:EW4"/>
    <mergeCell ref="EX3:EX4"/>
    <mergeCell ref="EY3:EZ3"/>
    <mergeCell ref="FA3:FA4"/>
    <mergeCell ref="FB3:FB4"/>
    <mergeCell ref="FC3:FC4"/>
    <mergeCell ref="FD3:FD4"/>
    <mergeCell ref="FE3:FE4"/>
    <mergeCell ref="FF3:FF4"/>
    <mergeCell ref="FG3:FG4"/>
    <mergeCell ref="FH3:FH4"/>
    <mergeCell ref="FI3:FI4"/>
    <mergeCell ref="FJ3:FJ4"/>
    <mergeCell ref="FK3:FK4"/>
    <mergeCell ref="FL3:FL4"/>
    <mergeCell ref="FN3:FN4"/>
    <mergeCell ref="FO3:FO4"/>
    <mergeCell ref="FP3:FQ3"/>
    <mergeCell ref="FR3:FR4"/>
    <mergeCell ref="FS3:FS4"/>
    <mergeCell ref="FT3:FT4"/>
    <mergeCell ref="FU3:FU4"/>
    <mergeCell ref="FV3:FV4"/>
    <mergeCell ref="FW3:FW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X3:FX4"/>
    <mergeCell ref="GK3:GK4"/>
    <mergeCell ref="GL3:GL4"/>
    <mergeCell ref="FY3:FY4"/>
  </mergeCells>
  <dataValidations count="2">
    <dataValidation type="list" allowBlank="1" showInputMessage="1" showErrorMessage="1" sqref="F5:F8" xr:uid="{00000000-0002-0000-0E00-000000000000}">
      <formula1>MOMENTO</formula1>
    </dataValidation>
    <dataValidation type="list" allowBlank="1" showInputMessage="1" showErrorMessage="1" sqref="E5:E8" xr:uid="{00000000-0002-0000-0E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BC28789-D296-47B7-9574-31626424A990}">
          <x14:formula1>
            <xm:f>'Ejem diligenciamiento'!$AB$8:$AB$9</xm:f>
          </x14:formula1>
          <xm:sqref>BW5:BY8 CN5:CP8 DE5:DG8 DV5:DX8 EM5:EO8 FD5:FF8 FU5:FW8 GL5:GN8 HC5:HE8</xm:sqref>
        </x14:dataValidation>
        <x14:dataValidation type="list" allowBlank="1" showInputMessage="1" showErrorMessage="1" xr:uid="{BC567EB2-A6B8-44A3-BF6D-E3ACAC8BD875}">
          <x14:formula1>
            <xm:f>'Ejem diligenciamiento'!$AC$8:$AC$11</xm:f>
          </x14:formula1>
          <xm:sqref>CA5:CA8 CR5:CR8 DI5:DI8</xm:sqref>
        </x14:dataValidation>
        <x14:dataValidation type="list" allowBlank="1" showInputMessage="1" showErrorMessage="1" xr:uid="{A16D101A-FB37-490C-B0AC-0832CE45E509}">
          <x14:formula1>
            <xm:f>'Ejem diligenciamiento'!$AC$8:$AC$12</xm:f>
          </x14:formula1>
          <xm:sqref>DZ5:DZ8 EQ5:EQ8 FH5:FH8 FY5:FY8 GP5:GP8 HG5:HG8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K12"/>
  <sheetViews>
    <sheetView zoomScale="80" zoomScaleNormal="80" workbookViewId="0">
      <selection activeCell="A5" sqref="A5:A8"/>
    </sheetView>
  </sheetViews>
  <sheetFormatPr baseColWidth="10" defaultColWidth="11.42578125" defaultRowHeight="15" x14ac:dyDescent="0.25"/>
  <cols>
    <col min="2" max="2" width="23" customWidth="1"/>
    <col min="3" max="3" width="42.140625" customWidth="1"/>
    <col min="4" max="4" width="32.42578125" customWidth="1"/>
    <col min="5" max="5" width="26" customWidth="1"/>
    <col min="6" max="6" width="30.28515625" customWidth="1"/>
    <col min="9" max="9" width="18" customWidth="1"/>
    <col min="12" max="12" width="26.85546875" customWidth="1"/>
    <col min="14" max="14" width="13.7109375" customWidth="1"/>
    <col min="15" max="15" width="12.85546875" customWidth="1"/>
    <col min="16" max="16" width="20.28515625" bestFit="1" customWidth="1"/>
    <col min="18" max="18" width="34.7109375" customWidth="1"/>
    <col min="21" max="21" width="16.7109375" customWidth="1"/>
    <col min="23" max="23" width="15.5703125" customWidth="1"/>
    <col min="24" max="24" width="25.85546875" customWidth="1"/>
    <col min="44" max="44" width="21.140625" customWidth="1"/>
    <col min="45" max="45" width="23.140625" customWidth="1"/>
    <col min="50" max="50" width="59.42578125" customWidth="1"/>
    <col min="52" max="52" width="55.7109375" customWidth="1"/>
    <col min="53" max="53" width="20.140625" bestFit="1" customWidth="1"/>
    <col min="55" max="55" width="16.85546875" customWidth="1"/>
    <col min="56" max="56" width="17.5703125" customWidth="1"/>
    <col min="57" max="57" width="23.5703125" customWidth="1"/>
    <col min="58" max="58" width="20.42578125" customWidth="1"/>
    <col min="67" max="67" width="20.140625" customWidth="1"/>
    <col min="69" max="69" width="19.28515625" customWidth="1"/>
    <col min="70" max="70" width="21.42578125" customWidth="1"/>
    <col min="72" max="72" width="21.5703125" customWidth="1"/>
    <col min="73" max="73" width="18.140625" customWidth="1"/>
    <col min="74" max="74" width="16.42578125" customWidth="1"/>
    <col min="75" max="75" width="11.7109375" customWidth="1"/>
    <col min="84" max="84" width="48" customWidth="1"/>
    <col min="86" max="86" width="35.85546875" customWidth="1"/>
    <col min="87" max="87" width="29.5703125" customWidth="1"/>
    <col min="91" max="91" width="19.85546875" customWidth="1"/>
    <col min="101" max="101" width="44.42578125" customWidth="1"/>
    <col min="102" max="102" width="9.140625" customWidth="1"/>
    <col min="103" max="103" width="18" customWidth="1"/>
    <col min="104" max="104" width="15.140625" customWidth="1"/>
    <col min="105" max="106" width="10.7109375" customWidth="1"/>
    <col min="107" max="107" width="19.140625" customWidth="1"/>
    <col min="108" max="127" width="10.7109375" customWidth="1"/>
  </cols>
  <sheetData>
    <row r="1" spans="1:219" ht="18.75" x14ac:dyDescent="0.25">
      <c r="A1" s="1269" t="s">
        <v>738</v>
      </c>
      <c r="B1" s="1269"/>
      <c r="C1" s="1269"/>
      <c r="D1" s="1269"/>
      <c r="E1" s="1269"/>
      <c r="F1" s="1269"/>
      <c r="G1" s="1269"/>
      <c r="H1" s="1269"/>
      <c r="I1" s="1269"/>
      <c r="J1" s="1269"/>
      <c r="K1" s="1269"/>
      <c r="L1" s="1269"/>
      <c r="M1" s="1269"/>
      <c r="N1" s="1269"/>
      <c r="O1" s="1269"/>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739</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58"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233"/>
      <c r="ET2" s="1233"/>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58"/>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236" t="s">
        <v>31</v>
      </c>
      <c r="ES3" s="1270" t="s">
        <v>32</v>
      </c>
      <c r="ET3" s="1272" t="s">
        <v>33</v>
      </c>
      <c r="EU3" s="1235"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60.75" customHeight="1" x14ac:dyDescent="0.25">
      <c r="A4" s="1058"/>
      <c r="B4" s="1058"/>
      <c r="C4" s="1069"/>
      <c r="D4" s="1058"/>
      <c r="E4" s="1058"/>
      <c r="F4" s="1058"/>
      <c r="G4" s="1058"/>
      <c r="H4" s="1058"/>
      <c r="I4" s="1058"/>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236"/>
      <c r="ES4" s="1271"/>
      <c r="ET4" s="1273"/>
      <c r="EU4" s="1235"/>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09.5" customHeight="1" x14ac:dyDescent="0.25">
      <c r="A5" s="1053">
        <v>1</v>
      </c>
      <c r="B5" s="328" t="s">
        <v>740</v>
      </c>
      <c r="C5" s="329" t="s">
        <v>741</v>
      </c>
      <c r="D5" s="330" t="s">
        <v>742</v>
      </c>
      <c r="E5" s="331" t="s">
        <v>42</v>
      </c>
      <c r="F5" s="331" t="s">
        <v>42</v>
      </c>
      <c r="G5" s="331" t="s">
        <v>44</v>
      </c>
      <c r="H5" s="331" t="s">
        <v>66</v>
      </c>
      <c r="I5" s="327" t="s">
        <v>743</v>
      </c>
      <c r="J5" s="331" t="s">
        <v>47</v>
      </c>
      <c r="K5" s="413">
        <v>1</v>
      </c>
      <c r="L5" s="331" t="s">
        <v>744</v>
      </c>
      <c r="M5" s="332">
        <v>44593</v>
      </c>
      <c r="N5" s="333">
        <v>44866</v>
      </c>
      <c r="O5" s="334" t="s">
        <v>50</v>
      </c>
      <c r="P5" s="334"/>
      <c r="Q5" s="335"/>
      <c r="R5" s="335"/>
      <c r="S5" s="335"/>
      <c r="T5" s="335"/>
      <c r="U5" s="335"/>
      <c r="V5" s="335"/>
      <c r="W5" s="335"/>
      <c r="X5" s="336"/>
      <c r="Y5" s="336"/>
      <c r="Z5" s="336"/>
      <c r="AA5" s="336"/>
      <c r="AB5" s="336"/>
      <c r="AC5" s="337"/>
      <c r="AD5" s="336"/>
      <c r="AE5" s="336"/>
      <c r="AF5" s="338"/>
      <c r="AG5" s="338"/>
      <c r="AH5" s="338"/>
      <c r="AI5" s="338"/>
      <c r="AJ5" s="338"/>
      <c r="AK5" s="338"/>
      <c r="AL5" s="338"/>
      <c r="AM5" s="338"/>
      <c r="AN5" s="338"/>
      <c r="AO5" s="339"/>
      <c r="AP5" s="339"/>
      <c r="AQ5" s="345"/>
      <c r="AR5" s="362"/>
      <c r="AS5" s="361"/>
      <c r="AT5" s="363"/>
      <c r="AU5" s="335"/>
      <c r="AV5" s="427"/>
      <c r="AW5" s="363"/>
      <c r="AX5" s="334"/>
      <c r="AY5" s="335"/>
      <c r="AZ5" s="339"/>
      <c r="BA5" s="335"/>
      <c r="BB5" s="335"/>
      <c r="BC5" s="335"/>
      <c r="BD5" s="335"/>
      <c r="BE5" s="340"/>
      <c r="BF5" s="335"/>
      <c r="BG5" s="335"/>
      <c r="BH5" s="335"/>
      <c r="BI5" s="335"/>
      <c r="BJ5" s="341"/>
      <c r="BK5" s="363"/>
      <c r="BL5" s="335"/>
      <c r="BM5" s="427"/>
      <c r="BN5" s="344"/>
      <c r="BO5" s="334"/>
      <c r="BP5" s="335"/>
      <c r="BQ5" s="335"/>
      <c r="BR5" s="335"/>
      <c r="BS5" s="335"/>
      <c r="BT5" s="335"/>
      <c r="BU5" s="335"/>
      <c r="BV5" s="335"/>
      <c r="BW5" s="335"/>
      <c r="BX5" s="335"/>
      <c r="BY5" s="335"/>
      <c r="BZ5" s="341"/>
      <c r="CA5" s="341"/>
      <c r="CB5" s="342"/>
      <c r="CC5" s="335"/>
      <c r="CD5" s="427"/>
      <c r="CE5" s="335"/>
      <c r="CF5" s="334"/>
      <c r="CG5" s="335"/>
      <c r="CH5" s="335"/>
      <c r="CI5" s="335"/>
      <c r="CJ5" s="335"/>
      <c r="CK5" s="335"/>
      <c r="CL5" s="335"/>
      <c r="CM5" s="335"/>
      <c r="CN5" s="335"/>
      <c r="CO5" s="335"/>
      <c r="CP5" s="335"/>
      <c r="CQ5" s="335"/>
      <c r="CR5" s="335"/>
      <c r="CS5" s="342"/>
      <c r="CT5" s="335"/>
      <c r="CU5" s="427"/>
      <c r="CV5" s="335"/>
      <c r="CW5" s="334"/>
      <c r="CX5" s="335"/>
      <c r="CY5" s="334"/>
      <c r="CZ5" s="343"/>
      <c r="DA5" s="344"/>
      <c r="DB5" s="344"/>
      <c r="DC5" s="344"/>
      <c r="DD5" s="339"/>
      <c r="DE5" s="339"/>
      <c r="DF5" s="339"/>
      <c r="DG5" s="339"/>
      <c r="DH5" s="339"/>
      <c r="DI5" s="339"/>
      <c r="DJ5" s="339"/>
      <c r="DK5" s="339"/>
      <c r="DL5" s="45"/>
      <c r="DM5" s="339"/>
      <c r="DN5" s="334"/>
      <c r="DO5" s="335"/>
      <c r="DP5" s="343"/>
      <c r="DQ5" s="343"/>
      <c r="DR5" s="343"/>
      <c r="DS5" s="343"/>
      <c r="DT5" s="339"/>
      <c r="DU5" s="345"/>
      <c r="DV5" s="221"/>
      <c r="DW5" s="221"/>
      <c r="DX5" s="221"/>
      <c r="DY5" s="221"/>
      <c r="DZ5" s="250"/>
      <c r="EA5" s="250"/>
      <c r="EB5" s="250"/>
      <c r="EC5" s="322"/>
      <c r="ED5" s="250"/>
      <c r="EE5" s="221"/>
      <c r="EF5" s="221"/>
      <c r="EG5" s="221"/>
      <c r="EH5" s="221"/>
      <c r="EI5" s="221"/>
      <c r="EJ5" s="221"/>
      <c r="EK5" s="221"/>
      <c r="EL5" s="221"/>
      <c r="EM5" s="221"/>
      <c r="EN5" s="221"/>
      <c r="EO5" s="221"/>
      <c r="EP5" s="221"/>
      <c r="EQ5" s="221"/>
      <c r="ER5" s="250" t="str">
        <f>EU5</f>
        <v>0%</v>
      </c>
      <c r="ES5" s="786"/>
      <c r="ET5" s="787">
        <f>EC5+EF5</f>
        <v>0</v>
      </c>
      <c r="EU5" s="250" t="str">
        <f>IF(ET5=0,"0%",IF(ET5=1,"100%",))</f>
        <v>0%</v>
      </c>
      <c r="EV5" s="221"/>
      <c r="EW5" s="221"/>
      <c r="EX5" s="221"/>
      <c r="EY5" s="221"/>
      <c r="EZ5" s="221"/>
      <c r="FA5" s="221"/>
      <c r="FB5" s="221"/>
      <c r="FC5" s="221"/>
      <c r="FD5" s="221"/>
      <c r="FE5" s="221"/>
      <c r="FF5" s="221"/>
      <c r="FG5" s="221"/>
      <c r="FH5" s="221"/>
      <c r="FI5" s="250" t="str">
        <f>FL5</f>
        <v>0%</v>
      </c>
      <c r="FJ5" s="250"/>
      <c r="FK5" s="322">
        <f>ET5+EW5</f>
        <v>0</v>
      </c>
      <c r="FL5" s="250" t="str">
        <f>IF(FK5=0,"0%",IF(FK5=1,"100%",))</f>
        <v>0%</v>
      </c>
      <c r="FM5" s="221"/>
      <c r="FN5" s="221"/>
      <c r="FO5" s="221"/>
      <c r="FP5" s="221"/>
      <c r="FQ5" s="221"/>
      <c r="FR5" s="221"/>
      <c r="FS5" s="221"/>
      <c r="FT5" s="221"/>
      <c r="FU5" s="221"/>
      <c r="FV5" s="221"/>
      <c r="FW5" s="221"/>
      <c r="FX5" s="221"/>
      <c r="FY5" s="221"/>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116.25" customHeight="1" x14ac:dyDescent="0.25">
      <c r="A6" s="1053">
        <v>2</v>
      </c>
      <c r="B6" s="328" t="s">
        <v>745</v>
      </c>
      <c r="C6" s="329" t="s">
        <v>216</v>
      </c>
      <c r="D6" s="330" t="s">
        <v>746</v>
      </c>
      <c r="E6" s="348" t="s">
        <v>63</v>
      </c>
      <c r="F6" s="348" t="s">
        <v>64</v>
      </c>
      <c r="G6" s="348" t="s">
        <v>65</v>
      </c>
      <c r="H6" s="331" t="s">
        <v>66</v>
      </c>
      <c r="I6" s="327" t="s">
        <v>743</v>
      </c>
      <c r="J6" s="348" t="s">
        <v>747</v>
      </c>
      <c r="K6" s="414">
        <v>1</v>
      </c>
      <c r="L6" s="348" t="s">
        <v>748</v>
      </c>
      <c r="M6" s="349">
        <v>44593</v>
      </c>
      <c r="N6" s="333">
        <v>44866</v>
      </c>
      <c r="O6" s="350" t="s">
        <v>50</v>
      </c>
      <c r="P6" s="346"/>
      <c r="Q6" s="344"/>
      <c r="R6" s="351"/>
      <c r="S6" s="344"/>
      <c r="T6" s="344"/>
      <c r="U6" s="344"/>
      <c r="V6" s="344"/>
      <c r="W6" s="346"/>
      <c r="X6" s="351"/>
      <c r="Y6" s="352"/>
      <c r="Z6" s="352"/>
      <c r="AA6" s="352"/>
      <c r="AB6" s="352"/>
      <c r="AC6" s="353"/>
      <c r="AD6" s="352"/>
      <c r="AE6" s="353"/>
      <c r="AF6" s="347"/>
      <c r="AG6" s="347"/>
      <c r="AH6" s="347"/>
      <c r="AI6" s="347"/>
      <c r="AJ6" s="347"/>
      <c r="AK6" s="347"/>
      <c r="AL6" s="347"/>
      <c r="AM6" s="347"/>
      <c r="AN6" s="347"/>
      <c r="AO6" s="339"/>
      <c r="AP6" s="339"/>
      <c r="AQ6" s="345"/>
      <c r="AR6" s="362"/>
      <c r="AS6" s="361"/>
      <c r="AT6" s="364"/>
      <c r="AU6" s="344"/>
      <c r="AV6" s="422"/>
      <c r="AW6" s="363"/>
      <c r="AX6" s="354"/>
      <c r="AY6" s="344"/>
      <c r="AZ6" s="354"/>
      <c r="BA6" s="343"/>
      <c r="BB6" s="343"/>
      <c r="BC6" s="344"/>
      <c r="BD6" s="344"/>
      <c r="BE6" s="355"/>
      <c r="BF6" s="343"/>
      <c r="BG6" s="344"/>
      <c r="BH6" s="344"/>
      <c r="BI6" s="335"/>
      <c r="BJ6" s="344"/>
      <c r="BK6" s="363"/>
      <c r="BL6" s="335"/>
      <c r="BM6" s="428"/>
      <c r="BN6" s="344"/>
      <c r="BO6" s="354"/>
      <c r="BP6" s="344"/>
      <c r="BQ6" s="354"/>
      <c r="BR6" s="344"/>
      <c r="BS6" s="344"/>
      <c r="BT6" s="344"/>
      <c r="BU6" s="344"/>
      <c r="BV6" s="346"/>
      <c r="BW6" s="329"/>
      <c r="BX6" s="841"/>
      <c r="BY6" s="841"/>
      <c r="BZ6" s="841"/>
      <c r="CA6" s="841"/>
      <c r="CB6" s="342"/>
      <c r="CC6" s="344"/>
      <c r="CD6" s="427"/>
      <c r="CE6" s="344"/>
      <c r="CF6" s="354"/>
      <c r="CG6" s="344"/>
      <c r="CH6" s="354"/>
      <c r="CI6" s="343"/>
      <c r="CJ6" s="344"/>
      <c r="CK6" s="344"/>
      <c r="CL6" s="344"/>
      <c r="CM6" s="346"/>
      <c r="CN6" s="343"/>
      <c r="CO6" s="344"/>
      <c r="CP6" s="344"/>
      <c r="CQ6" s="344"/>
      <c r="CR6" s="344"/>
      <c r="CS6" s="342"/>
      <c r="CT6" s="344"/>
      <c r="CU6" s="427"/>
      <c r="CV6" s="344"/>
      <c r="CW6" s="343"/>
      <c r="CX6" s="344"/>
      <c r="CY6" s="343"/>
      <c r="CZ6" s="344"/>
      <c r="DA6" s="344"/>
      <c r="DB6" s="344"/>
      <c r="DC6" s="344"/>
      <c r="DD6" s="343"/>
      <c r="DE6" s="343"/>
      <c r="DF6" s="343"/>
      <c r="DG6" s="343"/>
      <c r="DH6" s="343"/>
      <c r="DI6" s="343"/>
      <c r="DJ6" s="339"/>
      <c r="DK6" s="343"/>
      <c r="DL6" s="45"/>
      <c r="DM6" s="343"/>
      <c r="DN6" s="343"/>
      <c r="DO6" s="343"/>
      <c r="DP6" s="343"/>
      <c r="DQ6" s="344"/>
      <c r="DR6" s="344"/>
      <c r="DS6" s="344"/>
      <c r="DT6" s="344"/>
      <c r="DU6" s="356"/>
      <c r="DV6" s="221"/>
      <c r="DW6" s="221"/>
      <c r="DX6" s="221"/>
      <c r="DY6" s="221"/>
      <c r="DZ6" s="250"/>
      <c r="EA6" s="250"/>
      <c r="EB6" s="250"/>
      <c r="EC6" s="322"/>
      <c r="ED6" s="250"/>
      <c r="EE6" s="221"/>
      <c r="EF6" s="221"/>
      <c r="EG6" s="221"/>
      <c r="EH6" s="221"/>
      <c r="EI6" s="221"/>
      <c r="EJ6" s="221"/>
      <c r="EK6" s="221"/>
      <c r="EL6" s="221"/>
      <c r="EM6" s="221"/>
      <c r="EN6" s="221"/>
      <c r="EO6" s="221"/>
      <c r="EP6" s="221"/>
      <c r="EQ6" s="221"/>
      <c r="ER6" s="250" t="str">
        <f t="shared" ref="ER6:ER8" si="0">EU6</f>
        <v>0%</v>
      </c>
      <c r="ES6" s="250"/>
      <c r="ET6" s="322">
        <f t="shared" ref="ET6:ET8" si="1">EC6+EF6</f>
        <v>0</v>
      </c>
      <c r="EU6" s="250" t="str">
        <f>IF(ET6=0,"0%",IF(ET6=1,"100%",))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IF(GS6=0,"0%",IF(GS6=1,"100%",))</f>
        <v>0%</v>
      </c>
      <c r="GU6" s="221"/>
      <c r="GV6" s="221"/>
      <c r="GW6" s="221"/>
      <c r="GX6" s="221"/>
      <c r="GY6" s="221"/>
      <c r="GZ6" s="221"/>
      <c r="HA6" s="221"/>
      <c r="HB6" s="221"/>
      <c r="HC6" s="221"/>
      <c r="HD6" s="221"/>
      <c r="HE6" s="221"/>
      <c r="HF6" s="221"/>
      <c r="HG6" s="221"/>
      <c r="HH6" s="250" t="str">
        <f t="shared" ref="HH6:HH8" si="8">HK6</f>
        <v>0%</v>
      </c>
      <c r="HI6" s="250"/>
      <c r="HJ6" s="322">
        <f t="shared" ref="HJ6:HJ8" si="9">GS6+GV6</f>
        <v>0</v>
      </c>
      <c r="HK6" s="250" t="str">
        <f>IF(HJ6=0,"0%",IF(HJ6=1,"100%",))</f>
        <v>0%</v>
      </c>
    </row>
    <row r="7" spans="1:219" ht="114.75" customHeight="1" x14ac:dyDescent="0.25">
      <c r="A7" s="1053">
        <v>3</v>
      </c>
      <c r="B7" s="327" t="s">
        <v>749</v>
      </c>
      <c r="C7" s="329" t="s">
        <v>750</v>
      </c>
      <c r="D7" s="330" t="s">
        <v>751</v>
      </c>
      <c r="E7" s="348" t="s">
        <v>80</v>
      </c>
      <c r="F7" s="348" t="s">
        <v>79</v>
      </c>
      <c r="G7" s="348" t="s">
        <v>65</v>
      </c>
      <c r="H7" s="331" t="s">
        <v>66</v>
      </c>
      <c r="I7" s="327" t="s">
        <v>752</v>
      </c>
      <c r="J7" s="348" t="s">
        <v>747</v>
      </c>
      <c r="K7" s="414">
        <v>2</v>
      </c>
      <c r="L7" s="348" t="s">
        <v>753</v>
      </c>
      <c r="M7" s="349">
        <v>44593</v>
      </c>
      <c r="N7" s="349">
        <v>44866</v>
      </c>
      <c r="O7" s="350" t="s">
        <v>50</v>
      </c>
      <c r="P7" s="346"/>
      <c r="Q7" s="357"/>
      <c r="R7" s="357"/>
      <c r="S7" s="357"/>
      <c r="T7" s="357"/>
      <c r="U7" s="357"/>
      <c r="V7" s="357"/>
      <c r="W7" s="357"/>
      <c r="X7" s="352"/>
      <c r="Y7" s="352"/>
      <c r="Z7" s="352"/>
      <c r="AA7" s="352"/>
      <c r="AB7" s="352"/>
      <c r="AC7" s="353"/>
      <c r="AD7" s="352"/>
      <c r="AE7" s="352"/>
      <c r="AF7" s="352"/>
      <c r="AG7" s="352"/>
      <c r="AH7" s="352"/>
      <c r="AI7" s="352"/>
      <c r="AJ7" s="352"/>
      <c r="AK7" s="352"/>
      <c r="AL7" s="352"/>
      <c r="AM7" s="352"/>
      <c r="AN7" s="352"/>
      <c r="AO7" s="339"/>
      <c r="AP7" s="339"/>
      <c r="AQ7" s="345"/>
      <c r="AR7" s="362"/>
      <c r="AS7" s="361"/>
      <c r="AT7" s="364"/>
      <c r="AU7" s="344"/>
      <c r="AV7" s="422"/>
      <c r="AW7" s="364"/>
      <c r="AX7" s="346"/>
      <c r="AY7" s="344"/>
      <c r="AZ7" s="346"/>
      <c r="BA7" s="343"/>
      <c r="BB7" s="357"/>
      <c r="BC7" s="344"/>
      <c r="BD7" s="344"/>
      <c r="BE7" s="358"/>
      <c r="BF7" s="344"/>
      <c r="BG7" s="344"/>
      <c r="BH7" s="344"/>
      <c r="BI7" s="335"/>
      <c r="BJ7" s="357"/>
      <c r="BK7" s="363"/>
      <c r="BL7" s="335"/>
      <c r="BM7" s="422"/>
      <c r="BN7" s="344"/>
      <c r="BO7" s="346"/>
      <c r="BP7" s="357"/>
      <c r="BQ7" s="357"/>
      <c r="BR7" s="357"/>
      <c r="BS7" s="357"/>
      <c r="BT7" s="357"/>
      <c r="BU7" s="357"/>
      <c r="BV7" s="357"/>
      <c r="BW7" s="344"/>
      <c r="BX7" s="344"/>
      <c r="BY7" s="344"/>
      <c r="BZ7" s="344"/>
      <c r="CA7" s="344"/>
      <c r="CB7" s="342"/>
      <c r="CC7" s="344"/>
      <c r="CD7" s="427"/>
      <c r="CE7" s="344"/>
      <c r="CF7" s="346"/>
      <c r="CG7" s="344"/>
      <c r="CH7" s="359"/>
      <c r="CI7" s="346"/>
      <c r="CJ7" s="360"/>
      <c r="CK7" s="357"/>
      <c r="CL7" s="357"/>
      <c r="CM7" s="346"/>
      <c r="CN7" s="344"/>
      <c r="CO7" s="344"/>
      <c r="CP7" s="344"/>
      <c r="CQ7" s="344"/>
      <c r="CR7" s="344"/>
      <c r="CS7" s="342"/>
      <c r="CT7" s="344"/>
      <c r="CU7" s="427"/>
      <c r="CV7" s="344"/>
      <c r="CW7" s="346"/>
      <c r="CX7" s="344"/>
      <c r="CY7" s="359"/>
      <c r="CZ7" s="346"/>
      <c r="DA7" s="343"/>
      <c r="DB7" s="357"/>
      <c r="DC7" s="343"/>
      <c r="DD7" s="346"/>
      <c r="DE7" s="346"/>
      <c r="DF7" s="346"/>
      <c r="DG7" s="346"/>
      <c r="DH7" s="346"/>
      <c r="DI7" s="346"/>
      <c r="DJ7" s="339"/>
      <c r="DK7" s="343"/>
      <c r="DL7" s="45"/>
      <c r="DM7" s="343"/>
      <c r="DN7" s="346"/>
      <c r="DO7" s="344"/>
      <c r="DP7" s="346"/>
      <c r="DQ7" s="346"/>
      <c r="DR7" s="343"/>
      <c r="DS7" s="357"/>
      <c r="DT7" s="357"/>
      <c r="DU7" s="355"/>
      <c r="DV7" s="221"/>
      <c r="DW7" s="221"/>
      <c r="DX7" s="221"/>
      <c r="DY7" s="221"/>
      <c r="DZ7" s="250"/>
      <c r="EA7" s="250"/>
      <c r="EB7" s="250"/>
      <c r="EC7" s="3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IF(ET7=0,"0%",IF(ET7=1,"50%",IF(ET7=2,"100%")))</f>
        <v>0%</v>
      </c>
      <c r="EV7" s="221"/>
      <c r="EW7" s="221"/>
      <c r="EX7" s="221"/>
      <c r="EY7" s="221"/>
      <c r="EZ7" s="221"/>
      <c r="FA7" s="221"/>
      <c r="FB7" s="221"/>
      <c r="FC7" s="221"/>
      <c r="FD7" s="221"/>
      <c r="FE7" s="221"/>
      <c r="FF7" s="221"/>
      <c r="FG7" s="221"/>
      <c r="FH7" s="221"/>
      <c r="FI7" s="250" t="str">
        <f t="shared" si="2"/>
        <v>0%</v>
      </c>
      <c r="FJ7" s="250"/>
      <c r="FK7" s="322">
        <f t="shared" si="3"/>
        <v>0</v>
      </c>
      <c r="FL7" s="250" t="str">
        <f>IF(FK7=0,"0%",IF(FK7=1,"50%",IF(FK7=2,"100%")))</f>
        <v>0%</v>
      </c>
      <c r="FM7" s="221"/>
      <c r="FN7" s="221"/>
      <c r="FO7" s="221"/>
      <c r="FP7" s="221"/>
      <c r="FQ7" s="221"/>
      <c r="FR7" s="221"/>
      <c r="FS7" s="221"/>
      <c r="FT7" s="221"/>
      <c r="FU7" s="221"/>
      <c r="FV7" s="221"/>
      <c r="FW7" s="221"/>
      <c r="FX7" s="221"/>
      <c r="FY7" s="221"/>
      <c r="FZ7" s="250" t="str">
        <f t="shared" si="4"/>
        <v>0%</v>
      </c>
      <c r="GA7" s="250"/>
      <c r="GB7" s="322">
        <f t="shared" si="5"/>
        <v>0</v>
      </c>
      <c r="GC7" s="250" t="str">
        <f>IF(GB7=0,"0%",IF(GB7=1,"50%",IF(GB7=2,"100%")))</f>
        <v>0%</v>
      </c>
      <c r="GD7" s="221"/>
      <c r="GE7" s="221"/>
      <c r="GF7" s="221"/>
      <c r="GG7" s="221"/>
      <c r="GH7" s="221"/>
      <c r="GI7" s="221"/>
      <c r="GJ7" s="221"/>
      <c r="GK7" s="221"/>
      <c r="GL7" s="221"/>
      <c r="GM7" s="221"/>
      <c r="GN7" s="221"/>
      <c r="GO7" s="221"/>
      <c r="GP7" s="221"/>
      <c r="GQ7" s="250" t="str">
        <f t="shared" si="6"/>
        <v>0%</v>
      </c>
      <c r="GR7" s="250"/>
      <c r="GS7" s="322">
        <f t="shared" si="7"/>
        <v>0</v>
      </c>
      <c r="GT7" s="250" t="str">
        <f>IF(GS7=0,"0%",IF(GS7=1,"50%",IF(GS7=2,"100%")))</f>
        <v>0%</v>
      </c>
      <c r="GU7" s="221"/>
      <c r="GV7" s="221"/>
      <c r="GW7" s="221"/>
      <c r="GX7" s="221"/>
      <c r="GY7" s="221"/>
      <c r="GZ7" s="221"/>
      <c r="HA7" s="221"/>
      <c r="HB7" s="221"/>
      <c r="HC7" s="221"/>
      <c r="HD7" s="221"/>
      <c r="HE7" s="221"/>
      <c r="HF7" s="221"/>
      <c r="HG7" s="221"/>
      <c r="HH7" s="250" t="str">
        <f t="shared" si="8"/>
        <v>0%</v>
      </c>
      <c r="HI7" s="250"/>
      <c r="HJ7" s="322">
        <f t="shared" si="9"/>
        <v>0</v>
      </c>
      <c r="HK7" s="250" t="str">
        <f>IF(HJ7=0,"0%",IF(HJ7=1,"50%",IF(HJ7=2,"100%")))</f>
        <v>0%</v>
      </c>
    </row>
    <row r="8" spans="1:219" ht="130.5" customHeight="1" x14ac:dyDescent="0.25">
      <c r="A8" s="1053">
        <v>4</v>
      </c>
      <c r="B8" s="327" t="s">
        <v>754</v>
      </c>
      <c r="C8" s="329" t="s">
        <v>755</v>
      </c>
      <c r="D8" s="330" t="s">
        <v>756</v>
      </c>
      <c r="E8" s="348" t="s">
        <v>81</v>
      </c>
      <c r="F8" s="348" t="s">
        <v>64</v>
      </c>
      <c r="G8" s="348" t="s">
        <v>65</v>
      </c>
      <c r="H8" s="331" t="s">
        <v>66</v>
      </c>
      <c r="I8" s="327" t="s">
        <v>752</v>
      </c>
      <c r="J8" s="348" t="s">
        <v>747</v>
      </c>
      <c r="K8" s="414">
        <v>1</v>
      </c>
      <c r="L8" s="348" t="s">
        <v>757</v>
      </c>
      <c r="M8" s="349">
        <v>44593</v>
      </c>
      <c r="N8" s="333">
        <v>44866</v>
      </c>
      <c r="O8" s="350" t="s">
        <v>50</v>
      </c>
      <c r="P8" s="346"/>
      <c r="Q8" s="357"/>
      <c r="R8" s="357"/>
      <c r="S8" s="357"/>
      <c r="T8" s="357"/>
      <c r="U8" s="357"/>
      <c r="V8" s="357"/>
      <c r="W8" s="357"/>
      <c r="X8" s="352"/>
      <c r="Y8" s="352"/>
      <c r="Z8" s="352"/>
      <c r="AA8" s="352"/>
      <c r="AB8" s="352"/>
      <c r="AC8" s="353"/>
      <c r="AD8" s="352"/>
      <c r="AE8" s="352"/>
      <c r="AF8" s="352"/>
      <c r="AG8" s="352"/>
      <c r="AH8" s="352"/>
      <c r="AI8" s="352"/>
      <c r="AJ8" s="352"/>
      <c r="AK8" s="352"/>
      <c r="AL8" s="352"/>
      <c r="AM8" s="352"/>
      <c r="AN8" s="352"/>
      <c r="AO8" s="339"/>
      <c r="AP8" s="339"/>
      <c r="AQ8" s="345"/>
      <c r="AR8" s="362"/>
      <c r="AS8" s="361"/>
      <c r="AT8" s="364"/>
      <c r="AU8" s="344"/>
      <c r="AV8" s="422"/>
      <c r="AW8" s="363"/>
      <c r="AX8" s="346"/>
      <c r="AY8" s="357"/>
      <c r="AZ8" s="357"/>
      <c r="BA8" s="357"/>
      <c r="BB8" s="357"/>
      <c r="BC8" s="357"/>
      <c r="BD8" s="357"/>
      <c r="BE8" s="358"/>
      <c r="BF8" s="344"/>
      <c r="BG8" s="344"/>
      <c r="BH8" s="344"/>
      <c r="BI8" s="335"/>
      <c r="BJ8" s="357"/>
      <c r="BK8" s="363"/>
      <c r="BL8" s="335"/>
      <c r="BM8" s="422"/>
      <c r="BN8" s="344"/>
      <c r="BO8" s="346"/>
      <c r="BP8" s="357"/>
      <c r="BQ8" s="357"/>
      <c r="BR8" s="357"/>
      <c r="BS8" s="357"/>
      <c r="BT8" s="357"/>
      <c r="BU8" s="357"/>
      <c r="BV8" s="357"/>
      <c r="BW8" s="357"/>
      <c r="BX8" s="357"/>
      <c r="BY8" s="357"/>
      <c r="BZ8" s="357"/>
      <c r="CA8" s="357"/>
      <c r="CB8" s="342"/>
      <c r="CC8" s="344"/>
      <c r="CD8" s="427"/>
      <c r="CE8" s="344"/>
      <c r="CF8" s="346"/>
      <c r="CG8" s="344"/>
      <c r="CH8" s="359"/>
      <c r="CI8" s="346"/>
      <c r="CJ8" s="360"/>
      <c r="CK8" s="357"/>
      <c r="CL8" s="357"/>
      <c r="CM8" s="346"/>
      <c r="CN8" s="344"/>
      <c r="CO8" s="344"/>
      <c r="CP8" s="344"/>
      <c r="CQ8" s="344"/>
      <c r="CR8" s="344"/>
      <c r="CS8" s="342"/>
      <c r="CT8" s="344"/>
      <c r="CU8" s="427"/>
      <c r="CV8" s="344"/>
      <c r="CW8" s="346"/>
      <c r="CX8" s="344"/>
      <c r="CY8" s="359"/>
      <c r="CZ8" s="346"/>
      <c r="DA8" s="360"/>
      <c r="DB8" s="357"/>
      <c r="DC8" s="357"/>
      <c r="DD8" s="346"/>
      <c r="DE8" s="346"/>
      <c r="DF8" s="346"/>
      <c r="DG8" s="346"/>
      <c r="DH8" s="346"/>
      <c r="DI8" s="346"/>
      <c r="DJ8" s="339"/>
      <c r="DK8" s="343"/>
      <c r="DL8" s="45"/>
      <c r="DM8" s="343"/>
      <c r="DN8" s="346"/>
      <c r="DO8" s="344"/>
      <c r="DP8" s="346"/>
      <c r="DQ8" s="346"/>
      <c r="DR8" s="343"/>
      <c r="DS8" s="357"/>
      <c r="DT8" s="357"/>
      <c r="DU8" s="355"/>
      <c r="DV8" s="221"/>
      <c r="DW8" s="221"/>
      <c r="DX8" s="221"/>
      <c r="DY8" s="221"/>
      <c r="DZ8" s="250"/>
      <c r="EA8" s="250"/>
      <c r="EB8" s="250"/>
      <c r="EC8" s="322"/>
      <c r="ED8" s="250"/>
      <c r="EE8" s="221"/>
      <c r="EF8" s="221"/>
      <c r="EG8" s="221"/>
      <c r="EH8" s="221"/>
      <c r="EI8" s="221"/>
      <c r="EJ8" s="221"/>
      <c r="EK8" s="221"/>
      <c r="EL8" s="221"/>
      <c r="EM8" s="221"/>
      <c r="EN8" s="221"/>
      <c r="EO8" s="221"/>
      <c r="EP8" s="221"/>
      <c r="EQ8" s="221"/>
      <c r="ER8" s="250" t="str">
        <f t="shared" si="0"/>
        <v>0%</v>
      </c>
      <c r="ES8" s="250"/>
      <c r="ET8" s="322">
        <f t="shared" si="1"/>
        <v>0</v>
      </c>
      <c r="EU8" s="250" t="str">
        <f>IF(ET8=0,"0%",IF(ET8=1,"100%",))</f>
        <v>0%</v>
      </c>
      <c r="EV8" s="221"/>
      <c r="EW8" s="221"/>
      <c r="EX8" s="221"/>
      <c r="EY8" s="221"/>
      <c r="EZ8" s="221"/>
      <c r="FA8" s="221"/>
      <c r="FB8" s="221"/>
      <c r="FC8" s="221"/>
      <c r="FD8" s="221"/>
      <c r="FE8" s="221"/>
      <c r="FF8" s="221"/>
      <c r="FG8" s="221"/>
      <c r="FH8" s="221"/>
      <c r="FI8" s="250" t="str">
        <f t="shared" si="2"/>
        <v>0%</v>
      </c>
      <c r="FJ8" s="250"/>
      <c r="FK8" s="322">
        <f t="shared" si="3"/>
        <v>0</v>
      </c>
      <c r="FL8" s="250" t="str">
        <f>IF(FK8=0,"0%",IF(FK8=1,"100%",))</f>
        <v>0%</v>
      </c>
      <c r="FM8" s="221"/>
      <c r="FN8" s="221"/>
      <c r="FO8" s="221"/>
      <c r="FP8" s="221"/>
      <c r="FQ8" s="221"/>
      <c r="FR8" s="221"/>
      <c r="FS8" s="221"/>
      <c r="FT8" s="221"/>
      <c r="FU8" s="221"/>
      <c r="FV8" s="221"/>
      <c r="FW8" s="221"/>
      <c r="FX8" s="221"/>
      <c r="FY8" s="221"/>
      <c r="FZ8" s="250" t="str">
        <f t="shared" si="4"/>
        <v>0%</v>
      </c>
      <c r="GA8" s="250"/>
      <c r="GB8" s="322">
        <f t="shared" si="5"/>
        <v>0</v>
      </c>
      <c r="GC8" s="250" t="str">
        <f>IF(GB8=0,"0%",IF(GB8=1,"100%",))</f>
        <v>0%</v>
      </c>
      <c r="GD8" s="221"/>
      <c r="GE8" s="221"/>
      <c r="GF8" s="221"/>
      <c r="GG8" s="221"/>
      <c r="GH8" s="221"/>
      <c r="GI8" s="221"/>
      <c r="GJ8" s="221"/>
      <c r="GK8" s="221"/>
      <c r="GL8" s="221"/>
      <c r="GM8" s="221"/>
      <c r="GN8" s="221"/>
      <c r="GO8" s="221"/>
      <c r="GP8" s="221"/>
      <c r="GQ8" s="250" t="str">
        <f t="shared" si="6"/>
        <v>0%</v>
      </c>
      <c r="GR8" s="250"/>
      <c r="GS8" s="322">
        <f t="shared" si="7"/>
        <v>0</v>
      </c>
      <c r="GT8" s="250" t="str">
        <f>IF(GS8=0,"0%",IF(GS8=1,"100%",))</f>
        <v>0%</v>
      </c>
      <c r="GU8" s="221"/>
      <c r="GV8" s="221"/>
      <c r="GW8" s="221"/>
      <c r="GX8" s="221"/>
      <c r="GY8" s="221"/>
      <c r="GZ8" s="221"/>
      <c r="HA8" s="221"/>
      <c r="HB8" s="221"/>
      <c r="HC8" s="221"/>
      <c r="HD8" s="221"/>
      <c r="HE8" s="221"/>
      <c r="HF8" s="221"/>
      <c r="HG8" s="221"/>
      <c r="HH8" s="250" t="str">
        <f t="shared" si="8"/>
        <v>0%</v>
      </c>
      <c r="HI8" s="250"/>
      <c r="HJ8" s="322">
        <f t="shared" si="9"/>
        <v>0</v>
      </c>
      <c r="HK8" s="250" t="str">
        <f>IF(HJ8=0,"0%",IF(HJ8=1,"100%",))</f>
        <v>0%</v>
      </c>
    </row>
    <row r="9" spans="1:219" ht="15.75" x14ac:dyDescent="0.25">
      <c r="C9" s="803"/>
      <c r="D9" s="423"/>
      <c r="E9" s="415"/>
      <c r="F9" s="423"/>
      <c r="K9" s="434">
        <f>SUM(K5:K8)</f>
        <v>5</v>
      </c>
      <c r="AV9" s="400"/>
      <c r="BM9" s="424">
        <f>SUM(BM5:BM8)</f>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 ca="1">SUM(HJ5:HJ9)</f>
        <v>0</v>
      </c>
      <c r="HK9" s="769">
        <f ca="1">HJ9*100%/$K$9</f>
        <v>0</v>
      </c>
    </row>
    <row r="12" spans="1:219" x14ac:dyDescent="0.25">
      <c r="C12" s="405">
        <v>100</v>
      </c>
    </row>
  </sheetData>
  <mergeCells count="253">
    <mergeCell ref="HC1:HG2"/>
    <mergeCell ref="HH1:HK2"/>
    <mergeCell ref="HC3:HC4"/>
    <mergeCell ref="HD3:HD4"/>
    <mergeCell ref="HE3:HE4"/>
    <mergeCell ref="HF3:HF4"/>
    <mergeCell ref="HG3:HG4"/>
    <mergeCell ref="HH3:HH4"/>
    <mergeCell ref="HI3:HI4"/>
    <mergeCell ref="HJ3:HJ4"/>
    <mergeCell ref="HK3:HK4"/>
    <mergeCell ref="AO1:AS2"/>
    <mergeCell ref="AT1:AW2"/>
    <mergeCell ref="AO3:AO4"/>
    <mergeCell ref="AP3:AP4"/>
    <mergeCell ref="AQ3:AQ4"/>
    <mergeCell ref="AR3:AR4"/>
    <mergeCell ref="AS3:AS4"/>
    <mergeCell ref="AT3:AT4"/>
    <mergeCell ref="AU3:AU4"/>
    <mergeCell ref="AV3:AV4"/>
    <mergeCell ref="AW3:AW4"/>
    <mergeCell ref="AG1:AN1"/>
    <mergeCell ref="AG2:AG4"/>
    <mergeCell ref="AH2:AN2"/>
    <mergeCell ref="AH3:AH4"/>
    <mergeCell ref="AI3:AI4"/>
    <mergeCell ref="AJ3:AK3"/>
    <mergeCell ref="AL3:AL4"/>
    <mergeCell ref="AM3:AM4"/>
    <mergeCell ref="AN3:AN4"/>
    <mergeCell ref="G2:G4"/>
    <mergeCell ref="H2:H4"/>
    <mergeCell ref="I2:I4"/>
    <mergeCell ref="J2:J4"/>
    <mergeCell ref="BG3:BG4"/>
    <mergeCell ref="BH3:BH4"/>
    <mergeCell ref="BI3:BI4"/>
    <mergeCell ref="BJ3:BJ4"/>
    <mergeCell ref="BW1:CA2"/>
    <mergeCell ref="AE3:AE4"/>
    <mergeCell ref="AF3:AF4"/>
    <mergeCell ref="AY3:AY4"/>
    <mergeCell ref="AZ3:AZ4"/>
    <mergeCell ref="BA3:BB3"/>
    <mergeCell ref="BC3:BC4"/>
    <mergeCell ref="BD3:BD4"/>
    <mergeCell ref="BE3:BE4"/>
    <mergeCell ref="BF3:BF4"/>
    <mergeCell ref="V3:V4"/>
    <mergeCell ref="W3:W4"/>
    <mergeCell ref="X3:X4"/>
    <mergeCell ref="Y3:Y4"/>
    <mergeCell ref="Z3:Z4"/>
    <mergeCell ref="AA3:AA4"/>
    <mergeCell ref="CB1:CE2"/>
    <mergeCell ref="CF1:CM1"/>
    <mergeCell ref="CN1:CR2"/>
    <mergeCell ref="BO2:BO4"/>
    <mergeCell ref="BP2:BV2"/>
    <mergeCell ref="CF2:CF4"/>
    <mergeCell ref="CG2:CM2"/>
    <mergeCell ref="BU3:BU4"/>
    <mergeCell ref="BV3:BV4"/>
    <mergeCell ref="BX3:BX4"/>
    <mergeCell ref="BY3:BY4"/>
    <mergeCell ref="BZ3:BZ4"/>
    <mergeCell ref="CA3:CA4"/>
    <mergeCell ref="CB3:CB4"/>
    <mergeCell ref="CC3:CC4"/>
    <mergeCell ref="CD3:CD4"/>
    <mergeCell ref="CE3:CE4"/>
    <mergeCell ref="CG3:CG4"/>
    <mergeCell ref="CH3:CH4"/>
    <mergeCell ref="CI3:CJ3"/>
    <mergeCell ref="CK3:CK4"/>
    <mergeCell ref="CL3:CL4"/>
    <mergeCell ref="CM3:CM4"/>
    <mergeCell ref="BR3:BS3"/>
    <mergeCell ref="A2:A4"/>
    <mergeCell ref="B2:B4"/>
    <mergeCell ref="C2:C4"/>
    <mergeCell ref="D2:D4"/>
    <mergeCell ref="E2:E4"/>
    <mergeCell ref="F2:F4"/>
    <mergeCell ref="BK1:BN2"/>
    <mergeCell ref="BO1:BV1"/>
    <mergeCell ref="K2:K4"/>
    <mergeCell ref="L2:L4"/>
    <mergeCell ref="P2:P4"/>
    <mergeCell ref="Q2:W2"/>
    <mergeCell ref="AX2:AX4"/>
    <mergeCell ref="AY2:BE2"/>
    <mergeCell ref="Q3:Q4"/>
    <mergeCell ref="R3:R4"/>
    <mergeCell ref="S3:T3"/>
    <mergeCell ref="U3:U4"/>
    <mergeCell ref="A1:O1"/>
    <mergeCell ref="P1:W1"/>
    <mergeCell ref="X1:AB2"/>
    <mergeCell ref="AC1:AF2"/>
    <mergeCell ref="AX1:BE1"/>
    <mergeCell ref="BF1:BJ2"/>
    <mergeCell ref="AB3:AB4"/>
    <mergeCell ref="AC3:AC4"/>
    <mergeCell ref="AD3:AD4"/>
    <mergeCell ref="BK3:BK4"/>
    <mergeCell ref="BL3:BL4"/>
    <mergeCell ref="BM3:BM4"/>
    <mergeCell ref="BN3:BN4"/>
    <mergeCell ref="BP3:BP4"/>
    <mergeCell ref="BQ3:BQ4"/>
    <mergeCell ref="BT3:BT4"/>
    <mergeCell ref="BW3:BW4"/>
    <mergeCell ref="CN3:CN4"/>
    <mergeCell ref="CO3:CO4"/>
    <mergeCell ref="CP3:CP4"/>
    <mergeCell ref="CQ3:CQ4"/>
    <mergeCell ref="CR3:CR4"/>
    <mergeCell ref="CS3:CS4"/>
    <mergeCell ref="CT3:CT4"/>
    <mergeCell ref="CU3:CU4"/>
    <mergeCell ref="CV3:CV4"/>
    <mergeCell ref="CX3:CX4"/>
    <mergeCell ref="CY3:CY4"/>
    <mergeCell ref="CZ3:DA3"/>
    <mergeCell ref="DB3:DB4"/>
    <mergeCell ref="CW2:CW4"/>
    <mergeCell ref="CX2:DD2"/>
    <mergeCell ref="CS1:CV2"/>
    <mergeCell ref="CW1:DD1"/>
    <mergeCell ref="DC3:DC4"/>
    <mergeCell ref="DD3:DD4"/>
    <mergeCell ref="DJ3:DJ4"/>
    <mergeCell ref="DK3:DK4"/>
    <mergeCell ref="DL3:DL4"/>
    <mergeCell ref="DM3:DM4"/>
    <mergeCell ref="DE1:DI2"/>
    <mergeCell ref="DJ1:DM2"/>
    <mergeCell ref="DE3:DE4"/>
    <mergeCell ref="DF3:DF4"/>
    <mergeCell ref="DG3:DG4"/>
    <mergeCell ref="DH3:DH4"/>
    <mergeCell ref="DI3:DI4"/>
    <mergeCell ref="DQ3:DR3"/>
    <mergeCell ref="DS3:DS4"/>
    <mergeCell ref="DT3:DT4"/>
    <mergeCell ref="DU3:DU4"/>
    <mergeCell ref="DV1:DZ2"/>
    <mergeCell ref="EA1:ED2"/>
    <mergeCell ref="EB3:EB4"/>
    <mergeCell ref="EC3:EC4"/>
    <mergeCell ref="DN1:DU1"/>
    <mergeCell ref="DN2:DN4"/>
    <mergeCell ref="DO2:DU2"/>
    <mergeCell ref="DO3:DO4"/>
    <mergeCell ref="DP3:DP4"/>
    <mergeCell ref="EE1:EL1"/>
    <mergeCell ref="EM1:EQ2"/>
    <mergeCell ref="ER1:EU2"/>
    <mergeCell ref="EV1:FC1"/>
    <mergeCell ref="FN2:FT2"/>
    <mergeCell ref="GD2:GD4"/>
    <mergeCell ref="FD1:FH2"/>
    <mergeCell ref="FI1:FL2"/>
    <mergeCell ref="FM1:FT1"/>
    <mergeCell ref="FU1:FY2"/>
    <mergeCell ref="FZ1:GC2"/>
    <mergeCell ref="GD1:GK1"/>
    <mergeCell ref="GE2:GK2"/>
    <mergeCell ref="FF3:FF4"/>
    <mergeCell ref="EP3:EP4"/>
    <mergeCell ref="EQ3:EQ4"/>
    <mergeCell ref="ER3:ER4"/>
    <mergeCell ref="ES3:ES4"/>
    <mergeCell ref="ET3:ET4"/>
    <mergeCell ref="EU3:EU4"/>
    <mergeCell ref="EW3:EW4"/>
    <mergeCell ref="EX3:EX4"/>
    <mergeCell ref="EY3:EZ3"/>
    <mergeCell ref="FA3:FA4"/>
    <mergeCell ref="EE2:EE4"/>
    <mergeCell ref="EF2:EL2"/>
    <mergeCell ref="EV2:EV4"/>
    <mergeCell ref="EW2:FC2"/>
    <mergeCell ref="FM2:FM4"/>
    <mergeCell ref="DV3:DV4"/>
    <mergeCell ref="DW3:DW4"/>
    <mergeCell ref="DX3:DX4"/>
    <mergeCell ref="DY3:DY4"/>
    <mergeCell ref="DZ3:DZ4"/>
    <mergeCell ref="EA3:EA4"/>
    <mergeCell ref="ED3:ED4"/>
    <mergeCell ref="EF3:EF4"/>
    <mergeCell ref="EG3:EG4"/>
    <mergeCell ref="EH3:EI3"/>
    <mergeCell ref="EJ3:EJ4"/>
    <mergeCell ref="EK3:EK4"/>
    <mergeCell ref="EL3:EL4"/>
    <mergeCell ref="EM3:EM4"/>
    <mergeCell ref="EN3:EN4"/>
    <mergeCell ref="EO3:EO4"/>
    <mergeCell ref="FB3:FB4"/>
    <mergeCell ref="FC3:FC4"/>
    <mergeCell ref="FD3:FD4"/>
    <mergeCell ref="FE3:FE4"/>
    <mergeCell ref="FG3:FG4"/>
    <mergeCell ref="FH3:FH4"/>
    <mergeCell ref="FI3:FI4"/>
    <mergeCell ref="FJ3:FJ4"/>
    <mergeCell ref="FK3:FK4"/>
    <mergeCell ref="FL3:FL4"/>
    <mergeCell ref="FN3:FN4"/>
    <mergeCell ref="FO3:FO4"/>
    <mergeCell ref="GK3:GK4"/>
    <mergeCell ref="FP3:FQ3"/>
    <mergeCell ref="FR3:FR4"/>
    <mergeCell ref="FS3:FS4"/>
    <mergeCell ref="FT3:FT4"/>
    <mergeCell ref="FU3:FU4"/>
    <mergeCell ref="FV3:FV4"/>
    <mergeCell ref="FW3:FW4"/>
    <mergeCell ref="FX3:FX4"/>
    <mergeCell ref="FY3:FY4"/>
    <mergeCell ref="FZ3:FZ4"/>
    <mergeCell ref="GA3:GA4"/>
    <mergeCell ref="GB3:GB4"/>
    <mergeCell ref="GC3:GC4"/>
    <mergeCell ref="GE3:GE4"/>
    <mergeCell ref="GF3:GF4"/>
    <mergeCell ref="GG3:GH3"/>
    <mergeCell ref="GI3:GI4"/>
    <mergeCell ref="GJ3:GJ4"/>
    <mergeCell ref="GZ3:GZ4"/>
    <mergeCell ref="HA3:HA4"/>
    <mergeCell ref="GN3:GN4"/>
    <mergeCell ref="GO3:GO4"/>
    <mergeCell ref="GP3:GP4"/>
    <mergeCell ref="GQ3:GQ4"/>
    <mergeCell ref="GR3:GR4"/>
    <mergeCell ref="GS3:GS4"/>
    <mergeCell ref="GU2:GU4"/>
    <mergeCell ref="GV2:HB2"/>
    <mergeCell ref="GT3:GT4"/>
    <mergeCell ref="GV3:GV4"/>
    <mergeCell ref="GW3:GW4"/>
    <mergeCell ref="GX3:GY3"/>
    <mergeCell ref="HB3:HB4"/>
    <mergeCell ref="GL1:GP2"/>
    <mergeCell ref="GQ1:GT2"/>
    <mergeCell ref="GU1:HB1"/>
    <mergeCell ref="GL3:GL4"/>
    <mergeCell ref="GM3:GM4"/>
  </mergeCells>
  <dataValidations count="2">
    <dataValidation type="list" allowBlank="1" showInputMessage="1" showErrorMessage="1" sqref="F5:F8" xr:uid="{00000000-0002-0000-0800-000000000000}">
      <formula1>MOMENTO</formula1>
    </dataValidation>
    <dataValidation type="list" allowBlank="1" showInputMessage="1" showErrorMessage="1" sqref="E5:E8" xr:uid="{00000000-0002-0000-08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A1D7B56A-8DBA-484A-84E8-DBA3E3DF107A}">
          <x14:formula1>
            <xm:f>'Ejem diligenciamiento'!$AB$8:$AB$9</xm:f>
          </x14:formula1>
          <xm:sqref>BW5:BY8 CN5:CP8 DE5:DG8 DV5:DX8 EM5:EO8 FD5:FF8 FU5:FW8 GL5:GN8 HC5:HE8</xm:sqref>
        </x14:dataValidation>
        <x14:dataValidation type="list" allowBlank="1" showInputMessage="1" showErrorMessage="1" xr:uid="{12FB5FCA-ADA7-475D-AE6C-8935CFC169E5}">
          <x14:formula1>
            <xm:f>'Ejem diligenciamiento'!$AC$8:$AC$11</xm:f>
          </x14:formula1>
          <xm:sqref>CA5:CA8 CR5:CR8 DI5:DI8</xm:sqref>
        </x14:dataValidation>
        <x14:dataValidation type="list" allowBlank="1" showInputMessage="1" showErrorMessage="1" xr:uid="{34256CDD-1412-4408-94A8-078BD94BE2E1}">
          <x14:formula1>
            <xm:f>'Ejem diligenciamiento'!$AC$8:$AC$12</xm:f>
          </x14:formula1>
          <xm:sqref>DZ5:DZ8 EQ5:EQ8 FH5:FH8 FY5:FY8 GP5:GP8 HG5:HG8</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K12"/>
  <sheetViews>
    <sheetView zoomScale="60" zoomScaleNormal="60" workbookViewId="0">
      <selection activeCell="K21" sqref="K21"/>
    </sheetView>
  </sheetViews>
  <sheetFormatPr baseColWidth="10" defaultColWidth="11.42578125" defaultRowHeight="15" x14ac:dyDescent="0.25"/>
  <cols>
    <col min="2" max="2" width="25.7109375" customWidth="1"/>
    <col min="3" max="3" width="46.28515625" customWidth="1"/>
    <col min="4" max="4" width="30.140625" customWidth="1"/>
    <col min="5" max="5" width="18.7109375" customWidth="1"/>
    <col min="6" max="6" width="26.140625" customWidth="1"/>
    <col min="7" max="7" width="17.85546875" customWidth="1"/>
    <col min="9" max="9" width="23.7109375" customWidth="1"/>
    <col min="10" max="10" width="11.42578125" hidden="1" customWidth="1"/>
    <col min="12" max="12" width="20" customWidth="1"/>
    <col min="13" max="13" width="16.140625" customWidth="1"/>
    <col min="14" max="14" width="17.7109375" customWidth="1"/>
    <col min="15" max="15" width="18" customWidth="1"/>
    <col min="16" max="16" width="32.42578125" customWidth="1"/>
    <col min="18" max="18" width="19.5703125" customWidth="1"/>
    <col min="24" max="24" width="16.42578125" customWidth="1"/>
    <col min="33" max="33" width="15" customWidth="1"/>
    <col min="35" max="35" width="17" customWidth="1"/>
    <col min="36" max="36" width="15.140625" customWidth="1"/>
    <col min="40" max="40" width="22.85546875" customWidth="1"/>
    <col min="44" max="44" width="21.28515625" customWidth="1"/>
    <col min="50" max="50" width="14.7109375" customWidth="1"/>
    <col min="51" max="51" width="10.7109375" customWidth="1"/>
    <col min="52" max="52" width="13.42578125" customWidth="1"/>
    <col min="53" max="66" width="10.7109375" customWidth="1"/>
    <col min="67" max="67" width="16.140625" customWidth="1"/>
    <col min="68" max="68" width="10.7109375" customWidth="1"/>
    <col min="69" max="69" width="18.42578125" customWidth="1"/>
    <col min="70" max="70" width="15.28515625" customWidth="1"/>
    <col min="71" max="83" width="10.7109375" customWidth="1"/>
    <col min="84" max="84" width="15.42578125" customWidth="1"/>
    <col min="85" max="85" width="10.7109375" customWidth="1"/>
    <col min="86" max="86" width="14.5703125" customWidth="1"/>
    <col min="87" max="87" width="13.42578125" customWidth="1"/>
    <col min="88" max="89" width="10.7109375" customWidth="1"/>
    <col min="90" max="90" width="14.5703125" customWidth="1"/>
    <col min="91" max="100" width="10.7109375" customWidth="1"/>
    <col min="101" max="101" width="21" customWidth="1"/>
    <col min="102" max="102" width="10.7109375" customWidth="1"/>
    <col min="103" max="103" width="16.85546875" customWidth="1"/>
    <col min="104" max="104" width="16" customWidth="1"/>
    <col min="105" max="106" width="10.7109375" customWidth="1"/>
    <col min="107" max="107" width="14" customWidth="1"/>
    <col min="108" max="112" width="10.7109375" customWidth="1"/>
    <col min="113" max="113" width="12.140625" customWidth="1"/>
    <col min="114" max="117" width="10.7109375" customWidth="1"/>
    <col min="118" max="118" width="18.5703125" customWidth="1"/>
    <col min="119" max="119" width="10.7109375" customWidth="1"/>
    <col min="120" max="120" width="22.85546875" customWidth="1"/>
    <col min="121" max="121" width="14.85546875" customWidth="1"/>
    <col min="122" max="123" width="10.7109375" customWidth="1"/>
    <col min="124" max="124" width="14.7109375" customWidth="1"/>
    <col min="125" max="211" width="10.7109375" customWidth="1"/>
  </cols>
  <sheetData>
    <row r="1" spans="1:219" ht="18.75" customHeight="1" x14ac:dyDescent="0.25">
      <c r="A1" s="1110" t="s">
        <v>758</v>
      </c>
      <c r="B1" s="1110"/>
      <c r="C1" s="1110"/>
      <c r="D1" s="1110"/>
      <c r="E1" s="1110"/>
      <c r="F1" s="1110"/>
      <c r="G1" s="1110"/>
      <c r="H1" s="1110"/>
      <c r="I1" s="1110"/>
      <c r="J1" s="1110"/>
      <c r="K1" s="1110"/>
      <c r="L1" s="1110"/>
      <c r="M1" s="1110"/>
      <c r="N1" s="1110"/>
      <c r="O1" s="1110"/>
      <c r="P1" s="1265" t="s">
        <v>83</v>
      </c>
      <c r="Q1" s="1267"/>
      <c r="R1" s="1267"/>
      <c r="S1" s="1267"/>
      <c r="T1" s="1267"/>
      <c r="U1" s="1267"/>
      <c r="V1" s="1267"/>
      <c r="W1" s="1266"/>
      <c r="X1" s="1275" t="s">
        <v>2</v>
      </c>
      <c r="Y1" s="1276"/>
      <c r="Z1" s="1276"/>
      <c r="AA1" s="1276"/>
      <c r="AB1" s="1277"/>
      <c r="AC1" s="1281" t="s">
        <v>3</v>
      </c>
      <c r="AD1" s="1282"/>
      <c r="AE1" s="1282"/>
      <c r="AF1" s="1283"/>
      <c r="AG1" s="1265" t="s">
        <v>84</v>
      </c>
      <c r="AH1" s="1267"/>
      <c r="AI1" s="1267"/>
      <c r="AJ1" s="1267"/>
      <c r="AK1" s="1267"/>
      <c r="AL1" s="1267"/>
      <c r="AM1" s="1267"/>
      <c r="AN1" s="1266"/>
      <c r="AO1" s="1275" t="s">
        <v>2</v>
      </c>
      <c r="AP1" s="1276"/>
      <c r="AQ1" s="1276"/>
      <c r="AR1" s="1276"/>
      <c r="AS1" s="1277"/>
      <c r="AT1" s="1281" t="s">
        <v>3</v>
      </c>
      <c r="AU1" s="1282"/>
      <c r="AV1" s="1282"/>
      <c r="AW1" s="1283"/>
      <c r="AX1" s="1265" t="s">
        <v>85</v>
      </c>
      <c r="AY1" s="1267"/>
      <c r="AZ1" s="1267"/>
      <c r="BA1" s="1267"/>
      <c r="BB1" s="1267"/>
      <c r="BC1" s="1267"/>
      <c r="BD1" s="1267"/>
      <c r="BE1" s="1266"/>
      <c r="BF1" s="1275" t="s">
        <v>2</v>
      </c>
      <c r="BG1" s="1276"/>
      <c r="BH1" s="1276"/>
      <c r="BI1" s="1276"/>
      <c r="BJ1" s="1277"/>
      <c r="BK1" s="1281" t="s">
        <v>3</v>
      </c>
      <c r="BL1" s="1282"/>
      <c r="BM1" s="1282"/>
      <c r="BN1" s="1283"/>
      <c r="BO1" s="1265" t="s">
        <v>86</v>
      </c>
      <c r="BP1" s="1267"/>
      <c r="BQ1" s="1267"/>
      <c r="BR1" s="1267"/>
      <c r="BS1" s="1267"/>
      <c r="BT1" s="1267"/>
      <c r="BU1" s="1267"/>
      <c r="BV1" s="1266"/>
      <c r="BW1" s="1275" t="s">
        <v>2</v>
      </c>
      <c r="BX1" s="1276"/>
      <c r="BY1" s="1276"/>
      <c r="BZ1" s="1276"/>
      <c r="CA1" s="1277"/>
      <c r="CB1" s="1281" t="s">
        <v>3</v>
      </c>
      <c r="CC1" s="1282"/>
      <c r="CD1" s="1282"/>
      <c r="CE1" s="1283"/>
      <c r="CF1" s="1265" t="s">
        <v>87</v>
      </c>
      <c r="CG1" s="1267"/>
      <c r="CH1" s="1267"/>
      <c r="CI1" s="1267"/>
      <c r="CJ1" s="1267"/>
      <c r="CK1" s="1267"/>
      <c r="CL1" s="1267"/>
      <c r="CM1" s="1266"/>
      <c r="CN1" s="1275" t="s">
        <v>2</v>
      </c>
      <c r="CO1" s="1276"/>
      <c r="CP1" s="1276"/>
      <c r="CQ1" s="1276"/>
      <c r="CR1" s="1277"/>
      <c r="CS1" s="1281" t="s">
        <v>3</v>
      </c>
      <c r="CT1" s="1282"/>
      <c r="CU1" s="1282"/>
      <c r="CV1" s="1283"/>
      <c r="CW1" s="1265" t="s">
        <v>88</v>
      </c>
      <c r="CX1" s="1267"/>
      <c r="CY1" s="1267"/>
      <c r="CZ1" s="1267"/>
      <c r="DA1" s="1267"/>
      <c r="DB1" s="1267"/>
      <c r="DC1" s="1267"/>
      <c r="DD1" s="1266"/>
      <c r="DE1" s="1275" t="s">
        <v>2</v>
      </c>
      <c r="DF1" s="1276"/>
      <c r="DG1" s="1276"/>
      <c r="DH1" s="1276"/>
      <c r="DI1" s="1277"/>
      <c r="DJ1" s="1281" t="s">
        <v>3</v>
      </c>
      <c r="DK1" s="1282"/>
      <c r="DL1" s="1282"/>
      <c r="DM1" s="1283"/>
      <c r="DN1" s="1265" t="s">
        <v>89</v>
      </c>
      <c r="DO1" s="1267"/>
      <c r="DP1" s="1267"/>
      <c r="DQ1" s="1267"/>
      <c r="DR1" s="1267"/>
      <c r="DS1" s="1267"/>
      <c r="DT1" s="1267"/>
      <c r="DU1" s="1266"/>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265" t="s">
        <v>94</v>
      </c>
      <c r="GV1" s="1267"/>
      <c r="GW1" s="1267"/>
      <c r="GX1" s="1267"/>
      <c r="GY1" s="1267"/>
      <c r="GZ1" s="1267"/>
      <c r="HA1" s="1267"/>
      <c r="HB1" s="1266"/>
      <c r="HC1" s="1097" t="s">
        <v>2</v>
      </c>
      <c r="HD1" s="1097"/>
      <c r="HE1" s="1097"/>
      <c r="HF1" s="1097"/>
      <c r="HG1" s="1097"/>
      <c r="HH1" s="1098" t="s">
        <v>3</v>
      </c>
      <c r="HI1" s="1098"/>
      <c r="HJ1" s="1098"/>
      <c r="HK1" s="1098"/>
    </row>
    <row r="2" spans="1:219" ht="15.75" customHeight="1" x14ac:dyDescent="0.25">
      <c r="A2" s="1058" t="s">
        <v>4</v>
      </c>
      <c r="B2" s="1058" t="s">
        <v>5</v>
      </c>
      <c r="C2" s="1067" t="s">
        <v>6</v>
      </c>
      <c r="D2" s="1058" t="s">
        <v>7</v>
      </c>
      <c r="E2" s="1058" t="s">
        <v>8</v>
      </c>
      <c r="F2" s="1058" t="s">
        <v>9</v>
      </c>
      <c r="G2" s="1058" t="s">
        <v>10</v>
      </c>
      <c r="H2" s="1058" t="s">
        <v>11</v>
      </c>
      <c r="I2" s="1058" t="s">
        <v>12</v>
      </c>
      <c r="J2" s="1058" t="s">
        <v>13</v>
      </c>
      <c r="K2" s="1058" t="s">
        <v>14</v>
      </c>
      <c r="L2" s="1058" t="s">
        <v>15</v>
      </c>
      <c r="M2" s="33"/>
      <c r="N2" s="33"/>
      <c r="O2" s="33"/>
      <c r="P2" s="1263" t="s">
        <v>16</v>
      </c>
      <c r="Q2" s="1265" t="s">
        <v>17</v>
      </c>
      <c r="R2" s="1267"/>
      <c r="S2" s="1267"/>
      <c r="T2" s="1267"/>
      <c r="U2" s="1267"/>
      <c r="V2" s="1267"/>
      <c r="W2" s="1266"/>
      <c r="X2" s="1278"/>
      <c r="Y2" s="1279"/>
      <c r="Z2" s="1279"/>
      <c r="AA2" s="1279"/>
      <c r="AB2" s="1280"/>
      <c r="AC2" s="1284"/>
      <c r="AD2" s="1285"/>
      <c r="AE2" s="1285"/>
      <c r="AF2" s="1286"/>
      <c r="AG2" s="1263" t="s">
        <v>16</v>
      </c>
      <c r="AH2" s="1265" t="s">
        <v>17</v>
      </c>
      <c r="AI2" s="1267"/>
      <c r="AJ2" s="1267"/>
      <c r="AK2" s="1267"/>
      <c r="AL2" s="1267"/>
      <c r="AM2" s="1267"/>
      <c r="AN2" s="1266"/>
      <c r="AO2" s="1278"/>
      <c r="AP2" s="1279"/>
      <c r="AQ2" s="1279"/>
      <c r="AR2" s="1279"/>
      <c r="AS2" s="1280"/>
      <c r="AT2" s="1284"/>
      <c r="AU2" s="1285"/>
      <c r="AV2" s="1285"/>
      <c r="AW2" s="1286"/>
      <c r="AX2" s="1263" t="s">
        <v>16</v>
      </c>
      <c r="AY2" s="1265" t="s">
        <v>17</v>
      </c>
      <c r="AZ2" s="1267"/>
      <c r="BA2" s="1267"/>
      <c r="BB2" s="1267"/>
      <c r="BC2" s="1267"/>
      <c r="BD2" s="1267"/>
      <c r="BE2" s="1266"/>
      <c r="BF2" s="1278"/>
      <c r="BG2" s="1279"/>
      <c r="BH2" s="1279"/>
      <c r="BI2" s="1279"/>
      <c r="BJ2" s="1280"/>
      <c r="BK2" s="1284"/>
      <c r="BL2" s="1285"/>
      <c r="BM2" s="1285"/>
      <c r="BN2" s="1286"/>
      <c r="BO2" s="1263" t="s">
        <v>16</v>
      </c>
      <c r="BP2" s="1265" t="s">
        <v>17</v>
      </c>
      <c r="BQ2" s="1267"/>
      <c r="BR2" s="1267"/>
      <c r="BS2" s="1267"/>
      <c r="BT2" s="1267"/>
      <c r="BU2" s="1267"/>
      <c r="BV2" s="1266"/>
      <c r="BW2" s="1278"/>
      <c r="BX2" s="1279"/>
      <c r="BY2" s="1279"/>
      <c r="BZ2" s="1279"/>
      <c r="CA2" s="1280"/>
      <c r="CB2" s="1284"/>
      <c r="CC2" s="1285"/>
      <c r="CD2" s="1285"/>
      <c r="CE2" s="1286"/>
      <c r="CF2" s="1263" t="s">
        <v>16</v>
      </c>
      <c r="CG2" s="1265" t="s">
        <v>17</v>
      </c>
      <c r="CH2" s="1267"/>
      <c r="CI2" s="1267"/>
      <c r="CJ2" s="1267"/>
      <c r="CK2" s="1267"/>
      <c r="CL2" s="1267"/>
      <c r="CM2" s="1266"/>
      <c r="CN2" s="1278"/>
      <c r="CO2" s="1279"/>
      <c r="CP2" s="1279"/>
      <c r="CQ2" s="1279"/>
      <c r="CR2" s="1280"/>
      <c r="CS2" s="1284"/>
      <c r="CT2" s="1285"/>
      <c r="CU2" s="1285"/>
      <c r="CV2" s="1286"/>
      <c r="CW2" s="1263" t="s">
        <v>16</v>
      </c>
      <c r="CX2" s="1265" t="s">
        <v>17</v>
      </c>
      <c r="CY2" s="1267"/>
      <c r="CZ2" s="1267"/>
      <c r="DA2" s="1267"/>
      <c r="DB2" s="1267"/>
      <c r="DC2" s="1267"/>
      <c r="DD2" s="1266"/>
      <c r="DE2" s="1278"/>
      <c r="DF2" s="1279"/>
      <c r="DG2" s="1279"/>
      <c r="DH2" s="1279"/>
      <c r="DI2" s="1280"/>
      <c r="DJ2" s="1284"/>
      <c r="DK2" s="1285"/>
      <c r="DL2" s="1285"/>
      <c r="DM2" s="1286"/>
      <c r="DN2" s="1263" t="s">
        <v>16</v>
      </c>
      <c r="DO2" s="1265" t="s">
        <v>17</v>
      </c>
      <c r="DP2" s="1267"/>
      <c r="DQ2" s="1267"/>
      <c r="DR2" s="1267"/>
      <c r="DS2" s="1267"/>
      <c r="DT2" s="1267"/>
      <c r="DU2" s="1266"/>
      <c r="DV2" s="1097"/>
      <c r="DW2" s="1097"/>
      <c r="DX2" s="1097"/>
      <c r="DY2" s="1097"/>
      <c r="DZ2" s="1097"/>
      <c r="EA2" s="1233"/>
      <c r="EB2" s="1233"/>
      <c r="EC2" s="1233"/>
      <c r="ED2" s="1233"/>
      <c r="EE2" s="1059" t="s">
        <v>16</v>
      </c>
      <c r="EF2" s="1059" t="s">
        <v>17</v>
      </c>
      <c r="EG2" s="1059"/>
      <c r="EH2" s="1059"/>
      <c r="EI2" s="1059"/>
      <c r="EJ2" s="1059"/>
      <c r="EK2" s="1059"/>
      <c r="EL2" s="1059"/>
      <c r="EM2" s="1097"/>
      <c r="EN2" s="1097"/>
      <c r="EO2" s="1097"/>
      <c r="EP2" s="1097"/>
      <c r="EQ2" s="1097"/>
      <c r="ER2" s="1233"/>
      <c r="ES2" s="1233"/>
      <c r="ET2" s="1233"/>
      <c r="EU2" s="1233"/>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233"/>
      <c r="GA2" s="1233"/>
      <c r="GB2" s="1233"/>
      <c r="GC2" s="1233"/>
      <c r="GD2" s="1059" t="s">
        <v>16</v>
      </c>
      <c r="GE2" s="1059" t="s">
        <v>17</v>
      </c>
      <c r="GF2" s="1059"/>
      <c r="GG2" s="1059"/>
      <c r="GH2" s="1059"/>
      <c r="GI2" s="1059"/>
      <c r="GJ2" s="1059"/>
      <c r="GK2" s="1059"/>
      <c r="GL2" s="1097"/>
      <c r="GM2" s="1097"/>
      <c r="GN2" s="1097"/>
      <c r="GO2" s="1097"/>
      <c r="GP2" s="1097"/>
      <c r="GQ2" s="1098"/>
      <c r="GR2" s="1098"/>
      <c r="GS2" s="1098"/>
      <c r="GT2" s="1098"/>
      <c r="GU2" s="1263" t="s">
        <v>16</v>
      </c>
      <c r="GV2" s="1265" t="s">
        <v>17</v>
      </c>
      <c r="GW2" s="1267"/>
      <c r="GX2" s="1267"/>
      <c r="GY2" s="1267"/>
      <c r="GZ2" s="1267"/>
      <c r="HA2" s="1267"/>
      <c r="HB2" s="1266"/>
      <c r="HC2" s="1097"/>
      <c r="HD2" s="1097"/>
      <c r="HE2" s="1097"/>
      <c r="HF2" s="1097"/>
      <c r="HG2" s="1097"/>
      <c r="HH2" s="1098"/>
      <c r="HI2" s="1098"/>
      <c r="HJ2" s="1098"/>
      <c r="HK2" s="1098"/>
    </row>
    <row r="3" spans="1:219" ht="47.25" customHeight="1" x14ac:dyDescent="0.25">
      <c r="A3" s="1058"/>
      <c r="B3" s="1058"/>
      <c r="C3" s="1068"/>
      <c r="D3" s="1058"/>
      <c r="E3" s="1058"/>
      <c r="F3" s="1058"/>
      <c r="G3" s="1058"/>
      <c r="H3" s="1058"/>
      <c r="I3" s="1058"/>
      <c r="J3" s="1058"/>
      <c r="K3" s="1058"/>
      <c r="L3" s="1058"/>
      <c r="M3" s="34" t="s">
        <v>18</v>
      </c>
      <c r="N3" s="34" t="s">
        <v>19</v>
      </c>
      <c r="O3" s="34" t="s">
        <v>20</v>
      </c>
      <c r="P3" s="1264"/>
      <c r="Q3" s="1263" t="s">
        <v>21</v>
      </c>
      <c r="R3" s="1263" t="s">
        <v>22</v>
      </c>
      <c r="S3" s="1265" t="s">
        <v>23</v>
      </c>
      <c r="T3" s="1266"/>
      <c r="U3" s="1263" t="s">
        <v>24</v>
      </c>
      <c r="V3" s="1263" t="s">
        <v>25</v>
      </c>
      <c r="W3" s="1263" t="s">
        <v>26</v>
      </c>
      <c r="X3" s="1287" t="s">
        <v>16</v>
      </c>
      <c r="Y3" s="1287" t="s">
        <v>27</v>
      </c>
      <c r="Z3" s="1287" t="s">
        <v>28</v>
      </c>
      <c r="AA3" s="1287" t="s">
        <v>29</v>
      </c>
      <c r="AB3" s="1287" t="s">
        <v>30</v>
      </c>
      <c r="AC3" s="1287" t="s">
        <v>31</v>
      </c>
      <c r="AD3" s="1287" t="s">
        <v>32</v>
      </c>
      <c r="AE3" s="1287" t="s">
        <v>33</v>
      </c>
      <c r="AF3" s="1287" t="s">
        <v>34</v>
      </c>
      <c r="AG3" s="1264"/>
      <c r="AH3" s="1263" t="s">
        <v>21</v>
      </c>
      <c r="AI3" s="1263" t="s">
        <v>22</v>
      </c>
      <c r="AJ3" s="1265" t="s">
        <v>23</v>
      </c>
      <c r="AK3" s="1266"/>
      <c r="AL3" s="1263" t="s">
        <v>24</v>
      </c>
      <c r="AM3" s="1263" t="s">
        <v>25</v>
      </c>
      <c r="AN3" s="1263" t="s">
        <v>26</v>
      </c>
      <c r="AO3" s="1287" t="s">
        <v>16</v>
      </c>
      <c r="AP3" s="1287" t="s">
        <v>27</v>
      </c>
      <c r="AQ3" s="1287" t="s">
        <v>28</v>
      </c>
      <c r="AR3" s="1287" t="s">
        <v>29</v>
      </c>
      <c r="AS3" s="1287" t="s">
        <v>30</v>
      </c>
      <c r="AT3" s="1287" t="s">
        <v>31</v>
      </c>
      <c r="AU3" s="1287" t="s">
        <v>32</v>
      </c>
      <c r="AV3" s="1287" t="s">
        <v>33</v>
      </c>
      <c r="AW3" s="1287" t="s">
        <v>34</v>
      </c>
      <c r="AX3" s="1264"/>
      <c r="AY3" s="1263" t="s">
        <v>21</v>
      </c>
      <c r="AZ3" s="1263" t="s">
        <v>22</v>
      </c>
      <c r="BA3" s="1265" t="s">
        <v>23</v>
      </c>
      <c r="BB3" s="1266"/>
      <c r="BC3" s="1263" t="s">
        <v>24</v>
      </c>
      <c r="BD3" s="1263" t="s">
        <v>25</v>
      </c>
      <c r="BE3" s="1263" t="s">
        <v>26</v>
      </c>
      <c r="BF3" s="1287" t="s">
        <v>16</v>
      </c>
      <c r="BG3" s="1287" t="s">
        <v>27</v>
      </c>
      <c r="BH3" s="1287" t="s">
        <v>28</v>
      </c>
      <c r="BI3" s="1287" t="s">
        <v>29</v>
      </c>
      <c r="BJ3" s="1287" t="s">
        <v>30</v>
      </c>
      <c r="BK3" s="1287" t="s">
        <v>31</v>
      </c>
      <c r="BL3" s="1287" t="s">
        <v>32</v>
      </c>
      <c r="BM3" s="1287" t="s">
        <v>33</v>
      </c>
      <c r="BN3" s="1287" t="s">
        <v>34</v>
      </c>
      <c r="BO3" s="1264"/>
      <c r="BP3" s="1263" t="s">
        <v>21</v>
      </c>
      <c r="BQ3" s="1263" t="s">
        <v>22</v>
      </c>
      <c r="BR3" s="1265" t="s">
        <v>23</v>
      </c>
      <c r="BS3" s="1266"/>
      <c r="BT3" s="1263" t="s">
        <v>24</v>
      </c>
      <c r="BU3" s="1263" t="s">
        <v>25</v>
      </c>
      <c r="BV3" s="1263" t="s">
        <v>26</v>
      </c>
      <c r="BW3" s="1287" t="s">
        <v>16</v>
      </c>
      <c r="BX3" s="1287" t="s">
        <v>27</v>
      </c>
      <c r="BY3" s="1287" t="s">
        <v>28</v>
      </c>
      <c r="BZ3" s="1287" t="s">
        <v>29</v>
      </c>
      <c r="CA3" s="1287" t="s">
        <v>30</v>
      </c>
      <c r="CB3" s="1287" t="s">
        <v>31</v>
      </c>
      <c r="CC3" s="1287" t="s">
        <v>32</v>
      </c>
      <c r="CD3" s="1287" t="s">
        <v>33</v>
      </c>
      <c r="CE3" s="1287" t="s">
        <v>34</v>
      </c>
      <c r="CF3" s="1264"/>
      <c r="CG3" s="1263" t="s">
        <v>21</v>
      </c>
      <c r="CH3" s="1263" t="s">
        <v>22</v>
      </c>
      <c r="CI3" s="1265" t="s">
        <v>23</v>
      </c>
      <c r="CJ3" s="1266"/>
      <c r="CK3" s="1263" t="s">
        <v>24</v>
      </c>
      <c r="CL3" s="1263" t="s">
        <v>25</v>
      </c>
      <c r="CM3" s="1263" t="s">
        <v>26</v>
      </c>
      <c r="CN3" s="1287" t="s">
        <v>16</v>
      </c>
      <c r="CO3" s="1287" t="s">
        <v>27</v>
      </c>
      <c r="CP3" s="1287" t="s">
        <v>28</v>
      </c>
      <c r="CQ3" s="1287" t="s">
        <v>29</v>
      </c>
      <c r="CR3" s="1287" t="s">
        <v>30</v>
      </c>
      <c r="CS3" s="1287" t="s">
        <v>31</v>
      </c>
      <c r="CT3" s="1287" t="s">
        <v>32</v>
      </c>
      <c r="CU3" s="1287" t="s">
        <v>33</v>
      </c>
      <c r="CV3" s="1287" t="s">
        <v>34</v>
      </c>
      <c r="CW3" s="1264"/>
      <c r="CX3" s="1263" t="s">
        <v>21</v>
      </c>
      <c r="CY3" s="1263" t="s">
        <v>22</v>
      </c>
      <c r="CZ3" s="1265" t="s">
        <v>23</v>
      </c>
      <c r="DA3" s="1266"/>
      <c r="DB3" s="1263" t="s">
        <v>24</v>
      </c>
      <c r="DC3" s="1263" t="s">
        <v>25</v>
      </c>
      <c r="DD3" s="1263" t="s">
        <v>26</v>
      </c>
      <c r="DE3" s="1287" t="s">
        <v>16</v>
      </c>
      <c r="DF3" s="1287" t="s">
        <v>27</v>
      </c>
      <c r="DG3" s="1287" t="s">
        <v>28</v>
      </c>
      <c r="DH3" s="1287" t="s">
        <v>29</v>
      </c>
      <c r="DI3" s="1287" t="s">
        <v>30</v>
      </c>
      <c r="DJ3" s="1287" t="s">
        <v>31</v>
      </c>
      <c r="DK3" s="1287" t="s">
        <v>32</v>
      </c>
      <c r="DL3" s="1287" t="s">
        <v>33</v>
      </c>
      <c r="DM3" s="1287" t="s">
        <v>34</v>
      </c>
      <c r="DN3" s="1264"/>
      <c r="DO3" s="1263" t="s">
        <v>21</v>
      </c>
      <c r="DP3" s="1263" t="s">
        <v>22</v>
      </c>
      <c r="DQ3" s="1265" t="s">
        <v>23</v>
      </c>
      <c r="DR3" s="1266"/>
      <c r="DS3" s="1263" t="s">
        <v>24</v>
      </c>
      <c r="DT3" s="1263" t="s">
        <v>25</v>
      </c>
      <c r="DU3" s="1263" t="s">
        <v>26</v>
      </c>
      <c r="DV3" s="1097" t="s">
        <v>16</v>
      </c>
      <c r="DW3" s="1097" t="s">
        <v>27</v>
      </c>
      <c r="DX3" s="1097" t="s">
        <v>28</v>
      </c>
      <c r="DY3" s="1097" t="s">
        <v>29</v>
      </c>
      <c r="DZ3" s="1163" t="s">
        <v>30</v>
      </c>
      <c r="EA3" s="1274" t="s">
        <v>31</v>
      </c>
      <c r="EB3" s="1234" t="s">
        <v>32</v>
      </c>
      <c r="EC3" s="1234" t="s">
        <v>33</v>
      </c>
      <c r="ED3" s="1293" t="s">
        <v>34</v>
      </c>
      <c r="EE3" s="1109"/>
      <c r="EF3" s="1059" t="s">
        <v>21</v>
      </c>
      <c r="EG3" s="1059" t="s">
        <v>22</v>
      </c>
      <c r="EH3" s="1059" t="s">
        <v>23</v>
      </c>
      <c r="EI3" s="1059"/>
      <c r="EJ3" s="1059" t="s">
        <v>24</v>
      </c>
      <c r="EK3" s="1059" t="s">
        <v>25</v>
      </c>
      <c r="EL3" s="1059" t="s">
        <v>26</v>
      </c>
      <c r="EM3" s="1097" t="s">
        <v>16</v>
      </c>
      <c r="EN3" s="1097" t="s">
        <v>27</v>
      </c>
      <c r="EO3" s="1097" t="s">
        <v>28</v>
      </c>
      <c r="EP3" s="1097" t="s">
        <v>29</v>
      </c>
      <c r="EQ3" s="1163" t="s">
        <v>30</v>
      </c>
      <c r="ER3" s="1274" t="s">
        <v>31</v>
      </c>
      <c r="ES3" s="1234" t="s">
        <v>32</v>
      </c>
      <c r="ET3" s="1234" t="s">
        <v>33</v>
      </c>
      <c r="EU3" s="1293" t="s">
        <v>34</v>
      </c>
      <c r="EV3" s="110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163" t="s">
        <v>30</v>
      </c>
      <c r="FZ3" s="1274" t="s">
        <v>31</v>
      </c>
      <c r="GA3" s="1234" t="s">
        <v>32</v>
      </c>
      <c r="GB3" s="1234" t="s">
        <v>33</v>
      </c>
      <c r="GC3" s="1293" t="s">
        <v>34</v>
      </c>
      <c r="GD3" s="110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264"/>
      <c r="GV3" s="1263" t="s">
        <v>21</v>
      </c>
      <c r="GW3" s="1263" t="s">
        <v>22</v>
      </c>
      <c r="GX3" s="1265" t="s">
        <v>23</v>
      </c>
      <c r="GY3" s="1266"/>
      <c r="GZ3" s="1263" t="s">
        <v>24</v>
      </c>
      <c r="HA3" s="1263" t="s">
        <v>25</v>
      </c>
      <c r="HB3" s="1263" t="s">
        <v>26</v>
      </c>
      <c r="HC3" s="1097" t="s">
        <v>16</v>
      </c>
      <c r="HD3" s="1097" t="s">
        <v>27</v>
      </c>
      <c r="HE3" s="1097" t="s">
        <v>28</v>
      </c>
      <c r="HF3" s="1097" t="s">
        <v>29</v>
      </c>
      <c r="HG3" s="1097" t="s">
        <v>30</v>
      </c>
      <c r="HH3" s="1100" t="s">
        <v>31</v>
      </c>
      <c r="HI3" s="1102" t="s">
        <v>32</v>
      </c>
      <c r="HJ3" s="1102" t="s">
        <v>33</v>
      </c>
      <c r="HK3" s="1104" t="s">
        <v>34</v>
      </c>
    </row>
    <row r="4" spans="1:219" ht="29.25" customHeight="1" x14ac:dyDescent="0.25">
      <c r="A4" s="1058"/>
      <c r="B4" s="1058"/>
      <c r="C4" s="1069"/>
      <c r="D4" s="1058"/>
      <c r="E4" s="1058"/>
      <c r="F4" s="1058"/>
      <c r="G4" s="1058"/>
      <c r="H4" s="1058"/>
      <c r="I4" s="1058"/>
      <c r="J4" s="1058"/>
      <c r="K4" s="1058"/>
      <c r="L4" s="1058"/>
      <c r="M4" s="35" t="s">
        <v>35</v>
      </c>
      <c r="N4" s="36" t="s">
        <v>36</v>
      </c>
      <c r="O4" s="957" t="s">
        <v>37</v>
      </c>
      <c r="P4" s="1268"/>
      <c r="Q4" s="1268"/>
      <c r="R4" s="1268"/>
      <c r="S4" s="193" t="s">
        <v>22</v>
      </c>
      <c r="T4" s="193" t="s">
        <v>38</v>
      </c>
      <c r="U4" s="1268"/>
      <c r="V4" s="1268"/>
      <c r="W4" s="1268"/>
      <c r="X4" s="1288"/>
      <c r="Y4" s="1288"/>
      <c r="Z4" s="1288"/>
      <c r="AA4" s="1288"/>
      <c r="AB4" s="1288"/>
      <c r="AC4" s="1288"/>
      <c r="AD4" s="1288"/>
      <c r="AE4" s="1288"/>
      <c r="AF4" s="1288"/>
      <c r="AG4" s="1268"/>
      <c r="AH4" s="1268"/>
      <c r="AI4" s="1268"/>
      <c r="AJ4" s="193" t="s">
        <v>22</v>
      </c>
      <c r="AK4" s="193" t="s">
        <v>38</v>
      </c>
      <c r="AL4" s="1268"/>
      <c r="AM4" s="1268"/>
      <c r="AN4" s="1268"/>
      <c r="AO4" s="1288"/>
      <c r="AP4" s="1288"/>
      <c r="AQ4" s="1288"/>
      <c r="AR4" s="1288"/>
      <c r="AS4" s="1288"/>
      <c r="AT4" s="1288"/>
      <c r="AU4" s="1288"/>
      <c r="AV4" s="1288"/>
      <c r="AW4" s="1288"/>
      <c r="AX4" s="1268"/>
      <c r="AY4" s="1268"/>
      <c r="AZ4" s="1268"/>
      <c r="BA4" s="193" t="s">
        <v>22</v>
      </c>
      <c r="BB4" s="193" t="s">
        <v>38</v>
      </c>
      <c r="BC4" s="1268"/>
      <c r="BD4" s="1268"/>
      <c r="BE4" s="1268"/>
      <c r="BF4" s="1288"/>
      <c r="BG4" s="1288"/>
      <c r="BH4" s="1288"/>
      <c r="BI4" s="1288"/>
      <c r="BJ4" s="1288"/>
      <c r="BK4" s="1288"/>
      <c r="BL4" s="1288"/>
      <c r="BM4" s="1288"/>
      <c r="BN4" s="1288"/>
      <c r="BO4" s="1268"/>
      <c r="BP4" s="1268"/>
      <c r="BQ4" s="1268"/>
      <c r="BR4" s="193" t="s">
        <v>22</v>
      </c>
      <c r="BS4" s="193" t="s">
        <v>38</v>
      </c>
      <c r="BT4" s="1268"/>
      <c r="BU4" s="1268"/>
      <c r="BV4" s="1268"/>
      <c r="BW4" s="1288"/>
      <c r="BX4" s="1288"/>
      <c r="BY4" s="1288"/>
      <c r="BZ4" s="1288"/>
      <c r="CA4" s="1288"/>
      <c r="CB4" s="1288"/>
      <c r="CC4" s="1288"/>
      <c r="CD4" s="1288"/>
      <c r="CE4" s="1288"/>
      <c r="CF4" s="1268"/>
      <c r="CG4" s="1268"/>
      <c r="CH4" s="1268"/>
      <c r="CI4" s="193" t="s">
        <v>22</v>
      </c>
      <c r="CJ4" s="193" t="s">
        <v>38</v>
      </c>
      <c r="CK4" s="1268"/>
      <c r="CL4" s="1268"/>
      <c r="CM4" s="1268"/>
      <c r="CN4" s="1288"/>
      <c r="CO4" s="1288"/>
      <c r="CP4" s="1288"/>
      <c r="CQ4" s="1288"/>
      <c r="CR4" s="1288"/>
      <c r="CS4" s="1288"/>
      <c r="CT4" s="1288"/>
      <c r="CU4" s="1288"/>
      <c r="CV4" s="1288"/>
      <c r="CW4" s="1268"/>
      <c r="CX4" s="1268"/>
      <c r="CY4" s="1268"/>
      <c r="CZ4" s="193" t="s">
        <v>22</v>
      </c>
      <c r="DA4" s="193" t="s">
        <v>38</v>
      </c>
      <c r="DB4" s="1268"/>
      <c r="DC4" s="1268"/>
      <c r="DD4" s="1268"/>
      <c r="DE4" s="1288"/>
      <c r="DF4" s="1288"/>
      <c r="DG4" s="1288"/>
      <c r="DH4" s="1288"/>
      <c r="DI4" s="1288"/>
      <c r="DJ4" s="1288"/>
      <c r="DK4" s="1288"/>
      <c r="DL4" s="1288"/>
      <c r="DM4" s="1288"/>
      <c r="DN4" s="1268"/>
      <c r="DO4" s="1268"/>
      <c r="DP4" s="1268"/>
      <c r="DQ4" s="193" t="s">
        <v>22</v>
      </c>
      <c r="DR4" s="193" t="s">
        <v>38</v>
      </c>
      <c r="DS4" s="1268"/>
      <c r="DT4" s="1268"/>
      <c r="DU4" s="1268"/>
      <c r="DV4" s="1099"/>
      <c r="DW4" s="1099"/>
      <c r="DX4" s="1099"/>
      <c r="DY4" s="1099"/>
      <c r="DZ4" s="1289"/>
      <c r="EA4" s="1274"/>
      <c r="EB4" s="1234"/>
      <c r="EC4" s="1234"/>
      <c r="ED4" s="1293"/>
      <c r="EE4" s="1294"/>
      <c r="EF4" s="1060"/>
      <c r="EG4" s="1060"/>
      <c r="EH4" s="21" t="s">
        <v>22</v>
      </c>
      <c r="EI4" s="21" t="s">
        <v>38</v>
      </c>
      <c r="EJ4" s="1060"/>
      <c r="EK4" s="1060"/>
      <c r="EL4" s="1060"/>
      <c r="EM4" s="1099"/>
      <c r="EN4" s="1099"/>
      <c r="EO4" s="1099"/>
      <c r="EP4" s="1099"/>
      <c r="EQ4" s="1289"/>
      <c r="ER4" s="1274"/>
      <c r="ES4" s="1234"/>
      <c r="ET4" s="1234"/>
      <c r="EU4" s="1293"/>
      <c r="EV4" s="1294"/>
      <c r="EW4" s="1060"/>
      <c r="EX4" s="1060"/>
      <c r="EY4" s="21" t="s">
        <v>22</v>
      </c>
      <c r="EZ4" s="21" t="s">
        <v>38</v>
      </c>
      <c r="FA4" s="1060"/>
      <c r="FB4" s="1060"/>
      <c r="FC4" s="1060"/>
      <c r="FD4" s="1099"/>
      <c r="FE4" s="1099"/>
      <c r="FF4" s="1099"/>
      <c r="FG4" s="1099"/>
      <c r="FH4" s="1099"/>
      <c r="FI4" s="1290"/>
      <c r="FJ4" s="1291"/>
      <c r="FK4" s="1291"/>
      <c r="FL4" s="1292"/>
      <c r="FM4" s="1060"/>
      <c r="FN4" s="1060"/>
      <c r="FO4" s="1060"/>
      <c r="FP4" s="21" t="s">
        <v>22</v>
      </c>
      <c r="FQ4" s="21" t="s">
        <v>38</v>
      </c>
      <c r="FR4" s="1060"/>
      <c r="FS4" s="1060"/>
      <c r="FT4" s="1060"/>
      <c r="FU4" s="1099"/>
      <c r="FV4" s="1099"/>
      <c r="FW4" s="1099"/>
      <c r="FX4" s="1099"/>
      <c r="FY4" s="1289"/>
      <c r="FZ4" s="1274"/>
      <c r="GA4" s="1234"/>
      <c r="GB4" s="1234"/>
      <c r="GC4" s="1293"/>
      <c r="GD4" s="1294"/>
      <c r="GE4" s="1060"/>
      <c r="GF4" s="1060"/>
      <c r="GG4" s="21" t="s">
        <v>22</v>
      </c>
      <c r="GH4" s="21" t="s">
        <v>38</v>
      </c>
      <c r="GI4" s="1060"/>
      <c r="GJ4" s="1060"/>
      <c r="GK4" s="1060"/>
      <c r="GL4" s="1099"/>
      <c r="GM4" s="1099"/>
      <c r="GN4" s="1099"/>
      <c r="GO4" s="1099"/>
      <c r="GP4" s="1099"/>
      <c r="GQ4" s="1290"/>
      <c r="GR4" s="1291"/>
      <c r="GS4" s="1291"/>
      <c r="GT4" s="1292"/>
      <c r="GU4" s="1264"/>
      <c r="GV4" s="1264"/>
      <c r="GW4" s="1264"/>
      <c r="GX4" s="193" t="s">
        <v>22</v>
      </c>
      <c r="GY4" s="193" t="s">
        <v>38</v>
      </c>
      <c r="GZ4" s="1264"/>
      <c r="HA4" s="1264"/>
      <c r="HB4" s="1264"/>
      <c r="HC4" s="1099"/>
      <c r="HD4" s="1099"/>
      <c r="HE4" s="1099"/>
      <c r="HF4" s="1099"/>
      <c r="HG4" s="1099"/>
      <c r="HH4" s="1290"/>
      <c r="HI4" s="1291"/>
      <c r="HJ4" s="1291"/>
      <c r="HK4" s="1292"/>
    </row>
    <row r="5" spans="1:219" ht="169.5" customHeight="1" x14ac:dyDescent="0.25">
      <c r="A5" s="15">
        <v>1</v>
      </c>
      <c r="B5" s="328" t="s">
        <v>759</v>
      </c>
      <c r="C5" s="329" t="s">
        <v>760</v>
      </c>
      <c r="D5" s="330" t="s">
        <v>761</v>
      </c>
      <c r="E5" s="331" t="s">
        <v>42</v>
      </c>
      <c r="F5" s="331" t="s">
        <v>43</v>
      </c>
      <c r="G5" s="331" t="s">
        <v>44</v>
      </c>
      <c r="H5" s="331" t="s">
        <v>66</v>
      </c>
      <c r="I5" s="558" t="s">
        <v>762</v>
      </c>
      <c r="J5" s="331" t="s">
        <v>47</v>
      </c>
      <c r="K5" s="956">
        <v>2</v>
      </c>
      <c r="L5" s="331" t="s">
        <v>763</v>
      </c>
      <c r="M5" s="332">
        <v>44593</v>
      </c>
      <c r="N5" s="333">
        <v>44621</v>
      </c>
      <c r="O5" s="334" t="s">
        <v>50</v>
      </c>
      <c r="P5" s="196"/>
      <c r="Q5" s="179"/>
      <c r="R5" s="196"/>
      <c r="S5" s="588"/>
      <c r="T5" s="589"/>
      <c r="U5" s="179"/>
      <c r="V5" s="179"/>
      <c r="W5" s="179"/>
      <c r="X5" s="201"/>
      <c r="Y5" s="201"/>
      <c r="Z5" s="201"/>
      <c r="AA5" s="201"/>
      <c r="AB5" s="201"/>
      <c r="AC5" s="191"/>
      <c r="AD5" s="191"/>
      <c r="AE5" s="191"/>
      <c r="AF5" s="192"/>
      <c r="AG5" s="180"/>
      <c r="AH5" s="191"/>
      <c r="AI5" s="180"/>
      <c r="AJ5" s="369"/>
      <c r="AK5" s="191"/>
      <c r="AL5" s="191"/>
      <c r="AM5" s="191"/>
      <c r="AN5" s="180"/>
      <c r="AO5" s="226"/>
      <c r="AP5" s="226"/>
      <c r="AQ5" s="226"/>
      <c r="AR5" s="365"/>
      <c r="AS5" s="180"/>
      <c r="AT5" s="382"/>
      <c r="AU5" s="180"/>
      <c r="AV5" s="429"/>
      <c r="AW5" s="382"/>
      <c r="AX5" s="180"/>
      <c r="AY5" s="191"/>
      <c r="AZ5" s="180"/>
      <c r="BA5" s="180"/>
      <c r="BB5" s="191"/>
      <c r="BC5" s="191"/>
      <c r="BD5" s="191"/>
      <c r="BE5" s="194"/>
      <c r="BF5" s="191"/>
      <c r="BG5" s="191"/>
      <c r="BH5" s="191"/>
      <c r="BI5" s="192"/>
      <c r="BJ5" s="192"/>
      <c r="BK5" s="382"/>
      <c r="BL5" s="192"/>
      <c r="BM5" s="429"/>
      <c r="BN5" s="382"/>
      <c r="BO5" s="177"/>
      <c r="BP5" s="191"/>
      <c r="BQ5" s="191"/>
      <c r="BR5" s="191"/>
      <c r="BS5" s="191"/>
      <c r="BT5" s="191"/>
      <c r="BU5" s="191"/>
      <c r="BV5" s="191"/>
      <c r="BW5" s="192"/>
      <c r="BX5" s="192"/>
      <c r="BY5" s="192"/>
      <c r="BZ5" s="192"/>
      <c r="CA5" s="192"/>
      <c r="CB5" s="382"/>
      <c r="CC5" s="180"/>
      <c r="CD5" s="429"/>
      <c r="CE5" s="382"/>
      <c r="CF5" s="177"/>
      <c r="CG5" s="191"/>
      <c r="CH5" s="191"/>
      <c r="CI5" s="191"/>
      <c r="CJ5" s="191"/>
      <c r="CK5" s="191"/>
      <c r="CL5" s="191"/>
      <c r="CM5" s="191"/>
      <c r="CN5" s="192"/>
      <c r="CO5" s="192"/>
      <c r="CP5" s="192"/>
      <c r="CQ5" s="192"/>
      <c r="CR5" s="192"/>
      <c r="CS5" s="382"/>
      <c r="CT5" s="180"/>
      <c r="CU5" s="429"/>
      <c r="CV5" s="382"/>
      <c r="CW5" s="1001"/>
      <c r="CX5" s="201"/>
      <c r="CY5" s="196"/>
      <c r="CZ5" s="196"/>
      <c r="DA5" s="201"/>
      <c r="DB5" s="201"/>
      <c r="DC5" s="201"/>
      <c r="DD5" s="196"/>
      <c r="DE5" s="220"/>
      <c r="DF5" s="220"/>
      <c r="DG5" s="220"/>
      <c r="DH5" s="220"/>
      <c r="DI5" s="220"/>
      <c r="DJ5" s="382"/>
      <c r="DK5" s="180"/>
      <c r="DL5" s="429"/>
      <c r="DM5" s="382"/>
      <c r="DN5" s="176"/>
      <c r="DO5" s="179"/>
      <c r="DP5" s="196"/>
      <c r="DQ5" s="196"/>
      <c r="DR5" s="178"/>
      <c r="DS5" s="196"/>
      <c r="DT5" s="196"/>
      <c r="DU5" s="203"/>
      <c r="DV5" s="145"/>
      <c r="DW5" s="145"/>
      <c r="DX5" s="145"/>
      <c r="DY5" s="145"/>
      <c r="DZ5" s="145"/>
      <c r="EA5" s="382"/>
      <c r="EB5" s="180"/>
      <c r="EC5" s="429"/>
      <c r="ED5" s="382"/>
      <c r="EE5" s="221"/>
      <c r="EF5" s="221"/>
      <c r="EG5" s="221"/>
      <c r="EH5" s="221"/>
      <c r="EI5" s="221"/>
      <c r="EJ5" s="221"/>
      <c r="EK5" s="221"/>
      <c r="EL5" s="221"/>
      <c r="EM5" s="221"/>
      <c r="EN5" s="221"/>
      <c r="EO5" s="221"/>
      <c r="EP5" s="221"/>
      <c r="EQ5" s="221"/>
      <c r="ER5" s="382" t="str">
        <f>EU5</f>
        <v>0%</v>
      </c>
      <c r="ES5" s="180"/>
      <c r="ET5" s="429">
        <f>EC5+EF5</f>
        <v>0</v>
      </c>
      <c r="EU5" s="382" t="str">
        <f>IF(ET5=0,"0%",IF(ET5=1,"50%",IF(ET5=2,"100%")))</f>
        <v>0%</v>
      </c>
      <c r="EV5" s="221"/>
      <c r="EW5" s="221"/>
      <c r="EX5" s="221"/>
      <c r="EY5" s="221"/>
      <c r="EZ5" s="221"/>
      <c r="FA5" s="221"/>
      <c r="FB5" s="221"/>
      <c r="FC5" s="221"/>
      <c r="FD5" s="221"/>
      <c r="FE5" s="221"/>
      <c r="FF5" s="221"/>
      <c r="FG5" s="221"/>
      <c r="FH5" s="221"/>
      <c r="FI5" s="382" t="str">
        <f>FL5</f>
        <v>0%</v>
      </c>
      <c r="FJ5" s="180"/>
      <c r="FK5" s="429">
        <f>ET5+EW5</f>
        <v>0</v>
      </c>
      <c r="FL5" s="382" t="str">
        <f>IF(FK5=0,"0%",IF(FK5=1,"50%",IF(FK5=2,"100%")))</f>
        <v>0%</v>
      </c>
      <c r="FM5" s="221"/>
      <c r="FN5" s="221"/>
      <c r="FO5" s="221"/>
      <c r="FP5" s="221"/>
      <c r="FQ5" s="221"/>
      <c r="FR5" s="221"/>
      <c r="FS5" s="221"/>
      <c r="FT5" s="221"/>
      <c r="FU5" s="221"/>
      <c r="FV5" s="221"/>
      <c r="FW5" s="221"/>
      <c r="FX5" s="221"/>
      <c r="FY5" s="221"/>
      <c r="FZ5" s="382" t="str">
        <f>GC5</f>
        <v>0%</v>
      </c>
      <c r="GA5" s="180"/>
      <c r="GB5" s="429">
        <f>FK5+FN5</f>
        <v>0</v>
      </c>
      <c r="GC5" s="382" t="str">
        <f>IF(GB5=0,"0%",IF(GB5=1,"50%",IF(GB5=2,"100%")))</f>
        <v>0%</v>
      </c>
      <c r="GD5" s="221"/>
      <c r="GE5" s="221"/>
      <c r="GF5" s="221"/>
      <c r="GG5" s="221"/>
      <c r="GH5" s="221"/>
      <c r="GI5" s="221"/>
      <c r="GJ5" s="221"/>
      <c r="GK5" s="221"/>
      <c r="GL5" s="221"/>
      <c r="GM5" s="221"/>
      <c r="GN5" s="221"/>
      <c r="GO5" s="221"/>
      <c r="GP5" s="221"/>
      <c r="GQ5" s="382" t="str">
        <f>GT5</f>
        <v>0%</v>
      </c>
      <c r="GR5" s="180"/>
      <c r="GS5" s="429">
        <f>GB5+GE5</f>
        <v>0</v>
      </c>
      <c r="GT5" s="382" t="str">
        <f>IF(GS5=0,"0%",IF(GS5=1,"50%",IF(GS5=2,"100%")))</f>
        <v>0%</v>
      </c>
      <c r="GU5" s="221"/>
      <c r="GV5" s="221"/>
      <c r="GW5" s="221"/>
      <c r="GX5" s="221"/>
      <c r="GY5" s="221"/>
      <c r="GZ5" s="221"/>
      <c r="HA5" s="221"/>
      <c r="HB5" s="221"/>
      <c r="HC5" s="221"/>
      <c r="HD5" s="221"/>
      <c r="HE5" s="221"/>
      <c r="HF5" s="221"/>
      <c r="HG5" s="221"/>
      <c r="HH5" s="382" t="str">
        <f>HK5</f>
        <v>0%</v>
      </c>
      <c r="HI5" s="180"/>
      <c r="HJ5" s="429">
        <f>GS5+GV5</f>
        <v>0</v>
      </c>
      <c r="HK5" s="382" t="str">
        <f>IF(HJ5=0,"0%",IF(HJ5=1,"50%",IF(HJ5=2,"100%")))</f>
        <v>0%</v>
      </c>
    </row>
    <row r="6" spans="1:219" ht="171.75" customHeight="1" x14ac:dyDescent="0.25">
      <c r="A6" s="15">
        <v>2</v>
      </c>
      <c r="B6" s="558" t="s">
        <v>764</v>
      </c>
      <c r="C6" s="329" t="s">
        <v>765</v>
      </c>
      <c r="D6" s="330" t="s">
        <v>761</v>
      </c>
      <c r="E6" s="348" t="s">
        <v>42</v>
      </c>
      <c r="F6" s="348" t="s">
        <v>43</v>
      </c>
      <c r="G6" s="348" t="s">
        <v>766</v>
      </c>
      <c r="H6" s="331" t="s">
        <v>66</v>
      </c>
      <c r="I6" s="558" t="s">
        <v>762</v>
      </c>
      <c r="J6" s="348" t="s">
        <v>47</v>
      </c>
      <c r="K6" s="955">
        <v>3</v>
      </c>
      <c r="L6" s="348" t="s">
        <v>767</v>
      </c>
      <c r="M6" s="349">
        <v>44621</v>
      </c>
      <c r="N6" s="333">
        <v>44895</v>
      </c>
      <c r="O6" s="209" t="s">
        <v>50</v>
      </c>
      <c r="P6" s="197"/>
      <c r="Q6" s="179"/>
      <c r="R6" s="197"/>
      <c r="S6" s="179"/>
      <c r="T6" s="179"/>
      <c r="U6" s="179"/>
      <c r="V6" s="179"/>
      <c r="W6" s="196"/>
      <c r="X6" s="182"/>
      <c r="Y6" s="202"/>
      <c r="Z6" s="202"/>
      <c r="AA6" s="202"/>
      <c r="AB6" s="202"/>
      <c r="AC6" s="184"/>
      <c r="AD6" s="183"/>
      <c r="AE6" s="184"/>
      <c r="AF6" s="181"/>
      <c r="AG6" s="181"/>
      <c r="AH6" s="181"/>
      <c r="AI6" s="181"/>
      <c r="AJ6" s="181"/>
      <c r="AK6" s="181"/>
      <c r="AL6" s="181"/>
      <c r="AM6" s="181"/>
      <c r="AN6" s="379"/>
      <c r="AO6" s="381"/>
      <c r="AP6" s="381"/>
      <c r="AQ6" s="381"/>
      <c r="AR6" s="365"/>
      <c r="AS6" s="298"/>
      <c r="AT6" s="382"/>
      <c r="AU6" s="180"/>
      <c r="AV6" s="537"/>
      <c r="AW6" s="382"/>
      <c r="AX6" s="178"/>
      <c r="AY6" s="179"/>
      <c r="AZ6" s="185"/>
      <c r="BA6" s="196"/>
      <c r="BB6" s="7"/>
      <c r="BC6" s="148"/>
      <c r="BD6" s="148"/>
      <c r="BE6" s="136"/>
      <c r="BF6" s="7"/>
      <c r="BG6" s="8"/>
      <c r="BH6" s="8"/>
      <c r="BI6" s="192"/>
      <c r="BJ6" s="8"/>
      <c r="BK6" s="382"/>
      <c r="BL6" s="192"/>
      <c r="BM6" s="537"/>
      <c r="BN6" s="382"/>
      <c r="BO6" s="178"/>
      <c r="BP6" s="179"/>
      <c r="BQ6" s="178"/>
      <c r="BR6" s="178"/>
      <c r="BS6" s="179"/>
      <c r="BT6" s="179"/>
      <c r="BU6" s="178"/>
      <c r="BV6" s="178"/>
      <c r="BW6" s="7"/>
      <c r="BX6" s="8"/>
      <c r="BY6" s="8"/>
      <c r="BZ6" s="7"/>
      <c r="CA6" s="8"/>
      <c r="CB6" s="382"/>
      <c r="CC6" s="178"/>
      <c r="CD6" s="429"/>
      <c r="CE6" s="382"/>
      <c r="CF6" s="7"/>
      <c r="CG6" s="8"/>
      <c r="CH6" s="7"/>
      <c r="CI6" s="8"/>
      <c r="CJ6" s="8"/>
      <c r="CK6" s="8"/>
      <c r="CL6" s="7"/>
      <c r="CM6" s="7"/>
      <c r="CN6" s="7"/>
      <c r="CO6" s="8"/>
      <c r="CP6" s="8"/>
      <c r="CQ6" s="8"/>
      <c r="CR6" s="142"/>
      <c r="CS6" s="382"/>
      <c r="CT6" s="178"/>
      <c r="CU6" s="429"/>
      <c r="CV6" s="382"/>
      <c r="CW6" s="369"/>
      <c r="CX6" s="7"/>
      <c r="CY6" s="7"/>
      <c r="CZ6" s="7"/>
      <c r="DA6" s="8"/>
      <c r="DB6" s="8"/>
      <c r="DC6" s="7"/>
      <c r="DD6" s="7"/>
      <c r="DE6" s="7"/>
      <c r="DF6" s="7"/>
      <c r="DG6" s="7"/>
      <c r="DH6" s="7"/>
      <c r="DI6" s="7"/>
      <c r="DJ6" s="382"/>
      <c r="DK6" s="178"/>
      <c r="DL6" s="429"/>
      <c r="DM6" s="382"/>
      <c r="DN6" s="369"/>
      <c r="DO6" s="7"/>
      <c r="DP6" s="7"/>
      <c r="DQ6" s="7"/>
      <c r="DR6" s="8"/>
      <c r="DS6" s="8"/>
      <c r="DT6" s="7"/>
      <c r="DU6" s="7"/>
      <c r="DV6" s="145"/>
      <c r="DW6" s="145"/>
      <c r="DX6" s="145"/>
      <c r="DY6" s="145"/>
      <c r="DZ6" s="145"/>
      <c r="EA6" s="382"/>
      <c r="EB6" s="178"/>
      <c r="EC6" s="429"/>
      <c r="ED6" s="382"/>
      <c r="EE6" s="221"/>
      <c r="EF6" s="221"/>
      <c r="EG6" s="221"/>
      <c r="EH6" s="221"/>
      <c r="EI6" s="221"/>
      <c r="EJ6" s="221"/>
      <c r="EK6" s="221"/>
      <c r="EL6" s="221"/>
      <c r="EM6" s="221"/>
      <c r="EN6" s="221"/>
      <c r="EO6" s="221"/>
      <c r="EP6" s="221"/>
      <c r="EQ6" s="221"/>
      <c r="ER6" s="382" t="str">
        <f t="shared" ref="ER6:ER7" si="0">EU6</f>
        <v>0%</v>
      </c>
      <c r="ES6" s="178"/>
      <c r="ET6" s="429">
        <f t="shared" ref="ET6:ET7" si="1">EC6+EF6</f>
        <v>0</v>
      </c>
      <c r="EU6" s="382" t="str">
        <f>IF(ET6=0,"0%",IF(ET6=1,"33.3%",IF(ET6&lt;=2,"66.7%",IF(ET6&lt;=3,"100%",))))</f>
        <v>0%</v>
      </c>
      <c r="EV6" s="221"/>
      <c r="EW6" s="221"/>
      <c r="EX6" s="221"/>
      <c r="EY6" s="221"/>
      <c r="EZ6" s="221"/>
      <c r="FA6" s="221"/>
      <c r="FB6" s="221"/>
      <c r="FC6" s="221"/>
      <c r="FD6" s="221"/>
      <c r="FE6" s="221"/>
      <c r="FF6" s="221"/>
      <c r="FG6" s="221"/>
      <c r="FH6" s="221"/>
      <c r="FI6" s="382" t="str">
        <f t="shared" ref="FI6:FI7" si="2">FL6</f>
        <v>0%</v>
      </c>
      <c r="FJ6" s="178"/>
      <c r="FK6" s="429">
        <f t="shared" ref="FK6:FK7" si="3">ET6+EW6</f>
        <v>0</v>
      </c>
      <c r="FL6" s="382" t="str">
        <f>IF(FK6=0,"0%",IF(FK6=1,"33.3%",IF(FK6&lt;=2,"66.7%",IF(FK6&lt;=3,"100%",))))</f>
        <v>0%</v>
      </c>
      <c r="FM6" s="221"/>
      <c r="FN6" s="221"/>
      <c r="FO6" s="221"/>
      <c r="FP6" s="221"/>
      <c r="FQ6" s="221"/>
      <c r="FR6" s="221"/>
      <c r="FS6" s="221"/>
      <c r="FT6" s="221"/>
      <c r="FU6" s="221"/>
      <c r="FV6" s="221"/>
      <c r="FW6" s="221"/>
      <c r="FX6" s="221"/>
      <c r="FY6" s="221"/>
      <c r="FZ6" s="382" t="str">
        <f t="shared" ref="FZ6:FZ7" si="4">GC6</f>
        <v>0%</v>
      </c>
      <c r="GA6" s="178"/>
      <c r="GB6" s="429">
        <f t="shared" ref="GB6:GB7" si="5">FK6+FN6</f>
        <v>0</v>
      </c>
      <c r="GC6" s="382" t="str">
        <f>IF(GB6=0,"0%",IF(GB6=1,"33.3%",IF(GB6&lt;=2,"66.7%",IF(GB6&lt;=3,"100%",))))</f>
        <v>0%</v>
      </c>
      <c r="GD6" s="221"/>
      <c r="GE6" s="221"/>
      <c r="GF6" s="221"/>
      <c r="GG6" s="221"/>
      <c r="GH6" s="221"/>
      <c r="GI6" s="221"/>
      <c r="GJ6" s="221"/>
      <c r="GK6" s="221"/>
      <c r="GL6" s="221"/>
      <c r="GM6" s="221"/>
      <c r="GN6" s="221"/>
      <c r="GO6" s="221"/>
      <c r="GP6" s="221"/>
      <c r="GQ6" s="382" t="str">
        <f t="shared" ref="GQ6:GQ7" si="6">GT6</f>
        <v>0%</v>
      </c>
      <c r="GR6" s="178"/>
      <c r="GS6" s="429">
        <f t="shared" ref="GS6:GS7" si="7">GB6+GE6</f>
        <v>0</v>
      </c>
      <c r="GT6" s="382" t="str">
        <f>IF(GS6=0,"0%",IF(GS6=1,"33.3%",IF(GS6&lt;=2,"66.7%",IF(GS6&lt;=3,"100%",))))</f>
        <v>0%</v>
      </c>
      <c r="GU6" s="221"/>
      <c r="GV6" s="221"/>
      <c r="GW6" s="221"/>
      <c r="GX6" s="221"/>
      <c r="GY6" s="221"/>
      <c r="GZ6" s="221"/>
      <c r="HA6" s="221"/>
      <c r="HB6" s="221"/>
      <c r="HC6" s="221"/>
      <c r="HD6" s="221"/>
      <c r="HE6" s="221"/>
      <c r="HF6" s="221"/>
      <c r="HG6" s="221"/>
      <c r="HH6" s="382" t="str">
        <f t="shared" ref="HH6:HH7" si="8">HK6</f>
        <v>0%</v>
      </c>
      <c r="HI6" s="178"/>
      <c r="HJ6" s="429">
        <f t="shared" ref="HJ6:HJ7" si="9">GS6+GV6</f>
        <v>0</v>
      </c>
      <c r="HK6" s="382" t="str">
        <f>IF(HJ6=0,"0%",IF(HJ6=1,"33.3%",IF(HJ6&lt;=2,"66.7%",IF(HJ6&lt;=3,"100%",))))</f>
        <v>0%</v>
      </c>
    </row>
    <row r="7" spans="1:219" ht="191.25" customHeight="1" x14ac:dyDescent="0.25">
      <c r="A7" s="15">
        <v>3</v>
      </c>
      <c r="B7" s="327" t="s">
        <v>768</v>
      </c>
      <c r="C7" s="329" t="s">
        <v>769</v>
      </c>
      <c r="D7" s="559" t="s">
        <v>761</v>
      </c>
      <c r="E7" s="348" t="s">
        <v>63</v>
      </c>
      <c r="F7" s="348" t="s">
        <v>43</v>
      </c>
      <c r="G7" s="623" t="s">
        <v>766</v>
      </c>
      <c r="H7" s="331" t="s">
        <v>66</v>
      </c>
      <c r="I7" s="558" t="s">
        <v>762</v>
      </c>
      <c r="J7" s="348" t="s">
        <v>47</v>
      </c>
      <c r="K7" s="955">
        <v>2</v>
      </c>
      <c r="L7" s="348" t="s">
        <v>770</v>
      </c>
      <c r="M7" s="560">
        <v>44713</v>
      </c>
      <c r="N7" s="88">
        <v>44866</v>
      </c>
      <c r="O7" s="10" t="s">
        <v>50</v>
      </c>
      <c r="P7" s="200"/>
      <c r="Q7" s="148"/>
      <c r="R7" s="200"/>
      <c r="S7" s="148"/>
      <c r="T7" s="148"/>
      <c r="U7" s="148"/>
      <c r="V7" s="148"/>
      <c r="W7" s="136"/>
      <c r="X7" s="200"/>
      <c r="Y7" s="210"/>
      <c r="Z7" s="210"/>
      <c r="AA7" s="210"/>
      <c r="AB7" s="210"/>
      <c r="AC7" s="187"/>
      <c r="AD7" s="142"/>
      <c r="AE7" s="142"/>
      <c r="AF7" s="142"/>
      <c r="AG7" s="142"/>
      <c r="AH7" s="142"/>
      <c r="AI7" s="142"/>
      <c r="AJ7" s="142"/>
      <c r="AK7" s="142"/>
      <c r="AL7" s="142"/>
      <c r="AM7" s="142"/>
      <c r="AN7" s="380"/>
      <c r="AO7" s="381"/>
      <c r="AP7" s="381"/>
      <c r="AQ7" s="381"/>
      <c r="AR7" s="365"/>
      <c r="AS7" s="299"/>
      <c r="AT7" s="382"/>
      <c r="AU7" s="180"/>
      <c r="AV7" s="413"/>
      <c r="AW7" s="382"/>
      <c r="AX7" s="146"/>
      <c r="AY7" s="8"/>
      <c r="AZ7" s="146"/>
      <c r="BA7" s="136"/>
      <c r="BB7" s="136"/>
      <c r="BC7" s="148"/>
      <c r="BD7" s="148"/>
      <c r="BE7" s="136"/>
      <c r="BF7" s="8"/>
      <c r="BG7" s="8"/>
      <c r="BH7" s="8"/>
      <c r="BI7" s="192"/>
      <c r="BJ7" s="144"/>
      <c r="BK7" s="382"/>
      <c r="BL7" s="192"/>
      <c r="BM7" s="413"/>
      <c r="BN7" s="382"/>
      <c r="BO7" s="146"/>
      <c r="BP7" s="148"/>
      <c r="BQ7" s="146"/>
      <c r="BR7" s="136"/>
      <c r="BS7" s="148"/>
      <c r="BT7" s="148"/>
      <c r="BU7" s="148"/>
      <c r="BV7" s="136"/>
      <c r="BW7" s="144"/>
      <c r="BX7" s="144"/>
      <c r="BY7" s="144"/>
      <c r="BZ7" s="144"/>
      <c r="CA7" s="144"/>
      <c r="CB7" s="382"/>
      <c r="CC7" s="7"/>
      <c r="CD7" s="429"/>
      <c r="CE7" s="382"/>
      <c r="CF7" s="7"/>
      <c r="CG7" s="8"/>
      <c r="CH7" s="7"/>
      <c r="CI7" s="186"/>
      <c r="CJ7" s="7"/>
      <c r="CK7" s="8"/>
      <c r="CL7" s="7"/>
      <c r="CM7" s="7"/>
      <c r="CN7" s="8"/>
      <c r="CO7" s="8"/>
      <c r="CP7" s="8"/>
      <c r="CQ7" s="8"/>
      <c r="CR7" s="144"/>
      <c r="CS7" s="382"/>
      <c r="CT7" s="7"/>
      <c r="CU7" s="429"/>
      <c r="CV7" s="382"/>
      <c r="CW7" s="7"/>
      <c r="CX7" s="8"/>
      <c r="CY7" s="7"/>
      <c r="CZ7" s="7"/>
      <c r="DA7" s="8"/>
      <c r="DB7" s="8"/>
      <c r="DC7" s="7"/>
      <c r="DD7" s="7"/>
      <c r="DE7" s="136"/>
      <c r="DF7" s="136"/>
      <c r="DG7" s="136"/>
      <c r="DH7" s="136"/>
      <c r="DI7" s="136"/>
      <c r="DJ7" s="382"/>
      <c r="DK7" s="7"/>
      <c r="DL7" s="429"/>
      <c r="DM7" s="382"/>
      <c r="DN7" s="7"/>
      <c r="DO7" s="8"/>
      <c r="DP7" s="7"/>
      <c r="DQ7" s="186"/>
      <c r="DR7" s="7"/>
      <c r="DS7" s="8"/>
      <c r="DT7" s="7"/>
      <c r="DU7" s="7"/>
      <c r="DV7" s="145"/>
      <c r="DW7" s="145"/>
      <c r="DX7" s="145"/>
      <c r="DY7" s="217"/>
      <c r="DZ7" s="145"/>
      <c r="EA7" s="382"/>
      <c r="EB7" s="7"/>
      <c r="EC7" s="429"/>
      <c r="ED7" s="382"/>
      <c r="EE7" s="221"/>
      <c r="EF7" s="221"/>
      <c r="EG7" s="221"/>
      <c r="EH7" s="221"/>
      <c r="EI7" s="221"/>
      <c r="EJ7" s="221"/>
      <c r="EK7" s="221"/>
      <c r="EL7" s="221"/>
      <c r="EM7" s="221"/>
      <c r="EN7" s="221"/>
      <c r="EO7" s="221"/>
      <c r="EP7" s="221"/>
      <c r="EQ7" s="221"/>
      <c r="ER7" s="382" t="str">
        <f t="shared" si="0"/>
        <v>0%</v>
      </c>
      <c r="ES7" s="7"/>
      <c r="ET7" s="429">
        <f t="shared" si="1"/>
        <v>0</v>
      </c>
      <c r="EU7" s="382" t="str">
        <f>IF(ET7=0,"0%",IF(ET7=1,"50%",IF(ET7=2,"100%")))</f>
        <v>0%</v>
      </c>
      <c r="EV7" s="221"/>
      <c r="EW7" s="221"/>
      <c r="EX7" s="221"/>
      <c r="EY7" s="221"/>
      <c r="EZ7" s="221"/>
      <c r="FA7" s="221"/>
      <c r="FB7" s="221"/>
      <c r="FC7" s="221"/>
      <c r="FD7" s="221"/>
      <c r="FE7" s="221"/>
      <c r="FF7" s="221"/>
      <c r="FG7" s="221"/>
      <c r="FH7" s="221"/>
      <c r="FI7" s="382" t="str">
        <f t="shared" si="2"/>
        <v>0%</v>
      </c>
      <c r="FJ7" s="7"/>
      <c r="FK7" s="429">
        <f t="shared" si="3"/>
        <v>0</v>
      </c>
      <c r="FL7" s="382" t="str">
        <f>IF(FK7=0,"0%",IF(FK7=1,"50%",IF(FK7=2,"100%")))</f>
        <v>0%</v>
      </c>
      <c r="FM7" s="221"/>
      <c r="FN7" s="221"/>
      <c r="FO7" s="221"/>
      <c r="FP7" s="221"/>
      <c r="FQ7" s="221"/>
      <c r="FR7" s="221"/>
      <c r="FS7" s="221"/>
      <c r="FT7" s="221"/>
      <c r="FU7" s="221"/>
      <c r="FV7" s="221"/>
      <c r="FW7" s="221"/>
      <c r="FX7" s="221"/>
      <c r="FY7" s="221"/>
      <c r="FZ7" s="382" t="str">
        <f t="shared" si="4"/>
        <v>0%</v>
      </c>
      <c r="GA7" s="7"/>
      <c r="GB7" s="429">
        <f t="shared" si="5"/>
        <v>0</v>
      </c>
      <c r="GC7" s="382" t="str">
        <f>IF(GB7=0,"0%",IF(GB7=1,"50%",IF(GB7=2,"100%")))</f>
        <v>0%</v>
      </c>
      <c r="GD7" s="221"/>
      <c r="GE7" s="221"/>
      <c r="GF7" s="221"/>
      <c r="GG7" s="221"/>
      <c r="GH7" s="221"/>
      <c r="GI7" s="221"/>
      <c r="GJ7" s="221"/>
      <c r="GK7" s="221"/>
      <c r="GL7" s="221"/>
      <c r="GM7" s="221"/>
      <c r="GN7" s="221"/>
      <c r="GO7" s="221"/>
      <c r="GP7" s="221"/>
      <c r="GQ7" s="382" t="str">
        <f t="shared" si="6"/>
        <v>0%</v>
      </c>
      <c r="GR7" s="7"/>
      <c r="GS7" s="429">
        <f t="shared" si="7"/>
        <v>0</v>
      </c>
      <c r="GT7" s="382" t="str">
        <f>IF(GS7=0,"0%",IF(GS7=1,"50%",IF(GS7=2,"100%")))</f>
        <v>0%</v>
      </c>
      <c r="GU7" s="221"/>
      <c r="GV7" s="221"/>
      <c r="GW7" s="221"/>
      <c r="GX7" s="221"/>
      <c r="GY7" s="221"/>
      <c r="GZ7" s="221"/>
      <c r="HA7" s="221"/>
      <c r="HB7" s="221"/>
      <c r="HC7" s="221"/>
      <c r="HD7" s="221"/>
      <c r="HE7" s="221"/>
      <c r="HF7" s="221"/>
      <c r="HG7" s="221"/>
      <c r="HH7" s="382" t="str">
        <f t="shared" si="8"/>
        <v>0%</v>
      </c>
      <c r="HI7" s="7"/>
      <c r="HJ7" s="429">
        <f t="shared" si="9"/>
        <v>0</v>
      </c>
      <c r="HK7" s="382" t="str">
        <f>IF(HJ7=0,"0%",IF(HJ7=1,"50%",IF(HJ7=2,"100%")))</f>
        <v>0%</v>
      </c>
    </row>
    <row r="8" spans="1:219" ht="18.75" x14ac:dyDescent="0.25">
      <c r="C8" s="803"/>
      <c r="D8" s="505"/>
      <c r="E8" s="430"/>
      <c r="F8" s="415"/>
      <c r="G8" s="799"/>
      <c r="K8" s="459">
        <f>SUM(K5:K7)</f>
        <v>7</v>
      </c>
      <c r="P8" s="198"/>
      <c r="Q8" s="206"/>
      <c r="R8" s="206"/>
      <c r="S8" s="206"/>
      <c r="T8" s="206"/>
      <c r="U8" s="206"/>
      <c r="V8" s="206"/>
      <c r="W8" s="206"/>
      <c r="X8" s="208"/>
      <c r="Y8" s="208"/>
      <c r="Z8" s="208"/>
      <c r="AA8" s="208"/>
      <c r="AB8" s="208"/>
      <c r="AV8" s="454">
        <f>SUM(AV5:AV7)</f>
        <v>0</v>
      </c>
      <c r="AX8" s="204"/>
      <c r="AY8" s="205"/>
      <c r="AZ8" s="204"/>
      <c r="BA8" s="198"/>
      <c r="BB8" s="198"/>
      <c r="BC8" s="206"/>
      <c r="BD8" s="206"/>
      <c r="BE8" s="198"/>
      <c r="BM8" s="454">
        <v>2</v>
      </c>
      <c r="BO8" s="199"/>
      <c r="BP8" s="207"/>
      <c r="BQ8" s="207"/>
      <c r="BR8" s="207"/>
      <c r="BS8" s="207"/>
      <c r="BT8" s="207"/>
      <c r="BU8" s="207"/>
      <c r="BV8" s="207"/>
      <c r="CD8" s="400">
        <f>SUM(CD5:CD7)</f>
        <v>0</v>
      </c>
      <c r="CE8" s="769">
        <f>CD8*100%/$K$8</f>
        <v>0</v>
      </c>
      <c r="CU8" s="400">
        <f>SUM(CU5:CU7)</f>
        <v>0</v>
      </c>
      <c r="CV8" s="769">
        <f>CU8*100%/$K$8</f>
        <v>0</v>
      </c>
      <c r="DL8" s="400">
        <f>SUM(DL5:DL7)</f>
        <v>0</v>
      </c>
      <c r="DM8" s="769">
        <f>DL8*100%/$K$8</f>
        <v>0</v>
      </c>
      <c r="DN8" s="199"/>
      <c r="DO8" s="206"/>
      <c r="DP8" s="198"/>
      <c r="DQ8" s="198"/>
      <c r="DR8" s="212"/>
      <c r="DS8" s="198"/>
      <c r="DT8" s="198"/>
      <c r="DU8" s="198"/>
      <c r="EC8" s="400">
        <f>SUM(EC5:EC7)</f>
        <v>0</v>
      </c>
      <c r="ED8" s="769">
        <f>EC8*100%/$K$8</f>
        <v>0</v>
      </c>
      <c r="ET8" s="400">
        <f>SUM(ET5:ET7)</f>
        <v>0</v>
      </c>
      <c r="EU8" s="769">
        <f>ET8*100%/$K$8</f>
        <v>0</v>
      </c>
      <c r="FK8" s="400">
        <f>SUM(FK5:FK7)</f>
        <v>0</v>
      </c>
      <c r="FL8" s="769">
        <f>FK8*100%/$K$8</f>
        <v>0</v>
      </c>
      <c r="GB8" s="400">
        <f>SUM(GB5:GB7)</f>
        <v>0</v>
      </c>
      <c r="GC8" s="769">
        <f>GB8*100%/$K$8</f>
        <v>0</v>
      </c>
      <c r="GS8" s="400">
        <f>SUM(GS5:GS7)</f>
        <v>0</v>
      </c>
      <c r="GT8" s="769">
        <f>GS8*100%/$K$8</f>
        <v>0</v>
      </c>
      <c r="HJ8" s="400">
        <f>SUM(HJ5:HJ7)</f>
        <v>0</v>
      </c>
      <c r="HK8" s="769">
        <f>HJ8*100%/$K$8</f>
        <v>0</v>
      </c>
    </row>
    <row r="9" spans="1:219" ht="15.75" x14ac:dyDescent="0.25">
      <c r="P9" s="198"/>
      <c r="Q9" s="206"/>
      <c r="R9" s="206"/>
      <c r="S9" s="206"/>
      <c r="T9" s="206"/>
      <c r="U9" s="206"/>
      <c r="V9" s="206"/>
      <c r="W9" s="206"/>
      <c r="X9" s="208"/>
      <c r="Y9" s="208"/>
      <c r="Z9" s="208"/>
      <c r="AA9" s="208"/>
      <c r="AB9" s="208"/>
      <c r="AX9" s="199"/>
      <c r="AY9" s="207"/>
      <c r="AZ9" s="207"/>
      <c r="BA9" s="207"/>
      <c r="BB9" s="207"/>
      <c r="BC9" s="207"/>
      <c r="BD9" s="207"/>
      <c r="BE9" s="207"/>
      <c r="CW9" s="199"/>
      <c r="CX9" s="205"/>
      <c r="CY9" s="213"/>
      <c r="CZ9" s="199"/>
      <c r="DA9" s="214"/>
      <c r="DB9" s="207"/>
      <c r="DC9" s="207"/>
      <c r="DD9" s="199"/>
      <c r="DE9" s="199"/>
      <c r="DF9" s="199"/>
      <c r="DG9" s="199"/>
      <c r="DH9" s="199"/>
      <c r="DI9" s="199"/>
      <c r="DJ9" s="199"/>
      <c r="DK9" s="199"/>
      <c r="DL9" s="199"/>
      <c r="DM9" s="199"/>
      <c r="DN9" s="199"/>
      <c r="DO9" s="206"/>
      <c r="DP9" s="198"/>
      <c r="DQ9" s="198"/>
      <c r="DR9" s="171"/>
      <c r="DS9" s="198"/>
      <c r="DT9" s="198"/>
      <c r="DU9" s="198"/>
    </row>
    <row r="10" spans="1:219" ht="19.5" customHeight="1" x14ac:dyDescent="0.25">
      <c r="D10" s="538">
        <v>100</v>
      </c>
      <c r="K10" s="444"/>
      <c r="DN10" s="199"/>
      <c r="DO10" s="206"/>
      <c r="DP10" s="198"/>
      <c r="DQ10" s="198"/>
      <c r="DR10" s="171"/>
      <c r="DS10" s="198"/>
      <c r="DT10" s="198"/>
      <c r="DU10" s="198"/>
    </row>
    <row r="12" spans="1:219" ht="15.75" x14ac:dyDescent="0.25">
      <c r="P12" s="199"/>
      <c r="Q12" s="207"/>
      <c r="R12" s="207"/>
      <c r="S12" s="207"/>
      <c r="T12" s="207"/>
      <c r="U12" s="207"/>
      <c r="V12" s="207"/>
      <c r="W12" s="207"/>
      <c r="X12" s="1052"/>
      <c r="Y12" s="1052"/>
      <c r="Z12" s="1052"/>
      <c r="AA12" s="1052"/>
      <c r="AB12" s="1052"/>
      <c r="DN12" s="199"/>
      <c r="DO12" s="205"/>
      <c r="DP12" s="199"/>
      <c r="DQ12" s="199"/>
      <c r="DR12" s="171"/>
      <c r="DS12" s="207"/>
      <c r="DT12" s="207"/>
      <c r="DU12" s="199"/>
    </row>
  </sheetData>
  <mergeCells count="253">
    <mergeCell ref="HC1:HG2"/>
    <mergeCell ref="HH1:HK2"/>
    <mergeCell ref="HC3:HC4"/>
    <mergeCell ref="HD3:HD4"/>
    <mergeCell ref="HE3:HE4"/>
    <mergeCell ref="HF3:HF4"/>
    <mergeCell ref="HG3:HG4"/>
    <mergeCell ref="HH3:HH4"/>
    <mergeCell ref="HI3:HI4"/>
    <mergeCell ref="HJ3:HJ4"/>
    <mergeCell ref="HK3:HK4"/>
    <mergeCell ref="AO1:AS2"/>
    <mergeCell ref="AT1:AW2"/>
    <mergeCell ref="AO3:AO4"/>
    <mergeCell ref="AP3:AP4"/>
    <mergeCell ref="AQ3:AQ4"/>
    <mergeCell ref="AR3:AR4"/>
    <mergeCell ref="AS3:AS4"/>
    <mergeCell ref="AT3:AT4"/>
    <mergeCell ref="AU3:AU4"/>
    <mergeCell ref="AV3:AV4"/>
    <mergeCell ref="AW3:AW4"/>
    <mergeCell ref="AG1:AN1"/>
    <mergeCell ref="AG2:AG4"/>
    <mergeCell ref="AH2:AN2"/>
    <mergeCell ref="AH3:AH4"/>
    <mergeCell ref="AI3:AI4"/>
    <mergeCell ref="AJ3:AK3"/>
    <mergeCell ref="AL3:AL4"/>
    <mergeCell ref="AM3:AM4"/>
    <mergeCell ref="AN3:AN4"/>
    <mergeCell ref="AZ3:AZ4"/>
    <mergeCell ref="BA3:BB3"/>
    <mergeCell ref="BC3:BC4"/>
    <mergeCell ref="BD3:BD4"/>
    <mergeCell ref="BE3:BE4"/>
    <mergeCell ref="BU3:BU4"/>
    <mergeCell ref="BF1:BJ2"/>
    <mergeCell ref="BK1:BN2"/>
    <mergeCell ref="BF3:BF4"/>
    <mergeCell ref="BG3:BG4"/>
    <mergeCell ref="BH3:BH4"/>
    <mergeCell ref="BI3:BI4"/>
    <mergeCell ref="BJ3:BJ4"/>
    <mergeCell ref="BK3:BK4"/>
    <mergeCell ref="A1:O1"/>
    <mergeCell ref="P1:W1"/>
    <mergeCell ref="V3:V4"/>
    <mergeCell ref="W3:W4"/>
    <mergeCell ref="J2:J4"/>
    <mergeCell ref="K2:K4"/>
    <mergeCell ref="P2:P4"/>
    <mergeCell ref="Q2:W2"/>
    <mergeCell ref="L2:L4"/>
    <mergeCell ref="G2:G4"/>
    <mergeCell ref="H2:H4"/>
    <mergeCell ref="I2:I4"/>
    <mergeCell ref="A2:A4"/>
    <mergeCell ref="B2:B4"/>
    <mergeCell ref="C2:C4"/>
    <mergeCell ref="D2:D4"/>
    <mergeCell ref="E2:E4"/>
    <mergeCell ref="F2:F4"/>
    <mergeCell ref="DN1:DU1"/>
    <mergeCell ref="BO1:BV1"/>
    <mergeCell ref="Q3:Q4"/>
    <mergeCell ref="R3:R4"/>
    <mergeCell ref="S3:T3"/>
    <mergeCell ref="U3:U4"/>
    <mergeCell ref="CW1:DD1"/>
    <mergeCell ref="AX1:BE1"/>
    <mergeCell ref="CF1:CM1"/>
    <mergeCell ref="BW1:CA2"/>
    <mergeCell ref="AB3:AB4"/>
    <mergeCell ref="X1:AB2"/>
    <mergeCell ref="X3:X4"/>
    <mergeCell ref="Y3:Y4"/>
    <mergeCell ref="Z3:Z4"/>
    <mergeCell ref="AA3:AA4"/>
    <mergeCell ref="AC1:AF2"/>
    <mergeCell ref="AC3:AC4"/>
    <mergeCell ref="AD3:AD4"/>
    <mergeCell ref="AE3:AE4"/>
    <mergeCell ref="AF3:AF4"/>
    <mergeCell ref="AX2:AX4"/>
    <mergeCell ref="AY2:BE2"/>
    <mergeCell ref="AY3:AY4"/>
    <mergeCell ref="BW3:BW4"/>
    <mergeCell ref="BX3:BX4"/>
    <mergeCell ref="BY3:BY4"/>
    <mergeCell ref="BZ3:BZ4"/>
    <mergeCell ref="CA3:CA4"/>
    <mergeCell ref="BV3:BV4"/>
    <mergeCell ref="BL3:BL4"/>
    <mergeCell ref="BM3:BM4"/>
    <mergeCell ref="BN3:BN4"/>
    <mergeCell ref="BO2:BO4"/>
    <mergeCell ref="BP2:BV2"/>
    <mergeCell ref="BP3:BP4"/>
    <mergeCell ref="BQ3:BQ4"/>
    <mergeCell ref="BR3:BS3"/>
    <mergeCell ref="BT3:BT4"/>
    <mergeCell ref="CL3:CL4"/>
    <mergeCell ref="CM3:CM4"/>
    <mergeCell ref="CN1:CR2"/>
    <mergeCell ref="CN3:CN4"/>
    <mergeCell ref="CB3:CB4"/>
    <mergeCell ref="CC3:CC4"/>
    <mergeCell ref="CD3:CD4"/>
    <mergeCell ref="CE3:CE4"/>
    <mergeCell ref="CF2:CF4"/>
    <mergeCell ref="CG2:CM2"/>
    <mergeCell ref="CO3:CO4"/>
    <mergeCell ref="CP3:CP4"/>
    <mergeCell ref="CQ3:CQ4"/>
    <mergeCell ref="CR3:CR4"/>
    <mergeCell ref="CG3:CG4"/>
    <mergeCell ref="CH3:CH4"/>
    <mergeCell ref="CI3:CJ3"/>
    <mergeCell ref="CK3:CK4"/>
    <mergeCell ref="CB1:CE2"/>
    <mergeCell ref="CS1:CV2"/>
    <mergeCell ref="CS3:CS4"/>
    <mergeCell ref="CT3:CT4"/>
    <mergeCell ref="CU3:CU4"/>
    <mergeCell ref="CV3:CV4"/>
    <mergeCell ref="CW2:CW4"/>
    <mergeCell ref="CX2:DD2"/>
    <mergeCell ref="CX3:CX4"/>
    <mergeCell ref="CY3:CY4"/>
    <mergeCell ref="CZ3:DA3"/>
    <mergeCell ref="DB3:DB4"/>
    <mergeCell ref="DC3:DC4"/>
    <mergeCell ref="DD3:DD4"/>
    <mergeCell ref="DN2:DN4"/>
    <mergeCell ref="DO2:DU2"/>
    <mergeCell ref="DO3:DO4"/>
    <mergeCell ref="DP3:DP4"/>
    <mergeCell ref="DQ3:DR3"/>
    <mergeCell ref="DS3:DS4"/>
    <mergeCell ref="DT3:DT4"/>
    <mergeCell ref="DU3:DU4"/>
    <mergeCell ref="DW3:DW4"/>
    <mergeCell ref="DX3:DX4"/>
    <mergeCell ref="EA3:EA4"/>
    <mergeCell ref="EB3:EB4"/>
    <mergeCell ref="EC3:EC4"/>
    <mergeCell ref="DV1:DZ2"/>
    <mergeCell ref="EA1:ED2"/>
    <mergeCell ref="EE1:EL1"/>
    <mergeCell ref="EM1:EQ2"/>
    <mergeCell ref="ER1:EU2"/>
    <mergeCell ref="DV3:DV4"/>
    <mergeCell ref="DY3:DY4"/>
    <mergeCell ref="DZ3:DZ4"/>
    <mergeCell ref="ED3:ED4"/>
    <mergeCell ref="ET3:ET4"/>
    <mergeCell ref="EU3:EU4"/>
    <mergeCell ref="EV1:FC1"/>
    <mergeCell ref="FD1:FH2"/>
    <mergeCell ref="FI1:FL2"/>
    <mergeCell ref="FM1:FT1"/>
    <mergeCell ref="FU1:FY2"/>
    <mergeCell ref="FZ1:GC2"/>
    <mergeCell ref="GD1:GK1"/>
    <mergeCell ref="GL1:GP2"/>
    <mergeCell ref="GQ1:GT2"/>
    <mergeCell ref="GU1:HB1"/>
    <mergeCell ref="EE2:EE4"/>
    <mergeCell ref="EF2:EL2"/>
    <mergeCell ref="EV2:EV4"/>
    <mergeCell ref="EW2:FC2"/>
    <mergeCell ref="FM2:FM4"/>
    <mergeCell ref="FN2:FT2"/>
    <mergeCell ref="GD2:GD4"/>
    <mergeCell ref="GE2:GK2"/>
    <mergeCell ref="GU2:GU4"/>
    <mergeCell ref="GV2:HB2"/>
    <mergeCell ref="EF3:EF4"/>
    <mergeCell ref="EG3:EG4"/>
    <mergeCell ref="EH3:EI3"/>
    <mergeCell ref="EJ3:EJ4"/>
    <mergeCell ref="EK3:EK4"/>
    <mergeCell ref="EL3:EL4"/>
    <mergeCell ref="EM3:EM4"/>
    <mergeCell ref="EN3:EN4"/>
    <mergeCell ref="EO3:EO4"/>
    <mergeCell ref="EP3:EP4"/>
    <mergeCell ref="EQ3:EQ4"/>
    <mergeCell ref="ER3:ER4"/>
    <mergeCell ref="ES3:ES4"/>
    <mergeCell ref="EW3:EW4"/>
    <mergeCell ref="EX3:EX4"/>
    <mergeCell ref="EY3:EZ3"/>
    <mergeCell ref="FA3:FA4"/>
    <mergeCell ref="FB3:FB4"/>
    <mergeCell ref="FC3:FC4"/>
    <mergeCell ref="FD3:FD4"/>
    <mergeCell ref="FE3:FE4"/>
    <mergeCell ref="FF3:FF4"/>
    <mergeCell ref="GC3:GC4"/>
    <mergeCell ref="GE3:GE4"/>
    <mergeCell ref="GF3:GF4"/>
    <mergeCell ref="GG3:GH3"/>
    <mergeCell ref="GI3:GI4"/>
    <mergeCell ref="GJ3:GJ4"/>
    <mergeCell ref="GK3:GK4"/>
    <mergeCell ref="FG3:FG4"/>
    <mergeCell ref="FH3:FH4"/>
    <mergeCell ref="FI3:FI4"/>
    <mergeCell ref="FJ3:FJ4"/>
    <mergeCell ref="FK3:FK4"/>
    <mergeCell ref="FL3:FL4"/>
    <mergeCell ref="FN3:FN4"/>
    <mergeCell ref="FO3:FO4"/>
    <mergeCell ref="FP3:FQ3"/>
    <mergeCell ref="GZ3:GZ4"/>
    <mergeCell ref="HA3:HA4"/>
    <mergeCell ref="GN3:GN4"/>
    <mergeCell ref="GO3:GO4"/>
    <mergeCell ref="GP3:GP4"/>
    <mergeCell ref="GQ3:GQ4"/>
    <mergeCell ref="GR3:GR4"/>
    <mergeCell ref="GS3:GS4"/>
    <mergeCell ref="HB3:HB4"/>
    <mergeCell ref="GT3:GT4"/>
    <mergeCell ref="GV3:GV4"/>
    <mergeCell ref="GW3:GW4"/>
    <mergeCell ref="GX3:GY3"/>
    <mergeCell ref="GM3:GM4"/>
    <mergeCell ref="FZ3:FZ4"/>
    <mergeCell ref="GA3:GA4"/>
    <mergeCell ref="GB3:GB4"/>
    <mergeCell ref="DE1:DI2"/>
    <mergeCell ref="DJ1:DM2"/>
    <mergeCell ref="DE3:DE4"/>
    <mergeCell ref="DF3:DF4"/>
    <mergeCell ref="DG3:DG4"/>
    <mergeCell ref="DH3:DH4"/>
    <mergeCell ref="DI3:DI4"/>
    <mergeCell ref="DJ3:DJ4"/>
    <mergeCell ref="DK3:DK4"/>
    <mergeCell ref="DL3:DL4"/>
    <mergeCell ref="DM3:DM4"/>
    <mergeCell ref="FR3:FR4"/>
    <mergeCell ref="FS3:FS4"/>
    <mergeCell ref="FT3:FT4"/>
    <mergeCell ref="FU3:FU4"/>
    <mergeCell ref="FV3:FV4"/>
    <mergeCell ref="FW3:FW4"/>
    <mergeCell ref="FX3:FX4"/>
    <mergeCell ref="FY3:FY4"/>
    <mergeCell ref="GL3:GL4"/>
  </mergeCells>
  <dataValidations count="2">
    <dataValidation type="list" allowBlank="1" showInputMessage="1" showErrorMessage="1" sqref="F5:F7" xr:uid="{00000000-0002-0000-0400-000000000000}">
      <formula1>MOMENTO</formula1>
    </dataValidation>
    <dataValidation type="list" allowBlank="1" showInputMessage="1" showErrorMessage="1" sqref="E5:E7" xr:uid="{00000000-0002-0000-0400-000001000000}">
      <formula1>nivel</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25D7C923-551A-45A9-A670-5756BD43FCCB}">
          <x14:formula1>
            <xm:f>'Ejem diligenciamiento'!$AB$8:$AB$9</xm:f>
          </x14:formula1>
          <xm:sqref>BW5:BY7 CN5:CP7 DE5:DG7 DV5:DX7 EM5:EO7 FD5:FF7 FU5:FW7 GL5:GN7 HC5:HE7</xm:sqref>
        </x14:dataValidation>
        <x14:dataValidation type="list" allowBlank="1" showInputMessage="1" showErrorMessage="1" xr:uid="{D58B0E2B-2FB7-4FA8-94A5-A8F146260E1F}">
          <x14:formula1>
            <xm:f>'Ejem diligenciamiento'!$AC$8:$AC$11</xm:f>
          </x14:formula1>
          <xm:sqref>CA5:CA7 CR5:CR7</xm:sqref>
        </x14:dataValidation>
        <x14:dataValidation type="list" allowBlank="1" showInputMessage="1" showErrorMessage="1" xr:uid="{66C639AB-D470-49CD-8B50-C58843355558}">
          <x14:formula1>
            <xm:f>'Ejem diligenciamiento'!$AC$8:$AC$12</xm:f>
          </x14:formula1>
          <xm:sqref>DI5:DI7 DZ5:DZ7 EQ5:EQ7 FH5:FH7 FY5:FY7 GP5:GP7 HG5:HG7</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E22D9-D1D9-479B-A78F-D2480E88BC6A}">
  <dimension ref="A1"/>
  <sheetViews>
    <sheetView workbookViewId="0"/>
  </sheetViews>
  <sheetFormatPr baseColWidth="10" defaultColWidth="9.140625"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9"/>
  <sheetViews>
    <sheetView workbookViewId="0">
      <selection activeCell="I14" sqref="I14"/>
    </sheetView>
  </sheetViews>
  <sheetFormatPr baseColWidth="10" defaultColWidth="11.42578125" defaultRowHeight="15" x14ac:dyDescent="0.25"/>
  <sheetData>
    <row r="1" spans="1:5" x14ac:dyDescent="0.25">
      <c r="A1" t="s">
        <v>76</v>
      </c>
      <c r="E1" t="s">
        <v>43</v>
      </c>
    </row>
    <row r="2" spans="1:5" x14ac:dyDescent="0.25">
      <c r="A2" t="s">
        <v>78</v>
      </c>
      <c r="E2" t="s">
        <v>79</v>
      </c>
    </row>
    <row r="3" spans="1:5" x14ac:dyDescent="0.25">
      <c r="A3" t="s">
        <v>63</v>
      </c>
      <c r="E3" t="s">
        <v>64</v>
      </c>
    </row>
    <row r="4" spans="1:5" x14ac:dyDescent="0.25">
      <c r="A4" t="s">
        <v>42</v>
      </c>
      <c r="E4" t="s">
        <v>42</v>
      </c>
    </row>
    <row r="5" spans="1:5" x14ac:dyDescent="0.25">
      <c r="A5" t="s">
        <v>80</v>
      </c>
    </row>
    <row r="6" spans="1:5" x14ac:dyDescent="0.25">
      <c r="A6" t="s">
        <v>81</v>
      </c>
    </row>
    <row r="7" spans="1:5" x14ac:dyDescent="0.25">
      <c r="A7" t="s">
        <v>82</v>
      </c>
      <c r="E7" t="s">
        <v>45</v>
      </c>
    </row>
    <row r="8" spans="1:5" x14ac:dyDescent="0.25">
      <c r="E8" t="s">
        <v>66</v>
      </c>
    </row>
    <row r="9" spans="1:5" x14ac:dyDescent="0.25">
      <c r="E9"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Q24"/>
  <sheetViews>
    <sheetView zoomScale="48" zoomScaleNormal="48" workbookViewId="0">
      <selection activeCell="CW7" sqref="CW7"/>
    </sheetView>
  </sheetViews>
  <sheetFormatPr baseColWidth="10" defaultColWidth="16.28515625" defaultRowHeight="15.75" x14ac:dyDescent="0.25"/>
  <cols>
    <col min="1" max="1" width="10" style="2" customWidth="1"/>
    <col min="2" max="2" width="25.7109375" style="3" customWidth="1"/>
    <col min="3" max="3" width="44.140625" style="12" customWidth="1"/>
    <col min="4" max="4" width="39.42578125" style="3" bestFit="1" customWidth="1"/>
    <col min="5" max="5" width="18.42578125" style="4" customWidth="1"/>
    <col min="6" max="6" width="16.42578125" style="5" customWidth="1"/>
    <col min="7" max="7" width="33" style="4" customWidth="1"/>
    <col min="8" max="8" width="16.42578125" style="4" customWidth="1"/>
    <col min="9" max="9" width="25" style="2" customWidth="1"/>
    <col min="10" max="10" width="9.42578125" style="4" customWidth="1"/>
    <col min="11" max="11" width="10.5703125" style="4" customWidth="1"/>
    <col min="12" max="12" width="16.140625" style="4" customWidth="1"/>
    <col min="13" max="13" width="13.85546875" style="4" customWidth="1"/>
    <col min="14" max="15" width="16.42578125" style="4" customWidth="1"/>
    <col min="16" max="16" width="132" style="1" hidden="1" customWidth="1"/>
    <col min="17" max="17" width="13.42578125" style="1" hidden="1" customWidth="1"/>
    <col min="18" max="18" width="56.42578125" style="1" hidden="1" customWidth="1"/>
    <col min="19" max="19" width="15.42578125" style="1" hidden="1" customWidth="1"/>
    <col min="20" max="20" width="9" style="1" hidden="1" customWidth="1"/>
    <col min="21" max="21" width="27.42578125" style="1" hidden="1" customWidth="1"/>
    <col min="22" max="22" width="16.42578125" style="1" hidden="1" customWidth="1"/>
    <col min="23" max="23" width="16.28515625" style="1" hidden="1" customWidth="1"/>
    <col min="24" max="24" width="15.140625" style="1" hidden="1" customWidth="1"/>
    <col min="25" max="26" width="15.42578125" style="1" hidden="1" customWidth="1"/>
    <col min="27" max="27" width="15.7109375" style="1" hidden="1" customWidth="1"/>
    <col min="28" max="28" width="12.85546875" style="1" hidden="1" customWidth="1"/>
    <col min="29" max="29" width="15.85546875" style="1" hidden="1" customWidth="1"/>
    <col min="30" max="30" width="16" style="1" hidden="1" customWidth="1"/>
    <col min="31" max="31" width="14.7109375" style="1" hidden="1" customWidth="1"/>
    <col min="32" max="32" width="15.7109375" style="1" hidden="1" customWidth="1"/>
    <col min="33" max="33" width="92.42578125" style="1" hidden="1" customWidth="1"/>
    <col min="34" max="34" width="15.7109375" style="1" hidden="1" customWidth="1"/>
    <col min="35" max="35" width="154.42578125" style="1" hidden="1" customWidth="1"/>
    <col min="36" max="36" width="19.42578125" style="1" hidden="1" customWidth="1"/>
    <col min="37" max="37" width="16" style="1" hidden="1" customWidth="1"/>
    <col min="38" max="38" width="29.7109375" style="1" hidden="1" customWidth="1"/>
    <col min="39" max="39" width="25.85546875" style="1" hidden="1" customWidth="1"/>
    <col min="40" max="40" width="26.85546875" style="1" hidden="1" customWidth="1"/>
    <col min="41" max="41" width="16.28515625" style="1" hidden="1" customWidth="1"/>
    <col min="42" max="43" width="15.42578125" style="1" hidden="1" customWidth="1"/>
    <col min="44" max="44" width="15.7109375" style="1" hidden="1" customWidth="1"/>
    <col min="45" max="45" width="15.140625" style="1" hidden="1" customWidth="1"/>
    <col min="46" max="46" width="15.85546875" style="1" hidden="1" customWidth="1"/>
    <col min="47" max="48" width="16" style="1" hidden="1" customWidth="1"/>
    <col min="49" max="49" width="15.7109375" style="1" hidden="1" customWidth="1"/>
    <col min="50" max="50" width="173.140625" style="1" hidden="1" customWidth="1"/>
    <col min="51" max="51" width="15.7109375" style="1" hidden="1" customWidth="1"/>
    <col min="52" max="52" width="115.42578125" style="1" hidden="1" customWidth="1"/>
    <col min="53" max="53" width="26.140625" style="1" hidden="1" customWidth="1"/>
    <col min="54" max="54" width="16" style="1" hidden="1" customWidth="1"/>
    <col min="55" max="55" width="78" style="1" hidden="1" customWidth="1"/>
    <col min="56" max="56" width="16.42578125" style="1" hidden="1" customWidth="1"/>
    <col min="57" max="57" width="48.7109375" style="1" hidden="1" customWidth="1"/>
    <col min="58" max="58" width="16.28515625" style="1" hidden="1" customWidth="1"/>
    <col min="59" max="60" width="15.42578125" style="1" hidden="1" customWidth="1"/>
    <col min="61" max="61" width="15.7109375" style="1" hidden="1" customWidth="1"/>
    <col min="62" max="62" width="15.140625" style="1" hidden="1" customWidth="1"/>
    <col min="63" max="63" width="15.85546875" style="1" hidden="1" customWidth="1"/>
    <col min="64" max="65" width="16" style="1" hidden="1" customWidth="1"/>
    <col min="66" max="66" width="31.28515625" style="1" hidden="1" customWidth="1"/>
    <col min="67" max="67" width="40.85546875" style="1" hidden="1" customWidth="1"/>
    <col min="68" max="68" width="0" style="1" hidden="1" customWidth="1"/>
    <col min="69" max="91" width="30.7109375" style="1" hidden="1" customWidth="1"/>
    <col min="92" max="92" width="78.140625" style="1" hidden="1" customWidth="1"/>
    <col min="93" max="93" width="26" style="1" hidden="1" customWidth="1"/>
    <col min="94" max="94" width="57.140625" style="1" hidden="1" customWidth="1"/>
    <col min="95" max="95" width="23.7109375" style="1" hidden="1" customWidth="1"/>
    <col min="96" max="96" width="22.7109375" style="1" hidden="1" customWidth="1"/>
    <col min="97" max="97" width="23.7109375" style="1" hidden="1" customWidth="1"/>
    <col min="98" max="98" width="23" style="1" hidden="1" customWidth="1"/>
    <col min="99" max="99" width="25.85546875" style="1" hidden="1" customWidth="1"/>
    <col min="100" max="104" width="16.28515625" style="1"/>
    <col min="105" max="105" width="18.5703125" style="1" customWidth="1"/>
    <col min="106" max="124" width="16.28515625" style="1"/>
    <col min="125" max="125" width="22.5703125" style="1" customWidth="1"/>
    <col min="126" max="127" width="16.28515625" style="1"/>
    <col min="128" max="128" width="26.140625" style="1" customWidth="1"/>
    <col min="129" max="140" width="16.28515625" style="1"/>
    <col min="141" max="141" width="32" style="1" customWidth="1"/>
    <col min="142" max="16384" width="16.28515625" style="1"/>
  </cols>
  <sheetData>
    <row r="1" spans="1:303" ht="30" customHeight="1" x14ac:dyDescent="0.25">
      <c r="A1" s="1110" t="s">
        <v>0</v>
      </c>
      <c r="B1" s="1110"/>
      <c r="C1" s="1110"/>
      <c r="D1" s="1110"/>
      <c r="E1" s="1110"/>
      <c r="F1" s="1110"/>
      <c r="G1" s="1110"/>
      <c r="H1" s="1110"/>
      <c r="I1" s="1110"/>
      <c r="J1" s="1110"/>
      <c r="K1" s="1110"/>
      <c r="L1" s="1110"/>
      <c r="M1" s="1110"/>
      <c r="N1" s="1110"/>
      <c r="O1" s="1110"/>
      <c r="P1" s="1059" t="s">
        <v>156</v>
      </c>
      <c r="Q1" s="1059"/>
      <c r="R1" s="1059"/>
      <c r="S1" s="1059"/>
      <c r="T1" s="1059"/>
      <c r="U1" s="1059"/>
      <c r="V1" s="1059"/>
      <c r="W1" s="1059"/>
      <c r="X1" s="1097" t="s">
        <v>2</v>
      </c>
      <c r="Y1" s="1097"/>
      <c r="Z1" s="1097"/>
      <c r="AA1" s="1097"/>
      <c r="AB1" s="1097"/>
      <c r="AC1" s="1098" t="s">
        <v>3</v>
      </c>
      <c r="AD1" s="1098"/>
      <c r="AE1" s="1098"/>
      <c r="AF1" s="1098"/>
      <c r="AG1" s="1059" t="s">
        <v>85</v>
      </c>
      <c r="AH1" s="1059"/>
      <c r="AI1" s="1059"/>
      <c r="AJ1" s="1059"/>
      <c r="AK1" s="1059"/>
      <c r="AL1" s="1059"/>
      <c r="AM1" s="1059"/>
      <c r="AN1" s="1059"/>
      <c r="AO1" s="1097" t="s">
        <v>2</v>
      </c>
      <c r="AP1" s="1097"/>
      <c r="AQ1" s="1097"/>
      <c r="AR1" s="1097"/>
      <c r="AS1" s="1097"/>
      <c r="AT1" s="1098" t="s">
        <v>3</v>
      </c>
      <c r="AU1" s="1098"/>
      <c r="AV1" s="1098"/>
      <c r="AW1" s="1098"/>
      <c r="AX1" s="1059" t="s">
        <v>86</v>
      </c>
      <c r="AY1" s="1059"/>
      <c r="AZ1" s="1059"/>
      <c r="BA1" s="1059"/>
      <c r="BB1" s="1059"/>
      <c r="BC1" s="1059"/>
      <c r="BD1" s="1059"/>
      <c r="BE1" s="1059"/>
      <c r="BF1" s="1097" t="s">
        <v>2</v>
      </c>
      <c r="BG1" s="1097"/>
      <c r="BH1" s="1097"/>
      <c r="BI1" s="1097"/>
      <c r="BJ1" s="1097"/>
      <c r="BK1" s="1098" t="s">
        <v>3</v>
      </c>
      <c r="BL1" s="1098"/>
      <c r="BM1" s="1098"/>
      <c r="BN1" s="1098"/>
      <c r="BO1" s="1059" t="s">
        <v>87</v>
      </c>
      <c r="BP1" s="1059"/>
      <c r="BQ1" s="1059"/>
      <c r="BR1" s="1059"/>
      <c r="BS1" s="1059"/>
      <c r="BT1" s="1059"/>
      <c r="BU1" s="1059"/>
      <c r="BV1" s="1059"/>
      <c r="BW1" s="1097" t="s">
        <v>2</v>
      </c>
      <c r="BX1" s="1097"/>
      <c r="BY1" s="1097"/>
      <c r="BZ1" s="1097"/>
      <c r="CA1" s="1097"/>
      <c r="CB1" s="1098" t="s">
        <v>3</v>
      </c>
      <c r="CC1" s="1098"/>
      <c r="CD1" s="1098"/>
      <c r="CE1" s="1098"/>
      <c r="CF1" s="1059" t="s">
        <v>88</v>
      </c>
      <c r="CG1" s="1059"/>
      <c r="CH1" s="1059"/>
      <c r="CI1" s="1059"/>
      <c r="CJ1" s="1059"/>
      <c r="CK1" s="1059"/>
      <c r="CL1" s="1059"/>
      <c r="CM1" s="1059"/>
      <c r="CN1" s="1059" t="s">
        <v>89</v>
      </c>
      <c r="CO1" s="1059"/>
      <c r="CP1" s="1059"/>
      <c r="CQ1" s="1059"/>
      <c r="CR1" s="1059"/>
      <c r="CS1" s="1059"/>
      <c r="CT1" s="1059"/>
      <c r="CU1" s="1059"/>
      <c r="CV1" s="1059" t="s">
        <v>83</v>
      </c>
      <c r="CW1" s="1059"/>
      <c r="CX1" s="1059"/>
      <c r="CY1" s="1059"/>
      <c r="CZ1" s="1059"/>
      <c r="DA1" s="1059"/>
      <c r="DB1" s="1059"/>
      <c r="DC1" s="1059"/>
      <c r="DD1" s="1097" t="s">
        <v>2</v>
      </c>
      <c r="DE1" s="1097"/>
      <c r="DF1" s="1097"/>
      <c r="DG1" s="1097"/>
      <c r="DH1" s="1097"/>
      <c r="DI1" s="1098" t="s">
        <v>3</v>
      </c>
      <c r="DJ1" s="1098"/>
      <c r="DK1" s="1098"/>
      <c r="DL1" s="1098"/>
      <c r="DM1" s="1059" t="s">
        <v>84</v>
      </c>
      <c r="DN1" s="1059"/>
      <c r="DO1" s="1059"/>
      <c r="DP1" s="1059"/>
      <c r="DQ1" s="1059"/>
      <c r="DR1" s="1059"/>
      <c r="DS1" s="1059"/>
      <c r="DT1" s="1059"/>
      <c r="DU1" s="1097" t="s">
        <v>2</v>
      </c>
      <c r="DV1" s="1097"/>
      <c r="DW1" s="1097"/>
      <c r="DX1" s="1097"/>
      <c r="DY1" s="1097"/>
      <c r="DZ1" s="1098" t="s">
        <v>3</v>
      </c>
      <c r="EA1" s="1098"/>
      <c r="EB1" s="1098"/>
      <c r="EC1" s="1098"/>
      <c r="ED1" s="1059" t="s">
        <v>85</v>
      </c>
      <c r="EE1" s="1059"/>
      <c r="EF1" s="1059"/>
      <c r="EG1" s="1059"/>
      <c r="EH1" s="1059"/>
      <c r="EI1" s="1059"/>
      <c r="EJ1" s="1059"/>
      <c r="EK1" s="1059"/>
      <c r="EL1" s="1097" t="s">
        <v>2</v>
      </c>
      <c r="EM1" s="1097"/>
      <c r="EN1" s="1097"/>
      <c r="EO1" s="1097"/>
      <c r="EP1" s="1097"/>
      <c r="EQ1" s="1098" t="s">
        <v>3</v>
      </c>
      <c r="ER1" s="1098"/>
      <c r="ES1" s="1098"/>
      <c r="ET1" s="1098"/>
      <c r="EU1" s="1059" t="s">
        <v>86</v>
      </c>
      <c r="EV1" s="1059"/>
      <c r="EW1" s="1059"/>
      <c r="EX1" s="1059"/>
      <c r="EY1" s="1059"/>
      <c r="EZ1" s="1059"/>
      <c r="FA1" s="1059"/>
      <c r="FB1" s="1059"/>
      <c r="FC1" s="1097" t="s">
        <v>2</v>
      </c>
      <c r="FD1" s="1097"/>
      <c r="FE1" s="1097"/>
      <c r="FF1" s="1097"/>
      <c r="FG1" s="1097"/>
      <c r="FH1" s="1098" t="s">
        <v>3</v>
      </c>
      <c r="FI1" s="1098"/>
      <c r="FJ1" s="1098"/>
      <c r="FK1" s="1098"/>
      <c r="FL1" s="1059" t="s">
        <v>87</v>
      </c>
      <c r="FM1" s="1059"/>
      <c r="FN1" s="1059"/>
      <c r="FO1" s="1059"/>
      <c r="FP1" s="1059"/>
      <c r="FQ1" s="1059"/>
      <c r="FR1" s="1059"/>
      <c r="FS1" s="1059"/>
      <c r="FT1" s="1097" t="s">
        <v>2</v>
      </c>
      <c r="FU1" s="1097"/>
      <c r="FV1" s="1097"/>
      <c r="FW1" s="1097"/>
      <c r="FX1" s="1097"/>
      <c r="FY1" s="1098" t="s">
        <v>3</v>
      </c>
      <c r="FZ1" s="1098"/>
      <c r="GA1" s="1098"/>
      <c r="GB1" s="1098"/>
      <c r="GC1" s="1059" t="s">
        <v>88</v>
      </c>
      <c r="GD1" s="1059"/>
      <c r="GE1" s="1059"/>
      <c r="GF1" s="1059"/>
      <c r="GG1" s="1059"/>
      <c r="GH1" s="1059"/>
      <c r="GI1" s="1059"/>
      <c r="GJ1" s="1059"/>
      <c r="GK1" s="1097" t="s">
        <v>2</v>
      </c>
      <c r="GL1" s="1097"/>
      <c r="GM1" s="1097"/>
      <c r="GN1" s="1097"/>
      <c r="GO1" s="1097"/>
      <c r="GP1" s="1098" t="s">
        <v>3</v>
      </c>
      <c r="GQ1" s="1098"/>
      <c r="GR1" s="1098"/>
      <c r="GS1" s="1098"/>
      <c r="GT1" s="1059" t="s">
        <v>89</v>
      </c>
      <c r="GU1" s="1059"/>
      <c r="GV1" s="1059"/>
      <c r="GW1" s="1059"/>
      <c r="GX1" s="1059"/>
      <c r="GY1" s="1059"/>
      <c r="GZ1" s="1059"/>
      <c r="HA1" s="1059"/>
      <c r="HB1" s="1097" t="s">
        <v>2</v>
      </c>
      <c r="HC1" s="1097"/>
      <c r="HD1" s="1097"/>
      <c r="HE1" s="1097"/>
      <c r="HF1" s="1097"/>
      <c r="HG1" s="1098" t="s">
        <v>3</v>
      </c>
      <c r="HH1" s="1098"/>
      <c r="HI1" s="1098"/>
      <c r="HJ1" s="1098"/>
      <c r="HK1" s="1059" t="s">
        <v>90</v>
      </c>
      <c r="HL1" s="1059"/>
      <c r="HM1" s="1059"/>
      <c r="HN1" s="1059"/>
      <c r="HO1" s="1059"/>
      <c r="HP1" s="1059"/>
      <c r="HQ1" s="1059"/>
      <c r="HR1" s="1059"/>
      <c r="HS1" s="1097" t="s">
        <v>2</v>
      </c>
      <c r="HT1" s="1097"/>
      <c r="HU1" s="1097"/>
      <c r="HV1" s="1097"/>
      <c r="HW1" s="1097"/>
      <c r="HX1" s="1098" t="s">
        <v>3</v>
      </c>
      <c r="HY1" s="1098"/>
      <c r="HZ1" s="1098"/>
      <c r="IA1" s="1098"/>
      <c r="IB1" s="1059" t="s">
        <v>91</v>
      </c>
      <c r="IC1" s="1059"/>
      <c r="ID1" s="1059"/>
      <c r="IE1" s="1059"/>
      <c r="IF1" s="1059"/>
      <c r="IG1" s="1059"/>
      <c r="IH1" s="1059"/>
      <c r="II1" s="1059"/>
      <c r="IJ1" s="1097" t="s">
        <v>2</v>
      </c>
      <c r="IK1" s="1097"/>
      <c r="IL1" s="1097"/>
      <c r="IM1" s="1097"/>
      <c r="IN1" s="1097"/>
      <c r="IO1" s="1098" t="s">
        <v>3</v>
      </c>
      <c r="IP1" s="1098"/>
      <c r="IQ1" s="1098"/>
      <c r="IR1" s="1098"/>
      <c r="IS1" s="1059" t="s">
        <v>92</v>
      </c>
      <c r="IT1" s="1059"/>
      <c r="IU1" s="1059"/>
      <c r="IV1" s="1059"/>
      <c r="IW1" s="1059"/>
      <c r="IX1" s="1059"/>
      <c r="IY1" s="1059"/>
      <c r="IZ1" s="1059"/>
      <c r="JA1" s="1097" t="s">
        <v>2</v>
      </c>
      <c r="JB1" s="1097"/>
      <c r="JC1" s="1097"/>
      <c r="JD1" s="1097"/>
      <c r="JE1" s="1097"/>
      <c r="JF1" s="1098" t="s">
        <v>3</v>
      </c>
      <c r="JG1" s="1098"/>
      <c r="JH1" s="1098"/>
      <c r="JI1" s="1098"/>
      <c r="JJ1" s="1106" t="s">
        <v>93</v>
      </c>
      <c r="JK1" s="1108"/>
      <c r="JL1" s="1108"/>
      <c r="JM1" s="1108"/>
      <c r="JN1" s="1108"/>
      <c r="JO1" s="1108"/>
      <c r="JP1" s="1108"/>
      <c r="JQ1" s="1109"/>
      <c r="JR1" s="1097" t="s">
        <v>2</v>
      </c>
      <c r="JS1" s="1097"/>
      <c r="JT1" s="1097"/>
      <c r="JU1" s="1097"/>
      <c r="JV1" s="1097"/>
      <c r="JW1" s="1098" t="s">
        <v>3</v>
      </c>
      <c r="JX1" s="1098"/>
      <c r="JY1" s="1098"/>
      <c r="JZ1" s="1098"/>
      <c r="KA1" s="1106" t="s">
        <v>94</v>
      </c>
      <c r="KB1" s="1106"/>
      <c r="KC1" s="1106"/>
      <c r="KD1" s="1106"/>
      <c r="KE1" s="1106"/>
      <c r="KF1" s="1106"/>
      <c r="KG1" s="1106"/>
      <c r="KH1" s="1106"/>
      <c r="KI1" s="1097" t="s">
        <v>2</v>
      </c>
      <c r="KJ1" s="1097"/>
      <c r="KK1" s="1097"/>
      <c r="KL1" s="1097"/>
      <c r="KM1" s="1097"/>
      <c r="KN1" s="1098" t="s">
        <v>3</v>
      </c>
      <c r="KO1" s="1098"/>
      <c r="KP1" s="1098"/>
      <c r="KQ1" s="1098"/>
    </row>
    <row r="2" spans="1:303" ht="24"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59" t="s">
        <v>16</v>
      </c>
      <c r="CO2" s="1059" t="s">
        <v>17</v>
      </c>
      <c r="CP2" s="1059"/>
      <c r="CQ2" s="1059"/>
      <c r="CR2" s="1059"/>
      <c r="CS2" s="1059"/>
      <c r="CT2" s="1059"/>
      <c r="CU2" s="1059"/>
      <c r="CV2" s="1059" t="s">
        <v>16</v>
      </c>
      <c r="CW2" s="1059" t="s">
        <v>17</v>
      </c>
      <c r="CX2" s="1059"/>
      <c r="CY2" s="1059"/>
      <c r="CZ2" s="1059"/>
      <c r="DA2" s="1059"/>
      <c r="DB2" s="1059"/>
      <c r="DC2" s="1059"/>
      <c r="DD2" s="1097"/>
      <c r="DE2" s="1097"/>
      <c r="DF2" s="1097"/>
      <c r="DG2" s="1097"/>
      <c r="DH2" s="1097"/>
      <c r="DI2" s="1098"/>
      <c r="DJ2" s="1098"/>
      <c r="DK2" s="1098"/>
      <c r="DL2" s="1098"/>
      <c r="DM2" s="1059" t="s">
        <v>16</v>
      </c>
      <c r="DN2" s="1059" t="s">
        <v>17</v>
      </c>
      <c r="DO2" s="1059"/>
      <c r="DP2" s="1059"/>
      <c r="DQ2" s="1059"/>
      <c r="DR2" s="1059"/>
      <c r="DS2" s="1059"/>
      <c r="DT2" s="1059"/>
      <c r="DU2" s="1097"/>
      <c r="DV2" s="1097"/>
      <c r="DW2" s="1097"/>
      <c r="DX2" s="1097"/>
      <c r="DY2" s="1097"/>
      <c r="DZ2" s="1098"/>
      <c r="EA2" s="1098"/>
      <c r="EB2" s="1098"/>
      <c r="EC2" s="1098"/>
      <c r="ED2" s="1059" t="s">
        <v>16</v>
      </c>
      <c r="EE2" s="1059" t="s">
        <v>17</v>
      </c>
      <c r="EF2" s="1059"/>
      <c r="EG2" s="1059"/>
      <c r="EH2" s="1059"/>
      <c r="EI2" s="1059"/>
      <c r="EJ2" s="1059"/>
      <c r="EK2" s="1059"/>
      <c r="EL2" s="1097"/>
      <c r="EM2" s="1097"/>
      <c r="EN2" s="1097"/>
      <c r="EO2" s="1097"/>
      <c r="EP2" s="1097"/>
      <c r="EQ2" s="1098"/>
      <c r="ER2" s="1098"/>
      <c r="ES2" s="1098"/>
      <c r="ET2" s="1098"/>
      <c r="EU2" s="1059" t="s">
        <v>16</v>
      </c>
      <c r="EV2" s="1059" t="s">
        <v>17</v>
      </c>
      <c r="EW2" s="1059"/>
      <c r="EX2" s="1059"/>
      <c r="EY2" s="1059"/>
      <c r="EZ2" s="1059"/>
      <c r="FA2" s="1059"/>
      <c r="FB2" s="1059"/>
      <c r="FC2" s="1097"/>
      <c r="FD2" s="1097"/>
      <c r="FE2" s="1097"/>
      <c r="FF2" s="1097"/>
      <c r="FG2" s="1097"/>
      <c r="FH2" s="1098"/>
      <c r="FI2" s="1098"/>
      <c r="FJ2" s="1098"/>
      <c r="FK2" s="1098"/>
      <c r="FL2" s="1059" t="s">
        <v>16</v>
      </c>
      <c r="FM2" s="1059" t="s">
        <v>17</v>
      </c>
      <c r="FN2" s="1059"/>
      <c r="FO2" s="1059"/>
      <c r="FP2" s="1059"/>
      <c r="FQ2" s="1059"/>
      <c r="FR2" s="1059"/>
      <c r="FS2" s="1059"/>
      <c r="FT2" s="1097"/>
      <c r="FU2" s="1097"/>
      <c r="FV2" s="1097"/>
      <c r="FW2" s="1097"/>
      <c r="FX2" s="1097"/>
      <c r="FY2" s="1098"/>
      <c r="FZ2" s="1098"/>
      <c r="GA2" s="1098"/>
      <c r="GB2" s="1098"/>
      <c r="GC2" s="1059" t="s">
        <v>16</v>
      </c>
      <c r="GD2" s="1059" t="s">
        <v>17</v>
      </c>
      <c r="GE2" s="1059"/>
      <c r="GF2" s="1059"/>
      <c r="GG2" s="1059"/>
      <c r="GH2" s="1059"/>
      <c r="GI2" s="1059"/>
      <c r="GJ2" s="1059"/>
      <c r="GK2" s="1097"/>
      <c r="GL2" s="1097"/>
      <c r="GM2" s="1097"/>
      <c r="GN2" s="1097"/>
      <c r="GO2" s="1097"/>
      <c r="GP2" s="1098"/>
      <c r="GQ2" s="1098"/>
      <c r="GR2" s="1098"/>
      <c r="GS2" s="1098"/>
      <c r="GT2" s="1059" t="s">
        <v>16</v>
      </c>
      <c r="GU2" s="1059" t="s">
        <v>17</v>
      </c>
      <c r="GV2" s="1059"/>
      <c r="GW2" s="1059"/>
      <c r="GX2" s="1059"/>
      <c r="GY2" s="1059"/>
      <c r="GZ2" s="1059"/>
      <c r="HA2" s="1059"/>
      <c r="HB2" s="1097"/>
      <c r="HC2" s="1097"/>
      <c r="HD2" s="1097"/>
      <c r="HE2" s="1097"/>
      <c r="HF2" s="1097"/>
      <c r="HG2" s="1098"/>
      <c r="HH2" s="1098"/>
      <c r="HI2" s="1098"/>
      <c r="HJ2" s="1098"/>
      <c r="HK2" s="1059" t="s">
        <v>16</v>
      </c>
      <c r="HL2" s="1059" t="s">
        <v>17</v>
      </c>
      <c r="HM2" s="1059"/>
      <c r="HN2" s="1059"/>
      <c r="HO2" s="1059"/>
      <c r="HP2" s="1059"/>
      <c r="HQ2" s="1059"/>
      <c r="HR2" s="1059"/>
      <c r="HS2" s="1097"/>
      <c r="HT2" s="1097"/>
      <c r="HU2" s="1097"/>
      <c r="HV2" s="1097"/>
      <c r="HW2" s="1097"/>
      <c r="HX2" s="1098"/>
      <c r="HY2" s="1098"/>
      <c r="HZ2" s="1098"/>
      <c r="IA2" s="1098"/>
      <c r="IB2" s="1059" t="s">
        <v>16</v>
      </c>
      <c r="IC2" s="1059" t="s">
        <v>17</v>
      </c>
      <c r="ID2" s="1059"/>
      <c r="IE2" s="1059"/>
      <c r="IF2" s="1059"/>
      <c r="IG2" s="1059"/>
      <c r="IH2" s="1059"/>
      <c r="II2" s="1059"/>
      <c r="IJ2" s="1097"/>
      <c r="IK2" s="1097"/>
      <c r="IL2" s="1097"/>
      <c r="IM2" s="1097"/>
      <c r="IN2" s="1097"/>
      <c r="IO2" s="1098"/>
      <c r="IP2" s="1098"/>
      <c r="IQ2" s="1098"/>
      <c r="IR2" s="1098"/>
      <c r="IS2" s="1059" t="s">
        <v>16</v>
      </c>
      <c r="IT2" s="1059" t="s">
        <v>17</v>
      </c>
      <c r="IU2" s="1059"/>
      <c r="IV2" s="1059"/>
      <c r="IW2" s="1059"/>
      <c r="IX2" s="1059"/>
      <c r="IY2" s="1059"/>
      <c r="IZ2" s="1059"/>
      <c r="JA2" s="1097"/>
      <c r="JB2" s="1097"/>
      <c r="JC2" s="1097"/>
      <c r="JD2" s="1097"/>
      <c r="JE2" s="1097"/>
      <c r="JF2" s="1098"/>
      <c r="JG2" s="1098"/>
      <c r="JH2" s="1098"/>
      <c r="JI2" s="1098"/>
      <c r="JJ2" s="1060" t="s">
        <v>16</v>
      </c>
      <c r="JK2" s="1106" t="s">
        <v>17</v>
      </c>
      <c r="JL2" s="1108"/>
      <c r="JM2" s="1108"/>
      <c r="JN2" s="1108"/>
      <c r="JO2" s="1108"/>
      <c r="JP2" s="1108"/>
      <c r="JQ2" s="1109"/>
      <c r="JR2" s="1097"/>
      <c r="JS2" s="1097"/>
      <c r="JT2" s="1097"/>
      <c r="JU2" s="1097"/>
      <c r="JV2" s="1097"/>
      <c r="JW2" s="1098"/>
      <c r="JX2" s="1098"/>
      <c r="JY2" s="1098"/>
      <c r="JZ2" s="1098"/>
      <c r="KA2" s="1060" t="s">
        <v>16</v>
      </c>
      <c r="KB2" s="1106" t="s">
        <v>17</v>
      </c>
      <c r="KC2" s="1106"/>
      <c r="KD2" s="1106"/>
      <c r="KE2" s="1106"/>
      <c r="KF2" s="1106"/>
      <c r="KG2" s="1106"/>
      <c r="KH2" s="1106"/>
      <c r="KI2" s="1097"/>
      <c r="KJ2" s="1097"/>
      <c r="KK2" s="1097"/>
      <c r="KL2" s="1097"/>
      <c r="KM2" s="1097"/>
      <c r="KN2" s="1098"/>
      <c r="KO2" s="1098"/>
      <c r="KP2" s="1098"/>
      <c r="KQ2" s="1098"/>
    </row>
    <row r="3" spans="1:303" ht="28.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59"/>
      <c r="CO3" s="1059" t="s">
        <v>21</v>
      </c>
      <c r="CP3" s="1059" t="s">
        <v>22</v>
      </c>
      <c r="CQ3" s="1059" t="s">
        <v>23</v>
      </c>
      <c r="CR3" s="1059"/>
      <c r="CS3" s="1059" t="s">
        <v>24</v>
      </c>
      <c r="CT3" s="1059" t="s">
        <v>25</v>
      </c>
      <c r="CU3" s="1059" t="s">
        <v>26</v>
      </c>
      <c r="CV3" s="1059"/>
      <c r="CW3" s="1059" t="s">
        <v>21</v>
      </c>
      <c r="CX3" s="1059" t="s">
        <v>22</v>
      </c>
      <c r="CY3" s="1059" t="s">
        <v>23</v>
      </c>
      <c r="CZ3" s="1059"/>
      <c r="DA3" s="1059" t="s">
        <v>24</v>
      </c>
      <c r="DB3" s="1059" t="s">
        <v>25</v>
      </c>
      <c r="DC3" s="1059" t="s">
        <v>26</v>
      </c>
      <c r="DD3" s="1097" t="s">
        <v>16</v>
      </c>
      <c r="DE3" s="1097" t="s">
        <v>27</v>
      </c>
      <c r="DF3" s="1097" t="s">
        <v>28</v>
      </c>
      <c r="DG3" s="1097" t="s">
        <v>29</v>
      </c>
      <c r="DH3" s="1097" t="s">
        <v>30</v>
      </c>
      <c r="DI3" s="1100" t="s">
        <v>31</v>
      </c>
      <c r="DJ3" s="1102" t="s">
        <v>32</v>
      </c>
      <c r="DK3" s="1102" t="s">
        <v>33</v>
      </c>
      <c r="DL3" s="1104" t="s">
        <v>34</v>
      </c>
      <c r="DM3" s="1059"/>
      <c r="DN3" s="1059" t="s">
        <v>21</v>
      </c>
      <c r="DO3" s="1059" t="s">
        <v>22</v>
      </c>
      <c r="DP3" s="1059" t="s">
        <v>23</v>
      </c>
      <c r="DQ3" s="1059"/>
      <c r="DR3" s="1059" t="s">
        <v>24</v>
      </c>
      <c r="DS3" s="1059" t="s">
        <v>25</v>
      </c>
      <c r="DT3" s="1059" t="s">
        <v>26</v>
      </c>
      <c r="DU3" s="1097" t="s">
        <v>16</v>
      </c>
      <c r="DV3" s="1097" t="s">
        <v>27</v>
      </c>
      <c r="DW3" s="1097" t="s">
        <v>28</v>
      </c>
      <c r="DX3" s="1097" t="s">
        <v>29</v>
      </c>
      <c r="DY3" s="1097" t="s">
        <v>30</v>
      </c>
      <c r="DZ3" s="1100" t="s">
        <v>31</v>
      </c>
      <c r="EA3" s="1102" t="s">
        <v>32</v>
      </c>
      <c r="EB3" s="1102" t="s">
        <v>33</v>
      </c>
      <c r="EC3" s="1104" t="s">
        <v>34</v>
      </c>
      <c r="ED3" s="1059"/>
      <c r="EE3" s="1059" t="s">
        <v>21</v>
      </c>
      <c r="EF3" s="1059" t="s">
        <v>22</v>
      </c>
      <c r="EG3" s="1059" t="s">
        <v>23</v>
      </c>
      <c r="EH3" s="1059"/>
      <c r="EI3" s="1059" t="s">
        <v>24</v>
      </c>
      <c r="EJ3" s="1059" t="s">
        <v>25</v>
      </c>
      <c r="EK3" s="1059" t="s">
        <v>26</v>
      </c>
      <c r="EL3" s="1097" t="s">
        <v>16</v>
      </c>
      <c r="EM3" s="1097" t="s">
        <v>27</v>
      </c>
      <c r="EN3" s="1097" t="s">
        <v>28</v>
      </c>
      <c r="EO3" s="1097" t="s">
        <v>29</v>
      </c>
      <c r="EP3" s="1097" t="s">
        <v>30</v>
      </c>
      <c r="EQ3" s="1100" t="s">
        <v>31</v>
      </c>
      <c r="ER3" s="1102" t="s">
        <v>32</v>
      </c>
      <c r="ES3" s="1102" t="s">
        <v>33</v>
      </c>
      <c r="ET3" s="1104" t="s">
        <v>34</v>
      </c>
      <c r="EU3" s="1059"/>
      <c r="EV3" s="1059" t="s">
        <v>21</v>
      </c>
      <c r="EW3" s="1059" t="s">
        <v>22</v>
      </c>
      <c r="EX3" s="1059" t="s">
        <v>23</v>
      </c>
      <c r="EY3" s="1059"/>
      <c r="EZ3" s="1059" t="s">
        <v>24</v>
      </c>
      <c r="FA3" s="1059" t="s">
        <v>25</v>
      </c>
      <c r="FB3" s="1059" t="s">
        <v>26</v>
      </c>
      <c r="FC3" s="1097" t="s">
        <v>16</v>
      </c>
      <c r="FD3" s="1097" t="s">
        <v>27</v>
      </c>
      <c r="FE3" s="1097" t="s">
        <v>28</v>
      </c>
      <c r="FF3" s="1097" t="s">
        <v>29</v>
      </c>
      <c r="FG3" s="1097" t="s">
        <v>30</v>
      </c>
      <c r="FH3" s="1100" t="s">
        <v>31</v>
      </c>
      <c r="FI3" s="1102" t="s">
        <v>32</v>
      </c>
      <c r="FJ3" s="1102" t="s">
        <v>33</v>
      </c>
      <c r="FK3" s="1104" t="s">
        <v>34</v>
      </c>
      <c r="FL3" s="1059"/>
      <c r="FM3" s="1059" t="s">
        <v>21</v>
      </c>
      <c r="FN3" s="1059" t="s">
        <v>22</v>
      </c>
      <c r="FO3" s="1059" t="s">
        <v>23</v>
      </c>
      <c r="FP3" s="1059"/>
      <c r="FQ3" s="1059" t="s">
        <v>24</v>
      </c>
      <c r="FR3" s="1059" t="s">
        <v>25</v>
      </c>
      <c r="FS3" s="1059" t="s">
        <v>26</v>
      </c>
      <c r="FT3" s="1097" t="s">
        <v>16</v>
      </c>
      <c r="FU3" s="1097" t="s">
        <v>27</v>
      </c>
      <c r="FV3" s="1097" t="s">
        <v>28</v>
      </c>
      <c r="FW3" s="1097" t="s">
        <v>29</v>
      </c>
      <c r="FX3" s="1097" t="s">
        <v>30</v>
      </c>
      <c r="FY3" s="1100" t="s">
        <v>31</v>
      </c>
      <c r="FZ3" s="1102" t="s">
        <v>32</v>
      </c>
      <c r="GA3" s="1102" t="s">
        <v>33</v>
      </c>
      <c r="GB3" s="1104" t="s">
        <v>34</v>
      </c>
      <c r="GC3" s="1059"/>
      <c r="GD3" s="1059" t="s">
        <v>21</v>
      </c>
      <c r="GE3" s="1059" t="s">
        <v>22</v>
      </c>
      <c r="GF3" s="1059" t="s">
        <v>23</v>
      </c>
      <c r="GG3" s="1059"/>
      <c r="GH3" s="1059" t="s">
        <v>24</v>
      </c>
      <c r="GI3" s="1059" t="s">
        <v>25</v>
      </c>
      <c r="GJ3" s="1059" t="s">
        <v>26</v>
      </c>
      <c r="GK3" s="1097" t="s">
        <v>16</v>
      </c>
      <c r="GL3" s="1097" t="s">
        <v>27</v>
      </c>
      <c r="GM3" s="1097" t="s">
        <v>28</v>
      </c>
      <c r="GN3" s="1097" t="s">
        <v>29</v>
      </c>
      <c r="GO3" s="1097" t="s">
        <v>30</v>
      </c>
      <c r="GP3" s="1100" t="s">
        <v>31</v>
      </c>
      <c r="GQ3" s="1102" t="s">
        <v>32</v>
      </c>
      <c r="GR3" s="1102" t="s">
        <v>33</v>
      </c>
      <c r="GS3" s="1104" t="s">
        <v>34</v>
      </c>
      <c r="GT3" s="1059"/>
      <c r="GU3" s="1059" t="s">
        <v>21</v>
      </c>
      <c r="GV3" s="1059" t="s">
        <v>22</v>
      </c>
      <c r="GW3" s="1059" t="s">
        <v>23</v>
      </c>
      <c r="GX3" s="1059"/>
      <c r="GY3" s="1059" t="s">
        <v>24</v>
      </c>
      <c r="GZ3" s="1059" t="s">
        <v>25</v>
      </c>
      <c r="HA3" s="1059" t="s">
        <v>26</v>
      </c>
      <c r="HB3" s="1097" t="s">
        <v>16</v>
      </c>
      <c r="HC3" s="1097" t="s">
        <v>27</v>
      </c>
      <c r="HD3" s="1097" t="s">
        <v>28</v>
      </c>
      <c r="HE3" s="1097" t="s">
        <v>29</v>
      </c>
      <c r="HF3" s="1097" t="s">
        <v>30</v>
      </c>
      <c r="HG3" s="1100" t="s">
        <v>31</v>
      </c>
      <c r="HH3" s="1102" t="s">
        <v>32</v>
      </c>
      <c r="HI3" s="1102" t="s">
        <v>33</v>
      </c>
      <c r="HJ3" s="1104" t="s">
        <v>34</v>
      </c>
      <c r="HK3" s="1059"/>
      <c r="HL3" s="1059" t="s">
        <v>21</v>
      </c>
      <c r="HM3" s="1059" t="s">
        <v>22</v>
      </c>
      <c r="HN3" s="1059" t="s">
        <v>23</v>
      </c>
      <c r="HO3" s="1059"/>
      <c r="HP3" s="1059" t="s">
        <v>24</v>
      </c>
      <c r="HQ3" s="1059" t="s">
        <v>25</v>
      </c>
      <c r="HR3" s="1059" t="s">
        <v>26</v>
      </c>
      <c r="HS3" s="1097" t="s">
        <v>16</v>
      </c>
      <c r="HT3" s="1097" t="s">
        <v>27</v>
      </c>
      <c r="HU3" s="1097" t="s">
        <v>28</v>
      </c>
      <c r="HV3" s="1097" t="s">
        <v>29</v>
      </c>
      <c r="HW3" s="1097" t="s">
        <v>30</v>
      </c>
      <c r="HX3" s="1100" t="s">
        <v>31</v>
      </c>
      <c r="HY3" s="1102" t="s">
        <v>32</v>
      </c>
      <c r="HZ3" s="1102" t="s">
        <v>33</v>
      </c>
      <c r="IA3" s="1104" t="s">
        <v>34</v>
      </c>
      <c r="IB3" s="1059"/>
      <c r="IC3" s="1059" t="s">
        <v>21</v>
      </c>
      <c r="ID3" s="1059" t="s">
        <v>22</v>
      </c>
      <c r="IE3" s="1059" t="s">
        <v>23</v>
      </c>
      <c r="IF3" s="1059"/>
      <c r="IG3" s="1059" t="s">
        <v>24</v>
      </c>
      <c r="IH3" s="1059" t="s">
        <v>25</v>
      </c>
      <c r="II3" s="1059" t="s">
        <v>26</v>
      </c>
      <c r="IJ3" s="1097" t="s">
        <v>16</v>
      </c>
      <c r="IK3" s="1097" t="s">
        <v>27</v>
      </c>
      <c r="IL3" s="1097" t="s">
        <v>28</v>
      </c>
      <c r="IM3" s="1097" t="s">
        <v>29</v>
      </c>
      <c r="IN3" s="1097" t="s">
        <v>30</v>
      </c>
      <c r="IO3" s="1100" t="s">
        <v>31</v>
      </c>
      <c r="IP3" s="1102" t="s">
        <v>32</v>
      </c>
      <c r="IQ3" s="1102" t="s">
        <v>33</v>
      </c>
      <c r="IR3" s="1104" t="s">
        <v>34</v>
      </c>
      <c r="IS3" s="1059"/>
      <c r="IT3" s="1059" t="s">
        <v>21</v>
      </c>
      <c r="IU3" s="1059" t="s">
        <v>22</v>
      </c>
      <c r="IV3" s="1059" t="s">
        <v>23</v>
      </c>
      <c r="IW3" s="1059"/>
      <c r="IX3" s="1059" t="s">
        <v>24</v>
      </c>
      <c r="IY3" s="1059" t="s">
        <v>25</v>
      </c>
      <c r="IZ3" s="1059" t="s">
        <v>26</v>
      </c>
      <c r="JA3" s="1097" t="s">
        <v>16</v>
      </c>
      <c r="JB3" s="1097" t="s">
        <v>27</v>
      </c>
      <c r="JC3" s="1097" t="s">
        <v>28</v>
      </c>
      <c r="JD3" s="1097" t="s">
        <v>29</v>
      </c>
      <c r="JE3" s="1097" t="s">
        <v>30</v>
      </c>
      <c r="JF3" s="1100" t="s">
        <v>31</v>
      </c>
      <c r="JG3" s="1102" t="s">
        <v>32</v>
      </c>
      <c r="JH3" s="1102" t="s">
        <v>33</v>
      </c>
      <c r="JI3" s="1104" t="s">
        <v>34</v>
      </c>
      <c r="JJ3" s="1107"/>
      <c r="JK3" s="1060" t="s">
        <v>21</v>
      </c>
      <c r="JL3" s="1060" t="s">
        <v>22</v>
      </c>
      <c r="JM3" s="1106" t="s">
        <v>23</v>
      </c>
      <c r="JN3" s="1109"/>
      <c r="JO3" s="1060" t="s">
        <v>24</v>
      </c>
      <c r="JP3" s="1060" t="s">
        <v>25</v>
      </c>
      <c r="JQ3" s="1060" t="s">
        <v>26</v>
      </c>
      <c r="JR3" s="1097" t="s">
        <v>16</v>
      </c>
      <c r="JS3" s="1097" t="s">
        <v>27</v>
      </c>
      <c r="JT3" s="1097" t="s">
        <v>28</v>
      </c>
      <c r="JU3" s="1097" t="s">
        <v>29</v>
      </c>
      <c r="JV3" s="1097" t="s">
        <v>30</v>
      </c>
      <c r="JW3" s="1100" t="s">
        <v>31</v>
      </c>
      <c r="JX3" s="1102" t="s">
        <v>32</v>
      </c>
      <c r="JY3" s="1102" t="s">
        <v>33</v>
      </c>
      <c r="JZ3" s="1104" t="s">
        <v>34</v>
      </c>
      <c r="KA3" s="1107"/>
      <c r="KB3" s="1060" t="s">
        <v>21</v>
      </c>
      <c r="KC3" s="1060" t="s">
        <v>22</v>
      </c>
      <c r="KD3" s="1106" t="s">
        <v>23</v>
      </c>
      <c r="KE3" s="1109"/>
      <c r="KF3" s="1060" t="s">
        <v>24</v>
      </c>
      <c r="KG3" s="1060" t="s">
        <v>25</v>
      </c>
      <c r="KH3" s="1060" t="s">
        <v>26</v>
      </c>
      <c r="KI3" s="1097" t="s">
        <v>16</v>
      </c>
      <c r="KJ3" s="1097" t="s">
        <v>27</v>
      </c>
      <c r="KK3" s="1097" t="s">
        <v>28</v>
      </c>
      <c r="KL3" s="1097" t="s">
        <v>29</v>
      </c>
      <c r="KM3" s="1097" t="s">
        <v>30</v>
      </c>
      <c r="KN3" s="1100" t="s">
        <v>31</v>
      </c>
      <c r="KO3" s="1102" t="s">
        <v>32</v>
      </c>
      <c r="KP3" s="1102" t="s">
        <v>33</v>
      </c>
      <c r="KQ3" s="1104" t="s">
        <v>34</v>
      </c>
    </row>
    <row r="4" spans="1:303" ht="22.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60"/>
      <c r="CO4" s="1060"/>
      <c r="CP4" s="1060"/>
      <c r="CQ4" s="21" t="s">
        <v>22</v>
      </c>
      <c r="CR4" s="21" t="s">
        <v>38</v>
      </c>
      <c r="CS4" s="1060"/>
      <c r="CT4" s="1060"/>
      <c r="CU4" s="1060"/>
      <c r="CV4" s="1060"/>
      <c r="CW4" s="1060"/>
      <c r="CX4" s="1060"/>
      <c r="CY4" s="21" t="s">
        <v>22</v>
      </c>
      <c r="CZ4" s="21" t="s">
        <v>38</v>
      </c>
      <c r="DA4" s="1060"/>
      <c r="DB4" s="1060"/>
      <c r="DC4" s="1060"/>
      <c r="DD4" s="1099"/>
      <c r="DE4" s="1099"/>
      <c r="DF4" s="1099"/>
      <c r="DG4" s="1099"/>
      <c r="DH4" s="1099"/>
      <c r="DI4" s="1101"/>
      <c r="DJ4" s="1103"/>
      <c r="DK4" s="1103"/>
      <c r="DL4" s="1105"/>
      <c r="DM4" s="1060"/>
      <c r="DN4" s="1060"/>
      <c r="DO4" s="1060"/>
      <c r="DP4" s="21" t="s">
        <v>22</v>
      </c>
      <c r="DQ4" s="21" t="s">
        <v>38</v>
      </c>
      <c r="DR4" s="1060"/>
      <c r="DS4" s="1060"/>
      <c r="DT4" s="1060"/>
      <c r="DU4" s="1099"/>
      <c r="DV4" s="1099"/>
      <c r="DW4" s="1099"/>
      <c r="DX4" s="1099"/>
      <c r="DY4" s="1099"/>
      <c r="DZ4" s="1101"/>
      <c r="EA4" s="1103"/>
      <c r="EB4" s="1103"/>
      <c r="EC4" s="1105"/>
      <c r="ED4" s="1060"/>
      <c r="EE4" s="1060"/>
      <c r="EF4" s="1060"/>
      <c r="EG4" s="21" t="s">
        <v>22</v>
      </c>
      <c r="EH4" s="21" t="s">
        <v>38</v>
      </c>
      <c r="EI4" s="1060"/>
      <c r="EJ4" s="1060"/>
      <c r="EK4" s="1060"/>
      <c r="EL4" s="1099"/>
      <c r="EM4" s="1099"/>
      <c r="EN4" s="1099"/>
      <c r="EO4" s="1099"/>
      <c r="EP4" s="1099"/>
      <c r="EQ4" s="1101"/>
      <c r="ER4" s="1103"/>
      <c r="ES4" s="1103"/>
      <c r="ET4" s="1105"/>
      <c r="EU4" s="1060"/>
      <c r="EV4" s="1060"/>
      <c r="EW4" s="1060"/>
      <c r="EX4" s="21" t="s">
        <v>22</v>
      </c>
      <c r="EY4" s="21" t="s">
        <v>38</v>
      </c>
      <c r="EZ4" s="1060"/>
      <c r="FA4" s="1060"/>
      <c r="FB4" s="1060"/>
      <c r="FC4" s="1099"/>
      <c r="FD4" s="1099"/>
      <c r="FE4" s="1099"/>
      <c r="FF4" s="1099"/>
      <c r="FG4" s="1099"/>
      <c r="FH4" s="1101"/>
      <c r="FI4" s="1103"/>
      <c r="FJ4" s="1103"/>
      <c r="FK4" s="1105"/>
      <c r="FL4" s="1060"/>
      <c r="FM4" s="1060"/>
      <c r="FN4" s="1060"/>
      <c r="FO4" s="21" t="s">
        <v>22</v>
      </c>
      <c r="FP4" s="21" t="s">
        <v>38</v>
      </c>
      <c r="FQ4" s="1060"/>
      <c r="FR4" s="1060"/>
      <c r="FS4" s="1060"/>
      <c r="FT4" s="1099"/>
      <c r="FU4" s="1099"/>
      <c r="FV4" s="1099"/>
      <c r="FW4" s="1099"/>
      <c r="FX4" s="1099"/>
      <c r="FY4" s="1101"/>
      <c r="FZ4" s="1103"/>
      <c r="GA4" s="1103"/>
      <c r="GB4" s="1105"/>
      <c r="GC4" s="1060"/>
      <c r="GD4" s="1060"/>
      <c r="GE4" s="1060"/>
      <c r="GF4" s="21" t="s">
        <v>22</v>
      </c>
      <c r="GG4" s="21" t="s">
        <v>38</v>
      </c>
      <c r="GH4" s="1060"/>
      <c r="GI4" s="1060"/>
      <c r="GJ4" s="1060"/>
      <c r="GK4" s="1099"/>
      <c r="GL4" s="1099"/>
      <c r="GM4" s="1099"/>
      <c r="GN4" s="1099"/>
      <c r="GO4" s="1099"/>
      <c r="GP4" s="1101"/>
      <c r="GQ4" s="1103"/>
      <c r="GR4" s="1103"/>
      <c r="GS4" s="1105"/>
      <c r="GT4" s="1060"/>
      <c r="GU4" s="1060"/>
      <c r="GV4" s="1060"/>
      <c r="GW4" s="21" t="s">
        <v>22</v>
      </c>
      <c r="GX4" s="21" t="s">
        <v>38</v>
      </c>
      <c r="GY4" s="1060"/>
      <c r="GZ4" s="1060"/>
      <c r="HA4" s="1060"/>
      <c r="HB4" s="1099"/>
      <c r="HC4" s="1099"/>
      <c r="HD4" s="1099"/>
      <c r="HE4" s="1099"/>
      <c r="HF4" s="1099"/>
      <c r="HG4" s="1101"/>
      <c r="HH4" s="1103"/>
      <c r="HI4" s="1103"/>
      <c r="HJ4" s="1105"/>
      <c r="HK4" s="1060"/>
      <c r="HL4" s="1060"/>
      <c r="HM4" s="1060"/>
      <c r="HN4" s="21" t="s">
        <v>22</v>
      </c>
      <c r="HO4" s="21" t="s">
        <v>38</v>
      </c>
      <c r="HP4" s="1060"/>
      <c r="HQ4" s="1060"/>
      <c r="HR4" s="1060"/>
      <c r="HS4" s="1099"/>
      <c r="HT4" s="1099"/>
      <c r="HU4" s="1099"/>
      <c r="HV4" s="1099"/>
      <c r="HW4" s="1099"/>
      <c r="HX4" s="1101"/>
      <c r="HY4" s="1103"/>
      <c r="HZ4" s="1103"/>
      <c r="IA4" s="1105"/>
      <c r="IB4" s="1060"/>
      <c r="IC4" s="1060"/>
      <c r="ID4" s="1060"/>
      <c r="IE4" s="21" t="s">
        <v>22</v>
      </c>
      <c r="IF4" s="21" t="s">
        <v>38</v>
      </c>
      <c r="IG4" s="1060"/>
      <c r="IH4" s="1060"/>
      <c r="II4" s="1060"/>
      <c r="IJ4" s="1099"/>
      <c r="IK4" s="1099"/>
      <c r="IL4" s="1099"/>
      <c r="IM4" s="1099"/>
      <c r="IN4" s="1099"/>
      <c r="IO4" s="1101"/>
      <c r="IP4" s="1103"/>
      <c r="IQ4" s="1103"/>
      <c r="IR4" s="1105"/>
      <c r="IS4" s="1060"/>
      <c r="IT4" s="1060"/>
      <c r="IU4" s="1060"/>
      <c r="IV4" s="21" t="s">
        <v>22</v>
      </c>
      <c r="IW4" s="21" t="s">
        <v>38</v>
      </c>
      <c r="IX4" s="1060"/>
      <c r="IY4" s="1060"/>
      <c r="IZ4" s="1060"/>
      <c r="JA4" s="1099"/>
      <c r="JB4" s="1099"/>
      <c r="JC4" s="1099"/>
      <c r="JD4" s="1099"/>
      <c r="JE4" s="1099"/>
      <c r="JF4" s="1101"/>
      <c r="JG4" s="1103"/>
      <c r="JH4" s="1103"/>
      <c r="JI4" s="1105"/>
      <c r="JJ4" s="1107"/>
      <c r="JK4" s="1107"/>
      <c r="JL4" s="1107"/>
      <c r="JM4" s="21" t="s">
        <v>22</v>
      </c>
      <c r="JN4" s="21" t="s">
        <v>38</v>
      </c>
      <c r="JO4" s="1107"/>
      <c r="JP4" s="1107"/>
      <c r="JQ4" s="1107"/>
      <c r="JR4" s="1099"/>
      <c r="JS4" s="1099"/>
      <c r="JT4" s="1099"/>
      <c r="JU4" s="1099"/>
      <c r="JV4" s="1099"/>
      <c r="JW4" s="1101"/>
      <c r="JX4" s="1103"/>
      <c r="JY4" s="1103"/>
      <c r="JZ4" s="1105"/>
      <c r="KA4" s="1107"/>
      <c r="KB4" s="1107"/>
      <c r="KC4" s="1107"/>
      <c r="KD4" s="21" t="s">
        <v>22</v>
      </c>
      <c r="KE4" s="21" t="s">
        <v>38</v>
      </c>
      <c r="KF4" s="1107"/>
      <c r="KG4" s="1107"/>
      <c r="KH4" s="1060"/>
      <c r="KI4" s="1099"/>
      <c r="KJ4" s="1099"/>
      <c r="KK4" s="1099"/>
      <c r="KL4" s="1099"/>
      <c r="KM4" s="1099"/>
      <c r="KN4" s="1101"/>
      <c r="KO4" s="1103"/>
      <c r="KP4" s="1103"/>
      <c r="KQ4" s="1105"/>
    </row>
    <row r="5" spans="1:303" ht="174.75" customHeight="1" x14ac:dyDescent="0.25">
      <c r="A5" s="15">
        <v>1</v>
      </c>
      <c r="B5" s="228" t="s">
        <v>157</v>
      </c>
      <c r="C5" s="14" t="s">
        <v>158</v>
      </c>
      <c r="D5" s="282" t="s">
        <v>159</v>
      </c>
      <c r="E5" s="7" t="s">
        <v>78</v>
      </c>
      <c r="F5" s="7" t="s">
        <v>79</v>
      </c>
      <c r="G5" s="24" t="s">
        <v>160</v>
      </c>
      <c r="H5" s="24" t="s">
        <v>161</v>
      </c>
      <c r="I5" s="25" t="s">
        <v>162</v>
      </c>
      <c r="J5" s="24" t="s">
        <v>47</v>
      </c>
      <c r="K5" s="414">
        <v>1</v>
      </c>
      <c r="L5" s="6" t="s">
        <v>163</v>
      </c>
      <c r="M5" s="87">
        <v>44593</v>
      </c>
      <c r="N5" s="11">
        <v>44713</v>
      </c>
      <c r="O5" s="6" t="s">
        <v>50</v>
      </c>
      <c r="P5" s="76"/>
      <c r="Q5" s="74"/>
      <c r="R5" s="74"/>
      <c r="S5" s="74"/>
      <c r="T5" s="74"/>
      <c r="U5" s="74"/>
      <c r="V5" s="74"/>
      <c r="W5" s="74"/>
      <c r="X5" s="74"/>
      <c r="Y5" s="74"/>
      <c r="Z5" s="74"/>
      <c r="AA5" s="74"/>
      <c r="AB5" s="74"/>
      <c r="AC5" s="75"/>
      <c r="AD5" s="74"/>
      <c r="AE5" s="74"/>
      <c r="AF5" s="74"/>
      <c r="AG5" s="76"/>
      <c r="AH5" s="74"/>
      <c r="AI5" s="76"/>
      <c r="AJ5" s="79"/>
      <c r="AK5" s="79"/>
      <c r="AL5" s="79"/>
      <c r="AM5" s="79"/>
      <c r="AN5" s="77"/>
      <c r="AO5" s="73"/>
      <c r="AP5" s="79"/>
      <c r="AQ5" s="79"/>
      <c r="AR5" s="17"/>
      <c r="AS5" s="17"/>
      <c r="AT5" s="81"/>
      <c r="AU5" s="79"/>
      <c r="AV5" s="79"/>
      <c r="AW5" s="74"/>
      <c r="AX5" s="76"/>
      <c r="AY5" s="74"/>
      <c r="AZ5" s="76"/>
      <c r="BA5" s="74"/>
      <c r="BB5" s="74"/>
      <c r="BC5" s="76"/>
      <c r="BD5" s="74"/>
      <c r="BE5" s="76"/>
      <c r="BF5" s="73"/>
      <c r="BG5" s="79"/>
      <c r="BH5" s="79"/>
      <c r="BI5" s="17"/>
      <c r="BJ5" s="17"/>
      <c r="BK5" s="81"/>
      <c r="BL5" s="79"/>
      <c r="BM5" s="79"/>
      <c r="BN5" s="74"/>
      <c r="BO5" s="76"/>
      <c r="BP5" s="74"/>
      <c r="BQ5" s="76"/>
      <c r="BR5" s="74"/>
      <c r="BS5" s="74"/>
      <c r="BT5" s="76"/>
      <c r="BU5" s="74"/>
      <c r="BV5" s="76"/>
      <c r="BW5" s="73"/>
      <c r="BX5" s="79"/>
      <c r="BY5" s="79"/>
      <c r="BZ5" s="17"/>
      <c r="CA5" s="17"/>
      <c r="CB5" s="81"/>
      <c r="CC5" s="79"/>
      <c r="CD5" s="79"/>
      <c r="CE5" s="74"/>
      <c r="CF5" s="73"/>
      <c r="CG5" s="17"/>
      <c r="CH5" s="134"/>
      <c r="CI5" s="76"/>
      <c r="CJ5" s="74"/>
      <c r="CK5" s="76"/>
      <c r="CL5" s="74"/>
      <c r="CM5" s="222"/>
      <c r="CN5" s="73"/>
      <c r="CO5" s="79"/>
      <c r="CP5" s="79"/>
      <c r="CQ5" s="17"/>
      <c r="CR5" s="17"/>
      <c r="CS5" s="81"/>
      <c r="CT5" s="79"/>
      <c r="CU5" s="79"/>
      <c r="CV5" s="224"/>
      <c r="CW5" s="224"/>
      <c r="CX5" s="224"/>
      <c r="CY5" s="224"/>
      <c r="CZ5" s="224"/>
      <c r="DA5" s="224"/>
      <c r="DB5" s="224"/>
      <c r="DC5" s="224"/>
      <c r="DD5" s="222"/>
      <c r="DE5" s="17"/>
      <c r="DF5" s="9"/>
      <c r="DG5" s="223"/>
      <c r="DH5" s="223"/>
      <c r="DI5" s="16"/>
      <c r="DJ5" s="16"/>
      <c r="DK5" s="16"/>
      <c r="DL5" s="224"/>
      <c r="DM5" s="224"/>
      <c r="DN5" s="224"/>
      <c r="DO5" s="224"/>
      <c r="DP5" s="224"/>
      <c r="DQ5" s="224"/>
      <c r="DR5" s="224"/>
      <c r="DS5" s="224"/>
      <c r="DT5" s="284"/>
      <c r="DU5" s="365"/>
      <c r="DV5" s="367"/>
      <c r="DW5" s="244"/>
      <c r="DX5" s="365"/>
      <c r="DY5" s="366"/>
      <c r="DZ5" s="368"/>
      <c r="EA5" s="426"/>
      <c r="EB5" s="455"/>
      <c r="EC5" s="368"/>
      <c r="ED5" s="84"/>
      <c r="EE5" s="84"/>
      <c r="EF5" s="84"/>
      <c r="EG5" s="84"/>
      <c r="EH5" s="84"/>
      <c r="EI5" s="84"/>
      <c r="EJ5" s="84"/>
      <c r="EK5" s="76"/>
      <c r="EL5" s="17"/>
      <c r="EM5" s="13"/>
      <c r="EN5" s="17"/>
      <c r="EO5" s="14"/>
      <c r="EP5" s="13"/>
      <c r="EQ5" s="17"/>
      <c r="ER5" s="13"/>
      <c r="ES5" s="422"/>
      <c r="ET5" s="452"/>
      <c r="EU5" s="76"/>
      <c r="EV5" s="84"/>
      <c r="EW5" s="84"/>
      <c r="EX5" s="84"/>
      <c r="EY5" s="84"/>
      <c r="EZ5" s="84"/>
      <c r="FA5" s="86"/>
      <c r="FB5" s="513"/>
      <c r="FC5" s="647"/>
      <c r="FD5" s="17"/>
      <c r="FE5" s="17"/>
      <c r="FF5" s="17"/>
      <c r="FG5" s="17"/>
      <c r="FH5" s="81"/>
      <c r="FI5" s="17"/>
      <c r="FJ5" s="422"/>
      <c r="FK5" s="17"/>
      <c r="FL5" s="255"/>
      <c r="FM5" s="267"/>
      <c r="FN5" s="257"/>
      <c r="FO5" s="257"/>
      <c r="FP5" s="861"/>
      <c r="FQ5" s="257"/>
      <c r="FR5" s="257"/>
      <c r="FS5" s="857"/>
      <c r="FT5" s="13"/>
      <c r="FU5" s="6"/>
      <c r="FV5" s="933"/>
      <c r="FW5" s="933"/>
      <c r="FX5" s="17"/>
      <c r="FY5" s="17"/>
      <c r="FZ5" s="17"/>
      <c r="GA5" s="422"/>
      <c r="GB5" s="17"/>
      <c r="GC5" s="72"/>
      <c r="GD5" s="79"/>
      <c r="GE5" s="79"/>
      <c r="GF5" s="79"/>
      <c r="GG5" s="79"/>
      <c r="GH5" s="79"/>
      <c r="GI5" s="79"/>
      <c r="GJ5" s="73"/>
      <c r="GK5" s="531"/>
      <c r="GL5" s="17"/>
      <c r="GM5" s="17"/>
      <c r="GN5" s="13"/>
      <c r="GO5" s="17"/>
      <c r="GP5" s="17"/>
      <c r="GQ5" s="17"/>
      <c r="GR5" s="422"/>
      <c r="GS5" s="303"/>
      <c r="GT5" s="72"/>
      <c r="GU5" s="17"/>
      <c r="GV5" s="17"/>
      <c r="GW5" s="17"/>
      <c r="GX5" s="17"/>
      <c r="GY5" s="17"/>
      <c r="GZ5" s="17"/>
      <c r="HA5" s="73"/>
      <c r="HB5" s="17"/>
      <c r="HC5" s="17"/>
      <c r="HD5" s="17"/>
      <c r="HE5" s="13"/>
      <c r="HF5" s="17"/>
      <c r="HG5" s="17"/>
      <c r="HH5" s="17"/>
      <c r="HI5" s="422"/>
      <c r="HJ5" s="17"/>
      <c r="HK5" s="16"/>
      <c r="HL5" s="16"/>
      <c r="HM5" s="16"/>
      <c r="HN5" s="16"/>
      <c r="HO5" s="16"/>
      <c r="HP5" s="16"/>
      <c r="HQ5" s="16"/>
      <c r="HR5" s="16"/>
      <c r="HS5" s="16"/>
      <c r="HT5" s="16"/>
      <c r="HU5" s="16"/>
      <c r="HV5" s="16"/>
      <c r="HW5" s="16"/>
      <c r="HX5" s="17" t="str">
        <f>IA5</f>
        <v>0%</v>
      </c>
      <c r="HY5" s="17"/>
      <c r="HZ5" s="422">
        <f>HI5+HL5</f>
        <v>0</v>
      </c>
      <c r="IA5" s="17" t="str">
        <f>IF(HZ5=0,"0%",IF(HZ5=1,"100%",))</f>
        <v>0%</v>
      </c>
      <c r="IB5" s="16"/>
      <c r="IC5" s="16"/>
      <c r="ID5" s="16"/>
      <c r="IE5" s="16"/>
      <c r="IF5" s="16"/>
      <c r="IG5" s="16"/>
      <c r="IH5" s="16"/>
      <c r="II5" s="16"/>
      <c r="IJ5" s="16"/>
      <c r="IK5" s="16"/>
      <c r="IL5" s="16"/>
      <c r="IM5" s="16"/>
      <c r="IN5" s="16"/>
      <c r="IO5" s="17" t="str">
        <f>IR5</f>
        <v>0%</v>
      </c>
      <c r="IP5" s="17"/>
      <c r="IQ5" s="422">
        <f>HZ5+IC5</f>
        <v>0</v>
      </c>
      <c r="IR5" s="17" t="str">
        <f>IF(IQ5=0,"0%",IF(IQ5=1,"100%",))</f>
        <v>0%</v>
      </c>
      <c r="IS5" s="16"/>
      <c r="IT5" s="16"/>
      <c r="IU5" s="16"/>
      <c r="IV5" s="16"/>
      <c r="IW5" s="16"/>
      <c r="IX5" s="16"/>
      <c r="IY5" s="16"/>
      <c r="IZ5" s="16"/>
      <c r="JA5" s="16"/>
      <c r="JB5" s="16"/>
      <c r="JC5" s="16"/>
      <c r="JD5" s="16"/>
      <c r="JE5" s="16"/>
      <c r="JF5" s="17" t="str">
        <f>JI5</f>
        <v>0%</v>
      </c>
      <c r="JG5" s="17"/>
      <c r="JH5" s="422">
        <f>IQ5+IT5</f>
        <v>0</v>
      </c>
      <c r="JI5" s="17" t="str">
        <f>IF(JH5=0,"0%",IF(JH5=1,"100%",))</f>
        <v>0%</v>
      </c>
      <c r="JJ5" s="16"/>
      <c r="JK5" s="16"/>
      <c r="JL5" s="16"/>
      <c r="JM5" s="16"/>
      <c r="JN5" s="16"/>
      <c r="JO5" s="16"/>
      <c r="JP5" s="16"/>
      <c r="JQ5" s="16"/>
      <c r="JR5" s="16"/>
      <c r="JS5" s="16"/>
      <c r="JT5" s="16"/>
      <c r="JU5" s="16"/>
      <c r="JV5" s="16"/>
      <c r="JW5" s="17" t="str">
        <f>JZ5</f>
        <v>0%</v>
      </c>
      <c r="JX5" s="17"/>
      <c r="JY5" s="422">
        <f>JH5+JK5</f>
        <v>0</v>
      </c>
      <c r="JZ5" s="17" t="str">
        <f>IF(JY5=0,"0%",IF(JY5=1,"100%",))</f>
        <v>0%</v>
      </c>
      <c r="KA5" s="16"/>
      <c r="KB5" s="16"/>
      <c r="KC5" s="16"/>
      <c r="KD5" s="16"/>
      <c r="KE5" s="16"/>
      <c r="KF5" s="16"/>
      <c r="KG5" s="16"/>
      <c r="KH5" s="16"/>
      <c r="KI5" s="16"/>
      <c r="KJ5" s="16"/>
      <c r="KK5" s="16"/>
      <c r="KL5" s="16"/>
      <c r="KM5" s="16"/>
      <c r="KN5" s="17" t="str">
        <f>KQ5</f>
        <v>0%</v>
      </c>
      <c r="KO5" s="17"/>
      <c r="KP5" s="422">
        <f>JY5+KB5</f>
        <v>0</v>
      </c>
      <c r="KQ5" s="17" t="str">
        <f>IF(KP5=0,"0%",IF(KP5=1,"100%",))</f>
        <v>0%</v>
      </c>
    </row>
    <row r="6" spans="1:303" ht="110.25" x14ac:dyDescent="0.25">
      <c r="A6" s="15">
        <v>2</v>
      </c>
      <c r="B6" s="229" t="s">
        <v>164</v>
      </c>
      <c r="C6" s="14" t="s">
        <v>165</v>
      </c>
      <c r="D6" s="23" t="s">
        <v>106</v>
      </c>
      <c r="E6" s="7" t="s">
        <v>81</v>
      </c>
      <c r="F6" s="7" t="s">
        <v>64</v>
      </c>
      <c r="G6" s="24" t="s">
        <v>166</v>
      </c>
      <c r="H6" s="24" t="s">
        <v>167</v>
      </c>
      <c r="I6" s="26" t="s">
        <v>168</v>
      </c>
      <c r="J6" s="24" t="s">
        <v>47</v>
      </c>
      <c r="K6" s="414">
        <v>3</v>
      </c>
      <c r="L6" s="6" t="s">
        <v>169</v>
      </c>
      <c r="M6" s="87">
        <v>44652</v>
      </c>
      <c r="N6" s="11" t="s">
        <v>170</v>
      </c>
      <c r="O6" s="6" t="s">
        <v>50</v>
      </c>
      <c r="P6" s="72"/>
      <c r="Q6" s="17"/>
      <c r="R6" s="72"/>
      <c r="S6" s="17"/>
      <c r="T6" s="17"/>
      <c r="U6" s="17"/>
      <c r="V6" s="17"/>
      <c r="W6" s="73"/>
      <c r="X6" s="72"/>
      <c r="Y6" s="74"/>
      <c r="Z6" s="74"/>
      <c r="AA6" s="74"/>
      <c r="AB6" s="74"/>
      <c r="AC6" s="75"/>
      <c r="AD6" s="74"/>
      <c r="AE6" s="75"/>
      <c r="AF6" s="16"/>
      <c r="AG6" s="76"/>
      <c r="AH6" s="17"/>
      <c r="AI6" s="76"/>
      <c r="AJ6" s="13"/>
      <c r="AK6" s="13"/>
      <c r="AL6" s="17"/>
      <c r="AM6" s="17"/>
      <c r="AN6" s="77"/>
      <c r="AO6" s="76"/>
      <c r="AP6" s="74"/>
      <c r="AQ6" s="74"/>
      <c r="AR6" s="74"/>
      <c r="AS6" s="74"/>
      <c r="AT6" s="75"/>
      <c r="AU6" s="74"/>
      <c r="AV6" s="75"/>
      <c r="AW6" s="16"/>
      <c r="AX6" s="76"/>
      <c r="AY6" s="17"/>
      <c r="AZ6" s="76"/>
      <c r="BA6" s="17"/>
      <c r="BB6" s="17"/>
      <c r="BC6" s="17"/>
      <c r="BD6" s="17"/>
      <c r="BE6" s="73"/>
      <c r="BF6" s="76"/>
      <c r="BG6" s="74"/>
      <c r="BH6" s="74"/>
      <c r="BI6" s="74"/>
      <c r="BJ6" s="74"/>
      <c r="BK6" s="75"/>
      <c r="BL6" s="74"/>
      <c r="BM6" s="75"/>
      <c r="BN6" s="16"/>
      <c r="BO6" s="76"/>
      <c r="BP6" s="17"/>
      <c r="BQ6" s="76"/>
      <c r="BR6" s="17"/>
      <c r="BS6" s="17"/>
      <c r="BT6" s="17"/>
      <c r="BU6" s="17"/>
      <c r="BV6" s="73"/>
      <c r="BW6" s="76"/>
      <c r="BX6" s="74"/>
      <c r="BY6" s="74"/>
      <c r="BZ6" s="74"/>
      <c r="CA6" s="74"/>
      <c r="CB6" s="75"/>
      <c r="CC6" s="74"/>
      <c r="CD6" s="75"/>
      <c r="CE6" s="16"/>
      <c r="CF6" s="13"/>
      <c r="CG6" s="17"/>
      <c r="CH6" s="13"/>
      <c r="CI6" s="17"/>
      <c r="CJ6" s="17"/>
      <c r="CK6" s="17"/>
      <c r="CL6" s="17"/>
      <c r="CM6" s="13"/>
      <c r="CN6" s="13"/>
      <c r="CO6" s="13"/>
      <c r="CP6" s="13"/>
      <c r="CQ6" s="17"/>
      <c r="CR6" s="17"/>
      <c r="CS6" s="17"/>
      <c r="CT6" s="17"/>
      <c r="CU6" s="78"/>
      <c r="CV6" s="224"/>
      <c r="CW6" s="224"/>
      <c r="CX6" s="224"/>
      <c r="CY6" s="224"/>
      <c r="CZ6" s="224"/>
      <c r="DA6" s="224"/>
      <c r="DB6" s="224"/>
      <c r="DC6" s="224"/>
      <c r="DD6" s="16"/>
      <c r="DE6" s="16"/>
      <c r="DF6" s="16"/>
      <c r="DG6" s="16"/>
      <c r="DH6" s="16"/>
      <c r="DI6" s="16"/>
      <c r="DJ6" s="16"/>
      <c r="DK6" s="16"/>
      <c r="DL6" s="16"/>
      <c r="DM6" s="224"/>
      <c r="DN6" s="224"/>
      <c r="DO6" s="224"/>
      <c r="DP6" s="224"/>
      <c r="DQ6" s="224"/>
      <c r="DR6" s="224"/>
      <c r="DS6" s="224"/>
      <c r="DT6" s="284"/>
      <c r="DU6" s="365"/>
      <c r="DV6" s="367"/>
      <c r="DW6" s="244"/>
      <c r="DX6" s="365"/>
      <c r="DY6" s="366"/>
      <c r="DZ6" s="303"/>
      <c r="EA6" s="17"/>
      <c r="EB6" s="422"/>
      <c r="EC6" s="303"/>
      <c r="ED6" s="84"/>
      <c r="EE6" s="84"/>
      <c r="EF6" s="84"/>
      <c r="EG6" s="84"/>
      <c r="EH6" s="84"/>
      <c r="EI6" s="84"/>
      <c r="EJ6" s="84"/>
      <c r="EK6" s="76"/>
      <c r="EL6" s="17"/>
      <c r="EM6" s="13"/>
      <c r="EN6" s="17"/>
      <c r="EO6" s="14"/>
      <c r="EP6" s="13"/>
      <c r="EQ6" s="17"/>
      <c r="ER6" s="13"/>
      <c r="ES6" s="422"/>
      <c r="ET6" s="17"/>
      <c r="EU6" s="76"/>
      <c r="EV6" s="84"/>
      <c r="EW6" s="84"/>
      <c r="EX6" s="84"/>
      <c r="EY6" s="84"/>
      <c r="EZ6" s="84"/>
      <c r="FA6" s="86"/>
      <c r="FB6" s="519"/>
      <c r="FC6" s="370"/>
      <c r="FD6" s="17"/>
      <c r="FE6" s="17"/>
      <c r="FF6" s="17"/>
      <c r="FG6" s="17"/>
      <c r="FH6" s="81"/>
      <c r="FI6" s="17"/>
      <c r="FJ6" s="422"/>
      <c r="FK6" s="17"/>
      <c r="FL6" s="265"/>
      <c r="FM6" s="858"/>
      <c r="FN6" s="858"/>
      <c r="FO6" s="858"/>
      <c r="FP6" s="858"/>
      <c r="FQ6" s="858"/>
      <c r="FR6" s="859"/>
      <c r="FS6" s="860"/>
      <c r="FT6" s="17"/>
      <c r="FU6" s="17"/>
      <c r="FV6" s="17"/>
      <c r="FW6" s="17"/>
      <c r="FX6" s="17"/>
      <c r="FY6" s="17"/>
      <c r="FZ6" s="17"/>
      <c r="GA6" s="422"/>
      <c r="GB6" s="17"/>
      <c r="GC6" s="266"/>
      <c r="GD6" s="1000"/>
      <c r="GE6" s="858"/>
      <c r="GF6" s="858"/>
      <c r="GG6" s="858"/>
      <c r="GH6" s="858"/>
      <c r="GI6" s="859"/>
      <c r="GJ6" s="860"/>
      <c r="GK6" s="244"/>
      <c r="GL6" s="370"/>
      <c r="GM6" s="17"/>
      <c r="GN6" s="17"/>
      <c r="GO6" s="17"/>
      <c r="GP6" s="17"/>
      <c r="GQ6" s="17"/>
      <c r="GR6" s="428"/>
      <c r="GS6" s="303"/>
      <c r="GT6" s="73"/>
      <c r="GU6" s="17"/>
      <c r="GV6" s="13"/>
      <c r="GW6" s="13"/>
      <c r="GX6" s="17"/>
      <c r="GY6" s="13"/>
      <c r="GZ6" s="17"/>
      <c r="HA6" s="13"/>
      <c r="HB6" s="17"/>
      <c r="HC6" s="17"/>
      <c r="HD6" s="17"/>
      <c r="HE6" s="17"/>
      <c r="HF6" s="17"/>
      <c r="HG6" s="17"/>
      <c r="HH6" s="17"/>
      <c r="HI6" s="422"/>
      <c r="HJ6" s="17"/>
      <c r="HK6" s="16"/>
      <c r="HL6" s="16"/>
      <c r="HM6" s="16"/>
      <c r="HN6" s="16"/>
      <c r="HO6" s="16"/>
      <c r="HP6" s="16"/>
      <c r="HQ6" s="16"/>
      <c r="HR6" s="16"/>
      <c r="HS6" s="16"/>
      <c r="HT6" s="16"/>
      <c r="HU6" s="16"/>
      <c r="HV6" s="16"/>
      <c r="HW6" s="16"/>
      <c r="HX6" s="17" t="str">
        <f t="shared" ref="HX6:HX8" si="0">IA6</f>
        <v>0%</v>
      </c>
      <c r="HY6" s="17"/>
      <c r="HZ6" s="422">
        <f t="shared" ref="HZ6:HZ8" si="1">HI6+HL6</f>
        <v>0</v>
      </c>
      <c r="IA6" s="17" t="str">
        <f>IF(HZ6=0,"0%",IF(HZ6=1,"33.3%",IF(HZ6&lt;=2,"66.7%",IF(HZ6&lt;=3,"100%",))))</f>
        <v>0%</v>
      </c>
      <c r="IB6" s="16"/>
      <c r="IC6" s="16"/>
      <c r="ID6" s="16"/>
      <c r="IE6" s="16"/>
      <c r="IF6" s="16"/>
      <c r="IG6" s="16"/>
      <c r="IH6" s="16"/>
      <c r="II6" s="16"/>
      <c r="IJ6" s="16"/>
      <c r="IK6" s="16"/>
      <c r="IL6" s="16"/>
      <c r="IM6" s="16"/>
      <c r="IN6" s="16"/>
      <c r="IO6" s="17" t="str">
        <f t="shared" ref="IO6:IO8" si="2">IR6</f>
        <v>0%</v>
      </c>
      <c r="IP6" s="17"/>
      <c r="IQ6" s="422">
        <f t="shared" ref="IQ6:IQ8" si="3">HZ6+IC6</f>
        <v>0</v>
      </c>
      <c r="IR6" s="17" t="str">
        <f>IF(IQ6=0,"0%",IF(IQ6=1,"33.3%",IF(IQ6&lt;=2,"66.7%",IF(IQ6&lt;=3,"100%",))))</f>
        <v>0%</v>
      </c>
      <c r="IS6" s="16"/>
      <c r="IT6" s="16"/>
      <c r="IU6" s="16"/>
      <c r="IV6" s="16"/>
      <c r="IW6" s="16"/>
      <c r="IX6" s="16"/>
      <c r="IY6" s="16"/>
      <c r="IZ6" s="16"/>
      <c r="JA6" s="16"/>
      <c r="JB6" s="16"/>
      <c r="JC6" s="16"/>
      <c r="JD6" s="16"/>
      <c r="JE6" s="16"/>
      <c r="JF6" s="17" t="str">
        <f t="shared" ref="JF6:JF8" si="4">JI6</f>
        <v>0%</v>
      </c>
      <c r="JG6" s="17"/>
      <c r="JH6" s="422">
        <f t="shared" ref="JH6:JH8" si="5">IQ6+IT6</f>
        <v>0</v>
      </c>
      <c r="JI6" s="17" t="str">
        <f>IF(JH6=0,"0%",IF(JH6=1,"33.3%",IF(JH6&lt;=2,"66.7%",IF(JH6&lt;=3,"100%",))))</f>
        <v>0%</v>
      </c>
      <c r="JJ6" s="16"/>
      <c r="JK6" s="16"/>
      <c r="JL6" s="16"/>
      <c r="JM6" s="16"/>
      <c r="JN6" s="16"/>
      <c r="JO6" s="16"/>
      <c r="JP6" s="16"/>
      <c r="JQ6" s="16"/>
      <c r="JR6" s="16"/>
      <c r="JS6" s="16"/>
      <c r="JT6" s="16"/>
      <c r="JU6" s="16"/>
      <c r="JV6" s="16"/>
      <c r="JW6" s="17" t="str">
        <f t="shared" ref="JW6:JW8" si="6">JZ6</f>
        <v>0%</v>
      </c>
      <c r="JX6" s="17"/>
      <c r="JY6" s="422">
        <f t="shared" ref="JY6:JY8" si="7">JH6+JK6</f>
        <v>0</v>
      </c>
      <c r="JZ6" s="17" t="str">
        <f>IF(JY6=0,"0%",IF(JY6=1,"33.3%",IF(JY6&lt;=2,"66.7%",IF(JY6&lt;=3,"100%",))))</f>
        <v>0%</v>
      </c>
      <c r="KA6" s="16"/>
      <c r="KB6" s="16"/>
      <c r="KC6" s="16"/>
      <c r="KD6" s="16"/>
      <c r="KE6" s="16"/>
      <c r="KF6" s="16"/>
      <c r="KG6" s="16"/>
      <c r="KH6" s="16"/>
      <c r="KI6" s="16"/>
      <c r="KJ6" s="16"/>
      <c r="KK6" s="16"/>
      <c r="KL6" s="16"/>
      <c r="KM6" s="16"/>
      <c r="KN6" s="17" t="str">
        <f t="shared" ref="KN6:KN8" si="8">KQ6</f>
        <v>0%</v>
      </c>
      <c r="KO6" s="17"/>
      <c r="KP6" s="422">
        <f t="shared" ref="KP6:KP8" si="9">JY6+KB6</f>
        <v>0</v>
      </c>
      <c r="KQ6" s="17" t="str">
        <f>IF(KP6=0,"0%",IF(KP6=1,"33.3%",IF(KP6&lt;=2,"66.7%",IF(KP6&lt;=3,"100%",))))</f>
        <v>0%</v>
      </c>
    </row>
    <row r="7" spans="1:303" ht="385.5" customHeight="1" x14ac:dyDescent="0.25">
      <c r="A7" s="15">
        <v>3</v>
      </c>
      <c r="B7" s="228" t="s">
        <v>171</v>
      </c>
      <c r="C7" s="230" t="s">
        <v>172</v>
      </c>
      <c r="D7" s="23" t="s">
        <v>106</v>
      </c>
      <c r="E7" s="231" t="s">
        <v>63</v>
      </c>
      <c r="F7" s="168" t="s">
        <v>43</v>
      </c>
      <c r="G7" s="231" t="s">
        <v>173</v>
      </c>
      <c r="H7" s="24" t="s">
        <v>174</v>
      </c>
      <c r="I7" s="232" t="s">
        <v>175</v>
      </c>
      <c r="J7" s="24" t="s">
        <v>176</v>
      </c>
      <c r="K7" s="414">
        <v>1</v>
      </c>
      <c r="L7" s="6" t="s">
        <v>169</v>
      </c>
      <c r="M7" s="87">
        <v>44713</v>
      </c>
      <c r="N7" s="46">
        <v>44743</v>
      </c>
      <c r="O7" s="6" t="s">
        <v>50</v>
      </c>
      <c r="P7" s="73"/>
      <c r="Q7" s="79"/>
      <c r="R7" s="79"/>
      <c r="S7" s="79"/>
      <c r="T7" s="79"/>
      <c r="U7" s="79"/>
      <c r="V7" s="79"/>
      <c r="W7" s="79"/>
      <c r="X7" s="74"/>
      <c r="Y7" s="74"/>
      <c r="Z7" s="74"/>
      <c r="AA7" s="74"/>
      <c r="AB7" s="74"/>
      <c r="AC7" s="75"/>
      <c r="AD7" s="74"/>
      <c r="AE7" s="74"/>
      <c r="AF7" s="74"/>
      <c r="AG7" s="73"/>
      <c r="AH7" s="79"/>
      <c r="AI7" s="79"/>
      <c r="AJ7" s="79"/>
      <c r="AK7" s="79"/>
      <c r="AL7" s="79"/>
      <c r="AM7" s="79"/>
      <c r="AN7" s="80"/>
      <c r="AO7" s="79"/>
      <c r="AP7" s="79"/>
      <c r="AQ7" s="79"/>
      <c r="AR7" s="79"/>
      <c r="AS7" s="79"/>
      <c r="AT7" s="81"/>
      <c r="AU7" s="79"/>
      <c r="AV7" s="79"/>
      <c r="AW7" s="16"/>
      <c r="AX7" s="73"/>
      <c r="AY7" s="79"/>
      <c r="AZ7" s="79"/>
      <c r="BA7" s="79"/>
      <c r="BB7" s="79"/>
      <c r="BC7" s="79"/>
      <c r="BD7" s="79"/>
      <c r="BE7" s="79"/>
      <c r="BF7" s="79"/>
      <c r="BG7" s="79"/>
      <c r="BH7" s="79"/>
      <c r="BI7" s="79"/>
      <c r="BJ7" s="79"/>
      <c r="BK7" s="81"/>
      <c r="BL7" s="79"/>
      <c r="BM7" s="79"/>
      <c r="BN7" s="16"/>
      <c r="BO7" s="73"/>
      <c r="BP7" s="17"/>
      <c r="BQ7" s="82"/>
      <c r="BR7" s="73"/>
      <c r="BS7" s="83"/>
      <c r="BT7" s="79"/>
      <c r="BU7" s="79"/>
      <c r="BV7" s="73"/>
      <c r="BW7" s="79"/>
      <c r="BX7" s="79"/>
      <c r="BY7" s="79"/>
      <c r="BZ7" s="79"/>
      <c r="CA7" s="79"/>
      <c r="CB7" s="81"/>
      <c r="CC7" s="79"/>
      <c r="CD7" s="79"/>
      <c r="CE7" s="16"/>
      <c r="CF7" s="73"/>
      <c r="CG7" s="17"/>
      <c r="CH7" s="82"/>
      <c r="CI7" s="73"/>
      <c r="CJ7" s="83"/>
      <c r="CK7" s="79"/>
      <c r="CL7" s="79"/>
      <c r="CM7" s="73"/>
      <c r="CN7" s="73"/>
      <c r="CO7" s="17"/>
      <c r="CP7" s="73"/>
      <c r="CQ7" s="73"/>
      <c r="CR7" s="13"/>
      <c r="CS7" s="79"/>
      <c r="CT7" s="79"/>
      <c r="CU7" s="77"/>
      <c r="CV7" s="224"/>
      <c r="CW7" s="224"/>
      <c r="CX7" s="224"/>
      <c r="CY7" s="224"/>
      <c r="CZ7" s="224"/>
      <c r="DA7" s="224"/>
      <c r="DB7" s="224"/>
      <c r="DC7" s="224"/>
      <c r="DD7" s="16"/>
      <c r="DE7" s="16"/>
      <c r="DF7" s="16"/>
      <c r="DG7" s="16"/>
      <c r="DH7" s="16"/>
      <c r="DI7" s="16"/>
      <c r="DJ7" s="16"/>
      <c r="DK7" s="16"/>
      <c r="DL7" s="16"/>
      <c r="DM7" s="224"/>
      <c r="DN7" s="224"/>
      <c r="DO7" s="224"/>
      <c r="DP7" s="224"/>
      <c r="DQ7" s="224"/>
      <c r="DR7" s="224"/>
      <c r="DS7" s="224"/>
      <c r="DT7" s="284"/>
      <c r="DU7" s="365"/>
      <c r="DV7" s="367"/>
      <c r="DW7" s="244"/>
      <c r="DX7" s="365"/>
      <c r="DY7" s="366"/>
      <c r="DZ7" s="303"/>
      <c r="EA7" s="17"/>
      <c r="EB7" s="422"/>
      <c r="EC7" s="303"/>
      <c r="ED7" s="84"/>
      <c r="EE7" s="84"/>
      <c r="EF7" s="84"/>
      <c r="EG7" s="84"/>
      <c r="EH7" s="84"/>
      <c r="EI7" s="84"/>
      <c r="EJ7" s="84"/>
      <c r="EK7" s="76"/>
      <c r="EL7" s="17"/>
      <c r="EM7" s="13"/>
      <c r="EN7" s="17"/>
      <c r="EO7" s="14"/>
      <c r="EP7" s="13"/>
      <c r="EQ7" s="17"/>
      <c r="ER7" s="13"/>
      <c r="ES7" s="422"/>
      <c r="ET7" s="17"/>
      <c r="EU7" s="76"/>
      <c r="EV7" s="84"/>
      <c r="EW7" s="84"/>
      <c r="EX7" s="84"/>
      <c r="EY7" s="84"/>
      <c r="EZ7" s="84"/>
      <c r="FA7" s="86"/>
      <c r="FB7" s="519"/>
      <c r="FC7" s="370"/>
      <c r="FD7" s="17"/>
      <c r="FE7" s="17"/>
      <c r="FF7" s="17"/>
      <c r="FG7" s="17"/>
      <c r="FH7" s="81"/>
      <c r="FI7" s="17"/>
      <c r="FJ7" s="422"/>
      <c r="FK7" s="17"/>
      <c r="FL7" s="265"/>
      <c r="FM7" s="858"/>
      <c r="FN7" s="858"/>
      <c r="FO7" s="858"/>
      <c r="FP7" s="858"/>
      <c r="FQ7" s="858"/>
      <c r="FR7" s="859"/>
      <c r="FS7" s="860"/>
      <c r="FT7" s="17"/>
      <c r="FU7" s="17"/>
      <c r="FV7" s="17"/>
      <c r="FW7" s="17"/>
      <c r="FX7" s="17"/>
      <c r="FY7" s="17"/>
      <c r="FZ7" s="17"/>
      <c r="GA7" s="422"/>
      <c r="GB7" s="17"/>
      <c r="GC7" s="266"/>
      <c r="GD7" s="1000"/>
      <c r="GE7" s="858"/>
      <c r="GF7" s="858"/>
      <c r="GG7" s="858"/>
      <c r="GH7" s="858"/>
      <c r="GI7" s="859"/>
      <c r="GJ7" s="860"/>
      <c r="GK7" s="244"/>
      <c r="GL7" s="370"/>
      <c r="GM7" s="17"/>
      <c r="GN7" s="17"/>
      <c r="GO7" s="17"/>
      <c r="GP7" s="17"/>
      <c r="GQ7" s="17"/>
      <c r="GR7" s="428"/>
      <c r="GS7" s="303"/>
      <c r="GT7" s="72"/>
      <c r="GU7" s="17"/>
      <c r="GV7" s="13"/>
      <c r="GW7" s="13"/>
      <c r="GX7" s="17"/>
      <c r="GY7" s="13"/>
      <c r="GZ7" s="17"/>
      <c r="HA7" s="73"/>
      <c r="HB7" s="17"/>
      <c r="HC7" s="17"/>
      <c r="HD7" s="17"/>
      <c r="HE7" s="17"/>
      <c r="HF7" s="17"/>
      <c r="HG7" s="17"/>
      <c r="HH7" s="17"/>
      <c r="HI7" s="422"/>
      <c r="HJ7" s="17"/>
      <c r="HK7" s="16"/>
      <c r="HL7" s="16"/>
      <c r="HM7" s="16"/>
      <c r="HN7" s="16"/>
      <c r="HO7" s="16"/>
      <c r="HP7" s="16"/>
      <c r="HQ7" s="16"/>
      <c r="HR7" s="16"/>
      <c r="HS7" s="16"/>
      <c r="HT7" s="16"/>
      <c r="HU7" s="16"/>
      <c r="HV7" s="16"/>
      <c r="HW7" s="16"/>
      <c r="HX7" s="17" t="str">
        <f t="shared" si="0"/>
        <v>0%</v>
      </c>
      <c r="HY7" s="17"/>
      <c r="HZ7" s="422">
        <f t="shared" si="1"/>
        <v>0</v>
      </c>
      <c r="IA7" s="17" t="str">
        <f>IF(HZ7=0,"0%",IF(HZ7=1,"100%",))</f>
        <v>0%</v>
      </c>
      <c r="IB7" s="16"/>
      <c r="IC7" s="16"/>
      <c r="ID7" s="16"/>
      <c r="IE7" s="16"/>
      <c r="IF7" s="16"/>
      <c r="IG7" s="16"/>
      <c r="IH7" s="16"/>
      <c r="II7" s="16"/>
      <c r="IJ7" s="16"/>
      <c r="IK7" s="16"/>
      <c r="IL7" s="16"/>
      <c r="IM7" s="16"/>
      <c r="IN7" s="16"/>
      <c r="IO7" s="17" t="str">
        <f t="shared" si="2"/>
        <v>0%</v>
      </c>
      <c r="IP7" s="17"/>
      <c r="IQ7" s="422">
        <f t="shared" si="3"/>
        <v>0</v>
      </c>
      <c r="IR7" s="17" t="str">
        <f>IF(IQ7=0,"0%",IF(IQ7=1,"100%",))</f>
        <v>0%</v>
      </c>
      <c r="IS7" s="16"/>
      <c r="IT7" s="16"/>
      <c r="IU7" s="16"/>
      <c r="IV7" s="16"/>
      <c r="IW7" s="16"/>
      <c r="IX7" s="16"/>
      <c r="IY7" s="16"/>
      <c r="IZ7" s="16"/>
      <c r="JA7" s="16"/>
      <c r="JB7" s="16"/>
      <c r="JC7" s="16"/>
      <c r="JD7" s="16"/>
      <c r="JE7" s="16"/>
      <c r="JF7" s="17" t="str">
        <f t="shared" si="4"/>
        <v>0%</v>
      </c>
      <c r="JG7" s="17"/>
      <c r="JH7" s="422">
        <f t="shared" si="5"/>
        <v>0</v>
      </c>
      <c r="JI7" s="17" t="str">
        <f>IF(JH7=0,"0%",IF(JH7=1,"100%",))</f>
        <v>0%</v>
      </c>
      <c r="JJ7" s="16"/>
      <c r="JK7" s="16"/>
      <c r="JL7" s="16"/>
      <c r="JM7" s="16"/>
      <c r="JN7" s="16"/>
      <c r="JO7" s="16"/>
      <c r="JP7" s="16"/>
      <c r="JQ7" s="16"/>
      <c r="JR7" s="16"/>
      <c r="JS7" s="16"/>
      <c r="JT7" s="16"/>
      <c r="JU7" s="16"/>
      <c r="JV7" s="16"/>
      <c r="JW7" s="17" t="str">
        <f t="shared" si="6"/>
        <v>0%</v>
      </c>
      <c r="JX7" s="17"/>
      <c r="JY7" s="422">
        <f t="shared" si="7"/>
        <v>0</v>
      </c>
      <c r="JZ7" s="17" t="str">
        <f>IF(JY7=0,"0%",IF(JY7=1,"100%",))</f>
        <v>0%</v>
      </c>
      <c r="KA7" s="16"/>
      <c r="KB7" s="16"/>
      <c r="KC7" s="16"/>
      <c r="KD7" s="16"/>
      <c r="KE7" s="16"/>
      <c r="KF7" s="16"/>
      <c r="KG7" s="16"/>
      <c r="KH7" s="16"/>
      <c r="KI7" s="16"/>
      <c r="KJ7" s="16"/>
      <c r="KK7" s="16"/>
      <c r="KL7" s="16"/>
      <c r="KM7" s="16"/>
      <c r="KN7" s="17" t="str">
        <f t="shared" si="8"/>
        <v>0%</v>
      </c>
      <c r="KO7" s="17"/>
      <c r="KP7" s="422">
        <f t="shared" si="9"/>
        <v>0</v>
      </c>
      <c r="KQ7" s="17" t="str">
        <f>IF(KP7=0,"0%",IF(KP7=1,"100%",))</f>
        <v>0%</v>
      </c>
    </row>
    <row r="8" spans="1:303" ht="158.25" customHeight="1" x14ac:dyDescent="0.25">
      <c r="A8" s="15">
        <v>4</v>
      </c>
      <c r="B8" s="228" t="s">
        <v>157</v>
      </c>
      <c r="C8" s="14" t="s">
        <v>177</v>
      </c>
      <c r="D8" s="620" t="s">
        <v>159</v>
      </c>
      <c r="E8" s="7" t="s">
        <v>81</v>
      </c>
      <c r="F8" s="178" t="s">
        <v>43</v>
      </c>
      <c r="G8" s="24" t="s">
        <v>160</v>
      </c>
      <c r="H8" s="24" t="s">
        <v>161</v>
      </c>
      <c r="I8" s="25" t="s">
        <v>162</v>
      </c>
      <c r="J8" s="24" t="s">
        <v>47</v>
      </c>
      <c r="K8" s="414">
        <v>1</v>
      </c>
      <c r="L8" s="6" t="s">
        <v>163</v>
      </c>
      <c r="M8" s="87">
        <v>44743</v>
      </c>
      <c r="N8" s="11">
        <v>44896</v>
      </c>
      <c r="O8" s="6" t="s">
        <v>50</v>
      </c>
      <c r="P8" s="13"/>
      <c r="Q8" s="17"/>
      <c r="R8" s="17"/>
      <c r="S8" s="17"/>
      <c r="T8" s="17"/>
      <c r="U8" s="17"/>
      <c r="V8" s="17"/>
      <c r="W8" s="17"/>
      <c r="X8" s="74"/>
      <c r="Y8" s="74"/>
      <c r="Z8" s="74"/>
      <c r="AA8" s="74"/>
      <c r="AB8" s="74"/>
      <c r="AC8" s="75"/>
      <c r="AD8" s="74"/>
      <c r="AE8" s="74"/>
      <c r="AF8" s="74"/>
      <c r="AG8" s="13"/>
      <c r="AH8" s="17"/>
      <c r="AI8" s="17"/>
      <c r="AJ8" s="17"/>
      <c r="AK8" s="17"/>
      <c r="AL8" s="17"/>
      <c r="AM8" s="17"/>
      <c r="AN8" s="78"/>
      <c r="AO8" s="79"/>
      <c r="AP8" s="79"/>
      <c r="AQ8" s="79"/>
      <c r="AR8" s="79"/>
      <c r="AS8" s="79"/>
      <c r="AT8" s="81"/>
      <c r="AU8" s="79"/>
      <c r="AV8" s="79"/>
      <c r="AW8" s="16"/>
      <c r="AX8" s="13"/>
      <c r="AY8" s="17"/>
      <c r="AZ8" s="76"/>
      <c r="BA8" s="17"/>
      <c r="BB8" s="17"/>
      <c r="BC8" s="17"/>
      <c r="BD8" s="17"/>
      <c r="BE8" s="84"/>
      <c r="BF8" s="76"/>
      <c r="BG8" s="74"/>
      <c r="BH8" s="74"/>
      <c r="BI8" s="74"/>
      <c r="BJ8" s="74"/>
      <c r="BK8" s="75"/>
      <c r="BL8" s="74"/>
      <c r="BM8" s="74"/>
      <c r="BN8" s="74"/>
      <c r="BO8" s="13"/>
      <c r="BP8" s="17"/>
      <c r="BQ8" s="76"/>
      <c r="BR8" s="17"/>
      <c r="BS8" s="17"/>
      <c r="BT8" s="17"/>
      <c r="BU8" s="17"/>
      <c r="BV8" s="84"/>
      <c r="BW8" s="76"/>
      <c r="BX8" s="74"/>
      <c r="BY8" s="74"/>
      <c r="BZ8" s="74"/>
      <c r="CA8" s="74"/>
      <c r="CB8" s="75"/>
      <c r="CC8" s="74"/>
      <c r="CD8" s="74"/>
      <c r="CE8" s="74"/>
      <c r="CF8" s="13"/>
      <c r="CG8" s="17"/>
      <c r="CH8" s="13"/>
      <c r="CI8" s="17"/>
      <c r="CJ8" s="17"/>
      <c r="CK8" s="17"/>
      <c r="CL8" s="17"/>
      <c r="CM8" s="84"/>
      <c r="CN8" s="13"/>
      <c r="CO8" s="17"/>
      <c r="CP8" s="13"/>
      <c r="CQ8" s="17"/>
      <c r="CR8" s="17"/>
      <c r="CS8" s="85"/>
      <c r="CT8" s="17"/>
      <c r="CU8" s="86"/>
      <c r="CV8" s="224"/>
      <c r="CW8" s="224"/>
      <c r="CX8" s="224"/>
      <c r="CY8" s="224"/>
      <c r="CZ8" s="224"/>
      <c r="DA8" s="224"/>
      <c r="DB8" s="224"/>
      <c r="DC8" s="224"/>
      <c r="DD8" s="16"/>
      <c r="DE8" s="16"/>
      <c r="DF8" s="16"/>
      <c r="DG8" s="16"/>
      <c r="DH8" s="16"/>
      <c r="DI8" s="16"/>
      <c r="DJ8" s="16"/>
      <c r="DK8" s="16"/>
      <c r="DL8" s="16"/>
      <c r="DM8" s="224"/>
      <c r="DN8" s="224"/>
      <c r="DO8" s="224"/>
      <c r="DP8" s="224"/>
      <c r="DQ8" s="224"/>
      <c r="DR8" s="224"/>
      <c r="DS8" s="224"/>
      <c r="DT8" s="284"/>
      <c r="DU8" s="365"/>
      <c r="DV8" s="367"/>
      <c r="DW8" s="244"/>
      <c r="DX8" s="365"/>
      <c r="DY8" s="366"/>
      <c r="DZ8" s="303"/>
      <c r="EA8" s="17"/>
      <c r="EB8" s="422"/>
      <c r="EC8" s="303"/>
      <c r="ED8" s="84"/>
      <c r="EE8" s="84"/>
      <c r="EF8" s="84"/>
      <c r="EG8" s="84"/>
      <c r="EH8" s="84"/>
      <c r="EI8" s="84"/>
      <c r="EJ8" s="84"/>
      <c r="EK8" s="76"/>
      <c r="EL8" s="17"/>
      <c r="EM8" s="13"/>
      <c r="EN8" s="17"/>
      <c r="EO8" s="14"/>
      <c r="EP8" s="13"/>
      <c r="EQ8" s="17"/>
      <c r="ER8" s="13"/>
      <c r="ES8" s="422"/>
      <c r="ET8" s="17"/>
      <c r="EU8" s="76"/>
      <c r="EV8" s="84"/>
      <c r="EW8" s="84"/>
      <c r="EX8" s="84"/>
      <c r="EY8" s="84"/>
      <c r="EZ8" s="84"/>
      <c r="FA8" s="86"/>
      <c r="FB8" s="519"/>
      <c r="FC8" s="370"/>
      <c r="FD8" s="17"/>
      <c r="FE8" s="17"/>
      <c r="FF8" s="17"/>
      <c r="FG8" s="17"/>
      <c r="FH8" s="81"/>
      <c r="FI8" s="17"/>
      <c r="FJ8" s="422"/>
      <c r="FK8" s="17"/>
      <c r="FL8" s="265"/>
      <c r="FM8" s="858"/>
      <c r="FN8" s="858"/>
      <c r="FO8" s="858"/>
      <c r="FP8" s="858"/>
      <c r="FQ8" s="858"/>
      <c r="FR8" s="859"/>
      <c r="FS8" s="860"/>
      <c r="FT8" s="17"/>
      <c r="FU8" s="17"/>
      <c r="FV8" s="17"/>
      <c r="FW8" s="17"/>
      <c r="FX8" s="17"/>
      <c r="FY8" s="17"/>
      <c r="FZ8" s="17"/>
      <c r="GA8" s="422"/>
      <c r="GB8" s="17"/>
      <c r="GC8" s="266"/>
      <c r="GD8" s="1000"/>
      <c r="GE8" s="858"/>
      <c r="GF8" s="858"/>
      <c r="GG8" s="858"/>
      <c r="GH8" s="858"/>
      <c r="GI8" s="859"/>
      <c r="GJ8" s="860"/>
      <c r="GK8" s="244"/>
      <c r="GL8" s="370"/>
      <c r="GM8" s="17"/>
      <c r="GN8" s="17"/>
      <c r="GO8" s="17"/>
      <c r="GP8" s="17"/>
      <c r="GQ8" s="17"/>
      <c r="GR8" s="428"/>
      <c r="GS8" s="303"/>
      <c r="GT8" s="476"/>
      <c r="GU8" s="1023"/>
      <c r="GV8" s="1024"/>
      <c r="GW8" s="1024"/>
      <c r="GX8" s="1024"/>
      <c r="GY8" s="1024"/>
      <c r="GZ8" s="1025"/>
      <c r="HA8" s="1026"/>
      <c r="HB8" s="17"/>
      <c r="HC8" s="17"/>
      <c r="HD8" s="17"/>
      <c r="HE8" s="17"/>
      <c r="HF8" s="17"/>
      <c r="HG8" s="17"/>
      <c r="HH8" s="17"/>
      <c r="HI8" s="422"/>
      <c r="HJ8" s="17"/>
      <c r="HK8" s="16"/>
      <c r="HL8" s="16"/>
      <c r="HM8" s="16"/>
      <c r="HN8" s="16"/>
      <c r="HO8" s="16"/>
      <c r="HP8" s="16"/>
      <c r="HQ8" s="16"/>
      <c r="HR8" s="16"/>
      <c r="HS8" s="16"/>
      <c r="HT8" s="16"/>
      <c r="HU8" s="16"/>
      <c r="HV8" s="16"/>
      <c r="HW8" s="16"/>
      <c r="HX8" s="17" t="str">
        <f t="shared" si="0"/>
        <v>0%</v>
      </c>
      <c r="HY8" s="17"/>
      <c r="HZ8" s="422">
        <f t="shared" si="1"/>
        <v>0</v>
      </c>
      <c r="IA8" s="17" t="str">
        <f>IF(HZ8=0,"0%",IF(HZ8=1,"100%",))</f>
        <v>0%</v>
      </c>
      <c r="IB8" s="16"/>
      <c r="IC8" s="16"/>
      <c r="ID8" s="16"/>
      <c r="IE8" s="16"/>
      <c r="IF8" s="16"/>
      <c r="IG8" s="16"/>
      <c r="IH8" s="16"/>
      <c r="II8" s="16"/>
      <c r="IJ8" s="16"/>
      <c r="IK8" s="16"/>
      <c r="IL8" s="16"/>
      <c r="IM8" s="16"/>
      <c r="IN8" s="16"/>
      <c r="IO8" s="17" t="str">
        <f t="shared" si="2"/>
        <v>0%</v>
      </c>
      <c r="IP8" s="17"/>
      <c r="IQ8" s="422">
        <f t="shared" si="3"/>
        <v>0</v>
      </c>
      <c r="IR8" s="17" t="str">
        <f>IF(IQ8=0,"0%",IF(IQ8=1,"100%",))</f>
        <v>0%</v>
      </c>
      <c r="IS8" s="16"/>
      <c r="IT8" s="16"/>
      <c r="IU8" s="16"/>
      <c r="IV8" s="16"/>
      <c r="IW8" s="16"/>
      <c r="IX8" s="16"/>
      <c r="IY8" s="16"/>
      <c r="IZ8" s="16"/>
      <c r="JA8" s="16"/>
      <c r="JB8" s="16"/>
      <c r="JC8" s="16"/>
      <c r="JD8" s="16"/>
      <c r="JE8" s="16"/>
      <c r="JF8" s="17" t="str">
        <f t="shared" si="4"/>
        <v>0%</v>
      </c>
      <c r="JG8" s="17"/>
      <c r="JH8" s="422">
        <f t="shared" si="5"/>
        <v>0</v>
      </c>
      <c r="JI8" s="17" t="str">
        <f>IF(JH8=0,"0%",IF(JH8=1,"100%",))</f>
        <v>0%</v>
      </c>
      <c r="JJ8" s="16"/>
      <c r="JK8" s="16"/>
      <c r="JL8" s="16"/>
      <c r="JM8" s="16"/>
      <c r="JN8" s="16"/>
      <c r="JO8" s="16"/>
      <c r="JP8" s="16"/>
      <c r="JQ8" s="16"/>
      <c r="JR8" s="16"/>
      <c r="JS8" s="16"/>
      <c r="JT8" s="16"/>
      <c r="JU8" s="16"/>
      <c r="JV8" s="16"/>
      <c r="JW8" s="17" t="str">
        <f t="shared" si="6"/>
        <v>0%</v>
      </c>
      <c r="JX8" s="17"/>
      <c r="JY8" s="422">
        <f t="shared" si="7"/>
        <v>0</v>
      </c>
      <c r="JZ8" s="17" t="str">
        <f>IF(JY8=0,"0%",IF(JY8=1,"100%",))</f>
        <v>0%</v>
      </c>
      <c r="KA8" s="16"/>
      <c r="KB8" s="16"/>
      <c r="KC8" s="16"/>
      <c r="KD8" s="16"/>
      <c r="KE8" s="16"/>
      <c r="KF8" s="16"/>
      <c r="KG8" s="16"/>
      <c r="KH8" s="16"/>
      <c r="KI8" s="16"/>
      <c r="KJ8" s="16"/>
      <c r="KK8" s="16"/>
      <c r="KL8" s="16"/>
      <c r="KM8" s="16"/>
      <c r="KN8" s="17" t="str">
        <f t="shared" si="8"/>
        <v>0%</v>
      </c>
      <c r="KO8" s="17"/>
      <c r="KP8" s="422">
        <f t="shared" si="9"/>
        <v>0</v>
      </c>
      <c r="KQ8" s="17" t="str">
        <f>IF(KP8=0,"0%",IF(KP8=1,"100%",))</f>
        <v>0%</v>
      </c>
    </row>
    <row r="9" spans="1:303" ht="18.75" x14ac:dyDescent="0.25">
      <c r="C9" s="506"/>
      <c r="D9" s="619"/>
      <c r="E9" s="622"/>
      <c r="F9" s="621"/>
      <c r="K9" s="448">
        <f>SUM(K5:K8)</f>
        <v>6</v>
      </c>
      <c r="EB9" s="419">
        <v>0</v>
      </c>
      <c r="ES9" s="553">
        <v>0</v>
      </c>
      <c r="FJ9" s="419">
        <f>SUM(FJ5:FJ8)</f>
        <v>0</v>
      </c>
      <c r="FK9" s="771">
        <f>FJ9*100%/K9</f>
        <v>0</v>
      </c>
      <c r="GA9" s="934">
        <f>SUM(GA5:GA8)</f>
        <v>0</v>
      </c>
      <c r="GB9" s="771">
        <f>GA9*100%/$K$9</f>
        <v>0</v>
      </c>
      <c r="GR9" s="419">
        <f>SUM(GR5:GR8)</f>
        <v>0</v>
      </c>
      <c r="GS9" s="771">
        <f>GR9*100%/$K$9</f>
        <v>0</v>
      </c>
      <c r="HI9" s="419">
        <f>SUM(HI5:HI8)</f>
        <v>0</v>
      </c>
      <c r="HJ9" s="771">
        <f>HI9*100%/$K$9</f>
        <v>0</v>
      </c>
      <c r="HZ9" s="419">
        <f>SUM(HZ5:HZ8)</f>
        <v>0</v>
      </c>
      <c r="IA9" s="771">
        <f>HZ9*100%/$K$9</f>
        <v>0</v>
      </c>
      <c r="IQ9" s="419">
        <f>SUM(IQ5:IQ8)</f>
        <v>0</v>
      </c>
      <c r="IR9" s="771">
        <f>IQ9*100%/$K$9</f>
        <v>0</v>
      </c>
      <c r="JH9" s="419">
        <f>SUM(JH5:JH8)</f>
        <v>0</v>
      </c>
      <c r="JI9" s="771">
        <f>JH9*100%/$K$9</f>
        <v>0</v>
      </c>
      <c r="JY9" s="419">
        <f>SUM(JY5:JY8)</f>
        <v>0</v>
      </c>
      <c r="JZ9" s="771">
        <f>JY9*100%/$K$9</f>
        <v>0</v>
      </c>
      <c r="KP9" s="419">
        <f>SUM(KP5:KP8)</f>
        <v>0</v>
      </c>
      <c r="KQ9" s="771">
        <f>KP9*100%/$K$9</f>
        <v>0</v>
      </c>
    </row>
    <row r="10" spans="1:303" x14ac:dyDescent="0.25">
      <c r="G10" s="27"/>
      <c r="H10" s="27"/>
    </row>
    <row r="11" spans="1:303" x14ac:dyDescent="0.25">
      <c r="G11" s="27"/>
      <c r="H11" s="27"/>
    </row>
    <row r="12" spans="1:303" x14ac:dyDescent="0.25">
      <c r="G12" s="27"/>
      <c r="H12" s="27"/>
    </row>
    <row r="13" spans="1:303" x14ac:dyDescent="0.25">
      <c r="D13" s="456">
        <v>100</v>
      </c>
      <c r="H13" s="28"/>
    </row>
    <row r="14" spans="1:303" x14ac:dyDescent="0.25">
      <c r="G14" s="28"/>
      <c r="H14" s="28"/>
    </row>
    <row r="15" spans="1:303" ht="246.75" customHeight="1" x14ac:dyDescent="0.25">
      <c r="G15" s="28"/>
      <c r="H15" s="28"/>
    </row>
    <row r="16" spans="1:303" x14ac:dyDescent="0.25">
      <c r="G16" s="28"/>
      <c r="H16" s="28"/>
    </row>
    <row r="17" spans="7:8" x14ac:dyDescent="0.25">
      <c r="G17" s="169"/>
      <c r="H17" s="169"/>
    </row>
    <row r="18" spans="7:8" x14ac:dyDescent="0.25">
      <c r="G18" s="27"/>
      <c r="H18" s="27"/>
    </row>
    <row r="19" spans="7:8" x14ac:dyDescent="0.25">
      <c r="G19" s="27"/>
      <c r="H19" s="27"/>
    </row>
    <row r="20" spans="7:8" x14ac:dyDescent="0.25">
      <c r="G20" s="170"/>
      <c r="H20" s="171"/>
    </row>
    <row r="21" spans="7:8" x14ac:dyDescent="0.25">
      <c r="G21" s="170"/>
      <c r="H21" s="171"/>
    </row>
    <row r="22" spans="7:8" x14ac:dyDescent="0.25">
      <c r="G22" s="29"/>
      <c r="H22" s="27"/>
    </row>
    <row r="23" spans="7:8" x14ac:dyDescent="0.25">
      <c r="G23" s="29"/>
      <c r="H23" s="27"/>
    </row>
    <row r="24" spans="7:8" x14ac:dyDescent="0.25">
      <c r="G24" s="30"/>
      <c r="H24" s="31"/>
    </row>
  </sheetData>
  <mergeCells count="351">
    <mergeCell ref="KI1:KM2"/>
    <mergeCell ref="KN1:KQ2"/>
    <mergeCell ref="KI3:KI4"/>
    <mergeCell ref="KJ3:KJ4"/>
    <mergeCell ref="KK3:KK4"/>
    <mergeCell ref="KL3:KL4"/>
    <mergeCell ref="KM3:KM4"/>
    <mergeCell ref="KN3:KN4"/>
    <mergeCell ref="KO3:KO4"/>
    <mergeCell ref="KP3:KP4"/>
    <mergeCell ref="KQ3:KQ4"/>
    <mergeCell ref="JW3:JW4"/>
    <mergeCell ref="JX3:JX4"/>
    <mergeCell ref="JY3:JY4"/>
    <mergeCell ref="JZ3:JZ4"/>
    <mergeCell ref="JA1:JE2"/>
    <mergeCell ref="JF1:JI2"/>
    <mergeCell ref="JA3:JA4"/>
    <mergeCell ref="JB3:JB4"/>
    <mergeCell ref="JC3:JC4"/>
    <mergeCell ref="JD3:JD4"/>
    <mergeCell ref="JE3:JE4"/>
    <mergeCell ref="JF3:JF4"/>
    <mergeCell ref="JG3:JG4"/>
    <mergeCell ref="JH3:JH4"/>
    <mergeCell ref="JI3:JI4"/>
    <mergeCell ref="JJ1:JQ1"/>
    <mergeCell ref="GK1:GO2"/>
    <mergeCell ref="GP1:GS2"/>
    <mergeCell ref="GK3:GK4"/>
    <mergeCell ref="GL3:GL4"/>
    <mergeCell ref="GM3:GM4"/>
    <mergeCell ref="GN3:GN4"/>
    <mergeCell ref="GO3:GO4"/>
    <mergeCell ref="GP3:GP4"/>
    <mergeCell ref="GQ3:GQ4"/>
    <mergeCell ref="GR3:GR4"/>
    <mergeCell ref="GS3:GS4"/>
    <mergeCell ref="DZ1:EC2"/>
    <mergeCell ref="DU3:DU4"/>
    <mergeCell ref="DV3:DV4"/>
    <mergeCell ref="DW3:DW4"/>
    <mergeCell ref="DX3:DX4"/>
    <mergeCell ref="DY3:DY4"/>
    <mergeCell ref="DZ3:DZ4"/>
    <mergeCell ref="EA3:EA4"/>
    <mergeCell ref="EB3:EB4"/>
    <mergeCell ref="EC3:EC4"/>
    <mergeCell ref="DM2:DM4"/>
    <mergeCell ref="DN2:DT2"/>
    <mergeCell ref="DN3:DN4"/>
    <mergeCell ref="DO3:DO4"/>
    <mergeCell ref="DP3:DQ3"/>
    <mergeCell ref="DR3:DR4"/>
    <mergeCell ref="DS3:DS4"/>
    <mergeCell ref="DT3:DT4"/>
    <mergeCell ref="DU1:DY2"/>
    <mergeCell ref="GY3:GY4"/>
    <mergeCell ref="GZ3:GZ4"/>
    <mergeCell ref="HA3:HA4"/>
    <mergeCell ref="GH3:GH4"/>
    <mergeCell ref="GI3:GI4"/>
    <mergeCell ref="GJ3:GJ4"/>
    <mergeCell ref="GU3:GU4"/>
    <mergeCell ref="GV3:GV4"/>
    <mergeCell ref="GW3:GX3"/>
    <mergeCell ref="FZ3:FZ4"/>
    <mergeCell ref="GA3:GA4"/>
    <mergeCell ref="GB3:GB4"/>
    <mergeCell ref="GD3:GD4"/>
    <mergeCell ref="GE3:GE4"/>
    <mergeCell ref="GF3:GG3"/>
    <mergeCell ref="FT3:FT4"/>
    <mergeCell ref="FU3:FU4"/>
    <mergeCell ref="FV3:FV4"/>
    <mergeCell ref="FW3:FW4"/>
    <mergeCell ref="FX3:FX4"/>
    <mergeCell ref="FY3:FY4"/>
    <mergeCell ref="FM3:FM4"/>
    <mergeCell ref="FN3:FN4"/>
    <mergeCell ref="FO3:FP3"/>
    <mergeCell ref="FQ3:FQ4"/>
    <mergeCell ref="FR3:FR4"/>
    <mergeCell ref="FS3:FS4"/>
    <mergeCell ref="FF3:FF4"/>
    <mergeCell ref="FG3:FG4"/>
    <mergeCell ref="FH3:FH4"/>
    <mergeCell ref="FI3:FI4"/>
    <mergeCell ref="FJ3:FJ4"/>
    <mergeCell ref="FK3:FK4"/>
    <mergeCell ref="FC3:FC4"/>
    <mergeCell ref="FD3:FD4"/>
    <mergeCell ref="FE3:FE4"/>
    <mergeCell ref="ER3:ER4"/>
    <mergeCell ref="ES3:ES4"/>
    <mergeCell ref="ET3:ET4"/>
    <mergeCell ref="EV3:EV4"/>
    <mergeCell ref="EW3:EW4"/>
    <mergeCell ref="EX3:EY3"/>
    <mergeCell ref="DD1:DH2"/>
    <mergeCell ref="DI1:DL2"/>
    <mergeCell ref="EL3:EL4"/>
    <mergeCell ref="EM3:EM4"/>
    <mergeCell ref="EN3:EN4"/>
    <mergeCell ref="EO3:EO4"/>
    <mergeCell ref="EP3:EP4"/>
    <mergeCell ref="EQ3:EQ4"/>
    <mergeCell ref="EE3:EE4"/>
    <mergeCell ref="EF3:EF4"/>
    <mergeCell ref="EG3:EH3"/>
    <mergeCell ref="EI3:EI4"/>
    <mergeCell ref="EJ3:EJ4"/>
    <mergeCell ref="EK3:EK4"/>
    <mergeCell ref="DD3:DD4"/>
    <mergeCell ref="DE3:DE4"/>
    <mergeCell ref="DF3:DF4"/>
    <mergeCell ref="DG3:DG4"/>
    <mergeCell ref="DH3:DH4"/>
    <mergeCell ref="DI3:DI4"/>
    <mergeCell ref="DJ3:DJ4"/>
    <mergeCell ref="DK3:DK4"/>
    <mergeCell ref="DL3:DL4"/>
    <mergeCell ref="DM1:DT1"/>
    <mergeCell ref="GT1:HA1"/>
    <mergeCell ref="ED2:ED4"/>
    <mergeCell ref="EE2:EK2"/>
    <mergeCell ref="EU2:EU4"/>
    <mergeCell ref="EV2:FB2"/>
    <mergeCell ref="FL2:FL4"/>
    <mergeCell ref="FM2:FS2"/>
    <mergeCell ref="GC2:GC4"/>
    <mergeCell ref="GD2:GJ2"/>
    <mergeCell ref="GT2:GT4"/>
    <mergeCell ref="FC1:FG2"/>
    <mergeCell ref="FH1:FK2"/>
    <mergeCell ref="FL1:FS1"/>
    <mergeCell ref="FT1:FX2"/>
    <mergeCell ref="FY1:GB2"/>
    <mergeCell ref="GC1:GJ1"/>
    <mergeCell ref="ED1:EK1"/>
    <mergeCell ref="EL1:EP2"/>
    <mergeCell ref="EQ1:ET2"/>
    <mergeCell ref="EU1:FB1"/>
    <mergeCell ref="GU2:HA2"/>
    <mergeCell ref="EZ3:EZ4"/>
    <mergeCell ref="FA3:FA4"/>
    <mergeCell ref="FB3:FB4"/>
    <mergeCell ref="DA3:DA4"/>
    <mergeCell ref="DB3:DB4"/>
    <mergeCell ref="DC3:DC4"/>
    <mergeCell ref="CO2:CU2"/>
    <mergeCell ref="CV2:CV4"/>
    <mergeCell ref="CW2:DC2"/>
    <mergeCell ref="CD3:CD4"/>
    <mergeCell ref="CE3:CE4"/>
    <mergeCell ref="CG3:CG4"/>
    <mergeCell ref="CH3:CH4"/>
    <mergeCell ref="CI3:CJ3"/>
    <mergeCell ref="CY3:CZ3"/>
    <mergeCell ref="CK3:CK4"/>
    <mergeCell ref="CF2:CF4"/>
    <mergeCell ref="CG2:CM2"/>
    <mergeCell ref="CL3:CL4"/>
    <mergeCell ref="CU3:CU4"/>
    <mergeCell ref="CW3:CW4"/>
    <mergeCell ref="CX3:CX4"/>
    <mergeCell ref="CT3:CT4"/>
    <mergeCell ref="CQ3:CR3"/>
    <mergeCell ref="CS3:CS4"/>
    <mergeCell ref="CM3:CM4"/>
    <mergeCell ref="CO3:CO4"/>
    <mergeCell ref="BX3:BX4"/>
    <mergeCell ref="BY3:BY4"/>
    <mergeCell ref="BZ3:BZ4"/>
    <mergeCell ref="CA3:CA4"/>
    <mergeCell ref="CB3:CB4"/>
    <mergeCell ref="CC3:CC4"/>
    <mergeCell ref="BQ3:BQ4"/>
    <mergeCell ref="BR3:BS3"/>
    <mergeCell ref="BT3:BT4"/>
    <mergeCell ref="BU3:BU4"/>
    <mergeCell ref="BV3:BV4"/>
    <mergeCell ref="BW3:BW4"/>
    <mergeCell ref="BK3:BK4"/>
    <mergeCell ref="BL3:BL4"/>
    <mergeCell ref="BM3:BM4"/>
    <mergeCell ref="BN3:BN4"/>
    <mergeCell ref="BP3:BP4"/>
    <mergeCell ref="BD3:BD4"/>
    <mergeCell ref="BE3:BE4"/>
    <mergeCell ref="BF3:BF4"/>
    <mergeCell ref="BG3:BG4"/>
    <mergeCell ref="BH3:BH4"/>
    <mergeCell ref="BI3:BI4"/>
    <mergeCell ref="CP3:CP4"/>
    <mergeCell ref="CN2:CN4"/>
    <mergeCell ref="CB1:CE2"/>
    <mergeCell ref="CF1:CM1"/>
    <mergeCell ref="CN1:CU1"/>
    <mergeCell ref="AI3:AI4"/>
    <mergeCell ref="AJ3:AK3"/>
    <mergeCell ref="AL3:AL4"/>
    <mergeCell ref="AM3:AM4"/>
    <mergeCell ref="AN3:AN4"/>
    <mergeCell ref="AO3:AO4"/>
    <mergeCell ref="AV3:AV4"/>
    <mergeCell ref="AW3:AW4"/>
    <mergeCell ref="AY3:AY4"/>
    <mergeCell ref="AZ3:AZ4"/>
    <mergeCell ref="BA3:BB3"/>
    <mergeCell ref="BC3:BC4"/>
    <mergeCell ref="AP3:AP4"/>
    <mergeCell ref="AQ3:AQ4"/>
    <mergeCell ref="AR3:AR4"/>
    <mergeCell ref="AS3:AS4"/>
    <mergeCell ref="AT3:AT4"/>
    <mergeCell ref="AU3:AU4"/>
    <mergeCell ref="BJ3:BJ4"/>
    <mergeCell ref="K2:K4"/>
    <mergeCell ref="L2:L4"/>
    <mergeCell ref="P2:P4"/>
    <mergeCell ref="Q2:W2"/>
    <mergeCell ref="AG2:AG4"/>
    <mergeCell ref="AH2:AN2"/>
    <mergeCell ref="Q3:Q4"/>
    <mergeCell ref="R3:R4"/>
    <mergeCell ref="S3:T3"/>
    <mergeCell ref="U3:U4"/>
    <mergeCell ref="V3:V4"/>
    <mergeCell ref="W3:W4"/>
    <mergeCell ref="X3:X4"/>
    <mergeCell ref="Y3:Y4"/>
    <mergeCell ref="Z3:Z4"/>
    <mergeCell ref="AA3:AA4"/>
    <mergeCell ref="AB3:AB4"/>
    <mergeCell ref="AC3:AC4"/>
    <mergeCell ref="AD3:AD4"/>
    <mergeCell ref="AE3:AE4"/>
    <mergeCell ref="AF3:AF4"/>
    <mergeCell ref="AH3:AH4"/>
    <mergeCell ref="CV1:DC1"/>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 ref="IB1:II1"/>
    <mergeCell ref="HB3:HB4"/>
    <mergeCell ref="HE3:HE4"/>
    <mergeCell ref="HF3:HF4"/>
    <mergeCell ref="HJ3:HJ4"/>
    <mergeCell ref="HH3:HH4"/>
    <mergeCell ref="HI3:HI4"/>
    <mergeCell ref="HL3:HL4"/>
    <mergeCell ref="HC3:HC4"/>
    <mergeCell ref="HD3:HD4"/>
    <mergeCell ref="HP3:HP4"/>
    <mergeCell ref="HQ3:HQ4"/>
    <mergeCell ref="HB1:HF2"/>
    <mergeCell ref="HG1:HJ2"/>
    <mergeCell ref="HK1:HR1"/>
    <mergeCell ref="HG3:HG4"/>
    <mergeCell ref="HY3:HY4"/>
    <mergeCell ref="HZ3:HZ4"/>
    <mergeCell ref="IA3:IA4"/>
    <mergeCell ref="IC3:IC4"/>
    <mergeCell ref="ID3:ID4"/>
    <mergeCell ref="IS1:IZ1"/>
    <mergeCell ref="HK2:HK4"/>
    <mergeCell ref="HL2:HR2"/>
    <mergeCell ref="IB2:IB4"/>
    <mergeCell ref="IC2:II2"/>
    <mergeCell ref="IS2:IS4"/>
    <mergeCell ref="IT2:IZ2"/>
    <mergeCell ref="HM3:HM4"/>
    <mergeCell ref="HN3:HO3"/>
    <mergeCell ref="HR3:HR4"/>
    <mergeCell ref="IT3:IT4"/>
    <mergeCell ref="IU3:IU4"/>
    <mergeCell ref="IV3:IW3"/>
    <mergeCell ref="IX3:IX4"/>
    <mergeCell ref="IY3:IY4"/>
    <mergeCell ref="IZ3:IZ4"/>
    <mergeCell ref="HS1:HW2"/>
    <mergeCell ref="HX1:IA2"/>
    <mergeCell ref="HS3:HS4"/>
    <mergeCell ref="HT3:HT4"/>
    <mergeCell ref="HU3:HU4"/>
    <mergeCell ref="HV3:HV4"/>
    <mergeCell ref="HW3:HW4"/>
    <mergeCell ref="HX3:HX4"/>
    <mergeCell ref="KA1:KH1"/>
    <mergeCell ref="JJ2:JJ4"/>
    <mergeCell ref="JK2:JQ2"/>
    <mergeCell ref="KA2:KA4"/>
    <mergeCell ref="KB2:KH2"/>
    <mergeCell ref="JK3:JK4"/>
    <mergeCell ref="JL3:JL4"/>
    <mergeCell ref="JM3:JN3"/>
    <mergeCell ref="JO3:JO4"/>
    <mergeCell ref="JP3:JP4"/>
    <mergeCell ref="JQ3:JQ4"/>
    <mergeCell ref="KB3:KB4"/>
    <mergeCell ref="KC3:KC4"/>
    <mergeCell ref="KD3:KE3"/>
    <mergeCell ref="KF3:KF4"/>
    <mergeCell ref="KG3:KG4"/>
    <mergeCell ref="KH3:KH4"/>
    <mergeCell ref="JR1:JV2"/>
    <mergeCell ref="JW1:JZ2"/>
    <mergeCell ref="JR3:JR4"/>
    <mergeCell ref="JS3:JS4"/>
    <mergeCell ref="JT3:JT4"/>
    <mergeCell ref="JU3:JU4"/>
    <mergeCell ref="JV3:JV4"/>
    <mergeCell ref="IE3:IF3"/>
    <mergeCell ref="IG3:IG4"/>
    <mergeCell ref="IH3:IH4"/>
    <mergeCell ref="II3:II4"/>
    <mergeCell ref="IJ1:IN2"/>
    <mergeCell ref="IO1:IR2"/>
    <mergeCell ref="IJ3:IJ4"/>
    <mergeCell ref="IK3:IK4"/>
    <mergeCell ref="IL3:IL4"/>
    <mergeCell ref="IM3:IM4"/>
    <mergeCell ref="IN3:IN4"/>
    <mergeCell ref="IO3:IO4"/>
    <mergeCell ref="IP3:IP4"/>
    <mergeCell ref="IQ3:IQ4"/>
    <mergeCell ref="IR3:IR4"/>
  </mergeCells>
  <dataValidations count="2">
    <dataValidation type="list" allowBlank="1" showInputMessage="1" showErrorMessage="1" sqref="E5:E8" xr:uid="{00000000-0002-0000-0F00-000000000000}">
      <formula1>nivel</formula1>
    </dataValidation>
    <dataValidation type="list" allowBlank="1" showInputMessage="1" showErrorMessage="1" sqref="F5:F8" xr:uid="{00000000-0002-0000-0F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A779A7C9-0E81-4262-BE16-1AF3257EAF4E}">
          <x14:formula1>
            <xm:f>'Ejem diligenciamiento'!$AB$8:$AB$9</xm:f>
          </x14:formula1>
          <xm:sqref>FC5:FE8 FT5:FV8 HB5:HD8 HS5:HU8 JA5:JC8 JR5:JT8 KI5:KK8 GK5:GM8</xm:sqref>
        </x14:dataValidation>
        <x14:dataValidation type="list" allowBlank="1" showInputMessage="1" showErrorMessage="1" xr:uid="{64ED5EFE-C8E3-4A9A-A00F-0BEA0DB18592}">
          <x14:formula1>
            <xm:f>'Ejem diligenciamiento'!$AC$8:$AC$11</xm:f>
          </x14:formula1>
          <xm:sqref>FG5:FG8 FX5:FX8 GO5:GO8</xm:sqref>
        </x14:dataValidation>
        <x14:dataValidation type="list" allowBlank="1" showInputMessage="1" showErrorMessage="1" xr:uid="{B708D76B-98F7-45A7-BB0C-B0158C13E087}">
          <x14:formula1>
            <xm:f>'Ejem diligenciamiento'!$AB$9</xm:f>
          </x14:formula1>
          <xm:sqref>IJ5:IL8</xm:sqref>
        </x14:dataValidation>
        <x14:dataValidation type="list" allowBlank="1" showInputMessage="1" showErrorMessage="1" xr:uid="{0B89AD3D-18B9-4589-850F-7BADC045EE83}">
          <x14:formula1>
            <xm:f>'Ejem diligenciamiento'!$AC$8:$AC$12</xm:f>
          </x14:formula1>
          <xm:sqref>HW5:HW8 IN5:IN8 JE5:JE8 JV5:JV8 KM5:KM8 HF5:HF8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K11"/>
  <sheetViews>
    <sheetView topLeftCell="E1" zoomScale="78" zoomScaleNormal="78" workbookViewId="0">
      <selection activeCell="I7" sqref="I7"/>
    </sheetView>
  </sheetViews>
  <sheetFormatPr baseColWidth="10" defaultColWidth="11.42578125" defaultRowHeight="15" x14ac:dyDescent="0.25"/>
  <cols>
    <col min="2" max="2" width="29" customWidth="1"/>
    <col min="3" max="3" width="40.140625" customWidth="1"/>
    <col min="4" max="4" width="55.140625" bestFit="1" customWidth="1"/>
    <col min="5" max="5" width="24.5703125" customWidth="1"/>
    <col min="6" max="6" width="19.42578125" customWidth="1"/>
    <col min="7" max="8" width="11.42578125" customWidth="1"/>
    <col min="9" max="9" width="27.28515625" customWidth="1"/>
    <col min="10" max="10" width="19.85546875" customWidth="1"/>
    <col min="11" max="11" width="11.42578125" customWidth="1"/>
    <col min="12" max="12" width="25.7109375" customWidth="1"/>
    <col min="14" max="14" width="20" customWidth="1"/>
    <col min="15" max="83" width="11.42578125" customWidth="1"/>
    <col min="84" max="84" width="18.7109375" customWidth="1"/>
    <col min="86" max="86" width="17.42578125" customWidth="1"/>
    <col min="87" max="87" width="17.85546875" customWidth="1"/>
    <col min="89" max="89" width="25.140625" customWidth="1"/>
    <col min="90" max="90" width="25.7109375" customWidth="1"/>
    <col min="91" max="91" width="18.28515625" customWidth="1"/>
    <col min="95" max="95" width="20.5703125" customWidth="1"/>
  </cols>
  <sheetData>
    <row r="1" spans="1:219" ht="18.75" x14ac:dyDescent="0.25">
      <c r="A1" s="1064" t="s">
        <v>0</v>
      </c>
      <c r="B1" s="1065"/>
      <c r="C1" s="1065"/>
      <c r="D1" s="1065"/>
      <c r="E1" s="1065"/>
      <c r="F1" s="1065"/>
      <c r="G1" s="1065"/>
      <c r="H1" s="1065"/>
      <c r="I1" s="1066"/>
      <c r="J1" s="1064"/>
      <c r="K1" s="1065"/>
      <c r="L1" s="1065"/>
      <c r="M1" s="1065"/>
      <c r="N1" s="1065"/>
      <c r="O1" s="1066"/>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1.5"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7.5"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94.5" x14ac:dyDescent="0.25">
      <c r="A5" s="15">
        <v>1</v>
      </c>
      <c r="B5" s="104" t="s">
        <v>178</v>
      </c>
      <c r="C5" s="14" t="s">
        <v>179</v>
      </c>
      <c r="D5" s="23" t="s">
        <v>180</v>
      </c>
      <c r="E5" s="7" t="s">
        <v>78</v>
      </c>
      <c r="F5" s="7" t="s">
        <v>43</v>
      </c>
      <c r="G5" s="7" t="s">
        <v>181</v>
      </c>
      <c r="H5" s="7" t="s">
        <v>182</v>
      </c>
      <c r="I5" s="89" t="s">
        <v>183</v>
      </c>
      <c r="J5" s="7" t="s">
        <v>184</v>
      </c>
      <c r="K5" s="413">
        <v>2</v>
      </c>
      <c r="L5" s="7" t="s">
        <v>185</v>
      </c>
      <c r="M5" s="13" t="s">
        <v>186</v>
      </c>
      <c r="N5" s="8" t="s">
        <v>187</v>
      </c>
      <c r="O5" s="18"/>
      <c r="P5" s="16"/>
      <c r="Q5" s="16"/>
      <c r="R5" s="16"/>
      <c r="S5" s="16"/>
      <c r="T5" s="16"/>
      <c r="U5" s="16"/>
      <c r="V5" s="16"/>
      <c r="W5" s="16"/>
      <c r="X5" s="221"/>
      <c r="Y5" s="221"/>
      <c r="Z5" s="221"/>
      <c r="AA5" s="221"/>
      <c r="AB5" s="221"/>
      <c r="AC5" s="221"/>
      <c r="AD5" s="221"/>
      <c r="AE5" s="221"/>
      <c r="AF5" s="221"/>
      <c r="AG5" s="221"/>
      <c r="AH5" s="221"/>
      <c r="AI5" s="221"/>
      <c r="AJ5" s="221"/>
      <c r="AK5" s="221"/>
      <c r="AL5" s="221"/>
      <c r="AM5" s="221"/>
      <c r="AN5" s="221"/>
      <c r="AO5" s="250"/>
      <c r="AP5" s="250"/>
      <c r="AQ5" s="250"/>
      <c r="AR5" s="250"/>
      <c r="AS5" s="250"/>
      <c r="AT5" s="321"/>
      <c r="AU5" s="250"/>
      <c r="AV5" s="250"/>
      <c r="AW5" s="321"/>
      <c r="AX5" s="221"/>
      <c r="AY5" s="221"/>
      <c r="AZ5" s="221"/>
      <c r="BA5" s="221"/>
      <c r="BB5" s="221"/>
      <c r="BC5" s="221"/>
      <c r="BD5" s="221"/>
      <c r="BE5" s="221"/>
      <c r="BF5" s="221"/>
      <c r="BG5" s="221"/>
      <c r="BH5" s="221"/>
      <c r="BI5" s="221"/>
      <c r="BJ5" s="221"/>
      <c r="BK5" s="627"/>
      <c r="BL5" s="250"/>
      <c r="BM5" s="322"/>
      <c r="BN5" s="250"/>
      <c r="BO5" s="221"/>
      <c r="BP5" s="221"/>
      <c r="BQ5" s="221"/>
      <c r="BR5" s="221"/>
      <c r="BS5" s="221"/>
      <c r="BT5" s="221"/>
      <c r="BU5" s="221"/>
      <c r="BV5" s="221"/>
      <c r="BW5" s="250"/>
      <c r="BX5" s="250"/>
      <c r="BY5" s="250"/>
      <c r="BZ5" s="249"/>
      <c r="CA5" s="221"/>
      <c r="CB5" s="250"/>
      <c r="CC5" s="250"/>
      <c r="CD5" s="322"/>
      <c r="CE5" s="250"/>
      <c r="CF5" s="249"/>
      <c r="CG5" s="249"/>
      <c r="CH5" s="249"/>
      <c r="CI5" s="249"/>
      <c r="CJ5" s="249"/>
      <c r="CK5" s="249"/>
      <c r="CL5" s="249"/>
      <c r="CM5" s="249"/>
      <c r="CN5" s="221"/>
      <c r="CO5" s="221"/>
      <c r="CP5" s="221"/>
      <c r="CQ5" s="249"/>
      <c r="CR5" s="221"/>
      <c r="CS5" s="627"/>
      <c r="CT5" s="250"/>
      <c r="CU5" s="322"/>
      <c r="CV5" s="627"/>
      <c r="CW5" s="221"/>
      <c r="CX5" s="221"/>
      <c r="CY5" s="221"/>
      <c r="CZ5" s="221"/>
      <c r="DA5" s="221"/>
      <c r="DB5" s="221"/>
      <c r="DC5" s="221"/>
      <c r="DD5" s="221"/>
      <c r="DE5" s="221"/>
      <c r="DF5" s="221"/>
      <c r="DG5" s="221"/>
      <c r="DH5" s="221"/>
      <c r="DI5" s="221"/>
      <c r="DJ5" s="250"/>
      <c r="DK5" s="250"/>
      <c r="DL5" s="322"/>
      <c r="DM5" s="250"/>
      <c r="DN5" s="221"/>
      <c r="DO5" s="221"/>
      <c r="DP5" s="221"/>
      <c r="DQ5" s="221"/>
      <c r="DR5" s="221"/>
      <c r="DS5" s="221"/>
      <c r="DT5" s="221"/>
      <c r="DU5" s="221"/>
      <c r="DV5" s="221"/>
      <c r="DW5" s="221"/>
      <c r="DX5" s="221"/>
      <c r="DY5" s="195"/>
      <c r="DZ5" s="221"/>
      <c r="EA5" s="250"/>
      <c r="EB5" s="250"/>
      <c r="EC5" s="322"/>
      <c r="ED5" s="250"/>
      <c r="EE5" s="221"/>
      <c r="EF5" s="221"/>
      <c r="EG5" s="221"/>
      <c r="EH5" s="221"/>
      <c r="EI5" s="221"/>
      <c r="EJ5" s="221"/>
      <c r="EK5" s="221"/>
      <c r="EL5" s="221"/>
      <c r="EM5" s="221"/>
      <c r="EN5" s="221"/>
      <c r="EO5" s="221"/>
      <c r="EP5" s="195"/>
      <c r="EQ5" s="221"/>
      <c r="ER5" s="250" t="str">
        <f>EU5</f>
        <v>0%</v>
      </c>
      <c r="ES5" s="250"/>
      <c r="ET5" s="322">
        <f>EC5+EF5</f>
        <v>0</v>
      </c>
      <c r="EU5" s="250" t="str">
        <f>IF(ET5=0,"0%",IF(ET5=1,"50%",IF(ET5=2,"100%")))</f>
        <v>0%</v>
      </c>
      <c r="EV5" s="221"/>
      <c r="EW5" s="221"/>
      <c r="EX5" s="221"/>
      <c r="EY5" s="221"/>
      <c r="EZ5" s="221"/>
      <c r="FA5" s="221"/>
      <c r="FB5" s="221"/>
      <c r="FC5" s="221"/>
      <c r="FD5" s="221"/>
      <c r="FE5" s="221"/>
      <c r="FF5" s="221"/>
      <c r="FG5" s="221"/>
      <c r="FH5" s="221"/>
      <c r="FI5" s="250" t="str">
        <f>FL5</f>
        <v>0%</v>
      </c>
      <c r="FJ5" s="250"/>
      <c r="FK5" s="322">
        <f>ET5+EW5</f>
        <v>0</v>
      </c>
      <c r="FL5" s="250" t="str">
        <f>IF(FK5=0,"0%",IF(FK5=1,"50%",IF(FK5=2,"100%")))</f>
        <v>0%</v>
      </c>
      <c r="FM5" s="221"/>
      <c r="FN5" s="221"/>
      <c r="FO5" s="221"/>
      <c r="FP5" s="221"/>
      <c r="FQ5" s="221"/>
      <c r="FR5" s="221"/>
      <c r="FS5" s="221"/>
      <c r="FT5" s="221"/>
      <c r="FU5" s="221"/>
      <c r="FV5" s="221"/>
      <c r="FW5" s="221"/>
      <c r="FX5" s="221"/>
      <c r="FY5" s="221"/>
      <c r="FZ5" s="250" t="str">
        <f>GC5</f>
        <v>0%</v>
      </c>
      <c r="GA5" s="250"/>
      <c r="GB5" s="322">
        <f>FK5+FN5</f>
        <v>0</v>
      </c>
      <c r="GC5" s="250" t="str">
        <f>IF(GB5=0,"0%",IF(GB5=1,"50%",IF(GB5=2,"100%")))</f>
        <v>0%</v>
      </c>
      <c r="GD5" s="221"/>
      <c r="GE5" s="221"/>
      <c r="GF5" s="221"/>
      <c r="GG5" s="221"/>
      <c r="GH5" s="221"/>
      <c r="GI5" s="221"/>
      <c r="GJ5" s="221"/>
      <c r="GK5" s="221"/>
      <c r="GL5" s="221"/>
      <c r="GM5" s="221"/>
      <c r="GN5" s="221"/>
      <c r="GO5" s="221"/>
      <c r="GP5" s="221"/>
      <c r="GQ5" s="250" t="str">
        <f>GT5</f>
        <v>0%</v>
      </c>
      <c r="GR5" s="250"/>
      <c r="GS5" s="322">
        <f>GB5+GE5</f>
        <v>0</v>
      </c>
      <c r="GT5" s="250" t="str">
        <f>IF(GS5=0,"0%",IF(GS5=1,"50%",IF(GS5=2,"100%")))</f>
        <v>0%</v>
      </c>
      <c r="GU5" s="221"/>
      <c r="GV5" s="221"/>
      <c r="GW5" s="221"/>
      <c r="GX5" s="221"/>
      <c r="GY5" s="221"/>
      <c r="GZ5" s="221"/>
      <c r="HA5" s="221"/>
      <c r="HB5" s="221"/>
      <c r="HC5" s="221"/>
      <c r="HD5" s="221"/>
      <c r="HE5" s="221"/>
      <c r="HF5" s="221"/>
      <c r="HG5" s="221"/>
      <c r="HH5" s="250" t="str">
        <f>HK5</f>
        <v>0%</v>
      </c>
      <c r="HI5" s="250"/>
      <c r="HJ5" s="322">
        <f>GS5+GV5</f>
        <v>0</v>
      </c>
      <c r="HK5" s="250" t="str">
        <f>IF(HJ5=0,"0%",IF(HJ5=1,"50%",IF(HJ5=2,"100%")))</f>
        <v>0%</v>
      </c>
    </row>
    <row r="6" spans="1:219" ht="90" x14ac:dyDescent="0.25">
      <c r="A6" s="15">
        <v>2</v>
      </c>
      <c r="B6" s="105" t="s">
        <v>188</v>
      </c>
      <c r="C6" s="14" t="s">
        <v>189</v>
      </c>
      <c r="D6" s="23" t="s">
        <v>180</v>
      </c>
      <c r="E6" s="24" t="s">
        <v>63</v>
      </c>
      <c r="F6" s="24" t="s">
        <v>64</v>
      </c>
      <c r="G6" s="24" t="s">
        <v>190</v>
      </c>
      <c r="H6" s="7" t="s">
        <v>182</v>
      </c>
      <c r="I6" s="89" t="s">
        <v>191</v>
      </c>
      <c r="J6" s="24" t="s">
        <v>192</v>
      </c>
      <c r="K6" s="414">
        <v>4</v>
      </c>
      <c r="L6" s="24" t="s">
        <v>193</v>
      </c>
      <c r="M6" s="24" t="s">
        <v>194</v>
      </c>
      <c r="N6" s="8" t="s">
        <v>187</v>
      </c>
      <c r="O6" s="10"/>
      <c r="P6" s="16"/>
      <c r="Q6" s="16"/>
      <c r="R6" s="16"/>
      <c r="S6" s="16"/>
      <c r="T6" s="16"/>
      <c r="U6" s="16"/>
      <c r="V6" s="16"/>
      <c r="W6" s="16"/>
      <c r="X6" s="221"/>
      <c r="Y6" s="221"/>
      <c r="Z6" s="221"/>
      <c r="AA6" s="221"/>
      <c r="AB6" s="221"/>
      <c r="AC6" s="221"/>
      <c r="AD6" s="221"/>
      <c r="AE6" s="221"/>
      <c r="AF6" s="221"/>
      <c r="AG6" s="221"/>
      <c r="AH6" s="221"/>
      <c r="AI6" s="221"/>
      <c r="AJ6" s="221"/>
      <c r="AK6" s="221"/>
      <c r="AL6" s="221"/>
      <c r="AM6" s="221"/>
      <c r="AN6" s="221"/>
      <c r="AO6" s="250"/>
      <c r="AP6" s="250"/>
      <c r="AQ6" s="250"/>
      <c r="AR6" s="250"/>
      <c r="AS6" s="250"/>
      <c r="AT6" s="321"/>
      <c r="AU6" s="250"/>
      <c r="AV6" s="250"/>
      <c r="AW6" s="321"/>
      <c r="AX6" s="221"/>
      <c r="AY6" s="221"/>
      <c r="AZ6" s="221"/>
      <c r="BA6" s="221"/>
      <c r="BB6" s="221"/>
      <c r="BC6" s="221"/>
      <c r="BD6" s="221"/>
      <c r="BE6" s="221"/>
      <c r="BF6" s="221"/>
      <c r="BG6" s="221"/>
      <c r="BH6" s="221"/>
      <c r="BI6" s="221"/>
      <c r="BJ6" s="221"/>
      <c r="BK6" s="627"/>
      <c r="BL6" s="250"/>
      <c r="BM6" s="322"/>
      <c r="BN6" s="250"/>
      <c r="BO6" s="221"/>
      <c r="BP6" s="221"/>
      <c r="BQ6" s="221"/>
      <c r="BR6" s="221"/>
      <c r="BS6" s="221"/>
      <c r="BT6" s="221"/>
      <c r="BU6" s="221"/>
      <c r="BV6" s="221"/>
      <c r="BW6" s="250"/>
      <c r="BX6" s="250"/>
      <c r="BY6" s="250"/>
      <c r="BZ6" s="249"/>
      <c r="CA6" s="221"/>
      <c r="CB6" s="250"/>
      <c r="CC6" s="250"/>
      <c r="CD6" s="322"/>
      <c r="CE6" s="250"/>
      <c r="CF6" s="249"/>
      <c r="CG6" s="249"/>
      <c r="CH6" s="249"/>
      <c r="CI6" s="249"/>
      <c r="CJ6" s="249"/>
      <c r="CK6" s="249"/>
      <c r="CL6" s="249"/>
      <c r="CM6" s="249"/>
      <c r="CN6" s="221"/>
      <c r="CO6" s="221"/>
      <c r="CP6" s="221"/>
      <c r="CQ6" s="249"/>
      <c r="CR6" s="221"/>
      <c r="CS6" s="627"/>
      <c r="CT6" s="250"/>
      <c r="CU6" s="322"/>
      <c r="CV6" s="627"/>
      <c r="CW6" s="221"/>
      <c r="CX6" s="221"/>
      <c r="CY6" s="221"/>
      <c r="CZ6" s="221"/>
      <c r="DA6" s="221"/>
      <c r="DB6" s="221"/>
      <c r="DC6" s="221"/>
      <c r="DD6" s="221"/>
      <c r="DE6" s="221"/>
      <c r="DF6" s="221"/>
      <c r="DG6" s="221"/>
      <c r="DH6" s="221"/>
      <c r="DI6" s="221"/>
      <c r="DJ6" s="250"/>
      <c r="DK6" s="250"/>
      <c r="DL6" s="322"/>
      <c r="DM6" s="250"/>
      <c r="DN6" s="221"/>
      <c r="DO6" s="221"/>
      <c r="DP6" s="221"/>
      <c r="DQ6" s="221"/>
      <c r="DR6" s="221"/>
      <c r="DS6" s="221"/>
      <c r="DT6" s="221"/>
      <c r="DU6" s="221"/>
      <c r="DV6" s="221"/>
      <c r="DW6" s="221"/>
      <c r="DX6" s="221"/>
      <c r="DY6" s="195"/>
      <c r="DZ6" s="221"/>
      <c r="EA6" s="250"/>
      <c r="EB6" s="250"/>
      <c r="EC6" s="322"/>
      <c r="ED6" s="250"/>
      <c r="EE6" s="221"/>
      <c r="EF6" s="221"/>
      <c r="EG6" s="221"/>
      <c r="EH6" s="221"/>
      <c r="EI6" s="221"/>
      <c r="EJ6" s="221"/>
      <c r="EK6" s="221"/>
      <c r="EL6" s="221"/>
      <c r="EM6" s="221"/>
      <c r="EN6" s="221"/>
      <c r="EO6" s="221"/>
      <c r="EP6" s="195"/>
      <c r="EQ6" s="221"/>
      <c r="ER6" s="250" t="str">
        <f t="shared" ref="ER6:ER8" si="0">EU6</f>
        <v>0%</v>
      </c>
      <c r="ES6" s="250"/>
      <c r="ET6" s="322">
        <f t="shared" ref="ET6:ET8" si="1">EC6+EF6</f>
        <v>0</v>
      </c>
      <c r="EU6" s="250" t="str">
        <f>IF(ET6=0,"0%",IF(ET6=1,"25%",IF(ET6&lt;=2,"50%",IF(ET6&lt;=3,"75%",IF(ET6&lt;=4,"100%")))))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IF(FK6=0,"0%",IF(FK6=1,"25%",IF(FK6&lt;=2,"50%",IF(FK6&lt;=3,"75%",IF(FK6&lt;=4,"100%")))))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IF(GB6=0,"0%",IF(GB6=1,"25%",IF(GB6&lt;=2,"50%",IF(GB6&lt;=3,"75%",IF(GB6&lt;=4,"100%")))))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IF(GS6=0,"0%",IF(GS6=1,"25%",IF(GS6&lt;=2,"50%",IF(GS6&lt;=3,"75%",IF(GS6&lt;=4,"100%")))))</f>
        <v>0%</v>
      </c>
      <c r="GU6" s="221"/>
      <c r="GV6" s="221"/>
      <c r="GW6" s="221"/>
      <c r="GX6" s="221"/>
      <c r="GY6" s="221"/>
      <c r="GZ6" s="221"/>
      <c r="HA6" s="221"/>
      <c r="HB6" s="221"/>
      <c r="HC6" s="221"/>
      <c r="HD6" s="221"/>
      <c r="HE6" s="221"/>
      <c r="HF6" s="221"/>
      <c r="HG6" s="221"/>
      <c r="HH6" s="250" t="str">
        <f t="shared" ref="HH6:HH8" si="8">HK6</f>
        <v>0%</v>
      </c>
      <c r="HI6" s="250"/>
      <c r="HJ6" s="322">
        <f t="shared" ref="HJ6:HJ8" si="9">GS6+GV6</f>
        <v>0</v>
      </c>
      <c r="HK6" s="250" t="str">
        <f>IF(HJ6=0,"0%",IF(HJ6=1,"25%",IF(HJ6&lt;=2,"50%",IF(HJ6&lt;=3,"75%",IF(HJ6&lt;=4,"100%")))))</f>
        <v>0%</v>
      </c>
    </row>
    <row r="7" spans="1:219" ht="157.5" x14ac:dyDescent="0.25">
      <c r="A7" s="15">
        <v>3</v>
      </c>
      <c r="B7" s="797" t="s">
        <v>195</v>
      </c>
      <c r="C7" s="14" t="s">
        <v>196</v>
      </c>
      <c r="D7" s="9" t="s">
        <v>197</v>
      </c>
      <c r="E7" s="6" t="s">
        <v>76</v>
      </c>
      <c r="F7" s="6" t="s">
        <v>79</v>
      </c>
      <c r="G7" s="6" t="s">
        <v>181</v>
      </c>
      <c r="H7" s="7" t="s">
        <v>182</v>
      </c>
      <c r="I7" s="25" t="s">
        <v>198</v>
      </c>
      <c r="J7" s="6" t="s">
        <v>199</v>
      </c>
      <c r="K7" s="414">
        <v>1</v>
      </c>
      <c r="L7" s="6" t="s">
        <v>185</v>
      </c>
      <c r="M7" s="10" t="s">
        <v>200</v>
      </c>
      <c r="N7" s="10" t="s">
        <v>201</v>
      </c>
      <c r="O7" s="10"/>
      <c r="P7" s="16"/>
      <c r="Q7" s="16"/>
      <c r="R7" s="16"/>
      <c r="S7" s="16"/>
      <c r="T7" s="16"/>
      <c r="U7" s="16"/>
      <c r="V7" s="16"/>
      <c r="W7" s="16"/>
      <c r="X7" s="221"/>
      <c r="Y7" s="221"/>
      <c r="Z7" s="221"/>
      <c r="AA7" s="221"/>
      <c r="AB7" s="221"/>
      <c r="AC7" s="221"/>
      <c r="AD7" s="221"/>
      <c r="AE7" s="221"/>
      <c r="AF7" s="221"/>
      <c r="AG7" s="221"/>
      <c r="AH7" s="221"/>
      <c r="AI7" s="221"/>
      <c r="AJ7" s="221"/>
      <c r="AK7" s="221"/>
      <c r="AL7" s="221"/>
      <c r="AM7" s="221"/>
      <c r="AN7" s="221"/>
      <c r="AO7" s="250"/>
      <c r="AP7" s="250"/>
      <c r="AQ7" s="250"/>
      <c r="AR7" s="250"/>
      <c r="AS7" s="250"/>
      <c r="AT7" s="321"/>
      <c r="AU7" s="250"/>
      <c r="AV7" s="250"/>
      <c r="AW7" s="324"/>
      <c r="AX7" s="221"/>
      <c r="AY7" s="221"/>
      <c r="AZ7" s="221"/>
      <c r="BA7" s="221"/>
      <c r="BB7" s="221"/>
      <c r="BC7" s="221"/>
      <c r="BD7" s="221"/>
      <c r="BE7" s="221"/>
      <c r="BF7" s="221"/>
      <c r="BG7" s="221"/>
      <c r="BH7" s="221"/>
      <c r="BI7" s="221"/>
      <c r="BJ7" s="221"/>
      <c r="BK7" s="627"/>
      <c r="BL7" s="250"/>
      <c r="BM7" s="322"/>
      <c r="BN7" s="250"/>
      <c r="BO7" s="221"/>
      <c r="BP7" s="221"/>
      <c r="BQ7" s="221"/>
      <c r="BR7" s="221"/>
      <c r="BS7" s="221"/>
      <c r="BT7" s="221"/>
      <c r="BU7" s="221"/>
      <c r="BV7" s="221"/>
      <c r="BW7" s="250"/>
      <c r="BX7" s="250"/>
      <c r="BY7" s="250"/>
      <c r="BZ7" s="249"/>
      <c r="CA7" s="221"/>
      <c r="CB7" s="250"/>
      <c r="CC7" s="250"/>
      <c r="CD7" s="322"/>
      <c r="CE7" s="250"/>
      <c r="CF7" s="249"/>
      <c r="CG7" s="249"/>
      <c r="CH7" s="249"/>
      <c r="CI7" s="249"/>
      <c r="CJ7" s="249"/>
      <c r="CK7" s="249"/>
      <c r="CL7" s="249"/>
      <c r="CM7" s="249"/>
      <c r="CN7" s="221"/>
      <c r="CO7" s="221"/>
      <c r="CP7" s="221"/>
      <c r="CQ7" s="249"/>
      <c r="CR7" s="221"/>
      <c r="CS7" s="627"/>
      <c r="CT7" s="250"/>
      <c r="CU7" s="322"/>
      <c r="CV7" s="627"/>
      <c r="CW7" s="221"/>
      <c r="CX7" s="221"/>
      <c r="CY7" s="221"/>
      <c r="CZ7" s="221"/>
      <c r="DA7" s="221"/>
      <c r="DB7" s="221"/>
      <c r="DC7" s="221"/>
      <c r="DD7" s="221"/>
      <c r="DE7" s="221"/>
      <c r="DF7" s="221"/>
      <c r="DG7" s="221"/>
      <c r="DH7" s="221"/>
      <c r="DI7" s="221"/>
      <c r="DJ7" s="250"/>
      <c r="DK7" s="250"/>
      <c r="DL7" s="322"/>
      <c r="DM7" s="250"/>
      <c r="DN7" s="221"/>
      <c r="DO7" s="221"/>
      <c r="DP7" s="221"/>
      <c r="DQ7" s="221"/>
      <c r="DR7" s="221"/>
      <c r="DS7" s="221"/>
      <c r="DT7" s="221"/>
      <c r="DU7" s="221"/>
      <c r="DV7" s="221"/>
      <c r="DW7" s="221"/>
      <c r="DX7" s="221"/>
      <c r="DY7" s="221"/>
      <c r="DZ7" s="221"/>
      <c r="EA7" s="250"/>
      <c r="EB7" s="250"/>
      <c r="EC7" s="3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IF(ET7=0,"0%",IF(ET7=1,"100%",))</f>
        <v>0%</v>
      </c>
      <c r="EV7" s="221"/>
      <c r="EW7" s="221"/>
      <c r="EX7" s="221"/>
      <c r="EY7" s="221"/>
      <c r="EZ7" s="221"/>
      <c r="FA7" s="221"/>
      <c r="FB7" s="221"/>
      <c r="FC7" s="221"/>
      <c r="FD7" s="221"/>
      <c r="FE7" s="221"/>
      <c r="FF7" s="221"/>
      <c r="FG7" s="221"/>
      <c r="FH7" s="221"/>
      <c r="FI7" s="250" t="str">
        <f t="shared" si="2"/>
        <v>0%</v>
      </c>
      <c r="FJ7" s="250"/>
      <c r="FK7" s="322">
        <f t="shared" si="3"/>
        <v>0</v>
      </c>
      <c r="FL7" s="250" t="str">
        <f>IF(FK7=0,"0%",IF(FK7=1,"100%",))</f>
        <v>0%</v>
      </c>
      <c r="FM7" s="221"/>
      <c r="FN7" s="221"/>
      <c r="FO7" s="221"/>
      <c r="FP7" s="221"/>
      <c r="FQ7" s="221"/>
      <c r="FR7" s="221"/>
      <c r="FS7" s="221"/>
      <c r="FT7" s="221"/>
      <c r="FU7" s="221"/>
      <c r="FV7" s="221"/>
      <c r="FW7" s="221"/>
      <c r="FX7" s="221"/>
      <c r="FY7" s="221"/>
      <c r="FZ7" s="250" t="str">
        <f t="shared" si="4"/>
        <v>0%</v>
      </c>
      <c r="GA7" s="250"/>
      <c r="GB7" s="322">
        <f t="shared" si="5"/>
        <v>0</v>
      </c>
      <c r="GC7" s="250" t="str">
        <f>IF(GB7=0,"0%",IF(GB7=1,"100%",))</f>
        <v>0%</v>
      </c>
      <c r="GD7" s="221"/>
      <c r="GE7" s="221"/>
      <c r="GF7" s="221"/>
      <c r="GG7" s="221"/>
      <c r="GH7" s="221"/>
      <c r="GI7" s="221"/>
      <c r="GJ7" s="221"/>
      <c r="GK7" s="221"/>
      <c r="GL7" s="221"/>
      <c r="GM7" s="221"/>
      <c r="GN7" s="221"/>
      <c r="GO7" s="221"/>
      <c r="GP7" s="221"/>
      <c r="GQ7" s="250" t="str">
        <f t="shared" si="6"/>
        <v>0%</v>
      </c>
      <c r="GR7" s="250"/>
      <c r="GS7" s="322">
        <f t="shared" si="7"/>
        <v>0</v>
      </c>
      <c r="GT7" s="250" t="str">
        <f>IF(GS7=0,"0%",IF(GS7=1,"100%",))</f>
        <v>0%</v>
      </c>
      <c r="GU7" s="221"/>
      <c r="GV7" s="221"/>
      <c r="GW7" s="221"/>
      <c r="GX7" s="221"/>
      <c r="GY7" s="221"/>
      <c r="GZ7" s="221"/>
      <c r="HA7" s="221"/>
      <c r="HB7" s="221"/>
      <c r="HC7" s="221"/>
      <c r="HD7" s="221"/>
      <c r="HE7" s="221"/>
      <c r="HF7" s="221"/>
      <c r="HG7" s="221"/>
      <c r="HH7" s="250" t="str">
        <f t="shared" si="8"/>
        <v>0%</v>
      </c>
      <c r="HI7" s="250"/>
      <c r="HJ7" s="322">
        <f t="shared" si="9"/>
        <v>0</v>
      </c>
      <c r="HK7" s="250" t="str">
        <f>IF(HJ7=0,"0%",IF(HJ7=1,"100%",))</f>
        <v>0%</v>
      </c>
    </row>
    <row r="8" spans="1:219" ht="90" x14ac:dyDescent="0.25">
      <c r="A8" s="15">
        <v>4</v>
      </c>
      <c r="B8" s="106" t="s">
        <v>202</v>
      </c>
      <c r="C8" s="14" t="s">
        <v>203</v>
      </c>
      <c r="D8" s="23" t="s">
        <v>204</v>
      </c>
      <c r="E8" s="24" t="s">
        <v>81</v>
      </c>
      <c r="F8" s="24" t="s">
        <v>42</v>
      </c>
      <c r="G8" s="6" t="s">
        <v>181</v>
      </c>
      <c r="H8" s="7" t="s">
        <v>182</v>
      </c>
      <c r="I8" s="25" t="s">
        <v>198</v>
      </c>
      <c r="J8" s="6" t="s">
        <v>199</v>
      </c>
      <c r="K8" s="414">
        <v>1</v>
      </c>
      <c r="L8" s="7" t="s">
        <v>185</v>
      </c>
      <c r="M8" s="6" t="s">
        <v>205</v>
      </c>
      <c r="N8" s="8" t="s">
        <v>187</v>
      </c>
      <c r="O8" s="10"/>
      <c r="P8" s="16"/>
      <c r="Q8" s="16"/>
      <c r="R8" s="16"/>
      <c r="S8" s="16"/>
      <c r="T8" s="16"/>
      <c r="U8" s="16"/>
      <c r="V8" s="16"/>
      <c r="W8" s="16"/>
      <c r="X8" s="221"/>
      <c r="Y8" s="221"/>
      <c r="Z8" s="221"/>
      <c r="AA8" s="221"/>
      <c r="AB8" s="221"/>
      <c r="AC8" s="221"/>
      <c r="AD8" s="221"/>
      <c r="AE8" s="221"/>
      <c r="AF8" s="221"/>
      <c r="AG8" s="221"/>
      <c r="AH8" s="221"/>
      <c r="AI8" s="221"/>
      <c r="AJ8" s="221"/>
      <c r="AK8" s="221"/>
      <c r="AL8" s="221"/>
      <c r="AM8" s="221"/>
      <c r="AN8" s="221"/>
      <c r="AO8" s="250"/>
      <c r="AP8" s="250"/>
      <c r="AQ8" s="250"/>
      <c r="AR8" s="250"/>
      <c r="AS8" s="250"/>
      <c r="AT8" s="321"/>
      <c r="AU8" s="250"/>
      <c r="AV8" s="250"/>
      <c r="AW8" s="324"/>
      <c r="AX8" s="221"/>
      <c r="AY8" s="221"/>
      <c r="AZ8" s="221"/>
      <c r="BA8" s="221"/>
      <c r="BB8" s="221"/>
      <c r="BC8" s="221"/>
      <c r="BD8" s="221"/>
      <c r="BE8" s="221"/>
      <c r="BF8" s="221"/>
      <c r="BG8" s="221"/>
      <c r="BH8" s="221"/>
      <c r="BI8" s="221"/>
      <c r="BJ8" s="221"/>
      <c r="BK8" s="627"/>
      <c r="BL8" s="250"/>
      <c r="BM8" s="322"/>
      <c r="BN8" s="250"/>
      <c r="BO8" s="221"/>
      <c r="BP8" s="221"/>
      <c r="BQ8" s="221"/>
      <c r="BR8" s="221"/>
      <c r="BS8" s="221"/>
      <c r="BT8" s="221"/>
      <c r="BU8" s="221"/>
      <c r="BV8" s="221"/>
      <c r="BW8" s="250"/>
      <c r="BX8" s="250"/>
      <c r="BY8" s="250"/>
      <c r="BZ8" s="249"/>
      <c r="CA8" s="221"/>
      <c r="CB8" s="250"/>
      <c r="CC8" s="250"/>
      <c r="CD8" s="322"/>
      <c r="CE8" s="250"/>
      <c r="CF8" s="249"/>
      <c r="CG8" s="249"/>
      <c r="CH8" s="249"/>
      <c r="CI8" s="249"/>
      <c r="CJ8" s="249"/>
      <c r="CK8" s="249"/>
      <c r="CL8" s="249"/>
      <c r="CM8" s="249"/>
      <c r="CN8" s="221"/>
      <c r="CO8" s="221"/>
      <c r="CP8" s="221"/>
      <c r="CQ8" s="249"/>
      <c r="CR8" s="221"/>
      <c r="CS8" s="627"/>
      <c r="CT8" s="250"/>
      <c r="CU8" s="322"/>
      <c r="CV8" s="627"/>
      <c r="CW8" s="221"/>
      <c r="CX8" s="221"/>
      <c r="CY8" s="221"/>
      <c r="CZ8" s="221"/>
      <c r="DA8" s="221"/>
      <c r="DB8" s="221"/>
      <c r="DC8" s="221"/>
      <c r="DD8" s="221"/>
      <c r="DE8" s="221"/>
      <c r="DF8" s="221"/>
      <c r="DG8" s="221"/>
      <c r="DH8" s="221"/>
      <c r="DI8" s="221"/>
      <c r="DJ8" s="250"/>
      <c r="DK8" s="250"/>
      <c r="DL8" s="322"/>
      <c r="DM8" s="250"/>
      <c r="DN8" s="221"/>
      <c r="DO8" s="221"/>
      <c r="DP8" s="221"/>
      <c r="DQ8" s="221"/>
      <c r="DR8" s="221"/>
      <c r="DS8" s="221"/>
      <c r="DT8" s="221"/>
      <c r="DU8" s="221"/>
      <c r="DV8" s="221"/>
      <c r="DW8" s="221"/>
      <c r="DX8" s="221"/>
      <c r="DY8" s="195"/>
      <c r="DZ8" s="221"/>
      <c r="EA8" s="250"/>
      <c r="EB8" s="250"/>
      <c r="EC8" s="322"/>
      <c r="ED8" s="250"/>
      <c r="EE8" s="221"/>
      <c r="EF8" s="221"/>
      <c r="EG8" s="221"/>
      <c r="EH8" s="221"/>
      <c r="EI8" s="221"/>
      <c r="EJ8" s="221"/>
      <c r="EK8" s="221"/>
      <c r="EL8" s="221"/>
      <c r="EM8" s="221"/>
      <c r="EN8" s="221"/>
      <c r="EO8" s="221"/>
      <c r="EP8" s="195"/>
      <c r="EQ8" s="221"/>
      <c r="ER8" s="250" t="str">
        <f t="shared" si="0"/>
        <v>0%</v>
      </c>
      <c r="ES8" s="250"/>
      <c r="ET8" s="322">
        <f t="shared" si="1"/>
        <v>0</v>
      </c>
      <c r="EU8" s="250" t="str">
        <f>IF(ET8=0,"0%",IF(ET8=1,"100%",))</f>
        <v>0%</v>
      </c>
      <c r="EV8" s="221"/>
      <c r="EW8" s="221"/>
      <c r="EX8" s="221"/>
      <c r="EY8" s="221"/>
      <c r="EZ8" s="221"/>
      <c r="FA8" s="221"/>
      <c r="FB8" s="221"/>
      <c r="FC8" s="221"/>
      <c r="FD8" s="221"/>
      <c r="FE8" s="221"/>
      <c r="FF8" s="221"/>
      <c r="FG8" s="221"/>
      <c r="FH8" s="221"/>
      <c r="FI8" s="250" t="str">
        <f t="shared" si="2"/>
        <v>0%</v>
      </c>
      <c r="FJ8" s="250"/>
      <c r="FK8" s="322">
        <f t="shared" si="3"/>
        <v>0</v>
      </c>
      <c r="FL8" s="250" t="str">
        <f>IF(FK8=0,"0%",IF(FK8=1,"100%",))</f>
        <v>0%</v>
      </c>
      <c r="FM8" s="221"/>
      <c r="FN8" s="221"/>
      <c r="FO8" s="221"/>
      <c r="FP8" s="221"/>
      <c r="FQ8" s="221"/>
      <c r="FR8" s="221"/>
      <c r="FS8" s="221"/>
      <c r="FT8" s="221"/>
      <c r="FU8" s="221"/>
      <c r="FV8" s="221"/>
      <c r="FW8" s="221"/>
      <c r="FX8" s="221"/>
      <c r="FY8" s="221"/>
      <c r="FZ8" s="250" t="str">
        <f t="shared" si="4"/>
        <v>0%</v>
      </c>
      <c r="GA8" s="250"/>
      <c r="GB8" s="322">
        <f t="shared" si="5"/>
        <v>0</v>
      </c>
      <c r="GC8" s="250" t="str">
        <f>IF(GB8=0,"0%",IF(GB8=1,"100%",))</f>
        <v>0%</v>
      </c>
      <c r="GD8" s="221"/>
      <c r="GE8" s="221"/>
      <c r="GF8" s="221"/>
      <c r="GG8" s="221"/>
      <c r="GH8" s="221"/>
      <c r="GI8" s="221"/>
      <c r="GJ8" s="221"/>
      <c r="GK8" s="221"/>
      <c r="GL8" s="221"/>
      <c r="GM8" s="221"/>
      <c r="GN8" s="221"/>
      <c r="GO8" s="221"/>
      <c r="GP8" s="221"/>
      <c r="GQ8" s="250" t="str">
        <f t="shared" si="6"/>
        <v>0%</v>
      </c>
      <c r="GR8" s="250"/>
      <c r="GS8" s="322">
        <f t="shared" si="7"/>
        <v>0</v>
      </c>
      <c r="GT8" s="250" t="str">
        <f>IF(GS8=0,"0%",IF(GS8=1,"100%",))</f>
        <v>0%</v>
      </c>
      <c r="GU8" s="221"/>
      <c r="GV8" s="221"/>
      <c r="GW8" s="221"/>
      <c r="GX8" s="221"/>
      <c r="GY8" s="221"/>
      <c r="GZ8" s="221"/>
      <c r="HA8" s="221"/>
      <c r="HB8" s="221"/>
      <c r="HC8" s="221"/>
      <c r="HD8" s="221"/>
      <c r="HE8" s="221"/>
      <c r="HF8" s="221"/>
      <c r="HG8" s="221"/>
      <c r="HH8" s="250" t="str">
        <f t="shared" si="8"/>
        <v>0%</v>
      </c>
      <c r="HI8" s="250"/>
      <c r="HJ8" s="322">
        <f t="shared" si="9"/>
        <v>0</v>
      </c>
      <c r="HK8" s="250" t="str">
        <f>IF(HJ8=0,"0%",IF(HJ8=1,"100%",))</f>
        <v>0%</v>
      </c>
    </row>
    <row r="9" spans="1:219" ht="23.25" x14ac:dyDescent="0.25">
      <c r="A9" s="1112"/>
      <c r="B9" s="1113"/>
      <c r="C9" s="442"/>
      <c r="D9" s="438"/>
      <c r="E9" s="442"/>
      <c r="K9" s="440">
        <f>SUM(K5:K8)</f>
        <v>8</v>
      </c>
      <c r="AV9">
        <v>0</v>
      </c>
      <c r="AW9" s="441">
        <v>0</v>
      </c>
      <c r="BM9" s="400">
        <v>0</v>
      </c>
      <c r="BN9" s="738">
        <v>0</v>
      </c>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f>GB9*100%/$K$9</f>
        <v>0</v>
      </c>
      <c r="GS9" s="400" t="e">
        <f ca="1">SUM(GS5:GS9)</f>
        <v>#VALUE!</v>
      </c>
      <c r="GT9" s="769" t="e">
        <f ca="1">GS9*100%/$K$9</f>
        <v>#VALUE!</v>
      </c>
      <c r="HJ9" s="400">
        <f>SUM(HJ5:HJ8)</f>
        <v>0</v>
      </c>
      <c r="HK9" s="769">
        <f>HJ9*100%/$K$9</f>
        <v>0</v>
      </c>
    </row>
    <row r="11" spans="1:219" x14ac:dyDescent="0.25">
      <c r="B11" s="405">
        <v>100</v>
      </c>
    </row>
  </sheetData>
  <mergeCells count="255">
    <mergeCell ref="A9:B9"/>
    <mergeCell ref="AT1:AW2"/>
    <mergeCell ref="AO3:AO4"/>
    <mergeCell ref="AP3:AP4"/>
    <mergeCell ref="AQ3:AQ4"/>
    <mergeCell ref="AR3:AR4"/>
    <mergeCell ref="AS3:AS4"/>
    <mergeCell ref="AT3:AT4"/>
    <mergeCell ref="AU3:AU4"/>
    <mergeCell ref="AV3:AV4"/>
    <mergeCell ref="AW3:AW4"/>
    <mergeCell ref="X1:AB2"/>
    <mergeCell ref="AC1:AF2"/>
    <mergeCell ref="AG1:AN1"/>
    <mergeCell ref="AG2:AG4"/>
    <mergeCell ref="AH2:AN2"/>
    <mergeCell ref="AH3:AH4"/>
    <mergeCell ref="AI3:AI4"/>
    <mergeCell ref="AJ3:AK3"/>
    <mergeCell ref="AL3:AL4"/>
    <mergeCell ref="AM3:AM4"/>
    <mergeCell ref="AN3:AN4"/>
    <mergeCell ref="AO1:AS2"/>
    <mergeCell ref="X3:X4"/>
    <mergeCell ref="DS3:DS4"/>
    <mergeCell ref="DT3:DT4"/>
    <mergeCell ref="DU3:DU4"/>
    <mergeCell ref="DB3:DB4"/>
    <mergeCell ref="DC3:DC4"/>
    <mergeCell ref="DD3:DD4"/>
    <mergeCell ref="DO3:DO4"/>
    <mergeCell ref="DP3:DP4"/>
    <mergeCell ref="DQ3:DR3"/>
    <mergeCell ref="DJ3:DJ4"/>
    <mergeCell ref="DN2:DN4"/>
    <mergeCell ref="CD3:CD4"/>
    <mergeCell ref="CE3:CE4"/>
    <mergeCell ref="CT3:CT4"/>
    <mergeCell ref="CU3:CU4"/>
    <mergeCell ref="CV3:CV4"/>
    <mergeCell ref="CX3:CX4"/>
    <mergeCell ref="CY3:CY4"/>
    <mergeCell ref="CZ3:DA3"/>
    <mergeCell ref="CN3:CN4"/>
    <mergeCell ref="CO3:CO4"/>
    <mergeCell ref="CP3:CP4"/>
    <mergeCell ref="CQ3:CQ4"/>
    <mergeCell ref="CR3:CR4"/>
    <mergeCell ref="CS3:CS4"/>
    <mergeCell ref="CG3:CG4"/>
    <mergeCell ref="CH3:CH4"/>
    <mergeCell ref="AX2:AX4"/>
    <mergeCell ref="AY2:BE2"/>
    <mergeCell ref="Y3:Y4"/>
    <mergeCell ref="Z3:Z4"/>
    <mergeCell ref="AA3:AA4"/>
    <mergeCell ref="AB3:AB4"/>
    <mergeCell ref="AC3:AC4"/>
    <mergeCell ref="AD3:AD4"/>
    <mergeCell ref="AE3:AE4"/>
    <mergeCell ref="AF3:AF4"/>
    <mergeCell ref="BF3:BF4"/>
    <mergeCell ref="BG3:BG4"/>
    <mergeCell ref="BH3:BH4"/>
    <mergeCell ref="BI3:BI4"/>
    <mergeCell ref="BJ3:BJ4"/>
    <mergeCell ref="BK3:BK4"/>
    <mergeCell ref="AY3:AY4"/>
    <mergeCell ref="AZ3:AZ4"/>
    <mergeCell ref="BA3:BB3"/>
    <mergeCell ref="BC3:BC4"/>
    <mergeCell ref="BD3:BD4"/>
    <mergeCell ref="BE3:BE4"/>
    <mergeCell ref="BT3:BT4"/>
    <mergeCell ref="BU3:BU4"/>
    <mergeCell ref="BV3:BV4"/>
    <mergeCell ref="BW3:BW4"/>
    <mergeCell ref="BX3:BX4"/>
    <mergeCell ref="BY3:BY4"/>
    <mergeCell ref="BL3:BL4"/>
    <mergeCell ref="BM3:BM4"/>
    <mergeCell ref="DN1:DU1"/>
    <mergeCell ref="CX2:DD2"/>
    <mergeCell ref="CN1:CR2"/>
    <mergeCell ref="CS1:CV2"/>
    <mergeCell ref="CW1:DD1"/>
    <mergeCell ref="BR3:BS3"/>
    <mergeCell ref="BW1:CA2"/>
    <mergeCell ref="CB1:CE2"/>
    <mergeCell ref="CF1:CM1"/>
    <mergeCell ref="CM3:CM4"/>
    <mergeCell ref="BZ3:BZ4"/>
    <mergeCell ref="CA3:CA4"/>
    <mergeCell ref="CB3:CB4"/>
    <mergeCell ref="DO2:DU2"/>
    <mergeCell ref="DE1:DI2"/>
    <mergeCell ref="CC3:CC4"/>
    <mergeCell ref="AX1:BE1"/>
    <mergeCell ref="BF1:BJ2"/>
    <mergeCell ref="BN3:BN4"/>
    <mergeCell ref="BP3:BP4"/>
    <mergeCell ref="BQ3:BQ4"/>
    <mergeCell ref="BK1:BN2"/>
    <mergeCell ref="BO1:BV1"/>
    <mergeCell ref="DL3:DL4"/>
    <mergeCell ref="DM3:DM4"/>
    <mergeCell ref="CI3:CJ3"/>
    <mergeCell ref="CK3:CK4"/>
    <mergeCell ref="CL3:CL4"/>
    <mergeCell ref="DJ1:DM2"/>
    <mergeCell ref="DE3:DE4"/>
    <mergeCell ref="DF3:DF4"/>
    <mergeCell ref="DG3:DG4"/>
    <mergeCell ref="DH3:DH4"/>
    <mergeCell ref="DI3:DI4"/>
    <mergeCell ref="DK3:DK4"/>
    <mergeCell ref="BO2:BO4"/>
    <mergeCell ref="BP2:BV2"/>
    <mergeCell ref="CF2:CF4"/>
    <mergeCell ref="CG2:CM2"/>
    <mergeCell ref="CW2:CW4"/>
    <mergeCell ref="A1:I1"/>
    <mergeCell ref="J1:O1"/>
    <mergeCell ref="P1:W1"/>
    <mergeCell ref="A2:A4"/>
    <mergeCell ref="B2:B4"/>
    <mergeCell ref="C2:C4"/>
    <mergeCell ref="D2:D4"/>
    <mergeCell ref="E2:E4"/>
    <mergeCell ref="F2:F4"/>
    <mergeCell ref="G2:G4"/>
    <mergeCell ref="H2:H4"/>
    <mergeCell ref="I2:I4"/>
    <mergeCell ref="J2:J4"/>
    <mergeCell ref="K2:K4"/>
    <mergeCell ref="L2:L4"/>
    <mergeCell ref="P2:P4"/>
    <mergeCell ref="Q2:W2"/>
    <mergeCell ref="Q3:Q4"/>
    <mergeCell ref="R3:R4"/>
    <mergeCell ref="S3:T3"/>
    <mergeCell ref="U3:U4"/>
    <mergeCell ref="V3:V4"/>
    <mergeCell ref="W3:W4"/>
    <mergeCell ref="EV1:FC1"/>
    <mergeCell ref="FN2:FT2"/>
    <mergeCell ref="GD2:GD4"/>
    <mergeCell ref="FD1:FH2"/>
    <mergeCell ref="FI1:FL2"/>
    <mergeCell ref="FM1:FT1"/>
    <mergeCell ref="FU1:FY2"/>
    <mergeCell ref="FZ1:GC2"/>
    <mergeCell ref="GD1:GK1"/>
    <mergeCell ref="GE2:GK2"/>
    <mergeCell ref="FF3:FF4"/>
    <mergeCell ref="EW3:EW4"/>
    <mergeCell ref="EX3:EX4"/>
    <mergeCell ref="EY3:EZ3"/>
    <mergeCell ref="FA3:FA4"/>
    <mergeCell ref="FB3:FB4"/>
    <mergeCell ref="FC3:FC4"/>
    <mergeCell ref="FD3:FD4"/>
    <mergeCell ref="FE3:FE4"/>
    <mergeCell ref="EV2:EV4"/>
    <mergeCell ref="EW2:FC2"/>
    <mergeCell ref="FM2:FM4"/>
    <mergeCell ref="FJ3:FJ4"/>
    <mergeCell ref="FK3:FK4"/>
    <mergeCell ref="DV3:DV4"/>
    <mergeCell ref="DW3:DW4"/>
    <mergeCell ref="DX3:DX4"/>
    <mergeCell ref="DY3:DY4"/>
    <mergeCell ref="DZ3:DZ4"/>
    <mergeCell ref="EA3:EA4"/>
    <mergeCell ref="ED3:ED4"/>
    <mergeCell ref="EF3:EF4"/>
    <mergeCell ref="EG3:EG4"/>
    <mergeCell ref="EB3:EB4"/>
    <mergeCell ref="EC3:EC4"/>
    <mergeCell ref="EE2:EE4"/>
    <mergeCell ref="EF2:EL2"/>
    <mergeCell ref="DV1:DZ2"/>
    <mergeCell ref="EA1:ED2"/>
    <mergeCell ref="EE1:EL1"/>
    <mergeCell ref="EH3:EI3"/>
    <mergeCell ref="EJ3:EJ4"/>
    <mergeCell ref="EK3:EK4"/>
    <mergeCell ref="EL3:EL4"/>
    <mergeCell ref="EM3:EM4"/>
    <mergeCell ref="EN3:EN4"/>
    <mergeCell ref="EO3:EO4"/>
    <mergeCell ref="FG3:FG4"/>
    <mergeCell ref="FH3:FH4"/>
    <mergeCell ref="FI3:FI4"/>
    <mergeCell ref="EP3:EP4"/>
    <mergeCell ref="EQ3:EQ4"/>
    <mergeCell ref="ER3:ER4"/>
    <mergeCell ref="ES3:ES4"/>
    <mergeCell ref="ET3:ET4"/>
    <mergeCell ref="EU3:EU4"/>
    <mergeCell ref="FL3:FL4"/>
    <mergeCell ref="EM1:EQ2"/>
    <mergeCell ref="ER1:EU2"/>
    <mergeCell ref="GV2:HB2"/>
    <mergeCell ref="GM3:GM4"/>
    <mergeCell ref="FZ3:FZ4"/>
    <mergeCell ref="GA3:GA4"/>
    <mergeCell ref="GB3:GB4"/>
    <mergeCell ref="GC3:GC4"/>
    <mergeCell ref="GE3:GE4"/>
    <mergeCell ref="GF3:GF4"/>
    <mergeCell ref="GZ3:GZ4"/>
    <mergeCell ref="HA3:HA4"/>
    <mergeCell ref="GN3:GN4"/>
    <mergeCell ref="GO3:GO4"/>
    <mergeCell ref="GP3:GP4"/>
    <mergeCell ref="GQ3:GQ4"/>
    <mergeCell ref="GR3:GR4"/>
    <mergeCell ref="GS3:GS4"/>
    <mergeCell ref="GL1:GP2"/>
    <mergeCell ref="GQ1:GT2"/>
    <mergeCell ref="GU1:HB1"/>
    <mergeCell ref="HB3:HB4"/>
    <mergeCell ref="GV3:GV4"/>
    <mergeCell ref="GW3:GW4"/>
    <mergeCell ref="GX3:GY3"/>
    <mergeCell ref="GU2:GU4"/>
    <mergeCell ref="FN3:FN4"/>
    <mergeCell ref="FO3:FO4"/>
    <mergeCell ref="GT3:GT4"/>
    <mergeCell ref="GG3:GH3"/>
    <mergeCell ref="GI3:GI4"/>
    <mergeCell ref="GJ3:GJ4"/>
    <mergeCell ref="GK3:GK4"/>
    <mergeCell ref="FS3:FS4"/>
    <mergeCell ref="FT3:FT4"/>
    <mergeCell ref="FU3:FU4"/>
    <mergeCell ref="FV3:FV4"/>
    <mergeCell ref="FW3:FW4"/>
    <mergeCell ref="FX3:FX4"/>
    <mergeCell ref="FP3:FQ3"/>
    <mergeCell ref="FR3:FR4"/>
    <mergeCell ref="FY3:FY4"/>
    <mergeCell ref="GL3:GL4"/>
    <mergeCell ref="HC1:HG2"/>
    <mergeCell ref="HH1:HK2"/>
    <mergeCell ref="HC3:HC4"/>
    <mergeCell ref="HD3:HD4"/>
    <mergeCell ref="HE3:HE4"/>
    <mergeCell ref="HF3:HF4"/>
    <mergeCell ref="HG3:HG4"/>
    <mergeCell ref="HH3:HH4"/>
    <mergeCell ref="HI3:HI4"/>
    <mergeCell ref="HJ3:HJ4"/>
    <mergeCell ref="HK3:HK4"/>
  </mergeCells>
  <dataValidations count="2">
    <dataValidation type="list" allowBlank="1" showInputMessage="1" showErrorMessage="1" sqref="E5:E8" xr:uid="{00000000-0002-0000-0A00-000000000000}">
      <formula1>nivel</formula1>
    </dataValidation>
    <dataValidation type="list" allowBlank="1" showInputMessage="1" showErrorMessage="1" sqref="F5:F8" xr:uid="{00000000-0002-0000-0A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FA5BFA7A-A5C9-42D6-B636-CE7AB6B23060}">
          <x14:formula1>
            <xm:f>'Ejem diligenciamiento'!$AB$8:$AB$9</xm:f>
          </x14:formula1>
          <xm:sqref>HC5:HE8 BW5:BY8 DE5:DG8 EM5:EO8 CN5:CP8 FD5:FF8 FU5:FW8 GL5:GN8 DV5:DX8</xm:sqref>
        </x14:dataValidation>
        <x14:dataValidation type="list" allowBlank="1" showInputMessage="1" showErrorMessage="1" xr:uid="{9CE5AC0C-A6C9-4CFD-A780-3638B0BE9A44}">
          <x14:formula1>
            <xm:f>'Ejem diligenciamiento'!$AC$8:$AC$11</xm:f>
          </x14:formula1>
          <xm:sqref>CR5:CR8 CA5:CA8 DI5:DI8</xm:sqref>
        </x14:dataValidation>
        <x14:dataValidation type="list" allowBlank="1" showInputMessage="1" showErrorMessage="1" xr:uid="{5815DD26-2487-4779-A481-90D4D973AE21}">
          <x14:formula1>
            <xm:f>'Ejem diligenciamiento'!$AC$8:$AC$12</xm:f>
          </x14:formula1>
          <xm:sqref>EQ5:EQ8 HG5:HG8 FH5:FH8 FY5:FY8 GP5:GP8 DZ5:DZ8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L11"/>
  <sheetViews>
    <sheetView tabSelected="1" zoomScale="55" zoomScaleNormal="55" workbookViewId="0">
      <selection activeCell="N8" sqref="N8"/>
    </sheetView>
  </sheetViews>
  <sheetFormatPr baseColWidth="10" defaultColWidth="11.42578125" defaultRowHeight="15" x14ac:dyDescent="0.25"/>
  <cols>
    <col min="2" max="2" width="17.7109375" customWidth="1"/>
    <col min="3" max="3" width="30.28515625" customWidth="1"/>
    <col min="4" max="4" width="23.140625" customWidth="1"/>
    <col min="6" max="6" width="20.28515625" customWidth="1"/>
    <col min="7" max="7" width="34.42578125" customWidth="1"/>
    <col min="9" max="9" width="27.42578125" customWidth="1"/>
    <col min="10" max="10" width="14" customWidth="1"/>
    <col min="12" max="12" width="18" customWidth="1"/>
    <col min="13" max="13" width="13.85546875" customWidth="1"/>
    <col min="14" max="14" width="15.42578125" customWidth="1"/>
    <col min="15" max="15" width="17.85546875" customWidth="1"/>
    <col min="34" max="34" width="21.28515625" customWidth="1"/>
    <col min="37" max="37" width="12.85546875" customWidth="1"/>
    <col min="39" max="39" width="18.7109375" customWidth="1"/>
    <col min="40" max="40" width="13.7109375" customWidth="1"/>
    <col min="45" max="45" width="21.5703125" customWidth="1"/>
    <col min="51" max="51" width="17.85546875" customWidth="1"/>
    <col min="68" max="68" width="22.5703125" customWidth="1"/>
    <col min="85" max="85" width="13.42578125" customWidth="1"/>
    <col min="87" max="87" width="13.7109375" customWidth="1"/>
    <col min="90" max="90" width="17.28515625" customWidth="1"/>
    <col min="91" max="91" width="14" customWidth="1"/>
  </cols>
  <sheetData>
    <row r="1" spans="1:220" ht="40.5" customHeight="1" x14ac:dyDescent="0.25">
      <c r="A1" s="1115" t="s">
        <v>206</v>
      </c>
      <c r="B1" s="1115"/>
      <c r="C1" s="1115"/>
      <c r="D1" s="1115"/>
      <c r="E1" s="1115"/>
      <c r="F1" s="1115"/>
      <c r="G1" s="1115"/>
      <c r="H1" s="1115"/>
      <c r="I1" s="1115"/>
      <c r="J1" s="1115"/>
      <c r="K1" s="1115"/>
      <c r="L1" s="1115"/>
      <c r="M1" s="1115"/>
      <c r="N1" s="1115"/>
      <c r="O1" s="1115"/>
      <c r="P1" s="1115"/>
      <c r="Q1" s="1059" t="s">
        <v>83</v>
      </c>
      <c r="R1" s="1059"/>
      <c r="S1" s="1059"/>
      <c r="T1" s="1059"/>
      <c r="U1" s="1059"/>
      <c r="V1" s="1059"/>
      <c r="W1" s="1059"/>
      <c r="X1" s="1059"/>
      <c r="Y1" s="1097" t="s">
        <v>2</v>
      </c>
      <c r="Z1" s="1097"/>
      <c r="AA1" s="1097"/>
      <c r="AB1" s="1097"/>
      <c r="AC1" s="1097"/>
      <c r="AD1" s="1098" t="s">
        <v>3</v>
      </c>
      <c r="AE1" s="1098"/>
      <c r="AF1" s="1098"/>
      <c r="AG1" s="1098"/>
      <c r="AH1" s="1060" t="s">
        <v>84</v>
      </c>
      <c r="AI1" s="1060"/>
      <c r="AJ1" s="1060"/>
      <c r="AK1" s="1060"/>
      <c r="AL1" s="1060"/>
      <c r="AM1" s="1060"/>
      <c r="AN1" s="1060"/>
      <c r="AO1" s="1060"/>
      <c r="AP1" s="1097" t="s">
        <v>2</v>
      </c>
      <c r="AQ1" s="1097"/>
      <c r="AR1" s="1097"/>
      <c r="AS1" s="1097"/>
      <c r="AT1" s="1097"/>
      <c r="AU1" s="1098" t="s">
        <v>3</v>
      </c>
      <c r="AV1" s="1098"/>
      <c r="AW1" s="1098"/>
      <c r="AX1" s="1098"/>
      <c r="AY1" s="1059" t="s">
        <v>85</v>
      </c>
      <c r="AZ1" s="1059"/>
      <c r="BA1" s="1059"/>
      <c r="BB1" s="1059"/>
      <c r="BC1" s="1059"/>
      <c r="BD1" s="1059"/>
      <c r="BE1" s="1059"/>
      <c r="BF1" s="1059"/>
      <c r="BG1" s="1097" t="s">
        <v>2</v>
      </c>
      <c r="BH1" s="1097"/>
      <c r="BI1" s="1097"/>
      <c r="BJ1" s="1097"/>
      <c r="BK1" s="1097"/>
      <c r="BL1" s="1098" t="s">
        <v>3</v>
      </c>
      <c r="BM1" s="1098"/>
      <c r="BN1" s="1098"/>
      <c r="BO1" s="1098"/>
      <c r="BP1" s="1059" t="s">
        <v>86</v>
      </c>
      <c r="BQ1" s="1059"/>
      <c r="BR1" s="1059"/>
      <c r="BS1" s="1059"/>
      <c r="BT1" s="1059"/>
      <c r="BU1" s="1059"/>
      <c r="BV1" s="1059"/>
      <c r="BW1" s="1059"/>
      <c r="BX1" s="1097" t="s">
        <v>2</v>
      </c>
      <c r="BY1" s="1097"/>
      <c r="BZ1" s="1097"/>
      <c r="CA1" s="1097"/>
      <c r="CB1" s="1097"/>
      <c r="CC1" s="1098" t="s">
        <v>3</v>
      </c>
      <c r="CD1" s="1098"/>
      <c r="CE1" s="1098"/>
      <c r="CF1" s="1098"/>
      <c r="CG1" s="1059" t="s">
        <v>87</v>
      </c>
      <c r="CH1" s="1059"/>
      <c r="CI1" s="1059"/>
      <c r="CJ1" s="1059"/>
      <c r="CK1" s="1059"/>
      <c r="CL1" s="1059"/>
      <c r="CM1" s="1059"/>
      <c r="CN1" s="1059"/>
      <c r="CO1" s="1097" t="s">
        <v>2</v>
      </c>
      <c r="CP1" s="1097"/>
      <c r="CQ1" s="1097"/>
      <c r="CR1" s="1097"/>
      <c r="CS1" s="1097"/>
      <c r="CT1" s="1098" t="s">
        <v>3</v>
      </c>
      <c r="CU1" s="1098"/>
      <c r="CV1" s="1098"/>
      <c r="CW1" s="1098"/>
      <c r="CX1" s="1059" t="s">
        <v>88</v>
      </c>
      <c r="CY1" s="1059"/>
      <c r="CZ1" s="1059"/>
      <c r="DA1" s="1059"/>
      <c r="DB1" s="1059"/>
      <c r="DC1" s="1059"/>
      <c r="DD1" s="1059"/>
      <c r="DE1" s="1059"/>
      <c r="DF1" s="1097" t="s">
        <v>2</v>
      </c>
      <c r="DG1" s="1097"/>
      <c r="DH1" s="1097"/>
      <c r="DI1" s="1097"/>
      <c r="DJ1" s="1097"/>
      <c r="DK1" s="1098" t="s">
        <v>3</v>
      </c>
      <c r="DL1" s="1098"/>
      <c r="DM1" s="1098"/>
      <c r="DN1" s="1098"/>
      <c r="DO1" s="1059" t="s">
        <v>89</v>
      </c>
      <c r="DP1" s="1059"/>
      <c r="DQ1" s="1059"/>
      <c r="DR1" s="1059"/>
      <c r="DS1" s="1059"/>
      <c r="DT1" s="1059"/>
      <c r="DU1" s="1059"/>
      <c r="DV1" s="1059"/>
      <c r="DW1" s="1097" t="s">
        <v>2</v>
      </c>
      <c r="DX1" s="1097"/>
      <c r="DY1" s="1097"/>
      <c r="DZ1" s="1097"/>
      <c r="EA1" s="1097"/>
      <c r="EB1" s="1098" t="s">
        <v>3</v>
      </c>
      <c r="EC1" s="1098"/>
      <c r="ED1" s="1098"/>
      <c r="EE1" s="1098"/>
      <c r="EF1" s="1059" t="s">
        <v>90</v>
      </c>
      <c r="EG1" s="1059"/>
      <c r="EH1" s="1059"/>
      <c r="EI1" s="1059"/>
      <c r="EJ1" s="1059"/>
      <c r="EK1" s="1059"/>
      <c r="EL1" s="1059"/>
      <c r="EM1" s="1059"/>
      <c r="EN1" s="1097" t="s">
        <v>2</v>
      </c>
      <c r="EO1" s="1097"/>
      <c r="EP1" s="1097"/>
      <c r="EQ1" s="1097"/>
      <c r="ER1" s="1097"/>
      <c r="ES1" s="1098" t="s">
        <v>3</v>
      </c>
      <c r="ET1" s="1098"/>
      <c r="EU1" s="1098"/>
      <c r="EV1" s="1098"/>
      <c r="EW1" s="1059" t="s">
        <v>91</v>
      </c>
      <c r="EX1" s="1059"/>
      <c r="EY1" s="1059"/>
      <c r="EZ1" s="1059"/>
      <c r="FA1" s="1059"/>
      <c r="FB1" s="1059"/>
      <c r="FC1" s="1059"/>
      <c r="FD1" s="1059"/>
      <c r="FE1" s="1097" t="s">
        <v>2</v>
      </c>
      <c r="FF1" s="1097"/>
      <c r="FG1" s="1097"/>
      <c r="FH1" s="1097"/>
      <c r="FI1" s="1097"/>
      <c r="FJ1" s="1098" t="s">
        <v>3</v>
      </c>
      <c r="FK1" s="1098"/>
      <c r="FL1" s="1098"/>
      <c r="FM1" s="1098"/>
      <c r="FN1" s="1059" t="s">
        <v>92</v>
      </c>
      <c r="FO1" s="1059"/>
      <c r="FP1" s="1059"/>
      <c r="FQ1" s="1059"/>
      <c r="FR1" s="1059"/>
      <c r="FS1" s="1059"/>
      <c r="FT1" s="1059"/>
      <c r="FU1" s="1059"/>
      <c r="FV1" s="1097" t="s">
        <v>2</v>
      </c>
      <c r="FW1" s="1097"/>
      <c r="FX1" s="1097"/>
      <c r="FY1" s="1097"/>
      <c r="FZ1" s="1097"/>
      <c r="GA1" s="1098" t="s">
        <v>3</v>
      </c>
      <c r="GB1" s="1098"/>
      <c r="GC1" s="1098"/>
      <c r="GD1" s="1098"/>
      <c r="GE1" s="1059" t="s">
        <v>93</v>
      </c>
      <c r="GF1" s="1059"/>
      <c r="GG1" s="1059"/>
      <c r="GH1" s="1059"/>
      <c r="GI1" s="1059"/>
      <c r="GJ1" s="1059"/>
      <c r="GK1" s="1059"/>
      <c r="GL1" s="1059"/>
      <c r="GM1" s="1097" t="s">
        <v>2</v>
      </c>
      <c r="GN1" s="1097"/>
      <c r="GO1" s="1097"/>
      <c r="GP1" s="1097"/>
      <c r="GQ1" s="1097"/>
      <c r="GR1" s="1098" t="s">
        <v>3</v>
      </c>
      <c r="GS1" s="1098"/>
      <c r="GT1" s="1098"/>
      <c r="GU1" s="1098"/>
      <c r="GV1" s="1111" t="s">
        <v>94</v>
      </c>
      <c r="GW1" s="1111"/>
      <c r="GX1" s="1111"/>
      <c r="GY1" s="1111"/>
      <c r="GZ1" s="1111"/>
      <c r="HA1" s="1111"/>
      <c r="HB1" s="1111"/>
      <c r="HC1" s="1111"/>
      <c r="HD1" s="1097" t="s">
        <v>2</v>
      </c>
      <c r="HE1" s="1097"/>
      <c r="HF1" s="1097"/>
      <c r="HG1" s="1097"/>
      <c r="HH1" s="1097"/>
      <c r="HI1" s="1098" t="s">
        <v>3</v>
      </c>
      <c r="HJ1" s="1098"/>
      <c r="HK1" s="1098"/>
      <c r="HL1" s="1098"/>
    </row>
    <row r="2" spans="1:220" ht="15.75" customHeight="1" x14ac:dyDescent="0.25">
      <c r="A2" s="1116" t="s">
        <v>4</v>
      </c>
      <c r="B2" s="1116" t="s">
        <v>5</v>
      </c>
      <c r="C2" s="1118" t="s">
        <v>6</v>
      </c>
      <c r="D2" s="1116" t="s">
        <v>7</v>
      </c>
      <c r="E2" s="1116" t="s">
        <v>8</v>
      </c>
      <c r="F2" s="1116" t="s">
        <v>9</v>
      </c>
      <c r="G2" s="1116" t="s">
        <v>10</v>
      </c>
      <c r="H2" s="1116" t="s">
        <v>11</v>
      </c>
      <c r="I2" s="1117" t="s">
        <v>12</v>
      </c>
      <c r="J2" s="1116" t="s">
        <v>13</v>
      </c>
      <c r="K2" s="1116" t="s">
        <v>14</v>
      </c>
      <c r="L2" s="1116" t="s">
        <v>15</v>
      </c>
      <c r="M2" s="107"/>
      <c r="N2" s="108"/>
      <c r="O2" s="108"/>
      <c r="P2" s="108"/>
      <c r="Q2" s="1059" t="s">
        <v>16</v>
      </c>
      <c r="R2" s="1059" t="s">
        <v>17</v>
      </c>
      <c r="S2" s="1059"/>
      <c r="T2" s="1059"/>
      <c r="U2" s="1059"/>
      <c r="V2" s="1059"/>
      <c r="W2" s="1059"/>
      <c r="X2" s="1059"/>
      <c r="Y2" s="1097"/>
      <c r="Z2" s="1097"/>
      <c r="AA2" s="1097"/>
      <c r="AB2" s="1097"/>
      <c r="AC2" s="1097"/>
      <c r="AD2" s="1098"/>
      <c r="AE2" s="1098"/>
      <c r="AF2" s="1098"/>
      <c r="AG2" s="1121"/>
      <c r="AH2" s="1124" t="s">
        <v>16</v>
      </c>
      <c r="AI2" s="1124" t="s">
        <v>17</v>
      </c>
      <c r="AJ2" s="1124"/>
      <c r="AK2" s="1124"/>
      <c r="AL2" s="1124"/>
      <c r="AM2" s="1124"/>
      <c r="AN2" s="1124"/>
      <c r="AO2" s="1124"/>
      <c r="AP2" s="1125"/>
      <c r="AQ2" s="1097"/>
      <c r="AR2" s="1097"/>
      <c r="AS2" s="1097"/>
      <c r="AT2" s="1097"/>
      <c r="AU2" s="1098"/>
      <c r="AV2" s="1098"/>
      <c r="AW2" s="1098"/>
      <c r="AX2" s="1098"/>
      <c r="AY2" s="1059" t="s">
        <v>16</v>
      </c>
      <c r="AZ2" s="1059" t="s">
        <v>17</v>
      </c>
      <c r="BA2" s="1059"/>
      <c r="BB2" s="1059"/>
      <c r="BC2" s="1059"/>
      <c r="BD2" s="1059"/>
      <c r="BE2" s="1059"/>
      <c r="BF2" s="1059"/>
      <c r="BG2" s="1097"/>
      <c r="BH2" s="1097"/>
      <c r="BI2" s="1097"/>
      <c r="BJ2" s="1097"/>
      <c r="BK2" s="1097"/>
      <c r="BL2" s="1098"/>
      <c r="BM2" s="1098"/>
      <c r="BN2" s="1098"/>
      <c r="BO2" s="1098"/>
      <c r="BP2" s="1059" t="s">
        <v>16</v>
      </c>
      <c r="BQ2" s="1059" t="s">
        <v>17</v>
      </c>
      <c r="BR2" s="1059"/>
      <c r="BS2" s="1059"/>
      <c r="BT2" s="1059"/>
      <c r="BU2" s="1059"/>
      <c r="BV2" s="1059"/>
      <c r="BW2" s="1059"/>
      <c r="BX2" s="1097"/>
      <c r="BY2" s="1097"/>
      <c r="BZ2" s="1097"/>
      <c r="CA2" s="1097"/>
      <c r="CB2" s="1097"/>
      <c r="CC2" s="1098"/>
      <c r="CD2" s="1098"/>
      <c r="CE2" s="1098"/>
      <c r="CF2" s="1098"/>
      <c r="CG2" s="1059" t="s">
        <v>16</v>
      </c>
      <c r="CH2" s="1059" t="s">
        <v>17</v>
      </c>
      <c r="CI2" s="1059"/>
      <c r="CJ2" s="1059"/>
      <c r="CK2" s="1059"/>
      <c r="CL2" s="1059"/>
      <c r="CM2" s="1059"/>
      <c r="CN2" s="1059"/>
      <c r="CO2" s="1097"/>
      <c r="CP2" s="1097"/>
      <c r="CQ2" s="1097"/>
      <c r="CR2" s="1097"/>
      <c r="CS2" s="1097"/>
      <c r="CT2" s="1098"/>
      <c r="CU2" s="1098"/>
      <c r="CV2" s="1098"/>
      <c r="CW2" s="1098"/>
      <c r="CX2" s="1059" t="s">
        <v>16</v>
      </c>
      <c r="CY2" s="1059" t="s">
        <v>17</v>
      </c>
      <c r="CZ2" s="1059"/>
      <c r="DA2" s="1059"/>
      <c r="DB2" s="1059"/>
      <c r="DC2" s="1059"/>
      <c r="DD2" s="1059"/>
      <c r="DE2" s="1059"/>
      <c r="DF2" s="1097"/>
      <c r="DG2" s="1097"/>
      <c r="DH2" s="1097"/>
      <c r="DI2" s="1097"/>
      <c r="DJ2" s="1097"/>
      <c r="DK2" s="1098"/>
      <c r="DL2" s="1098"/>
      <c r="DM2" s="1098"/>
      <c r="DN2" s="1098"/>
      <c r="DO2" s="1059" t="s">
        <v>16</v>
      </c>
      <c r="DP2" s="1059" t="s">
        <v>17</v>
      </c>
      <c r="DQ2" s="1059"/>
      <c r="DR2" s="1059"/>
      <c r="DS2" s="1059"/>
      <c r="DT2" s="1059"/>
      <c r="DU2" s="1059"/>
      <c r="DV2" s="1059"/>
      <c r="DW2" s="1097"/>
      <c r="DX2" s="1097"/>
      <c r="DY2" s="1097"/>
      <c r="DZ2" s="1097"/>
      <c r="EA2" s="1097"/>
      <c r="EB2" s="1098"/>
      <c r="EC2" s="1098"/>
      <c r="ED2" s="1098"/>
      <c r="EE2" s="1098"/>
      <c r="EF2" s="1059" t="s">
        <v>16</v>
      </c>
      <c r="EG2" s="1059" t="s">
        <v>17</v>
      </c>
      <c r="EH2" s="1059"/>
      <c r="EI2" s="1059"/>
      <c r="EJ2" s="1059"/>
      <c r="EK2" s="1059"/>
      <c r="EL2" s="1059"/>
      <c r="EM2" s="1059"/>
      <c r="EN2" s="1097"/>
      <c r="EO2" s="1097"/>
      <c r="EP2" s="1097"/>
      <c r="EQ2" s="1097"/>
      <c r="ER2" s="1097"/>
      <c r="ES2" s="1098"/>
      <c r="ET2" s="1098"/>
      <c r="EU2" s="1098"/>
      <c r="EV2" s="1098"/>
      <c r="EW2" s="1059" t="s">
        <v>16</v>
      </c>
      <c r="EX2" s="1059" t="s">
        <v>17</v>
      </c>
      <c r="EY2" s="1059"/>
      <c r="EZ2" s="1059"/>
      <c r="FA2" s="1059"/>
      <c r="FB2" s="1059"/>
      <c r="FC2" s="1059"/>
      <c r="FD2" s="1059"/>
      <c r="FE2" s="1097"/>
      <c r="FF2" s="1097"/>
      <c r="FG2" s="1097"/>
      <c r="FH2" s="1097"/>
      <c r="FI2" s="1097"/>
      <c r="FJ2" s="1098"/>
      <c r="FK2" s="1098"/>
      <c r="FL2" s="1098"/>
      <c r="FM2" s="1098"/>
      <c r="FN2" s="1059" t="s">
        <v>16</v>
      </c>
      <c r="FO2" s="1059" t="s">
        <v>17</v>
      </c>
      <c r="FP2" s="1059"/>
      <c r="FQ2" s="1059"/>
      <c r="FR2" s="1059"/>
      <c r="FS2" s="1059"/>
      <c r="FT2" s="1059"/>
      <c r="FU2" s="1059"/>
      <c r="FV2" s="1097"/>
      <c r="FW2" s="1097"/>
      <c r="FX2" s="1097"/>
      <c r="FY2" s="1097"/>
      <c r="FZ2" s="1097"/>
      <c r="GA2" s="1098"/>
      <c r="GB2" s="1098"/>
      <c r="GC2" s="1098"/>
      <c r="GD2" s="1098"/>
      <c r="GE2" s="1059" t="s">
        <v>16</v>
      </c>
      <c r="GF2" s="1059" t="s">
        <v>17</v>
      </c>
      <c r="GG2" s="1059"/>
      <c r="GH2" s="1059"/>
      <c r="GI2" s="1059"/>
      <c r="GJ2" s="1059"/>
      <c r="GK2" s="1059"/>
      <c r="GL2" s="1059"/>
      <c r="GM2" s="1097"/>
      <c r="GN2" s="1097"/>
      <c r="GO2" s="1097"/>
      <c r="GP2" s="1097"/>
      <c r="GQ2" s="1097"/>
      <c r="GR2" s="1098"/>
      <c r="GS2" s="1098"/>
      <c r="GT2" s="1098"/>
      <c r="GU2" s="1098"/>
      <c r="GV2" s="1111" t="s">
        <v>16</v>
      </c>
      <c r="GW2" s="1111" t="s">
        <v>17</v>
      </c>
      <c r="GX2" s="1111"/>
      <c r="GY2" s="1111"/>
      <c r="GZ2" s="1111"/>
      <c r="HA2" s="1111"/>
      <c r="HB2" s="1111"/>
      <c r="HC2" s="1111"/>
      <c r="HD2" s="1097"/>
      <c r="HE2" s="1097"/>
      <c r="HF2" s="1097"/>
      <c r="HG2" s="1097"/>
      <c r="HH2" s="1097"/>
      <c r="HI2" s="1098"/>
      <c r="HJ2" s="1098"/>
      <c r="HK2" s="1098"/>
      <c r="HL2" s="1098"/>
    </row>
    <row r="3" spans="1:220" ht="47.25" customHeight="1" x14ac:dyDescent="0.25">
      <c r="A3" s="1116"/>
      <c r="B3" s="1116"/>
      <c r="C3" s="1119"/>
      <c r="D3" s="1116"/>
      <c r="E3" s="1116"/>
      <c r="F3" s="1116"/>
      <c r="G3" s="1116"/>
      <c r="H3" s="1116"/>
      <c r="I3" s="1117"/>
      <c r="J3" s="1116"/>
      <c r="K3" s="1116"/>
      <c r="L3" s="1116"/>
      <c r="M3" s="109" t="s">
        <v>207</v>
      </c>
      <c r="N3" s="110" t="s">
        <v>18</v>
      </c>
      <c r="O3" s="110" t="s">
        <v>19</v>
      </c>
      <c r="P3" s="110" t="s">
        <v>20</v>
      </c>
      <c r="Q3" s="1059"/>
      <c r="R3" s="1059" t="s">
        <v>21</v>
      </c>
      <c r="S3" s="1059" t="s">
        <v>22</v>
      </c>
      <c r="T3" s="1059" t="s">
        <v>23</v>
      </c>
      <c r="U3" s="1059"/>
      <c r="V3" s="1059" t="s">
        <v>24</v>
      </c>
      <c r="W3" s="1059" t="s">
        <v>25</v>
      </c>
      <c r="X3" s="1059" t="s">
        <v>26</v>
      </c>
      <c r="Y3" s="1097" t="s">
        <v>16</v>
      </c>
      <c r="Z3" s="1097" t="s">
        <v>27</v>
      </c>
      <c r="AA3" s="1097" t="s">
        <v>28</v>
      </c>
      <c r="AB3" s="1097" t="s">
        <v>29</v>
      </c>
      <c r="AC3" s="1097" t="s">
        <v>30</v>
      </c>
      <c r="AD3" s="1100" t="s">
        <v>31</v>
      </c>
      <c r="AE3" s="1102" t="s">
        <v>32</v>
      </c>
      <c r="AF3" s="1102" t="s">
        <v>33</v>
      </c>
      <c r="AG3" s="1122" t="s">
        <v>34</v>
      </c>
      <c r="AH3" s="1124"/>
      <c r="AI3" s="1124" t="s">
        <v>21</v>
      </c>
      <c r="AJ3" s="1124" t="s">
        <v>22</v>
      </c>
      <c r="AK3" s="1124" t="s">
        <v>23</v>
      </c>
      <c r="AL3" s="1124"/>
      <c r="AM3" s="1124" t="s">
        <v>24</v>
      </c>
      <c r="AN3" s="1124" t="s">
        <v>25</v>
      </c>
      <c r="AO3" s="1124" t="s">
        <v>26</v>
      </c>
      <c r="AP3" s="1125" t="s">
        <v>16</v>
      </c>
      <c r="AQ3" s="1097" t="s">
        <v>27</v>
      </c>
      <c r="AR3" s="1097" t="s">
        <v>28</v>
      </c>
      <c r="AS3" s="1097" t="s">
        <v>29</v>
      </c>
      <c r="AT3" s="1097" t="s">
        <v>30</v>
      </c>
      <c r="AU3" s="1100" t="s">
        <v>31</v>
      </c>
      <c r="AV3" s="1102" t="s">
        <v>32</v>
      </c>
      <c r="AW3" s="1102" t="s">
        <v>33</v>
      </c>
      <c r="AX3" s="1104" t="s">
        <v>34</v>
      </c>
      <c r="AY3" s="1059"/>
      <c r="AZ3" s="1059" t="s">
        <v>21</v>
      </c>
      <c r="BA3" s="1059" t="s">
        <v>22</v>
      </c>
      <c r="BB3" s="1059" t="s">
        <v>23</v>
      </c>
      <c r="BC3" s="1059"/>
      <c r="BD3" s="1059" t="s">
        <v>24</v>
      </c>
      <c r="BE3" s="1059" t="s">
        <v>25</v>
      </c>
      <c r="BF3" s="1059" t="s">
        <v>26</v>
      </c>
      <c r="BG3" s="1097" t="s">
        <v>16</v>
      </c>
      <c r="BH3" s="1097" t="s">
        <v>27</v>
      </c>
      <c r="BI3" s="1097" t="s">
        <v>28</v>
      </c>
      <c r="BJ3" s="1097" t="s">
        <v>29</v>
      </c>
      <c r="BK3" s="1097" t="s">
        <v>30</v>
      </c>
      <c r="BL3" s="1100" t="s">
        <v>31</v>
      </c>
      <c r="BM3" s="1102" t="s">
        <v>32</v>
      </c>
      <c r="BN3" s="1102" t="s">
        <v>33</v>
      </c>
      <c r="BO3" s="1104" t="s">
        <v>34</v>
      </c>
      <c r="BP3" s="1059"/>
      <c r="BQ3" s="1059" t="s">
        <v>21</v>
      </c>
      <c r="BR3" s="1059" t="s">
        <v>22</v>
      </c>
      <c r="BS3" s="1059" t="s">
        <v>23</v>
      </c>
      <c r="BT3" s="1059"/>
      <c r="BU3" s="1059" t="s">
        <v>24</v>
      </c>
      <c r="BV3" s="1059" t="s">
        <v>25</v>
      </c>
      <c r="BW3" s="1059" t="s">
        <v>26</v>
      </c>
      <c r="BX3" s="1097" t="s">
        <v>16</v>
      </c>
      <c r="BY3" s="1097" t="s">
        <v>27</v>
      </c>
      <c r="BZ3" s="1097" t="s">
        <v>28</v>
      </c>
      <c r="CA3" s="1097" t="s">
        <v>29</v>
      </c>
      <c r="CB3" s="1097" t="s">
        <v>30</v>
      </c>
      <c r="CC3" s="1100" t="s">
        <v>31</v>
      </c>
      <c r="CD3" s="1102" t="s">
        <v>32</v>
      </c>
      <c r="CE3" s="1102" t="s">
        <v>33</v>
      </c>
      <c r="CF3" s="1104" t="s">
        <v>34</v>
      </c>
      <c r="CG3" s="1059"/>
      <c r="CH3" s="1059" t="s">
        <v>21</v>
      </c>
      <c r="CI3" s="1059" t="s">
        <v>22</v>
      </c>
      <c r="CJ3" s="1059" t="s">
        <v>23</v>
      </c>
      <c r="CK3" s="1059"/>
      <c r="CL3" s="1059" t="s">
        <v>24</v>
      </c>
      <c r="CM3" s="1059" t="s">
        <v>25</v>
      </c>
      <c r="CN3" s="1059" t="s">
        <v>26</v>
      </c>
      <c r="CO3" s="1097" t="s">
        <v>16</v>
      </c>
      <c r="CP3" s="1097" t="s">
        <v>27</v>
      </c>
      <c r="CQ3" s="1097" t="s">
        <v>28</v>
      </c>
      <c r="CR3" s="1097" t="s">
        <v>29</v>
      </c>
      <c r="CS3" s="1097" t="s">
        <v>30</v>
      </c>
      <c r="CT3" s="1100" t="s">
        <v>31</v>
      </c>
      <c r="CU3" s="1102" t="s">
        <v>32</v>
      </c>
      <c r="CV3" s="1102" t="s">
        <v>33</v>
      </c>
      <c r="CW3" s="1104" t="s">
        <v>34</v>
      </c>
      <c r="CX3" s="1059"/>
      <c r="CY3" s="1059" t="s">
        <v>21</v>
      </c>
      <c r="CZ3" s="1059" t="s">
        <v>22</v>
      </c>
      <c r="DA3" s="1059" t="s">
        <v>23</v>
      </c>
      <c r="DB3" s="1059"/>
      <c r="DC3" s="1059" t="s">
        <v>24</v>
      </c>
      <c r="DD3" s="1059" t="s">
        <v>25</v>
      </c>
      <c r="DE3" s="1059" t="s">
        <v>26</v>
      </c>
      <c r="DF3" s="1097" t="s">
        <v>16</v>
      </c>
      <c r="DG3" s="1097" t="s">
        <v>27</v>
      </c>
      <c r="DH3" s="1097" t="s">
        <v>28</v>
      </c>
      <c r="DI3" s="1097" t="s">
        <v>29</v>
      </c>
      <c r="DJ3" s="1097" t="s">
        <v>30</v>
      </c>
      <c r="DK3" s="1100" t="s">
        <v>31</v>
      </c>
      <c r="DL3" s="1102" t="s">
        <v>32</v>
      </c>
      <c r="DM3" s="1102" t="s">
        <v>33</v>
      </c>
      <c r="DN3" s="1104" t="s">
        <v>34</v>
      </c>
      <c r="DO3" s="1059"/>
      <c r="DP3" s="1059" t="s">
        <v>21</v>
      </c>
      <c r="DQ3" s="1059" t="s">
        <v>22</v>
      </c>
      <c r="DR3" s="1059" t="s">
        <v>23</v>
      </c>
      <c r="DS3" s="1059"/>
      <c r="DT3" s="1059" t="s">
        <v>24</v>
      </c>
      <c r="DU3" s="1059" t="s">
        <v>25</v>
      </c>
      <c r="DV3" s="1059" t="s">
        <v>26</v>
      </c>
      <c r="DW3" s="1097" t="s">
        <v>16</v>
      </c>
      <c r="DX3" s="1097" t="s">
        <v>27</v>
      </c>
      <c r="DY3" s="1097" t="s">
        <v>28</v>
      </c>
      <c r="DZ3" s="1097" t="s">
        <v>29</v>
      </c>
      <c r="EA3" s="1097" t="s">
        <v>30</v>
      </c>
      <c r="EB3" s="1100" t="s">
        <v>31</v>
      </c>
      <c r="EC3" s="1102" t="s">
        <v>32</v>
      </c>
      <c r="ED3" s="1102" t="s">
        <v>33</v>
      </c>
      <c r="EE3" s="1104" t="s">
        <v>34</v>
      </c>
      <c r="EF3" s="1059"/>
      <c r="EG3" s="1059" t="s">
        <v>21</v>
      </c>
      <c r="EH3" s="1059" t="s">
        <v>22</v>
      </c>
      <c r="EI3" s="1059" t="s">
        <v>23</v>
      </c>
      <c r="EJ3" s="1059"/>
      <c r="EK3" s="1059" t="s">
        <v>24</v>
      </c>
      <c r="EL3" s="1059" t="s">
        <v>25</v>
      </c>
      <c r="EM3" s="1059" t="s">
        <v>26</v>
      </c>
      <c r="EN3" s="1097" t="s">
        <v>16</v>
      </c>
      <c r="EO3" s="1097" t="s">
        <v>27</v>
      </c>
      <c r="EP3" s="1097" t="s">
        <v>28</v>
      </c>
      <c r="EQ3" s="1097" t="s">
        <v>29</v>
      </c>
      <c r="ER3" s="1097" t="s">
        <v>30</v>
      </c>
      <c r="ES3" s="1100" t="s">
        <v>31</v>
      </c>
      <c r="ET3" s="1102" t="s">
        <v>32</v>
      </c>
      <c r="EU3" s="1102" t="s">
        <v>33</v>
      </c>
      <c r="EV3" s="1104" t="s">
        <v>34</v>
      </c>
      <c r="EW3" s="1059"/>
      <c r="EX3" s="1059" t="s">
        <v>21</v>
      </c>
      <c r="EY3" s="1059" t="s">
        <v>22</v>
      </c>
      <c r="EZ3" s="1059" t="s">
        <v>23</v>
      </c>
      <c r="FA3" s="1059"/>
      <c r="FB3" s="1059" t="s">
        <v>24</v>
      </c>
      <c r="FC3" s="1059" t="s">
        <v>25</v>
      </c>
      <c r="FD3" s="1059" t="s">
        <v>26</v>
      </c>
      <c r="FE3" s="1097" t="s">
        <v>16</v>
      </c>
      <c r="FF3" s="1097" t="s">
        <v>27</v>
      </c>
      <c r="FG3" s="1097" t="s">
        <v>28</v>
      </c>
      <c r="FH3" s="1097" t="s">
        <v>29</v>
      </c>
      <c r="FI3" s="1097" t="s">
        <v>30</v>
      </c>
      <c r="FJ3" s="1100" t="s">
        <v>31</v>
      </c>
      <c r="FK3" s="1102" t="s">
        <v>32</v>
      </c>
      <c r="FL3" s="1102" t="s">
        <v>33</v>
      </c>
      <c r="FM3" s="1104" t="s">
        <v>34</v>
      </c>
      <c r="FN3" s="1059"/>
      <c r="FO3" s="1059" t="s">
        <v>21</v>
      </c>
      <c r="FP3" s="1059" t="s">
        <v>22</v>
      </c>
      <c r="FQ3" s="1059" t="s">
        <v>23</v>
      </c>
      <c r="FR3" s="1059"/>
      <c r="FS3" s="1059" t="s">
        <v>24</v>
      </c>
      <c r="FT3" s="1059" t="s">
        <v>25</v>
      </c>
      <c r="FU3" s="1059" t="s">
        <v>26</v>
      </c>
      <c r="FV3" s="1097" t="s">
        <v>16</v>
      </c>
      <c r="FW3" s="1097" t="s">
        <v>27</v>
      </c>
      <c r="FX3" s="1097" t="s">
        <v>28</v>
      </c>
      <c r="FY3" s="1097" t="s">
        <v>29</v>
      </c>
      <c r="FZ3" s="1097" t="s">
        <v>30</v>
      </c>
      <c r="GA3" s="1100" t="s">
        <v>31</v>
      </c>
      <c r="GB3" s="1102" t="s">
        <v>32</v>
      </c>
      <c r="GC3" s="1102" t="s">
        <v>33</v>
      </c>
      <c r="GD3" s="1104" t="s">
        <v>34</v>
      </c>
      <c r="GE3" s="1059"/>
      <c r="GF3" s="1059" t="s">
        <v>21</v>
      </c>
      <c r="GG3" s="1059" t="s">
        <v>22</v>
      </c>
      <c r="GH3" s="1059" t="s">
        <v>23</v>
      </c>
      <c r="GI3" s="1059"/>
      <c r="GJ3" s="1059" t="s">
        <v>24</v>
      </c>
      <c r="GK3" s="1059" t="s">
        <v>25</v>
      </c>
      <c r="GL3" s="1059" t="s">
        <v>26</v>
      </c>
      <c r="GM3" s="1097" t="s">
        <v>16</v>
      </c>
      <c r="GN3" s="1097" t="s">
        <v>27</v>
      </c>
      <c r="GO3" s="1097" t="s">
        <v>28</v>
      </c>
      <c r="GP3" s="1097" t="s">
        <v>29</v>
      </c>
      <c r="GQ3" s="1097" t="s">
        <v>30</v>
      </c>
      <c r="GR3" s="1100" t="s">
        <v>31</v>
      </c>
      <c r="GS3" s="1102" t="s">
        <v>32</v>
      </c>
      <c r="GT3" s="1102" t="s">
        <v>33</v>
      </c>
      <c r="GU3" s="1104" t="s">
        <v>34</v>
      </c>
      <c r="GV3" s="1111"/>
      <c r="GW3" s="1111" t="s">
        <v>21</v>
      </c>
      <c r="GX3" s="1111" t="s">
        <v>22</v>
      </c>
      <c r="GY3" s="1111" t="s">
        <v>23</v>
      </c>
      <c r="GZ3" s="1111"/>
      <c r="HA3" s="1111" t="s">
        <v>24</v>
      </c>
      <c r="HB3" s="1111" t="s">
        <v>25</v>
      </c>
      <c r="HC3" s="1111" t="s">
        <v>26</v>
      </c>
      <c r="HD3" s="1097" t="s">
        <v>16</v>
      </c>
      <c r="HE3" s="1097" t="s">
        <v>27</v>
      </c>
      <c r="HF3" s="1097" t="s">
        <v>28</v>
      </c>
      <c r="HG3" s="1097" t="s">
        <v>29</v>
      </c>
      <c r="HH3" s="1097" t="s">
        <v>30</v>
      </c>
      <c r="HI3" s="1100" t="s">
        <v>31</v>
      </c>
      <c r="HJ3" s="1102" t="s">
        <v>32</v>
      </c>
      <c r="HK3" s="1102" t="s">
        <v>33</v>
      </c>
      <c r="HL3" s="1104" t="s">
        <v>34</v>
      </c>
    </row>
    <row r="4" spans="1:220" ht="31.5" customHeight="1" x14ac:dyDescent="0.25">
      <c r="A4" s="1116"/>
      <c r="B4" s="1116"/>
      <c r="C4" s="1120"/>
      <c r="D4" s="1116"/>
      <c r="E4" s="1116"/>
      <c r="F4" s="1116"/>
      <c r="G4" s="1116"/>
      <c r="H4" s="1116"/>
      <c r="I4" s="1117"/>
      <c r="J4" s="1116"/>
      <c r="K4" s="1116"/>
      <c r="L4" s="1116"/>
      <c r="M4" s="111"/>
      <c r="N4" s="112" t="s">
        <v>35</v>
      </c>
      <c r="O4" s="113" t="s">
        <v>36</v>
      </c>
      <c r="P4" s="114" t="s">
        <v>37</v>
      </c>
      <c r="Q4" s="1060"/>
      <c r="R4" s="1060"/>
      <c r="S4" s="1060"/>
      <c r="T4" s="21" t="s">
        <v>22</v>
      </c>
      <c r="U4" s="21" t="s">
        <v>38</v>
      </c>
      <c r="V4" s="1060"/>
      <c r="W4" s="1060"/>
      <c r="X4" s="1060"/>
      <c r="Y4" s="1099"/>
      <c r="Z4" s="1099"/>
      <c r="AA4" s="1099"/>
      <c r="AB4" s="1099"/>
      <c r="AC4" s="1099"/>
      <c r="AD4" s="1101"/>
      <c r="AE4" s="1103"/>
      <c r="AF4" s="1103"/>
      <c r="AG4" s="1123"/>
      <c r="AH4" s="1124"/>
      <c r="AI4" s="1124"/>
      <c r="AJ4" s="1124"/>
      <c r="AK4" s="651" t="s">
        <v>22</v>
      </c>
      <c r="AL4" s="651" t="s">
        <v>38</v>
      </c>
      <c r="AM4" s="1124"/>
      <c r="AN4" s="1124"/>
      <c r="AO4" s="1124"/>
      <c r="AP4" s="1126"/>
      <c r="AQ4" s="1099"/>
      <c r="AR4" s="1099"/>
      <c r="AS4" s="1099"/>
      <c r="AT4" s="1099"/>
      <c r="AU4" s="1101"/>
      <c r="AV4" s="1103"/>
      <c r="AW4" s="1103"/>
      <c r="AX4" s="1105"/>
      <c r="AY4" s="1060"/>
      <c r="AZ4" s="1060"/>
      <c r="BA4" s="1060"/>
      <c r="BB4" s="21" t="s">
        <v>22</v>
      </c>
      <c r="BC4" s="21" t="s">
        <v>38</v>
      </c>
      <c r="BD4" s="1060"/>
      <c r="BE4" s="1060"/>
      <c r="BF4" s="1060"/>
      <c r="BG4" s="1099"/>
      <c r="BH4" s="1099"/>
      <c r="BI4" s="1099"/>
      <c r="BJ4" s="1099"/>
      <c r="BK4" s="1099"/>
      <c r="BL4" s="1101"/>
      <c r="BM4" s="1103"/>
      <c r="BN4" s="1103"/>
      <c r="BO4" s="1105"/>
      <c r="BP4" s="1060"/>
      <c r="BQ4" s="1060"/>
      <c r="BR4" s="1060"/>
      <c r="BS4" s="21" t="s">
        <v>22</v>
      </c>
      <c r="BT4" s="21" t="s">
        <v>38</v>
      </c>
      <c r="BU4" s="1060"/>
      <c r="BV4" s="1060"/>
      <c r="BW4" s="1060"/>
      <c r="BX4" s="1099"/>
      <c r="BY4" s="1099"/>
      <c r="BZ4" s="1099"/>
      <c r="CA4" s="1099"/>
      <c r="CB4" s="1099"/>
      <c r="CC4" s="1101"/>
      <c r="CD4" s="1103"/>
      <c r="CE4" s="1103"/>
      <c r="CF4" s="1105"/>
      <c r="CG4" s="1060"/>
      <c r="CH4" s="1060"/>
      <c r="CI4" s="1060"/>
      <c r="CJ4" s="21" t="s">
        <v>22</v>
      </c>
      <c r="CK4" s="21" t="s">
        <v>38</v>
      </c>
      <c r="CL4" s="1060"/>
      <c r="CM4" s="1060"/>
      <c r="CN4" s="1060"/>
      <c r="CO4" s="1099"/>
      <c r="CP4" s="1099"/>
      <c r="CQ4" s="1099"/>
      <c r="CR4" s="1099"/>
      <c r="CS4" s="1099"/>
      <c r="CT4" s="1101"/>
      <c r="CU4" s="1103"/>
      <c r="CV4" s="1103"/>
      <c r="CW4" s="1105"/>
      <c r="CX4" s="1060"/>
      <c r="CY4" s="1060"/>
      <c r="CZ4" s="1060"/>
      <c r="DA4" s="21" t="s">
        <v>22</v>
      </c>
      <c r="DB4" s="21" t="s">
        <v>38</v>
      </c>
      <c r="DC4" s="1060"/>
      <c r="DD4" s="1060"/>
      <c r="DE4" s="1060"/>
      <c r="DF4" s="1099"/>
      <c r="DG4" s="1099"/>
      <c r="DH4" s="1099"/>
      <c r="DI4" s="1099"/>
      <c r="DJ4" s="1099"/>
      <c r="DK4" s="1101"/>
      <c r="DL4" s="1103"/>
      <c r="DM4" s="1103"/>
      <c r="DN4" s="1105"/>
      <c r="DO4" s="1060"/>
      <c r="DP4" s="1060"/>
      <c r="DQ4" s="1060"/>
      <c r="DR4" s="21" t="s">
        <v>22</v>
      </c>
      <c r="DS4" s="21" t="s">
        <v>38</v>
      </c>
      <c r="DT4" s="1060"/>
      <c r="DU4" s="1060"/>
      <c r="DV4" s="1060"/>
      <c r="DW4" s="1097"/>
      <c r="DX4" s="1097"/>
      <c r="DY4" s="1097"/>
      <c r="DZ4" s="1097"/>
      <c r="EA4" s="1097"/>
      <c r="EB4" s="1100"/>
      <c r="EC4" s="1102"/>
      <c r="ED4" s="1102"/>
      <c r="EE4" s="1104"/>
      <c r="EF4" s="1059"/>
      <c r="EG4" s="1059"/>
      <c r="EH4" s="1059"/>
      <c r="EI4" s="49" t="s">
        <v>22</v>
      </c>
      <c r="EJ4" s="49" t="s">
        <v>38</v>
      </c>
      <c r="EK4" s="1059"/>
      <c r="EL4" s="1059"/>
      <c r="EM4" s="1059"/>
      <c r="EN4" s="1097"/>
      <c r="EO4" s="1097"/>
      <c r="EP4" s="1097"/>
      <c r="EQ4" s="1097"/>
      <c r="ER4" s="1097"/>
      <c r="ES4" s="1100"/>
      <c r="ET4" s="1102"/>
      <c r="EU4" s="1102"/>
      <c r="EV4" s="1104"/>
      <c r="EW4" s="1059"/>
      <c r="EX4" s="1059"/>
      <c r="EY4" s="1059"/>
      <c r="EZ4" s="49" t="s">
        <v>22</v>
      </c>
      <c r="FA4" s="49" t="s">
        <v>38</v>
      </c>
      <c r="FB4" s="1059"/>
      <c r="FC4" s="1059"/>
      <c r="FD4" s="1059"/>
      <c r="FE4" s="1097"/>
      <c r="FF4" s="1097"/>
      <c r="FG4" s="1097"/>
      <c r="FH4" s="1097"/>
      <c r="FI4" s="1097"/>
      <c r="FJ4" s="1100"/>
      <c r="FK4" s="1102"/>
      <c r="FL4" s="1102"/>
      <c r="FM4" s="1104"/>
      <c r="FN4" s="1059"/>
      <c r="FO4" s="1059"/>
      <c r="FP4" s="1059"/>
      <c r="FQ4" s="49" t="s">
        <v>22</v>
      </c>
      <c r="FR4" s="49" t="s">
        <v>38</v>
      </c>
      <c r="FS4" s="1059"/>
      <c r="FT4" s="1059"/>
      <c r="FU4" s="1059"/>
      <c r="FV4" s="1097"/>
      <c r="FW4" s="1097"/>
      <c r="FX4" s="1097"/>
      <c r="FY4" s="1097"/>
      <c r="FZ4" s="1097"/>
      <c r="GA4" s="1100"/>
      <c r="GB4" s="1102"/>
      <c r="GC4" s="1102"/>
      <c r="GD4" s="1104"/>
      <c r="GE4" s="1059"/>
      <c r="GF4" s="1059"/>
      <c r="GG4" s="1059"/>
      <c r="GH4" s="49" t="s">
        <v>22</v>
      </c>
      <c r="GI4" s="49" t="s">
        <v>38</v>
      </c>
      <c r="GJ4" s="1059"/>
      <c r="GK4" s="1059"/>
      <c r="GL4" s="1059"/>
      <c r="GM4" s="1097"/>
      <c r="GN4" s="1097"/>
      <c r="GO4" s="1097"/>
      <c r="GP4" s="1097"/>
      <c r="GQ4" s="1097"/>
      <c r="GR4" s="1100"/>
      <c r="GS4" s="1102"/>
      <c r="GT4" s="1102"/>
      <c r="GU4" s="1104"/>
      <c r="GV4" s="1111"/>
      <c r="GW4" s="1111"/>
      <c r="GX4" s="1111"/>
      <c r="GY4" s="227" t="s">
        <v>22</v>
      </c>
      <c r="GZ4" s="227" t="s">
        <v>38</v>
      </c>
      <c r="HA4" s="1111"/>
      <c r="HB4" s="1111"/>
      <c r="HC4" s="1111"/>
      <c r="HD4" s="1097"/>
      <c r="HE4" s="1097"/>
      <c r="HF4" s="1097"/>
      <c r="HG4" s="1097"/>
      <c r="HH4" s="1097"/>
      <c r="HI4" s="1100"/>
      <c r="HJ4" s="1102"/>
      <c r="HK4" s="1102"/>
      <c r="HL4" s="1104"/>
    </row>
    <row r="5" spans="1:220" ht="192" customHeight="1" x14ac:dyDescent="0.25">
      <c r="A5" s="15">
        <v>1</v>
      </c>
      <c r="B5" s="14" t="s">
        <v>208</v>
      </c>
      <c r="C5" s="14" t="s">
        <v>209</v>
      </c>
      <c r="D5" s="14" t="s">
        <v>210</v>
      </c>
      <c r="E5" s="14" t="s">
        <v>82</v>
      </c>
      <c r="F5" s="14" t="s">
        <v>79</v>
      </c>
      <c r="G5" s="14" t="s">
        <v>211</v>
      </c>
      <c r="H5" s="73" t="s">
        <v>66</v>
      </c>
      <c r="I5" s="14" t="s">
        <v>212</v>
      </c>
      <c r="J5" s="13" t="s">
        <v>47</v>
      </c>
      <c r="K5" s="435">
        <v>2</v>
      </c>
      <c r="L5" s="384" t="s">
        <v>213</v>
      </c>
      <c r="M5" s="384" t="s">
        <v>214</v>
      </c>
      <c r="N5" s="118">
        <v>44593</v>
      </c>
      <c r="O5" s="118">
        <v>44895</v>
      </c>
      <c r="P5" s="384" t="s">
        <v>50</v>
      </c>
      <c r="Q5" s="117"/>
      <c r="R5" s="117"/>
      <c r="S5" s="117"/>
      <c r="T5" s="117"/>
      <c r="U5" s="117"/>
      <c r="V5" s="117"/>
      <c r="W5" s="117"/>
      <c r="X5" s="117"/>
      <c r="Y5" s="221"/>
      <c r="Z5" s="221"/>
      <c r="AA5" s="221"/>
      <c r="AB5" s="221"/>
      <c r="AC5" s="221"/>
      <c r="AD5" s="221"/>
      <c r="AE5" s="221"/>
      <c r="AF5" s="221"/>
      <c r="AG5" s="652"/>
      <c r="AH5" s="390"/>
      <c r="AI5" s="390"/>
      <c r="AJ5" s="390"/>
      <c r="AK5" s="390"/>
      <c r="AL5" s="390"/>
      <c r="AM5" s="390"/>
      <c r="AN5" s="390"/>
      <c r="AO5" s="390"/>
      <c r="AP5" s="653"/>
      <c r="AQ5" s="590"/>
      <c r="AR5" s="590"/>
      <c r="AS5" s="590"/>
      <c r="AT5" s="599"/>
      <c r="AU5" s="397"/>
      <c r="AV5" s="397"/>
      <c r="AW5" s="451"/>
      <c r="AX5" s="397"/>
      <c r="AY5" s="249"/>
      <c r="AZ5" s="250"/>
      <c r="BA5" s="250"/>
      <c r="BB5" s="249"/>
      <c r="BC5" s="221"/>
      <c r="BD5" s="251"/>
      <c r="BE5" s="249"/>
      <c r="BF5" s="251"/>
      <c r="BG5" s="397"/>
      <c r="BH5" s="397"/>
      <c r="BI5" s="397"/>
      <c r="BJ5" s="397"/>
      <c r="BK5" s="590"/>
      <c r="BL5" s="397"/>
      <c r="BM5" s="397"/>
      <c r="BN5" s="451"/>
      <c r="BO5" s="397"/>
      <c r="BP5" s="195"/>
      <c r="BQ5" s="250"/>
      <c r="BR5" s="250"/>
      <c r="BS5" s="251"/>
      <c r="BT5" s="221"/>
      <c r="BU5" s="251"/>
      <c r="BV5" s="249"/>
      <c r="BW5" s="251"/>
      <c r="BX5" s="250"/>
      <c r="BY5" s="250"/>
      <c r="BZ5" s="250"/>
      <c r="CA5" s="250"/>
      <c r="CB5" s="250"/>
      <c r="CC5" s="250"/>
      <c r="CD5" s="250"/>
      <c r="CE5" s="322"/>
      <c r="CF5" s="250"/>
      <c r="CG5" s="251"/>
      <c r="CH5" s="247"/>
      <c r="CI5" s="247"/>
      <c r="CJ5" s="251"/>
      <c r="CK5" s="247"/>
      <c r="CL5" s="251"/>
      <c r="CM5" s="251"/>
      <c r="CN5" s="251"/>
      <c r="CO5" s="247"/>
      <c r="CP5" s="247"/>
      <c r="CQ5" s="247"/>
      <c r="CR5" s="251"/>
      <c r="CS5" s="247"/>
      <c r="CT5" s="250"/>
      <c r="CU5" s="250"/>
      <c r="CV5" s="322"/>
      <c r="CW5" s="250"/>
      <c r="CX5" s="251"/>
      <c r="CY5" s="247"/>
      <c r="CZ5" s="249"/>
      <c r="DA5" s="249"/>
      <c r="DB5" s="221"/>
      <c r="DC5" s="221"/>
      <c r="DD5" s="249"/>
      <c r="DE5" s="249"/>
      <c r="DF5" s="221"/>
      <c r="DG5" s="221"/>
      <c r="DH5" s="221"/>
      <c r="DI5" s="249"/>
      <c r="DJ5" s="221"/>
      <c r="DK5" s="250"/>
      <c r="DL5" s="250"/>
      <c r="DM5" s="322"/>
      <c r="DN5" s="250"/>
      <c r="DO5" s="221"/>
      <c r="DP5" s="221"/>
      <c r="DQ5" s="221"/>
      <c r="DR5" s="221"/>
      <c r="DS5" s="221"/>
      <c r="DT5" s="221"/>
      <c r="DU5" s="221"/>
      <c r="DV5" s="221"/>
      <c r="DW5" s="221"/>
      <c r="DX5" s="221"/>
      <c r="DY5" s="221"/>
      <c r="DZ5" s="249"/>
      <c r="EA5" s="221"/>
      <c r="EB5" s="250" t="str">
        <f>EE5</f>
        <v>0%</v>
      </c>
      <c r="EC5" s="250"/>
      <c r="ED5" s="322">
        <f>DM5+DP5</f>
        <v>0</v>
      </c>
      <c r="EE5" s="250" t="str">
        <f>IF(ED5=0,"0%",IF(ED5=1,"50%",IF(ED5=2,"100%")))</f>
        <v>0%</v>
      </c>
      <c r="EF5" s="221"/>
      <c r="EG5" s="221"/>
      <c r="EH5" s="221"/>
      <c r="EI5" s="221"/>
      <c r="EJ5" s="221"/>
      <c r="EK5" s="221"/>
      <c r="EL5" s="221"/>
      <c r="EM5" s="221"/>
      <c r="EN5" s="221"/>
      <c r="EO5" s="221"/>
      <c r="EP5" s="221"/>
      <c r="EQ5" s="221"/>
      <c r="ER5" s="221"/>
      <c r="ES5" s="250" t="str">
        <f>EV5</f>
        <v>0%</v>
      </c>
      <c r="ET5" s="250"/>
      <c r="EU5" s="322">
        <f>ED5+EG5</f>
        <v>0</v>
      </c>
      <c r="EV5" s="250" t="str">
        <f>IF(EU5=0,"0%",IF(EU5=1,"50%",IF(EU5=2,"100%")))</f>
        <v>0%</v>
      </c>
      <c r="EW5" s="221"/>
      <c r="EX5" s="221"/>
      <c r="EY5" s="221"/>
      <c r="EZ5" s="221"/>
      <c r="FA5" s="221"/>
      <c r="FB5" s="221"/>
      <c r="FC5" s="221"/>
      <c r="FD5" s="221"/>
      <c r="FE5" s="221"/>
      <c r="FF5" s="221"/>
      <c r="FG5" s="221"/>
      <c r="FH5" s="221"/>
      <c r="FI5" s="221"/>
      <c r="FJ5" s="250" t="str">
        <f>FM5</f>
        <v>0%</v>
      </c>
      <c r="FK5" s="250"/>
      <c r="FL5" s="322">
        <f>EU5+EX5</f>
        <v>0</v>
      </c>
      <c r="FM5" s="250" t="str">
        <f>IF(FL5=0,"0%",IF(FL5=1,"50%",IF(FL5=2,"100%")))</f>
        <v>0%</v>
      </c>
      <c r="FN5" s="221"/>
      <c r="FO5" s="221"/>
      <c r="FP5" s="221"/>
      <c r="FQ5" s="221"/>
      <c r="FR5" s="221"/>
      <c r="FS5" s="221"/>
      <c r="FT5" s="221"/>
      <c r="FU5" s="221"/>
      <c r="FV5" s="221"/>
      <c r="FW5" s="221"/>
      <c r="FX5" s="221"/>
      <c r="FY5" s="221"/>
      <c r="FZ5" s="221"/>
      <c r="GA5" s="250" t="str">
        <f>GD5</f>
        <v>0%</v>
      </c>
      <c r="GB5" s="250"/>
      <c r="GC5" s="322">
        <f>FL5+FO5</f>
        <v>0</v>
      </c>
      <c r="GD5" s="250" t="str">
        <f>IF(GC5=0,"0%",IF(GC5=1,"50%",IF(GC5=2,"100%")))</f>
        <v>0%</v>
      </c>
      <c r="GE5" s="221"/>
      <c r="GF5" s="221"/>
      <c r="GG5" s="221"/>
      <c r="GH5" s="221"/>
      <c r="GI5" s="221"/>
      <c r="GJ5" s="221"/>
      <c r="GK5" s="221"/>
      <c r="GL5" s="221"/>
      <c r="GM5" s="221"/>
      <c r="GN5" s="221"/>
      <c r="GO5" s="221"/>
      <c r="GP5" s="221"/>
      <c r="GQ5" s="221"/>
      <c r="GR5" s="250" t="str">
        <f>GU5</f>
        <v>0%</v>
      </c>
      <c r="GS5" s="250"/>
      <c r="GT5" s="322">
        <f>GC5+GF5</f>
        <v>0</v>
      </c>
      <c r="GU5" s="250" t="str">
        <f>IF(GT5=0,"0%",IF(GT5=1,"50%",IF(GT5=2,"100%")))</f>
        <v>0%</v>
      </c>
      <c r="GV5" s="221"/>
      <c r="GW5" s="221"/>
      <c r="GX5" s="221"/>
      <c r="GY5" s="221"/>
      <c r="GZ5" s="221"/>
      <c r="HA5" s="221"/>
      <c r="HB5" s="221"/>
      <c r="HC5" s="221"/>
      <c r="HD5" s="221"/>
      <c r="HE5" s="221"/>
      <c r="HF5" s="221"/>
      <c r="HG5" s="221"/>
      <c r="HH5" s="221"/>
      <c r="HI5" s="250" t="str">
        <f>HL5</f>
        <v>0%</v>
      </c>
      <c r="HJ5" s="250"/>
      <c r="HK5" s="322">
        <f>GT5+GW5</f>
        <v>0</v>
      </c>
      <c r="HL5" s="250" t="str">
        <f>IF(HK5=0,"0%",IF(HK5=1,"50%",IF(HK5=2,"100%")))</f>
        <v>0%</v>
      </c>
    </row>
    <row r="6" spans="1:220" ht="192" customHeight="1" x14ac:dyDescent="0.25">
      <c r="A6" s="15">
        <v>2</v>
      </c>
      <c r="B6" s="14" t="s">
        <v>215</v>
      </c>
      <c r="C6" s="14" t="s">
        <v>216</v>
      </c>
      <c r="D6" s="14" t="s">
        <v>106</v>
      </c>
      <c r="E6" s="14" t="s">
        <v>63</v>
      </c>
      <c r="F6" s="14" t="s">
        <v>64</v>
      </c>
      <c r="G6" s="14" t="s">
        <v>65</v>
      </c>
      <c r="H6" s="14" t="s">
        <v>66</v>
      </c>
      <c r="I6" s="14" t="s">
        <v>217</v>
      </c>
      <c r="J6" s="14" t="s">
        <v>47</v>
      </c>
      <c r="K6" s="435">
        <v>10</v>
      </c>
      <c r="L6" s="14" t="s">
        <v>218</v>
      </c>
      <c r="M6" s="14" t="s">
        <v>771</v>
      </c>
      <c r="N6" s="118">
        <v>44593</v>
      </c>
      <c r="O6" s="118">
        <v>44895</v>
      </c>
      <c r="P6" s="14" t="s">
        <v>50</v>
      </c>
      <c r="Q6" s="117"/>
      <c r="R6" s="283"/>
      <c r="S6" s="115"/>
      <c r="T6" s="115"/>
      <c r="U6" s="115"/>
      <c r="V6" s="115"/>
      <c r="W6" s="115"/>
      <c r="X6" s="115"/>
      <c r="Y6" s="221"/>
      <c r="Z6" s="221"/>
      <c r="AA6" s="221"/>
      <c r="AB6" s="221"/>
      <c r="AC6" s="221"/>
      <c r="AD6" s="221"/>
      <c r="AE6" s="221"/>
      <c r="AF6" s="221"/>
      <c r="AG6" s="652"/>
      <c r="AH6" s="833"/>
      <c r="AI6" s="834"/>
      <c r="AJ6" s="833"/>
      <c r="AK6" s="834"/>
      <c r="AL6" s="834"/>
      <c r="AM6" s="833"/>
      <c r="AN6" s="833"/>
      <c r="AO6" s="833"/>
      <c r="AP6" s="653"/>
      <c r="AQ6" s="590"/>
      <c r="AR6" s="590"/>
      <c r="AS6" s="590"/>
      <c r="AT6" s="600"/>
      <c r="AU6" s="596"/>
      <c r="AV6" s="397"/>
      <c r="AW6" s="451"/>
      <c r="AX6" s="601"/>
      <c r="AY6" s="249"/>
      <c r="AZ6" s="250"/>
      <c r="BA6" s="250"/>
      <c r="BB6" s="251"/>
      <c r="BC6" s="221"/>
      <c r="BD6" s="249"/>
      <c r="BE6" s="249"/>
      <c r="BF6" s="249"/>
      <c r="BG6" s="397"/>
      <c r="BH6" s="397"/>
      <c r="BI6" s="397"/>
      <c r="BJ6" s="397"/>
      <c r="BK6" s="397"/>
      <c r="BL6" s="596"/>
      <c r="BM6" s="397"/>
      <c r="BN6" s="451"/>
      <c r="BO6" s="397"/>
      <c r="BP6" s="195"/>
      <c r="BQ6" s="250"/>
      <c r="BR6" s="250"/>
      <c r="BS6" s="251"/>
      <c r="BT6" s="221"/>
      <c r="BU6" s="249"/>
      <c r="BV6" s="249"/>
      <c r="BW6" s="249"/>
      <c r="BX6" s="250"/>
      <c r="BY6" s="250"/>
      <c r="BZ6" s="250"/>
      <c r="CA6" s="250"/>
      <c r="CB6" s="250"/>
      <c r="CC6" s="250"/>
      <c r="CD6" s="250"/>
      <c r="CE6" s="322"/>
      <c r="CF6" s="250"/>
      <c r="CG6" s="251"/>
      <c r="CH6" s="247"/>
      <c r="CI6" s="247"/>
      <c r="CJ6" s="251"/>
      <c r="CK6" s="247"/>
      <c r="CL6" s="251"/>
      <c r="CM6" s="251"/>
      <c r="CN6" s="251"/>
      <c r="CO6" s="247"/>
      <c r="CP6" s="247"/>
      <c r="CQ6" s="247"/>
      <c r="CR6" s="247"/>
      <c r="CS6" s="247"/>
      <c r="CT6" s="250"/>
      <c r="CU6" s="250"/>
      <c r="CV6" s="322"/>
      <c r="CW6" s="250"/>
      <c r="CX6" s="251"/>
      <c r="CY6" s="1050"/>
      <c r="CZ6" s="251"/>
      <c r="DA6" s="251"/>
      <c r="DB6" s="221"/>
      <c r="DC6" s="221"/>
      <c r="DD6" s="251"/>
      <c r="DE6" s="251"/>
      <c r="DF6" s="221"/>
      <c r="DG6" s="221"/>
      <c r="DH6" s="221"/>
      <c r="DI6" s="221"/>
      <c r="DJ6" s="221"/>
      <c r="DK6" s="250"/>
      <c r="DL6" s="250"/>
      <c r="DM6" s="322"/>
      <c r="DN6" s="250"/>
      <c r="DO6" s="221"/>
      <c r="DP6" s="221"/>
      <c r="DQ6" s="221"/>
      <c r="DR6" s="221"/>
      <c r="DS6" s="221"/>
      <c r="DT6" s="221"/>
      <c r="DU6" s="221"/>
      <c r="DV6" s="221"/>
      <c r="DW6" s="221"/>
      <c r="DX6" s="221"/>
      <c r="DY6" s="221"/>
      <c r="DZ6" s="221"/>
      <c r="EA6" s="221"/>
      <c r="EB6" s="250" t="str">
        <f t="shared" ref="EB6:EB8" si="0">EE6</f>
        <v>10%</v>
      </c>
      <c r="EC6" s="250"/>
      <c r="ED6" s="322">
        <f t="shared" ref="ED6:ED8" si="1">DM6+DP6</f>
        <v>0</v>
      </c>
      <c r="EE6" s="250" t="str">
        <f>IF(ED6&lt;=1,"10%",IF(ED6&lt;=2,"20%",IF(ED6&lt;=3,"30%",IF(ED6&lt;=4,"40%",IF(ED6&lt;=5,"50%",IF(ED6&lt;=6,"60%",IF(ED6&lt;=7,"70%",IF(ED6&lt;=8,"80%",IF(ED6&lt;=9,"90%",IF(ED6&lt;=10,"100%"))))))))))</f>
        <v>10%</v>
      </c>
      <c r="EF6" s="221"/>
      <c r="EG6" s="221"/>
      <c r="EH6" s="221"/>
      <c r="EI6" s="221"/>
      <c r="EJ6" s="221"/>
      <c r="EK6" s="221"/>
      <c r="EL6" s="221"/>
      <c r="EM6" s="221"/>
      <c r="EN6" s="221"/>
      <c r="EO6" s="221"/>
      <c r="EP6" s="221"/>
      <c r="EQ6" s="221"/>
      <c r="ER6" s="221"/>
      <c r="ES6" s="250" t="str">
        <f>EV6</f>
        <v>10%</v>
      </c>
      <c r="ET6" s="250"/>
      <c r="EU6" s="322">
        <f t="shared" ref="EU6:EU8" si="2">ED6+EG6</f>
        <v>0</v>
      </c>
      <c r="EV6" s="250" t="str">
        <f>IF(EU6&lt;=1,"10%",IF(EU6&lt;=2,"20%",IF(EU6&lt;=3,"30%",IF(EU6&lt;=4,"40%",IF(EU6&lt;=5,"50%",IF(EU6&lt;=6,"60%",IF(EU6&lt;=7,"70%",IF(EU6&lt;=8,"80%",IF(EU6&lt;=9,"90%",IF(EU6&lt;=10,"100%"))))))))))</f>
        <v>10%</v>
      </c>
      <c r="EW6" s="221"/>
      <c r="EX6" s="221"/>
      <c r="EY6" s="221"/>
      <c r="EZ6" s="221"/>
      <c r="FA6" s="221"/>
      <c r="FB6" s="221"/>
      <c r="FC6" s="221"/>
      <c r="FD6" s="221"/>
      <c r="FE6" s="221"/>
      <c r="FF6" s="221"/>
      <c r="FG6" s="221"/>
      <c r="FH6" s="221"/>
      <c r="FI6" s="221"/>
      <c r="FJ6" s="250" t="str">
        <f t="shared" ref="FJ6:FJ8" si="3">FM6</f>
        <v>10%</v>
      </c>
      <c r="FK6" s="250"/>
      <c r="FL6" s="322">
        <f t="shared" ref="FL6:FL8" si="4">EU6+EX6</f>
        <v>0</v>
      </c>
      <c r="FM6" s="250" t="str">
        <f>IF(FL6&lt;=1,"10%",IF(FL6&lt;=2,"20%",IF(FL6&lt;=3,"30%",IF(FL6&lt;=4,"40%",IF(FL6&lt;=5,"50%",IF(FL6&lt;=6,"60%",IF(FL6&lt;=7,"70%",IF(FL6&lt;=8,"80%",IF(FL6&lt;=9,"90%",IF(FL6&lt;=10,"100%"))))))))))</f>
        <v>10%</v>
      </c>
      <c r="FN6" s="221"/>
      <c r="FO6" s="221"/>
      <c r="FP6" s="221"/>
      <c r="FQ6" s="221"/>
      <c r="FR6" s="221"/>
      <c r="FS6" s="221"/>
      <c r="FT6" s="221"/>
      <c r="FU6" s="221"/>
      <c r="FV6" s="221"/>
      <c r="FW6" s="221"/>
      <c r="FX6" s="221"/>
      <c r="FY6" s="221"/>
      <c r="FZ6" s="221"/>
      <c r="GA6" s="250" t="str">
        <f t="shared" ref="GA6:GA8" si="5">GD6</f>
        <v>10%</v>
      </c>
      <c r="GB6" s="250"/>
      <c r="GC6" s="322">
        <f t="shared" ref="GC6:GC8" si="6">FL6+FO6</f>
        <v>0</v>
      </c>
      <c r="GD6" s="250" t="str">
        <f>IF(GC6&lt;=1,"10%",IF(GC6&lt;=2,"20%",IF(GC6&lt;=3,"30%",IF(GC6&lt;=4,"40%",IF(GC6&lt;=5,"50%",IF(GC6&lt;=6,"60%",IF(GC6&lt;=7,"70%",IF(GC6&lt;=8,"80%",IF(GC6&lt;=9,"90%",IF(GC6&lt;=10,"100%"))))))))))</f>
        <v>10%</v>
      </c>
      <c r="GE6" s="221"/>
      <c r="GF6" s="221"/>
      <c r="GG6" s="221"/>
      <c r="GH6" s="221"/>
      <c r="GI6" s="221"/>
      <c r="GJ6" s="221"/>
      <c r="GK6" s="221"/>
      <c r="GL6" s="221"/>
      <c r="GM6" s="221"/>
      <c r="GN6" s="221"/>
      <c r="GO6" s="221"/>
      <c r="GP6" s="221"/>
      <c r="GQ6" s="221"/>
      <c r="GR6" s="250" t="str">
        <f t="shared" ref="GR6:GR8" si="7">GU6</f>
        <v>10%</v>
      </c>
      <c r="GS6" s="250"/>
      <c r="GT6" s="322">
        <f t="shared" ref="GT6:GT8" si="8">GC6+GF6</f>
        <v>0</v>
      </c>
      <c r="GU6" s="250" t="str">
        <f>IF(GT6&lt;=1,"10%",IF(GT6&lt;=2,"20%",IF(GT6&lt;=3,"30%",IF(GT6&lt;=4,"40%",IF(GT6&lt;=5,"50%",IF(GT6&lt;=6,"60%",IF(GT6&lt;=7,"70%",IF(GT6&lt;=8,"80%",IF(GT6&lt;=9,"90%",IF(GT6&lt;=10,"100%"))))))))))</f>
        <v>10%</v>
      </c>
      <c r="GV6" s="221"/>
      <c r="GW6" s="221"/>
      <c r="GX6" s="221"/>
      <c r="GY6" s="221"/>
      <c r="GZ6" s="221"/>
      <c r="HA6" s="221"/>
      <c r="HB6" s="221"/>
      <c r="HC6" s="221"/>
      <c r="HD6" s="221"/>
      <c r="HE6" s="221"/>
      <c r="HF6" s="221"/>
      <c r="HG6" s="221"/>
      <c r="HH6" s="221"/>
      <c r="HI6" s="250" t="str">
        <f t="shared" ref="HI6:HI8" si="9">HL6</f>
        <v>10%</v>
      </c>
      <c r="HJ6" s="250"/>
      <c r="HK6" s="322">
        <f t="shared" ref="HK6:HK8" si="10">GT6+GW6</f>
        <v>0</v>
      </c>
      <c r="HL6" s="250" t="str">
        <f>IF(HK6&lt;=1,"10%",IF(HK6&lt;=2,"20%",IF(HK6&lt;=3,"30%",IF(HK6&lt;=4,"40%",IF(HK6&lt;=5,"50%",IF(HK6&lt;=6,"60%",IF(HK6&lt;=7,"70%",IF(HK6&lt;=8,"80%",IF(HK6&lt;=9,"90%",IF(HK6&lt;=10,"100%"))))))))))</f>
        <v>10%</v>
      </c>
    </row>
    <row r="7" spans="1:220" ht="192" customHeight="1" x14ac:dyDescent="0.25">
      <c r="A7" s="15">
        <v>3</v>
      </c>
      <c r="B7" s="385" t="s">
        <v>219</v>
      </c>
      <c r="C7" s="386" t="s">
        <v>220</v>
      </c>
      <c r="D7" s="14" t="s">
        <v>221</v>
      </c>
      <c r="E7" s="14" t="s">
        <v>63</v>
      </c>
      <c r="F7" s="14" t="s">
        <v>64</v>
      </c>
      <c r="G7" s="387" t="s">
        <v>222</v>
      </c>
      <c r="H7" s="73" t="s">
        <v>223</v>
      </c>
      <c r="I7" s="388" t="s">
        <v>224</v>
      </c>
      <c r="J7" s="13" t="s">
        <v>47</v>
      </c>
      <c r="K7" s="435">
        <v>15</v>
      </c>
      <c r="L7" s="384" t="s">
        <v>225</v>
      </c>
      <c r="M7" s="384" t="s">
        <v>226</v>
      </c>
      <c r="N7" s="118">
        <v>44713</v>
      </c>
      <c r="O7" s="118">
        <v>44895</v>
      </c>
      <c r="P7" s="384" t="s">
        <v>50</v>
      </c>
      <c r="Q7" s="117"/>
      <c r="R7" s="117"/>
      <c r="S7" s="117"/>
      <c r="T7" s="117"/>
      <c r="U7" s="117"/>
      <c r="V7" s="117"/>
      <c r="W7" s="117"/>
      <c r="X7" s="117"/>
      <c r="Y7" s="221"/>
      <c r="Z7" s="221"/>
      <c r="AA7" s="221"/>
      <c r="AB7" s="221"/>
      <c r="AC7" s="221"/>
      <c r="AD7" s="221"/>
      <c r="AE7" s="221"/>
      <c r="AF7" s="221"/>
      <c r="AG7" s="652"/>
      <c r="AH7" s="390"/>
      <c r="AI7" s="390"/>
      <c r="AJ7" s="390"/>
      <c r="AK7" s="390"/>
      <c r="AL7" s="390"/>
      <c r="AM7" s="390"/>
      <c r="AN7" s="390"/>
      <c r="AO7" s="390"/>
      <c r="AP7" s="653"/>
      <c r="AQ7" s="590"/>
      <c r="AR7" s="590"/>
      <c r="AS7" s="590"/>
      <c r="AT7" s="599"/>
      <c r="AU7" s="397"/>
      <c r="AV7" s="397"/>
      <c r="AW7" s="451"/>
      <c r="AX7" s="602"/>
      <c r="AY7" s="251"/>
      <c r="AZ7" s="250"/>
      <c r="BA7" s="250"/>
      <c r="BB7" s="249"/>
      <c r="BC7" s="221"/>
      <c r="BD7" s="249"/>
      <c r="BE7" s="249"/>
      <c r="BF7" s="249"/>
      <c r="BG7" s="397"/>
      <c r="BH7" s="397"/>
      <c r="BI7" s="397"/>
      <c r="BJ7" s="397"/>
      <c r="BK7" s="590"/>
      <c r="BL7" s="397"/>
      <c r="BM7" s="397"/>
      <c r="BN7" s="451"/>
      <c r="BO7" s="397"/>
      <c r="BP7" s="251"/>
      <c r="BQ7" s="250"/>
      <c r="BR7" s="250"/>
      <c r="BS7" s="249"/>
      <c r="BT7" s="221"/>
      <c r="BU7" s="249"/>
      <c r="BV7" s="249"/>
      <c r="BW7" s="249"/>
      <c r="BX7" s="195"/>
      <c r="BY7" s="195"/>
      <c r="BZ7" s="195"/>
      <c r="CA7" s="251"/>
      <c r="CB7" s="251"/>
      <c r="CC7" s="250"/>
      <c r="CD7" s="250"/>
      <c r="CE7" s="322"/>
      <c r="CF7" s="250"/>
      <c r="CG7" s="1010"/>
      <c r="CH7" s="247"/>
      <c r="CI7" s="1010"/>
      <c r="CJ7" s="251"/>
      <c r="CK7" s="980"/>
      <c r="CL7" s="251"/>
      <c r="CM7" s="251"/>
      <c r="CN7" s="251"/>
      <c r="CO7" s="250"/>
      <c r="CP7" s="250"/>
      <c r="CQ7" s="250"/>
      <c r="CR7" s="250"/>
      <c r="CS7" s="250"/>
      <c r="CT7" s="250"/>
      <c r="CU7" s="250"/>
      <c r="CV7" s="322"/>
      <c r="CW7" s="250"/>
      <c r="CX7" s="1049"/>
      <c r="CY7" s="221"/>
      <c r="CZ7" s="221"/>
      <c r="DA7" s="221"/>
      <c r="DB7" s="221"/>
      <c r="DC7" s="221"/>
      <c r="DD7" s="221"/>
      <c r="DE7" s="221"/>
      <c r="DF7" s="221"/>
      <c r="DG7" s="221"/>
      <c r="DH7" s="221"/>
      <c r="DI7" s="221"/>
      <c r="DJ7" s="221"/>
      <c r="DK7" s="250"/>
      <c r="DL7" s="250"/>
      <c r="DM7" s="322"/>
      <c r="DN7" s="250"/>
      <c r="DO7" s="221"/>
      <c r="DP7" s="221"/>
      <c r="DQ7" s="221"/>
      <c r="DR7" s="221"/>
      <c r="DS7" s="221"/>
      <c r="DT7" s="221"/>
      <c r="DU7" s="221"/>
      <c r="DV7" s="221"/>
      <c r="DW7" s="221"/>
      <c r="DX7" s="221"/>
      <c r="DY7" s="221"/>
      <c r="DZ7" s="221"/>
      <c r="EA7" s="221"/>
      <c r="EB7" s="250" t="str">
        <f t="shared" si="0"/>
        <v>0%</v>
      </c>
      <c r="EC7" s="250"/>
      <c r="ED7" s="322">
        <f t="shared" si="1"/>
        <v>0</v>
      </c>
      <c r="EE7" s="250" t="str">
        <f>IF(ED7=0,"0%",IF(ED7&lt;=1,"6.7%",IF(ED7&lt;=2,"13.3%",IF(ED7&lt;=3,"20%",IF(ED7&lt;=4,"27%",IF(ED7&lt;=5,"33.3%",IF(ED7&lt;=6,"40%",IF(ED7&lt;=7,"47%",IF(ED7&lt;=8,"53.3%",IF(ED7&lt;=9,"60%",IF(ED7&lt;=10,"67%",IF(ED7&lt;=11,"73.3"%,IF(ED7&lt;=12,"80%",IF(ED7&lt;=13,"87%",IF(ED7&lt;=14,"93.3%",IF(ED7&lt;=15,"100"))))))))))))))))</f>
        <v>0%</v>
      </c>
      <c r="EF7" s="221"/>
      <c r="EG7" s="221"/>
      <c r="EH7" s="221"/>
      <c r="EI7" s="221"/>
      <c r="EJ7" s="221"/>
      <c r="EK7" s="221"/>
      <c r="EL7" s="221"/>
      <c r="EM7" s="221"/>
      <c r="EN7" s="221"/>
      <c r="EO7" s="221"/>
      <c r="EP7" s="221"/>
      <c r="EQ7" s="221"/>
      <c r="ER7" s="221"/>
      <c r="ES7" s="250" t="str">
        <f t="shared" ref="ES7:ES8" si="11">EV7</f>
        <v>0%</v>
      </c>
      <c r="ET7" s="250"/>
      <c r="EU7" s="322">
        <f t="shared" si="2"/>
        <v>0</v>
      </c>
      <c r="EV7" s="250" t="str">
        <f>IF(EU7=0,"0%",IF(EU7&lt;=1,"6.7%",IF(EU7&lt;=2,"13.3%",IF(EU7&lt;=3,"20%",IF(EU7&lt;=4,"27%",IF(EU7&lt;=5,"33.3%",IF(EU7&lt;=6,"40%",IF(EU7&lt;=7,"47%",IF(EU7&lt;=8,"53.3%",IF(EU7&lt;=9,"60%",IF(EU7&lt;=10,"67%",IF(EU7&lt;=11,"73.3"%,IF(EU7&lt;=12,"80%",IF(EU7&lt;=13,"87%",IF(EU7&lt;=14,"93.3%",IF(EU7&lt;=15,"100"))))))))))))))))</f>
        <v>0%</v>
      </c>
      <c r="EW7" s="221"/>
      <c r="EX7" s="221"/>
      <c r="EY7" s="221"/>
      <c r="EZ7" s="221"/>
      <c r="FA7" s="221"/>
      <c r="FB7" s="221"/>
      <c r="FC7" s="221"/>
      <c r="FD7" s="221"/>
      <c r="FE7" s="221"/>
      <c r="FF7" s="221"/>
      <c r="FG7" s="221"/>
      <c r="FH7" s="221"/>
      <c r="FI7" s="221"/>
      <c r="FJ7" s="250" t="str">
        <f t="shared" si="3"/>
        <v>0%</v>
      </c>
      <c r="FK7" s="250"/>
      <c r="FL7" s="322">
        <f t="shared" si="4"/>
        <v>0</v>
      </c>
      <c r="FM7" s="250" t="str">
        <f>IF(FL7=0,"0%",IF(FL7&lt;=1,"6.7%",IF(FL7&lt;=2,"13.3%",IF(FL7&lt;=3,"20%",IF(FL7&lt;=4,"27%",IF(FL7&lt;=5,"33.3%",IF(FL7&lt;=6,"40%",IF(FL7&lt;=7,"47%",IF(FL7&lt;=8,"53.3%",IF(FL7&lt;=9,"60%",IF(FL7&lt;=10,"67%",IF(FL7&lt;=11,"73.3"%,IF(FL7&lt;=12,"80%",IF(FL7&lt;=13,"87%",IF(FL7&lt;=14,"93.3%",IF(FL7&lt;=15,"100"))))))))))))))))</f>
        <v>0%</v>
      </c>
      <c r="FN7" s="221"/>
      <c r="FO7" s="221"/>
      <c r="FP7" s="221"/>
      <c r="FQ7" s="221"/>
      <c r="FR7" s="221"/>
      <c r="FS7" s="221"/>
      <c r="FT7" s="221"/>
      <c r="FU7" s="221"/>
      <c r="FV7" s="221"/>
      <c r="FW7" s="221"/>
      <c r="FX7" s="221"/>
      <c r="FY7" s="221"/>
      <c r="FZ7" s="221"/>
      <c r="GA7" s="250" t="str">
        <f t="shared" si="5"/>
        <v>0%</v>
      </c>
      <c r="GB7" s="250"/>
      <c r="GC7" s="322">
        <f t="shared" si="6"/>
        <v>0</v>
      </c>
      <c r="GD7" s="250" t="str">
        <f>IF(GC7=0,"0%",IF(GC7&lt;=1,"6.7%",IF(GC7&lt;=2,"13.3%",IF(GC7&lt;=3,"20%",IF(GC7&lt;=4,"27%",IF(GC7&lt;=5,"33.3%",IF(GC7&lt;=6,"40%",IF(GC7&lt;=7,"47%",IF(GC7&lt;=8,"53.3%",IF(GC7&lt;=9,"60%",IF(GC7&lt;=10,"67%",IF(GC7&lt;=11,"73.3"%,IF(GC7&lt;=12,"80%",IF(GC7&lt;=13,"87%",IF(GC7&lt;=14,"93.3%",IF(GC7&lt;=15,"100"))))))))))))))))</f>
        <v>0%</v>
      </c>
      <c r="GE7" s="221"/>
      <c r="GF7" s="221"/>
      <c r="GG7" s="221"/>
      <c r="GH7" s="221"/>
      <c r="GI7" s="221"/>
      <c r="GJ7" s="221"/>
      <c r="GK7" s="221"/>
      <c r="GL7" s="221"/>
      <c r="GM7" s="221"/>
      <c r="GN7" s="221"/>
      <c r="GO7" s="221"/>
      <c r="GP7" s="221"/>
      <c r="GQ7" s="221"/>
      <c r="GR7" s="250" t="str">
        <f t="shared" si="7"/>
        <v>0%</v>
      </c>
      <c r="GS7" s="250"/>
      <c r="GT7" s="322">
        <f t="shared" si="8"/>
        <v>0</v>
      </c>
      <c r="GU7" s="250" t="str">
        <f>IF(GT7=0,"0%",IF(GT7&lt;=1,"6.7%",IF(GT7&lt;=2,"13.3%",IF(GT7&lt;=3,"20%",IF(GT7&lt;=4,"27%",IF(GT7&lt;=5,"33.3%",IF(GT7&lt;=6,"40%",IF(GT7&lt;=7,"47%",IF(GT7&lt;=8,"53.3%",IF(GT7&lt;=9,"60%",IF(GT7&lt;=10,"67%",IF(GT7&lt;=11,"73.3"%,IF(GT7&lt;=12,"80%",IF(GT7&lt;=13,"87%",IF(GT7&lt;=14,"93.3%",IF(GT7&lt;=15,"100"))))))))))))))))</f>
        <v>0%</v>
      </c>
      <c r="GV7" s="221"/>
      <c r="GW7" s="221"/>
      <c r="GX7" s="221"/>
      <c r="GY7" s="221"/>
      <c r="GZ7" s="221"/>
      <c r="HA7" s="221"/>
      <c r="HB7" s="221"/>
      <c r="HC7" s="221"/>
      <c r="HD7" s="221"/>
      <c r="HE7" s="221"/>
      <c r="HF7" s="221"/>
      <c r="HG7" s="221"/>
      <c r="HH7" s="221"/>
      <c r="HI7" s="250" t="str">
        <f t="shared" si="9"/>
        <v>0%</v>
      </c>
      <c r="HJ7" s="250"/>
      <c r="HK7" s="322">
        <f t="shared" si="10"/>
        <v>0</v>
      </c>
      <c r="HL7" s="250" t="str">
        <f>IF(HK7=0,"0%",IF(HK7&lt;=1,"6.7%",IF(HK7&lt;=2,"13.3%",IF(HK7&lt;=3,"20%",IF(HK7&lt;=4,"27%",IF(HK7&lt;=5,"33.3%",IF(HK7&lt;=6,"40%",IF(HK7&lt;=7,"47%",IF(HK7&lt;=8,"53.3%",IF(HK7&lt;=9,"60%",IF(HK7&lt;=10,"67%",IF(HK7&lt;=11,"73.3"%,IF(HK7&lt;=12,"80%",IF(HK7&lt;=13,"87%",IF(HK7&lt;=14,"93.3%",IF(HK7&lt;=15,"100"))))))))))))))))</f>
        <v>0%</v>
      </c>
    </row>
    <row r="8" spans="1:220" ht="192" customHeight="1" x14ac:dyDescent="0.25">
      <c r="A8" s="15">
        <v>4</v>
      </c>
      <c r="B8" s="385" t="s">
        <v>227</v>
      </c>
      <c r="C8" s="389" t="s">
        <v>228</v>
      </c>
      <c r="D8" s="624" t="s">
        <v>229</v>
      </c>
      <c r="E8" s="14" t="s">
        <v>63</v>
      </c>
      <c r="F8" s="14" t="s">
        <v>64</v>
      </c>
      <c r="G8" s="624" t="s">
        <v>230</v>
      </c>
      <c r="H8" s="389" t="s">
        <v>66</v>
      </c>
      <c r="I8" s="14" t="s">
        <v>212</v>
      </c>
      <c r="J8" s="13" t="s">
        <v>47</v>
      </c>
      <c r="K8" s="435">
        <v>2</v>
      </c>
      <c r="L8" s="384" t="s">
        <v>225</v>
      </c>
      <c r="M8" s="384" t="s">
        <v>772</v>
      </c>
      <c r="N8" s="118">
        <v>44593</v>
      </c>
      <c r="O8" s="118">
        <v>44895</v>
      </c>
      <c r="P8" s="384" t="s">
        <v>50</v>
      </c>
      <c r="Q8" s="117"/>
      <c r="R8" s="117"/>
      <c r="S8" s="117"/>
      <c r="T8" s="117"/>
      <c r="U8" s="117"/>
      <c r="V8" s="117"/>
      <c r="W8" s="117"/>
      <c r="X8" s="117"/>
      <c r="Y8" s="221"/>
      <c r="Z8" s="221"/>
      <c r="AA8" s="221"/>
      <c r="AB8" s="221"/>
      <c r="AC8" s="221"/>
      <c r="AD8" s="221"/>
      <c r="AE8" s="221"/>
      <c r="AF8" s="221"/>
      <c r="AG8" s="652"/>
      <c r="AH8" s="390"/>
      <c r="AI8" s="390"/>
      <c r="AJ8" s="390"/>
      <c r="AK8" s="390"/>
      <c r="AL8" s="390"/>
      <c r="AM8" s="390"/>
      <c r="AN8" s="390"/>
      <c r="AO8" s="390"/>
      <c r="AP8" s="653"/>
      <c r="AQ8" s="590"/>
      <c r="AR8" s="590"/>
      <c r="AS8" s="590"/>
      <c r="AT8" s="599"/>
      <c r="AU8" s="397"/>
      <c r="AV8" s="397"/>
      <c r="AW8" s="451"/>
      <c r="AX8" s="397"/>
      <c r="AY8" s="249"/>
      <c r="AZ8" s="250"/>
      <c r="BA8" s="250"/>
      <c r="BB8" s="643"/>
      <c r="BC8" s="221"/>
      <c r="BD8" s="251"/>
      <c r="BE8" s="249"/>
      <c r="BF8" s="249"/>
      <c r="BG8" s="397"/>
      <c r="BH8" s="397"/>
      <c r="BI8" s="397"/>
      <c r="BJ8" s="397"/>
      <c r="BK8" s="590"/>
      <c r="BL8" s="596"/>
      <c r="BM8" s="397"/>
      <c r="BN8" s="451"/>
      <c r="BO8" s="397"/>
      <c r="BP8" s="251"/>
      <c r="BQ8" s="250"/>
      <c r="BR8" s="250"/>
      <c r="BS8" s="812"/>
      <c r="BT8" s="221"/>
      <c r="BU8" s="251"/>
      <c r="BV8" s="251"/>
      <c r="BW8" s="251"/>
      <c r="BX8" s="250"/>
      <c r="BY8" s="250"/>
      <c r="BZ8" s="250"/>
      <c r="CA8" s="247"/>
      <c r="CB8" s="247"/>
      <c r="CC8" s="250"/>
      <c r="CD8" s="250"/>
      <c r="CE8" s="322"/>
      <c r="CF8" s="250"/>
      <c r="CG8" s="251"/>
      <c r="CH8" s="247"/>
      <c r="CI8" s="247"/>
      <c r="CJ8" s="251"/>
      <c r="CK8" s="247"/>
      <c r="CL8" s="251"/>
      <c r="CM8" s="251"/>
      <c r="CN8" s="251"/>
      <c r="CO8" s="247"/>
      <c r="CP8" s="247"/>
      <c r="CQ8" s="247"/>
      <c r="CR8" s="251"/>
      <c r="CS8" s="247"/>
      <c r="CT8" s="250"/>
      <c r="CU8" s="250"/>
      <c r="CV8" s="322"/>
      <c r="CW8" s="250"/>
      <c r="CX8" s="250"/>
      <c r="CY8" s="221"/>
      <c r="CZ8" s="250"/>
      <c r="DA8" s="221"/>
      <c r="DB8" s="221"/>
      <c r="DC8" s="221"/>
      <c r="DD8" s="221"/>
      <c r="DE8" s="221"/>
      <c r="DF8" s="221"/>
      <c r="DG8" s="221"/>
      <c r="DH8" s="221"/>
      <c r="DI8" s="249"/>
      <c r="DJ8" s="221"/>
      <c r="DK8" s="250"/>
      <c r="DL8" s="250"/>
      <c r="DM8" s="322"/>
      <c r="DN8" s="250"/>
      <c r="DO8" s="221"/>
      <c r="DP8" s="221"/>
      <c r="DQ8" s="221"/>
      <c r="DR8" s="221"/>
      <c r="DS8" s="221"/>
      <c r="DT8" s="221"/>
      <c r="DU8" s="221"/>
      <c r="DV8" s="221"/>
      <c r="DW8" s="221"/>
      <c r="DX8" s="221"/>
      <c r="DY8" s="221"/>
      <c r="DZ8" s="249"/>
      <c r="EA8" s="221"/>
      <c r="EB8" s="250" t="str">
        <f t="shared" si="0"/>
        <v>0%</v>
      </c>
      <c r="EC8" s="250"/>
      <c r="ED8" s="322">
        <f t="shared" si="1"/>
        <v>0</v>
      </c>
      <c r="EE8" s="250" t="str">
        <f>IF(ED8=0,"0%",IF(ED8=1,"50%",IF(ED8=2,"100%")))</f>
        <v>0%</v>
      </c>
      <c r="EF8" s="221"/>
      <c r="EG8" s="221"/>
      <c r="EH8" s="221"/>
      <c r="EI8" s="221"/>
      <c r="EJ8" s="221"/>
      <c r="EK8" s="221"/>
      <c r="EL8" s="221"/>
      <c r="EM8" s="221"/>
      <c r="EN8" s="221"/>
      <c r="EO8" s="221"/>
      <c r="EP8" s="221"/>
      <c r="EQ8" s="221"/>
      <c r="ER8" s="221"/>
      <c r="ES8" s="250" t="str">
        <f t="shared" si="11"/>
        <v>0%</v>
      </c>
      <c r="ET8" s="250"/>
      <c r="EU8" s="322">
        <f t="shared" si="2"/>
        <v>0</v>
      </c>
      <c r="EV8" s="250" t="str">
        <f>IF(EU8=0,"0%",IF(EU8=1,"50%",IF(EU8=2,"100%")))</f>
        <v>0%</v>
      </c>
      <c r="EW8" s="221"/>
      <c r="EX8" s="221"/>
      <c r="EY8" s="221"/>
      <c r="EZ8" s="221"/>
      <c r="FA8" s="221"/>
      <c r="FB8" s="221"/>
      <c r="FC8" s="221"/>
      <c r="FD8" s="221"/>
      <c r="FE8" s="221"/>
      <c r="FF8" s="221"/>
      <c r="FG8" s="221"/>
      <c r="FH8" s="221"/>
      <c r="FI8" s="221"/>
      <c r="FJ8" s="250" t="str">
        <f t="shared" si="3"/>
        <v>0%</v>
      </c>
      <c r="FK8" s="250"/>
      <c r="FL8" s="322">
        <f t="shared" si="4"/>
        <v>0</v>
      </c>
      <c r="FM8" s="250" t="str">
        <f>IF(FL8=0,"0%",IF(FL8=1,"50%",IF(FL8=2,"100%")))</f>
        <v>0%</v>
      </c>
      <c r="FN8" s="221"/>
      <c r="FO8" s="221"/>
      <c r="FP8" s="221"/>
      <c r="FQ8" s="221"/>
      <c r="FR8" s="221"/>
      <c r="FS8" s="221"/>
      <c r="FT8" s="221"/>
      <c r="FU8" s="221"/>
      <c r="FV8" s="221"/>
      <c r="FW8" s="221"/>
      <c r="FX8" s="221"/>
      <c r="FY8" s="221"/>
      <c r="FZ8" s="221"/>
      <c r="GA8" s="250" t="str">
        <f t="shared" si="5"/>
        <v>0%</v>
      </c>
      <c r="GB8" s="250"/>
      <c r="GC8" s="322">
        <f t="shared" si="6"/>
        <v>0</v>
      </c>
      <c r="GD8" s="250" t="str">
        <f>IF(GC8=0,"0%",IF(GC8=1,"50%",IF(GC8=2,"100%")))</f>
        <v>0%</v>
      </c>
      <c r="GE8" s="221"/>
      <c r="GF8" s="221"/>
      <c r="GG8" s="221"/>
      <c r="GH8" s="221"/>
      <c r="GI8" s="221"/>
      <c r="GJ8" s="221"/>
      <c r="GK8" s="221"/>
      <c r="GL8" s="221"/>
      <c r="GM8" s="221"/>
      <c r="GN8" s="221"/>
      <c r="GO8" s="221"/>
      <c r="GP8" s="221"/>
      <c r="GQ8" s="221"/>
      <c r="GR8" s="250" t="str">
        <f t="shared" si="7"/>
        <v>0%</v>
      </c>
      <c r="GS8" s="250"/>
      <c r="GT8" s="322">
        <f t="shared" si="8"/>
        <v>0</v>
      </c>
      <c r="GU8" s="250" t="str">
        <f>IF(GT8=0,"0%",IF(GT8=1,"50%",IF(GT8=2,"100%")))</f>
        <v>0%</v>
      </c>
      <c r="GV8" s="221"/>
      <c r="GW8" s="221"/>
      <c r="GX8" s="221"/>
      <c r="GY8" s="221"/>
      <c r="GZ8" s="221"/>
      <c r="HA8" s="221"/>
      <c r="HB8" s="221"/>
      <c r="HC8" s="221"/>
      <c r="HD8" s="221"/>
      <c r="HE8" s="221"/>
      <c r="HF8" s="221"/>
      <c r="HG8" s="221"/>
      <c r="HH8" s="221"/>
      <c r="HI8" s="250" t="str">
        <f t="shared" si="9"/>
        <v>0%</v>
      </c>
      <c r="HJ8" s="250"/>
      <c r="HK8" s="322">
        <f t="shared" si="10"/>
        <v>0</v>
      </c>
      <c r="HL8" s="250" t="str">
        <f>IF(HK8=0,"0%",IF(HK8=1,"50%",IF(HK8=2,"100%")))</f>
        <v>0%</v>
      </c>
    </row>
    <row r="9" spans="1:220" ht="46.5" customHeight="1" x14ac:dyDescent="0.25">
      <c r="B9" s="1112"/>
      <c r="C9" s="1114"/>
      <c r="D9" s="798"/>
      <c r="F9" s="438"/>
      <c r="G9" s="799"/>
      <c r="K9" s="443">
        <f>SUM(K5:K8)</f>
        <v>29</v>
      </c>
      <c r="AW9" s="424">
        <f>SUM(AW5:AW8)</f>
        <v>0</v>
      </c>
      <c r="BN9" s="454">
        <v>3</v>
      </c>
      <c r="CE9" s="400">
        <f>SUM(CE6:CE8)</f>
        <v>0</v>
      </c>
      <c r="CF9" s="769">
        <f>CE9*100%/$K$9</f>
        <v>0</v>
      </c>
      <c r="CV9" s="400">
        <f>SUM(CV5:CV8)</f>
        <v>0</v>
      </c>
      <c r="CW9" s="769">
        <f>CV9*100%/$K$9</f>
        <v>0</v>
      </c>
      <c r="DM9" s="400">
        <f>SUM(DM5:DM8)</f>
        <v>0</v>
      </c>
      <c r="DN9" s="769">
        <f>DM9*100%/$K$9</f>
        <v>0</v>
      </c>
      <c r="ED9" s="400">
        <f>SUM(ED5:ED8)</f>
        <v>0</v>
      </c>
      <c r="EE9" s="769">
        <f>ED9*100%/$K$9</f>
        <v>0</v>
      </c>
      <c r="EU9" s="400">
        <f>SUM(EU5:EU8)</f>
        <v>0</v>
      </c>
      <c r="EV9" s="769">
        <f>EU9*100%/$K$9</f>
        <v>0</v>
      </c>
      <c r="FL9" s="400">
        <f>SUM(FL5:FL8)</f>
        <v>0</v>
      </c>
      <c r="FM9" s="769">
        <f>FL9*100%/$K$9</f>
        <v>0</v>
      </c>
      <c r="GC9" s="400">
        <f>SUM(GC5:GC8)</f>
        <v>0</v>
      </c>
      <c r="GD9" s="769">
        <f>GC9*100%/$K$9</f>
        <v>0</v>
      </c>
      <c r="GT9" s="400">
        <f>SUM(GT5:GT8)</f>
        <v>0</v>
      </c>
      <c r="GU9" s="769">
        <f>GT9*100%/$K$9</f>
        <v>0</v>
      </c>
      <c r="HK9" s="400">
        <f>SUM(HK5:HK8)</f>
        <v>0</v>
      </c>
      <c r="HL9" s="769">
        <f>HK9*100%/$K$9</f>
        <v>0</v>
      </c>
    </row>
    <row r="11" spans="1:220" x14ac:dyDescent="0.25">
      <c r="C11" s="405">
        <v>100</v>
      </c>
    </row>
  </sheetData>
  <mergeCells count="254">
    <mergeCell ref="AU1:AX2"/>
    <mergeCell ref="AP3:AP4"/>
    <mergeCell ref="AQ3:AQ4"/>
    <mergeCell ref="AR3:AR4"/>
    <mergeCell ref="AS3:AS4"/>
    <mergeCell ref="AT3:AT4"/>
    <mergeCell ref="AU3:AU4"/>
    <mergeCell ref="AV3:AV4"/>
    <mergeCell ref="AW3:AW4"/>
    <mergeCell ref="AX3:AX4"/>
    <mergeCell ref="AH2:AH4"/>
    <mergeCell ref="AI2:AO2"/>
    <mergeCell ref="AI3:AI4"/>
    <mergeCell ref="AJ3:AJ4"/>
    <mergeCell ref="AK3:AL3"/>
    <mergeCell ref="AM3:AM4"/>
    <mergeCell ref="AN3:AN4"/>
    <mergeCell ref="AO3:AO4"/>
    <mergeCell ref="AP1:AT2"/>
    <mergeCell ref="EC3:EC4"/>
    <mergeCell ref="ED3:ED4"/>
    <mergeCell ref="DT3:DT4"/>
    <mergeCell ref="DU3:DU4"/>
    <mergeCell ref="DV3:DV4"/>
    <mergeCell ref="DX3:DX4"/>
    <mergeCell ref="DY3:DY4"/>
    <mergeCell ref="EB3:EB4"/>
    <mergeCell ref="DC3:DC4"/>
    <mergeCell ref="DD3:DD4"/>
    <mergeCell ref="DE3:DE4"/>
    <mergeCell ref="DP3:DP4"/>
    <mergeCell ref="DQ3:DQ4"/>
    <mergeCell ref="DR3:DS3"/>
    <mergeCell ref="DI3:DI4"/>
    <mergeCell ref="DJ3:DJ4"/>
    <mergeCell ref="DK3:DK4"/>
    <mergeCell ref="DL3:DL4"/>
    <mergeCell ref="DW3:DW4"/>
    <mergeCell ref="DZ3:DZ4"/>
    <mergeCell ref="EA3:EA4"/>
    <mergeCell ref="CU3:CU4"/>
    <mergeCell ref="CV3:CV4"/>
    <mergeCell ref="CW3:CW4"/>
    <mergeCell ref="CY3:CY4"/>
    <mergeCell ref="CZ3:CZ4"/>
    <mergeCell ref="DA3:DB3"/>
    <mergeCell ref="CO3:CO4"/>
    <mergeCell ref="CP3:CP4"/>
    <mergeCell ref="CQ3:CQ4"/>
    <mergeCell ref="CR3:CR4"/>
    <mergeCell ref="CS3:CS4"/>
    <mergeCell ref="CT3:CT4"/>
    <mergeCell ref="CH3:CH4"/>
    <mergeCell ref="CI3:CI4"/>
    <mergeCell ref="CJ3:CK3"/>
    <mergeCell ref="CL3:CL4"/>
    <mergeCell ref="CM3:CM4"/>
    <mergeCell ref="CN3:CN4"/>
    <mergeCell ref="CA3:CA4"/>
    <mergeCell ref="CB3:CB4"/>
    <mergeCell ref="CC3:CC4"/>
    <mergeCell ref="CD3:CD4"/>
    <mergeCell ref="CE3:CE4"/>
    <mergeCell ref="CF3:CF4"/>
    <mergeCell ref="BV3:BV4"/>
    <mergeCell ref="BW3:BW4"/>
    <mergeCell ref="BX3:BX4"/>
    <mergeCell ref="BY3:BY4"/>
    <mergeCell ref="BZ3:BZ4"/>
    <mergeCell ref="BM3:BM4"/>
    <mergeCell ref="BN3:BN4"/>
    <mergeCell ref="BO3:BO4"/>
    <mergeCell ref="BQ3:BQ4"/>
    <mergeCell ref="BR3:BR4"/>
    <mergeCell ref="BS3:BT3"/>
    <mergeCell ref="Y1:AC2"/>
    <mergeCell ref="AD1:AG2"/>
    <mergeCell ref="BG3:BG4"/>
    <mergeCell ref="BH3:BH4"/>
    <mergeCell ref="BI3:BI4"/>
    <mergeCell ref="BJ3:BJ4"/>
    <mergeCell ref="BK3:BK4"/>
    <mergeCell ref="BL3:BL4"/>
    <mergeCell ref="AZ3:AZ4"/>
    <mergeCell ref="BA3:BA4"/>
    <mergeCell ref="BB3:BC3"/>
    <mergeCell ref="BD3:BD4"/>
    <mergeCell ref="BE3:BE4"/>
    <mergeCell ref="BF3:BF4"/>
    <mergeCell ref="Y3:Y4"/>
    <mergeCell ref="Z3:Z4"/>
    <mergeCell ref="AA3:AA4"/>
    <mergeCell ref="AB3:AB4"/>
    <mergeCell ref="AC3:AC4"/>
    <mergeCell ref="AD3:AD4"/>
    <mergeCell ref="AE3:AE4"/>
    <mergeCell ref="AF3:AF4"/>
    <mergeCell ref="AG3:AG4"/>
    <mergeCell ref="AH1:AO1"/>
    <mergeCell ref="DO1:DV1"/>
    <mergeCell ref="AY2:AY4"/>
    <mergeCell ref="AZ2:BF2"/>
    <mergeCell ref="BP2:BP4"/>
    <mergeCell ref="BQ2:BW2"/>
    <mergeCell ref="CG2:CG4"/>
    <mergeCell ref="CH2:CN2"/>
    <mergeCell ref="CX2:CX4"/>
    <mergeCell ref="CY2:DE2"/>
    <mergeCell ref="DO2:DO4"/>
    <mergeCell ref="BX1:CB2"/>
    <mergeCell ref="CC1:CF2"/>
    <mergeCell ref="CG1:CN1"/>
    <mergeCell ref="CO1:CS2"/>
    <mergeCell ref="CT1:CW2"/>
    <mergeCell ref="CX1:DE1"/>
    <mergeCell ref="AY1:BF1"/>
    <mergeCell ref="BG1:BK2"/>
    <mergeCell ref="BL1:BO2"/>
    <mergeCell ref="BP1:BW1"/>
    <mergeCell ref="DM3:DM4"/>
    <mergeCell ref="DN3:DN4"/>
    <mergeCell ref="DP2:DV2"/>
    <mergeCell ref="BU3:BU4"/>
    <mergeCell ref="A1:P1"/>
    <mergeCell ref="A2:A4"/>
    <mergeCell ref="W3:W4"/>
    <mergeCell ref="J2:J4"/>
    <mergeCell ref="T3:U3"/>
    <mergeCell ref="V3:V4"/>
    <mergeCell ref="Q1:X1"/>
    <mergeCell ref="Q2:Q4"/>
    <mergeCell ref="F2:F4"/>
    <mergeCell ref="G2:G4"/>
    <mergeCell ref="S3:S4"/>
    <mergeCell ref="X3:X4"/>
    <mergeCell ref="R2:X2"/>
    <mergeCell ref="R3:R4"/>
    <mergeCell ref="H2:H4"/>
    <mergeCell ref="I2:I4"/>
    <mergeCell ref="B2:B4"/>
    <mergeCell ref="C2:C4"/>
    <mergeCell ref="D2:D4"/>
    <mergeCell ref="E2:E4"/>
    <mergeCell ref="K2:K4"/>
    <mergeCell ref="L2:L4"/>
    <mergeCell ref="DW1:EA2"/>
    <mergeCell ref="EB1:EE2"/>
    <mergeCell ref="EF1:EM1"/>
    <mergeCell ref="EN1:ER2"/>
    <mergeCell ref="ES1:EV2"/>
    <mergeCell ref="EW1:FD1"/>
    <mergeCell ref="FJ1:FM2"/>
    <mergeCell ref="FN1:FU1"/>
    <mergeCell ref="FV1:FZ2"/>
    <mergeCell ref="GA1:GD2"/>
    <mergeCell ref="GE1:GL1"/>
    <mergeCell ref="GF2:GL2"/>
    <mergeCell ref="GR1:GU2"/>
    <mergeCell ref="GV1:HC1"/>
    <mergeCell ref="EF2:EF4"/>
    <mergeCell ref="EG2:EM2"/>
    <mergeCell ref="EW2:EW4"/>
    <mergeCell ref="EX2:FD2"/>
    <mergeCell ref="FN2:FN4"/>
    <mergeCell ref="FO2:FU2"/>
    <mergeCell ref="GE2:GE4"/>
    <mergeCell ref="FE1:FI2"/>
    <mergeCell ref="GW2:HC2"/>
    <mergeCell ref="FF3:FF4"/>
    <mergeCell ref="FG3:FG4"/>
    <mergeCell ref="FH3:FH4"/>
    <mergeCell ref="FI3:FI4"/>
    <mergeCell ref="FJ3:FJ4"/>
    <mergeCell ref="FK3:FK4"/>
    <mergeCell ref="FL3:FL4"/>
    <mergeCell ref="FM3:FM4"/>
    <mergeCell ref="FO3:FO4"/>
    <mergeCell ref="FP3:FP4"/>
    <mergeCell ref="EE3:EE4"/>
    <mergeCell ref="EG3:EG4"/>
    <mergeCell ref="EH3:EH4"/>
    <mergeCell ref="EI3:EJ3"/>
    <mergeCell ref="EK3:EK4"/>
    <mergeCell ref="GM1:GQ2"/>
    <mergeCell ref="EL3:EL4"/>
    <mergeCell ref="EM3:EM4"/>
    <mergeCell ref="EN3:EN4"/>
    <mergeCell ref="EO3:EO4"/>
    <mergeCell ref="EP3:EP4"/>
    <mergeCell ref="EQ3:EQ4"/>
    <mergeCell ref="ER3:ER4"/>
    <mergeCell ref="ES3:ES4"/>
    <mergeCell ref="ET3:ET4"/>
    <mergeCell ref="EU3:EU4"/>
    <mergeCell ref="EV3:EV4"/>
    <mergeCell ref="EX3:EX4"/>
    <mergeCell ref="EY3:EY4"/>
    <mergeCell ref="EZ3:FA3"/>
    <mergeCell ref="FB3:FB4"/>
    <mergeCell ref="FC3:FC4"/>
    <mergeCell ref="FD3:FD4"/>
    <mergeCell ref="FE3:FE4"/>
    <mergeCell ref="FQ3:FR3"/>
    <mergeCell ref="FS3:FS4"/>
    <mergeCell ref="FT3:FT4"/>
    <mergeCell ref="FU3:FU4"/>
    <mergeCell ref="FV3:FV4"/>
    <mergeCell ref="FW3:FW4"/>
    <mergeCell ref="FX3:FX4"/>
    <mergeCell ref="FY3:FY4"/>
    <mergeCell ref="FZ3:FZ4"/>
    <mergeCell ref="GF3:GF4"/>
    <mergeCell ref="GX3:GX4"/>
    <mergeCell ref="GY3:GZ3"/>
    <mergeCell ref="HA3:HA4"/>
    <mergeCell ref="GN3:GN4"/>
    <mergeCell ref="GO3:GO4"/>
    <mergeCell ref="GP3:GP4"/>
    <mergeCell ref="GQ3:GQ4"/>
    <mergeCell ref="GR3:GR4"/>
    <mergeCell ref="GS3:GS4"/>
    <mergeCell ref="GV2:GV4"/>
    <mergeCell ref="GU3:GU4"/>
    <mergeCell ref="GW3:GW4"/>
    <mergeCell ref="GG3:GG4"/>
    <mergeCell ref="GH3:GI3"/>
    <mergeCell ref="GJ3:GJ4"/>
    <mergeCell ref="GK3:GK4"/>
    <mergeCell ref="GL3:GL4"/>
    <mergeCell ref="GM3:GM4"/>
    <mergeCell ref="B9:C9"/>
    <mergeCell ref="HD1:HH2"/>
    <mergeCell ref="HI1:HL2"/>
    <mergeCell ref="HD3:HD4"/>
    <mergeCell ref="HE3:HE4"/>
    <mergeCell ref="HF3:HF4"/>
    <mergeCell ref="HG3:HG4"/>
    <mergeCell ref="HH3:HH4"/>
    <mergeCell ref="HI3:HI4"/>
    <mergeCell ref="HJ3:HJ4"/>
    <mergeCell ref="HK3:HK4"/>
    <mergeCell ref="HL3:HL4"/>
    <mergeCell ref="HB3:HB4"/>
    <mergeCell ref="HC3:HC4"/>
    <mergeCell ref="DF1:DJ2"/>
    <mergeCell ref="DK1:DN2"/>
    <mergeCell ref="DF3:DF4"/>
    <mergeCell ref="DG3:DG4"/>
    <mergeCell ref="DH3:DH4"/>
    <mergeCell ref="GT3:GT4"/>
    <mergeCell ref="GA3:GA4"/>
    <mergeCell ref="GB3:GB4"/>
    <mergeCell ref="GC3:GC4"/>
    <mergeCell ref="GD3:GD4"/>
  </mergeCells>
  <dataValidations count="2">
    <dataValidation type="list" allowBlank="1" showInputMessage="1" showErrorMessage="1" sqref="E5:E6" xr:uid="{00000000-0002-0000-0B00-000000000000}">
      <formula1>nivel</formula1>
    </dataValidation>
    <dataValidation type="list" allowBlank="1" showInputMessage="1" showErrorMessage="1" sqref="F5:F6" xr:uid="{00000000-0002-0000-0B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7A4FB999-B40C-4A8B-B4FE-7E9EC1919D24}">
          <x14:formula1>
            <xm:f>'Ejem diligenciamiento'!$AB$8:$AB$9</xm:f>
          </x14:formula1>
          <xm:sqref>BX5:BZ8 CO5:CQ8 DF5:DH8 DW5:DY8 EN5:EP8 FE5:FG8 FV5:FX8 GM5:GO8 HD5:HF8</xm:sqref>
        </x14:dataValidation>
        <x14:dataValidation type="list" allowBlank="1" showInputMessage="1" showErrorMessage="1" xr:uid="{5EF323E4-13EE-4A84-8C9A-FE0111E82C4F}">
          <x14:formula1>
            <xm:f>'Ejem diligenciamiento'!$AC$8:$AC$11</xm:f>
          </x14:formula1>
          <xm:sqref>CB5:CB8 DJ5:DJ8</xm:sqref>
        </x14:dataValidation>
        <x14:dataValidation type="list" allowBlank="1" showInputMessage="1" showErrorMessage="1" xr:uid="{6B2B0123-24D8-42AA-A981-9B34EDBC7809}">
          <x14:formula1>
            <xm:f>'Ejem diligenciamiento'!$AC$9:$AC$11</xm:f>
          </x14:formula1>
          <xm:sqref>CS5:CS8</xm:sqref>
        </x14:dataValidation>
        <x14:dataValidation type="list" allowBlank="1" showInputMessage="1" showErrorMessage="1" xr:uid="{3F060892-3CF4-47A1-94F3-B372560633EB}">
          <x14:formula1>
            <xm:f>'Ejem diligenciamiento'!$AC$8:$AC$12</xm:f>
          </x14:formula1>
          <xm:sqref>EA5:EA8 ER5:ER8 FI5:FI8 FZ5:FZ8 GQ5:GQ8 HH5:HH8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pageSetUpPr fitToPage="1"/>
  </sheetPr>
  <dimension ref="A1:HK11"/>
  <sheetViews>
    <sheetView zoomScale="84" zoomScaleNormal="84" workbookViewId="0">
      <selection activeCell="D8" sqref="D8"/>
    </sheetView>
  </sheetViews>
  <sheetFormatPr baseColWidth="10" defaultColWidth="11.42578125" defaultRowHeight="15" x14ac:dyDescent="0.25"/>
  <cols>
    <col min="2" max="2" width="33.42578125" customWidth="1"/>
    <col min="3" max="3" width="53.28515625" customWidth="1"/>
    <col min="4" max="4" width="29.140625" customWidth="1"/>
    <col min="5" max="5" width="20" customWidth="1"/>
    <col min="6" max="6" width="19.42578125" customWidth="1"/>
    <col min="8" max="10" width="11.42578125" customWidth="1"/>
    <col min="12" max="12" width="19.28515625" customWidth="1"/>
    <col min="13" max="13" width="15.140625" customWidth="1"/>
    <col min="14" max="14" width="18" customWidth="1"/>
    <col min="16" max="16" width="23.7109375" customWidth="1"/>
    <col min="33" max="33" width="34.5703125" customWidth="1"/>
    <col min="35" max="35" width="22.5703125" customWidth="1"/>
    <col min="36" max="36" width="16.28515625" customWidth="1"/>
    <col min="38" max="38" width="17.140625" customWidth="1"/>
    <col min="39" max="39" width="24.140625" customWidth="1"/>
    <col min="44" max="44" width="15.140625" customWidth="1"/>
    <col min="49" max="49" width="21.85546875" customWidth="1"/>
    <col min="50" max="50" width="29.140625" customWidth="1"/>
    <col min="56" max="56" width="30.28515625" customWidth="1"/>
    <col min="67" max="67" width="14.5703125" customWidth="1"/>
    <col min="69" max="69" width="17" customWidth="1"/>
    <col min="70" max="70" width="15.28515625" customWidth="1"/>
    <col min="72" max="72" width="17.28515625" customWidth="1"/>
    <col min="73" max="73" width="16.28515625" customWidth="1"/>
    <col min="74" max="74" width="18.85546875" customWidth="1"/>
    <col min="108" max="108" width="13.85546875" customWidth="1"/>
  </cols>
  <sheetData>
    <row r="1" spans="1:219" ht="24.75" customHeight="1" x14ac:dyDescent="0.25">
      <c r="A1" s="1110" t="s">
        <v>231</v>
      </c>
      <c r="B1" s="1110"/>
      <c r="C1" s="1110"/>
      <c r="D1" s="1110"/>
      <c r="E1" s="1110"/>
      <c r="F1" s="1110"/>
      <c r="G1" s="1110"/>
      <c r="H1" s="1110"/>
      <c r="I1" s="1110"/>
      <c r="J1" s="1110"/>
      <c r="K1" s="1110"/>
      <c r="L1" s="1110"/>
      <c r="M1" s="1110"/>
      <c r="N1" s="1110"/>
      <c r="O1" s="1110"/>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21" customHeight="1" x14ac:dyDescent="0.25">
      <c r="A2" s="1058" t="s">
        <v>4</v>
      </c>
      <c r="B2" s="1058" t="s">
        <v>5</v>
      </c>
      <c r="C2" s="1067" t="s">
        <v>6</v>
      </c>
      <c r="D2" s="1058" t="s">
        <v>7</v>
      </c>
      <c r="E2" s="1058" t="s">
        <v>8</v>
      </c>
      <c r="F2" s="1058" t="s">
        <v>9</v>
      </c>
      <c r="G2" s="1058" t="s">
        <v>10</v>
      </c>
      <c r="H2" s="1058" t="s">
        <v>11</v>
      </c>
      <c r="I2" s="1061" t="s">
        <v>12</v>
      </c>
      <c r="J2" s="1058" t="s">
        <v>13</v>
      </c>
      <c r="K2" s="1058" t="s">
        <v>14</v>
      </c>
      <c r="L2" s="1058" t="s">
        <v>15</v>
      </c>
      <c r="M2" s="33"/>
      <c r="N2" s="33"/>
      <c r="O2" s="33"/>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1.5" customHeight="1" x14ac:dyDescent="0.25">
      <c r="A3" s="1058"/>
      <c r="B3" s="1058"/>
      <c r="C3" s="1068"/>
      <c r="D3" s="1058"/>
      <c r="E3" s="1058"/>
      <c r="F3" s="1058"/>
      <c r="G3" s="1058"/>
      <c r="H3" s="1058"/>
      <c r="I3" s="1061"/>
      <c r="J3" s="1058"/>
      <c r="K3" s="1058"/>
      <c r="L3" s="1058"/>
      <c r="M3" s="34" t="s">
        <v>18</v>
      </c>
      <c r="N3" s="34" t="s">
        <v>19</v>
      </c>
      <c r="O3" s="34"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4.5" customHeight="1" x14ac:dyDescent="0.25">
      <c r="A4" s="1058"/>
      <c r="B4" s="1058"/>
      <c r="C4" s="1069"/>
      <c r="D4" s="1058"/>
      <c r="E4" s="1058"/>
      <c r="F4" s="1058"/>
      <c r="G4" s="1058"/>
      <c r="H4" s="1058"/>
      <c r="I4" s="1061"/>
      <c r="J4" s="1058"/>
      <c r="K4" s="1058"/>
      <c r="L4" s="1058"/>
      <c r="M4" s="35" t="s">
        <v>35</v>
      </c>
      <c r="N4" s="36" t="s">
        <v>36</v>
      </c>
      <c r="O4" s="37"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127"/>
      <c r="DE4" s="1097"/>
      <c r="DF4" s="1097"/>
      <c r="DG4" s="1097"/>
      <c r="DH4" s="1097"/>
      <c r="DI4" s="1097"/>
      <c r="DJ4" s="1100"/>
      <c r="DK4" s="1102"/>
      <c r="DL4" s="1102"/>
      <c r="DM4" s="1104"/>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01.25" customHeight="1" x14ac:dyDescent="0.25">
      <c r="A5" s="1053">
        <v>1</v>
      </c>
      <c r="B5" s="89" t="s">
        <v>232</v>
      </c>
      <c r="C5" s="14" t="s">
        <v>233</v>
      </c>
      <c r="D5" s="23" t="s">
        <v>41</v>
      </c>
      <c r="E5" s="7" t="s">
        <v>63</v>
      </c>
      <c r="F5" s="7" t="s">
        <v>64</v>
      </c>
      <c r="G5" s="7" t="s">
        <v>234</v>
      </c>
      <c r="H5" s="7" t="s">
        <v>182</v>
      </c>
      <c r="I5" s="89" t="s">
        <v>235</v>
      </c>
      <c r="J5" s="24" t="s">
        <v>47</v>
      </c>
      <c r="K5" s="413">
        <v>1</v>
      </c>
      <c r="L5" s="7" t="s">
        <v>236</v>
      </c>
      <c r="M5" s="48">
        <v>44593</v>
      </c>
      <c r="N5" s="46">
        <v>44652</v>
      </c>
      <c r="O5" s="18" t="s">
        <v>237</v>
      </c>
      <c r="P5" s="18"/>
      <c r="Q5" s="19"/>
      <c r="R5" s="19"/>
      <c r="S5" s="19"/>
      <c r="T5" s="19"/>
      <c r="U5" s="19"/>
      <c r="V5" s="19"/>
      <c r="W5" s="19"/>
      <c r="X5" s="65"/>
      <c r="Y5" s="65"/>
      <c r="Z5" s="65"/>
      <c r="AA5" s="65"/>
      <c r="AB5" s="65"/>
      <c r="AC5" s="66"/>
      <c r="AD5" s="65"/>
      <c r="AE5" s="65"/>
      <c r="AF5" s="67"/>
      <c r="AG5" s="259"/>
      <c r="AH5" s="70"/>
      <c r="AI5" s="259"/>
      <c r="AJ5" s="642"/>
      <c r="AK5" s="67"/>
      <c r="AL5" s="642"/>
      <c r="AM5" s="642"/>
      <c r="AN5" s="642"/>
      <c r="AO5" s="20"/>
      <c r="AP5" s="20"/>
      <c r="AQ5" s="19"/>
      <c r="AR5" s="20"/>
      <c r="AS5" s="302"/>
      <c r="AT5" s="302"/>
      <c r="AU5" s="20"/>
      <c r="AV5" s="45"/>
      <c r="AW5" s="302"/>
      <c r="AX5" s="259"/>
      <c r="AY5" s="70"/>
      <c r="AZ5" s="259"/>
      <c r="BA5" s="642"/>
      <c r="BB5" s="67"/>
      <c r="BC5" s="642"/>
      <c r="BD5" s="642"/>
      <c r="BE5" s="68"/>
      <c r="BF5" s="396"/>
      <c r="BG5" s="396"/>
      <c r="BH5" s="396"/>
      <c r="BI5" s="603"/>
      <c r="BJ5" s="604"/>
      <c r="BK5" s="605"/>
      <c r="BL5" s="394"/>
      <c r="BM5" s="449"/>
      <c r="BN5" s="605"/>
      <c r="BO5" s="18"/>
      <c r="BP5" s="19"/>
      <c r="BQ5" s="18"/>
      <c r="BR5" s="18"/>
      <c r="BS5" s="19"/>
      <c r="BT5" s="18"/>
      <c r="BU5" s="18"/>
      <c r="BV5" s="18"/>
      <c r="BW5" s="69"/>
      <c r="BX5" s="69"/>
      <c r="BY5" s="69"/>
      <c r="BZ5" s="69"/>
      <c r="CA5" s="69"/>
      <c r="CB5" s="70"/>
      <c r="CC5" s="19"/>
      <c r="CD5" s="427"/>
      <c r="CE5" s="19"/>
      <c r="CF5" s="18"/>
      <c r="CG5" s="19"/>
      <c r="CH5" s="18"/>
      <c r="CI5" s="18"/>
      <c r="CJ5" s="19"/>
      <c r="CK5" s="18"/>
      <c r="CL5" s="18"/>
      <c r="CM5" s="18"/>
      <c r="CN5" s="69"/>
      <c r="CO5" s="69"/>
      <c r="CP5" s="69"/>
      <c r="CQ5" s="18"/>
      <c r="CR5" s="69"/>
      <c r="CS5" s="70"/>
      <c r="CT5" s="19"/>
      <c r="CU5" s="427"/>
      <c r="CV5" s="19"/>
      <c r="CW5" s="18"/>
      <c r="CX5" s="19"/>
      <c r="CY5" s="18"/>
      <c r="CZ5" s="18"/>
      <c r="DA5" s="17"/>
      <c r="DB5" s="18"/>
      <c r="DC5" s="18"/>
      <c r="DD5" s="18"/>
      <c r="DE5" s="20"/>
      <c r="DF5" s="20"/>
      <c r="DG5" s="20"/>
      <c r="DH5" s="20"/>
      <c r="DI5" s="20"/>
      <c r="DJ5" s="20"/>
      <c r="DK5" s="20"/>
      <c r="DL5" s="45"/>
      <c r="DM5" s="302"/>
      <c r="DN5" s="18"/>
      <c r="DO5" s="19"/>
      <c r="DP5" s="13"/>
      <c r="DQ5" s="13"/>
      <c r="DR5" s="13"/>
      <c r="DS5" s="13"/>
      <c r="DT5" s="20"/>
      <c r="DU5" s="71"/>
      <c r="DV5" s="17"/>
      <c r="DW5" s="17"/>
      <c r="DX5" s="17"/>
      <c r="DY5" s="17"/>
      <c r="DZ5" s="17"/>
      <c r="EA5" s="17"/>
      <c r="EB5" s="17"/>
      <c r="EC5" s="422"/>
      <c r="ED5" s="250"/>
      <c r="EE5" s="221"/>
      <c r="EF5" s="221"/>
      <c r="EG5" s="221"/>
      <c r="EH5" s="221"/>
      <c r="EI5" s="221"/>
      <c r="EJ5" s="221"/>
      <c r="EK5" s="221"/>
      <c r="EL5" s="221"/>
      <c r="EM5" s="221"/>
      <c r="EN5" s="221"/>
      <c r="EO5" s="221"/>
      <c r="EP5" s="221"/>
      <c r="EQ5" s="221"/>
      <c r="ER5" s="250" t="str">
        <f>EU5</f>
        <v>0%</v>
      </c>
      <c r="ES5" s="250"/>
      <c r="ET5" s="322">
        <f>EC5+EF5</f>
        <v>0</v>
      </c>
      <c r="EU5" s="250" t="str">
        <f>IF(ET5=0,"0%",IF(ET5=1,"100%",))</f>
        <v>0%</v>
      </c>
      <c r="EV5" s="221"/>
      <c r="EW5" s="221"/>
      <c r="EX5" s="221"/>
      <c r="EY5" s="221"/>
      <c r="EZ5" s="221"/>
      <c r="FA5" s="221"/>
      <c r="FB5" s="221"/>
      <c r="FC5" s="221"/>
      <c r="FD5" s="221"/>
      <c r="FE5" s="221"/>
      <c r="FF5" s="221"/>
      <c r="FG5" s="221"/>
      <c r="FH5" s="221"/>
      <c r="FI5" s="250" t="str">
        <f>FL5</f>
        <v>0%</v>
      </c>
      <c r="FJ5" s="250"/>
      <c r="FK5" s="322">
        <f>ET5+EW5</f>
        <v>0</v>
      </c>
      <c r="FL5" s="250" t="str">
        <f>IF(FK5=0,"0%",IF(FK5=1,"100%",))</f>
        <v>0%</v>
      </c>
      <c r="FM5" s="221"/>
      <c r="FN5" s="221"/>
      <c r="FO5" s="221"/>
      <c r="FP5" s="221"/>
      <c r="FQ5" s="221"/>
      <c r="FR5" s="221"/>
      <c r="FS5" s="221"/>
      <c r="FT5" s="221"/>
      <c r="FU5" s="221"/>
      <c r="FV5" s="221"/>
      <c r="FW5" s="221"/>
      <c r="FX5" s="221"/>
      <c r="FY5" s="221"/>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124.5" customHeight="1" x14ac:dyDescent="0.25">
      <c r="A6" s="1053">
        <v>2</v>
      </c>
      <c r="B6" s="89" t="s">
        <v>238</v>
      </c>
      <c r="C6" s="14" t="s">
        <v>239</v>
      </c>
      <c r="D6" s="23" t="s">
        <v>41</v>
      </c>
      <c r="E6" s="7" t="s">
        <v>82</v>
      </c>
      <c r="F6" s="7" t="s">
        <v>43</v>
      </c>
      <c r="G6" s="7" t="s">
        <v>65</v>
      </c>
      <c r="H6" s="7" t="s">
        <v>182</v>
      </c>
      <c r="I6" s="89" t="s">
        <v>240</v>
      </c>
      <c r="J6" s="7" t="s">
        <v>47</v>
      </c>
      <c r="K6" s="413">
        <v>1</v>
      </c>
      <c r="L6" s="7" t="s">
        <v>241</v>
      </c>
      <c r="M6" s="48">
        <v>45017</v>
      </c>
      <c r="N6" s="48">
        <v>44743</v>
      </c>
      <c r="O6" s="18" t="s">
        <v>242</v>
      </c>
      <c r="P6" s="18"/>
      <c r="Q6" s="19"/>
      <c r="R6" s="19"/>
      <c r="S6" s="19"/>
      <c r="T6" s="19"/>
      <c r="U6" s="19"/>
      <c r="V6" s="19"/>
      <c r="W6" s="19"/>
      <c r="X6" s="65"/>
      <c r="Y6" s="65"/>
      <c r="Z6" s="65"/>
      <c r="AA6" s="65"/>
      <c r="AB6" s="65"/>
      <c r="AC6" s="66"/>
      <c r="AD6" s="65"/>
      <c r="AE6" s="65"/>
      <c r="AF6" s="67"/>
      <c r="AG6" s="259"/>
      <c r="AH6" s="70"/>
      <c r="AI6" s="259"/>
      <c r="AJ6" s="259"/>
      <c r="AK6" s="67"/>
      <c r="AL6" s="259"/>
      <c r="AM6" s="259"/>
      <c r="AN6" s="259"/>
      <c r="AO6" s="20"/>
      <c r="AP6" s="20"/>
      <c r="AQ6" s="20"/>
      <c r="AR6" s="846"/>
      <c r="AS6" s="302"/>
      <c r="AT6" s="302"/>
      <c r="AU6" s="20"/>
      <c r="AV6" s="45"/>
      <c r="AW6" s="302"/>
      <c r="AX6" s="259"/>
      <c r="AY6" s="70"/>
      <c r="AZ6" s="259"/>
      <c r="BA6" s="259"/>
      <c r="BB6" s="67"/>
      <c r="BC6" s="259"/>
      <c r="BD6" s="259"/>
      <c r="BE6" s="68"/>
      <c r="BF6" s="396"/>
      <c r="BG6" s="396"/>
      <c r="BH6" s="396"/>
      <c r="BI6" s="604"/>
      <c r="BJ6" s="604"/>
      <c r="BK6" s="605"/>
      <c r="BL6" s="394"/>
      <c r="BM6" s="449"/>
      <c r="BN6" s="605"/>
      <c r="BO6" s="18"/>
      <c r="BP6" s="19"/>
      <c r="BQ6" s="19"/>
      <c r="BR6" s="19"/>
      <c r="BS6" s="19"/>
      <c r="BT6" s="19"/>
      <c r="BU6" s="19"/>
      <c r="BV6" s="19"/>
      <c r="BW6" s="69"/>
      <c r="BX6" s="69"/>
      <c r="BY6" s="69"/>
      <c r="BZ6" s="69"/>
      <c r="CA6" s="69"/>
      <c r="CB6" s="70"/>
      <c r="CC6" s="19"/>
      <c r="CD6" s="427"/>
      <c r="CE6" s="233"/>
      <c r="CF6" s="18"/>
      <c r="CG6" s="19"/>
      <c r="CH6" s="18"/>
      <c r="CI6" s="18"/>
      <c r="CJ6" s="19"/>
      <c r="CK6" s="18"/>
      <c r="CL6" s="18"/>
      <c r="CM6" s="18"/>
      <c r="CN6" s="69"/>
      <c r="CO6" s="69"/>
      <c r="CP6" s="69"/>
      <c r="CQ6" s="18"/>
      <c r="CR6" s="69"/>
      <c r="CS6" s="70"/>
      <c r="CT6" s="19"/>
      <c r="CU6" s="427"/>
      <c r="CV6" s="19"/>
      <c r="CW6" s="18"/>
      <c r="CX6" s="18"/>
      <c r="CY6" s="18"/>
      <c r="CZ6" s="13"/>
      <c r="DA6" s="13"/>
      <c r="DB6" s="13"/>
      <c r="DC6" s="13"/>
      <c r="DD6" s="20"/>
      <c r="DE6" s="20"/>
      <c r="DF6" s="20"/>
      <c r="DG6" s="20"/>
      <c r="DH6" s="20"/>
      <c r="DI6" s="20"/>
      <c r="DJ6" s="20"/>
      <c r="DK6" s="20"/>
      <c r="DL6" s="45"/>
      <c r="DM6" s="20"/>
      <c r="DN6" s="18"/>
      <c r="DO6" s="19"/>
      <c r="DP6" s="13"/>
      <c r="DQ6" s="13"/>
      <c r="DR6" s="13"/>
      <c r="DS6" s="13"/>
      <c r="DT6" s="20"/>
      <c r="DU6" s="71"/>
      <c r="DV6" s="17"/>
      <c r="DW6" s="17"/>
      <c r="DX6" s="17"/>
      <c r="DY6" s="17"/>
      <c r="DZ6" s="17"/>
      <c r="EA6" s="17"/>
      <c r="EB6" s="17"/>
      <c r="EC6" s="422"/>
      <c r="ED6" s="250"/>
      <c r="EE6" s="221"/>
      <c r="EF6" s="221"/>
      <c r="EG6" s="221"/>
      <c r="EH6" s="221"/>
      <c r="EI6" s="221"/>
      <c r="EJ6" s="221"/>
      <c r="EK6" s="221"/>
      <c r="EL6" s="221"/>
      <c r="EM6" s="221"/>
      <c r="EN6" s="221"/>
      <c r="EO6" s="221"/>
      <c r="EP6" s="221"/>
      <c r="EQ6" s="221"/>
      <c r="ER6" s="250" t="str">
        <f t="shared" ref="ER6:ER8" si="0">EU6</f>
        <v>0%</v>
      </c>
      <c r="ES6" s="250"/>
      <c r="ET6" s="322">
        <f t="shared" ref="ET6:ET8" si="1">EC6+EF6</f>
        <v>0</v>
      </c>
      <c r="EU6" s="250" t="str">
        <f>IF(ET6=0,"0%",IF(ET6=1,"100%",))</f>
        <v>0%</v>
      </c>
      <c r="EV6" s="221"/>
      <c r="EW6" s="221"/>
      <c r="EX6" s="221"/>
      <c r="EY6" s="221"/>
      <c r="EZ6" s="221"/>
      <c r="FA6" s="221"/>
      <c r="FB6" s="221"/>
      <c r="FC6" s="221"/>
      <c r="FD6" s="221"/>
      <c r="FE6" s="221"/>
      <c r="FF6" s="221"/>
      <c r="FG6" s="221"/>
      <c r="FH6" s="221"/>
      <c r="FI6" s="250" t="str">
        <f t="shared" ref="FI6:FI8" si="2">FL6</f>
        <v>0%</v>
      </c>
      <c r="FJ6" s="250"/>
      <c r="FK6" s="322">
        <f t="shared" ref="FK6:FK8" si="3">ET6+EW6</f>
        <v>0</v>
      </c>
      <c r="FL6" s="250" t="str">
        <f>IF(FK6=0,"0%",IF(FK6=1,"100%",))</f>
        <v>0%</v>
      </c>
      <c r="FM6" s="221"/>
      <c r="FN6" s="221"/>
      <c r="FO6" s="221"/>
      <c r="FP6" s="221"/>
      <c r="FQ6" s="221"/>
      <c r="FR6" s="221"/>
      <c r="FS6" s="221"/>
      <c r="FT6" s="221"/>
      <c r="FU6" s="221"/>
      <c r="FV6" s="221"/>
      <c r="FW6" s="221"/>
      <c r="FX6" s="221"/>
      <c r="FY6" s="221"/>
      <c r="FZ6" s="250" t="str">
        <f t="shared" ref="FZ6:FZ8" si="4">GC6</f>
        <v>0%</v>
      </c>
      <c r="GA6" s="250"/>
      <c r="GB6" s="322">
        <f t="shared" ref="GB6:GB8" si="5">FK6+FN6</f>
        <v>0</v>
      </c>
      <c r="GC6" s="250" t="str">
        <f>IF(GB6=0,"0%",IF(GB6=1,"100%",))</f>
        <v>0%</v>
      </c>
      <c r="GD6" s="221"/>
      <c r="GE6" s="221"/>
      <c r="GF6" s="221"/>
      <c r="GG6" s="221"/>
      <c r="GH6" s="221"/>
      <c r="GI6" s="221"/>
      <c r="GJ6" s="221"/>
      <c r="GK6" s="221"/>
      <c r="GL6" s="221"/>
      <c r="GM6" s="221"/>
      <c r="GN6" s="221"/>
      <c r="GO6" s="221"/>
      <c r="GP6" s="221"/>
      <c r="GQ6" s="250" t="str">
        <f t="shared" ref="GQ6:GQ8" si="6">GT6</f>
        <v>0%</v>
      </c>
      <c r="GR6" s="250"/>
      <c r="GS6" s="322">
        <f t="shared" ref="GS6:GS8" si="7">GB6+GE6</f>
        <v>0</v>
      </c>
      <c r="GT6" s="250" t="str">
        <f>IF(GS6=0,"0%",IF(GS6=1,"100%",))</f>
        <v>0%</v>
      </c>
      <c r="GU6" s="221"/>
      <c r="GV6" s="221"/>
      <c r="GW6" s="221"/>
      <c r="GX6" s="221"/>
      <c r="GY6" s="221"/>
      <c r="GZ6" s="221"/>
      <c r="HA6" s="221"/>
      <c r="HB6" s="221"/>
      <c r="HC6" s="221"/>
      <c r="HD6" s="221"/>
      <c r="HE6" s="221"/>
      <c r="HF6" s="221"/>
      <c r="HG6" s="221"/>
      <c r="HH6" s="250" t="str">
        <f t="shared" ref="HH6:HH8" si="8">HK6</f>
        <v>0%</v>
      </c>
      <c r="HI6" s="250"/>
      <c r="HJ6" s="322">
        <f t="shared" ref="HJ6:HJ8" si="9">GS6+GV6</f>
        <v>0</v>
      </c>
      <c r="HK6" s="250" t="str">
        <f>IF(HJ6=0,"0%",IF(HJ6=1,"100%",))</f>
        <v>0%</v>
      </c>
    </row>
    <row r="7" spans="1:219" ht="141" customHeight="1" x14ac:dyDescent="0.25">
      <c r="A7" s="1053">
        <v>3</v>
      </c>
      <c r="B7" s="166" t="s">
        <v>243</v>
      </c>
      <c r="C7" s="22" t="s">
        <v>244</v>
      </c>
      <c r="D7" s="6" t="s">
        <v>41</v>
      </c>
      <c r="E7" s="6" t="s">
        <v>78</v>
      </c>
      <c r="F7" s="6" t="s">
        <v>43</v>
      </c>
      <c r="G7" s="6" t="s">
        <v>65</v>
      </c>
      <c r="H7" s="7" t="s">
        <v>66</v>
      </c>
      <c r="I7" s="123" t="s">
        <v>245</v>
      </c>
      <c r="J7" s="6" t="s">
        <v>47</v>
      </c>
      <c r="K7" s="414">
        <v>7</v>
      </c>
      <c r="L7" s="6" t="s">
        <v>246</v>
      </c>
      <c r="M7" s="87">
        <v>44682</v>
      </c>
      <c r="N7" s="87">
        <v>44835</v>
      </c>
      <c r="O7" s="10" t="s">
        <v>247</v>
      </c>
      <c r="P7" s="73"/>
      <c r="Q7" s="79"/>
      <c r="R7" s="79"/>
      <c r="S7" s="79"/>
      <c r="T7" s="79"/>
      <c r="U7" s="79"/>
      <c r="V7" s="79"/>
      <c r="W7" s="79"/>
      <c r="X7" s="74"/>
      <c r="Y7" s="74"/>
      <c r="Z7" s="74"/>
      <c r="AA7" s="74"/>
      <c r="AB7" s="74"/>
      <c r="AC7" s="75"/>
      <c r="AD7" s="74"/>
      <c r="AE7" s="74"/>
      <c r="AF7" s="74"/>
      <c r="AG7" s="259"/>
      <c r="AH7" s="81"/>
      <c r="AI7" s="259"/>
      <c r="AJ7" s="642"/>
      <c r="AK7" s="74"/>
      <c r="AL7" s="259"/>
      <c r="AM7" s="259"/>
      <c r="AN7" s="259"/>
      <c r="AO7" s="20"/>
      <c r="AP7" s="20"/>
      <c r="AQ7" s="20"/>
      <c r="AR7" s="20"/>
      <c r="AS7" s="302"/>
      <c r="AT7" s="302"/>
      <c r="AU7" s="20"/>
      <c r="AV7" s="435"/>
      <c r="AW7" s="302"/>
      <c r="AX7" s="259"/>
      <c r="AY7" s="81"/>
      <c r="AZ7" s="259"/>
      <c r="BA7" s="642"/>
      <c r="BB7" s="74"/>
      <c r="BC7" s="259"/>
      <c r="BD7" s="259"/>
      <c r="BE7" s="80"/>
      <c r="BF7" s="397"/>
      <c r="BG7" s="397"/>
      <c r="BH7" s="397"/>
      <c r="BI7" s="604"/>
      <c r="BJ7" s="604"/>
      <c r="BK7" s="605"/>
      <c r="BL7" s="394"/>
      <c r="BM7" s="593"/>
      <c r="BN7" s="605"/>
      <c r="BO7" s="73"/>
      <c r="BP7" s="17"/>
      <c r="BQ7" s="79"/>
      <c r="BR7" s="79"/>
      <c r="BS7" s="79"/>
      <c r="BT7" s="79"/>
      <c r="BU7" s="79"/>
      <c r="BV7" s="13"/>
      <c r="BW7" s="79"/>
      <c r="BX7" s="79"/>
      <c r="BY7" s="79"/>
      <c r="BZ7" s="79"/>
      <c r="CA7" s="79"/>
      <c r="CB7" s="70"/>
      <c r="CC7" s="17"/>
      <c r="CD7" s="427"/>
      <c r="CE7" s="303"/>
      <c r="CF7" s="73"/>
      <c r="CG7" s="17"/>
      <c r="CH7" s="82"/>
      <c r="CI7" s="73"/>
      <c r="CJ7" s="83"/>
      <c r="CK7" s="73"/>
      <c r="CL7" s="73"/>
      <c r="CM7" s="73"/>
      <c r="CN7" s="79"/>
      <c r="CO7" s="79"/>
      <c r="CP7" s="79"/>
      <c r="CQ7" s="73"/>
      <c r="CR7" s="79"/>
      <c r="CS7" s="70"/>
      <c r="CT7" s="17"/>
      <c r="CU7" s="427"/>
      <c r="CV7" s="303"/>
      <c r="CW7" s="73"/>
      <c r="CX7" s="82"/>
      <c r="CY7" s="82"/>
      <c r="CZ7" s="73"/>
      <c r="DB7" s="83"/>
      <c r="DC7" s="13"/>
      <c r="DD7" s="73"/>
      <c r="DE7" s="73"/>
      <c r="DF7" s="73"/>
      <c r="DG7" s="73"/>
      <c r="DH7" s="73"/>
      <c r="DI7" s="73"/>
      <c r="DJ7" s="20"/>
      <c r="DK7" s="13"/>
      <c r="DL7" s="45"/>
      <c r="DM7" s="13"/>
      <c r="DN7" s="73"/>
      <c r="DO7" s="17"/>
      <c r="DP7" s="73"/>
      <c r="DQ7" s="73"/>
      <c r="DR7" s="13"/>
      <c r="DS7" s="79"/>
      <c r="DT7" s="79"/>
      <c r="DU7" s="77"/>
      <c r="DV7" s="17"/>
      <c r="DW7" s="17"/>
      <c r="DX7" s="17"/>
      <c r="DY7" s="17"/>
      <c r="DZ7" s="17"/>
      <c r="EA7" s="17"/>
      <c r="EB7" s="17"/>
      <c r="EC7" s="422"/>
      <c r="ED7" s="250"/>
      <c r="EE7" s="221"/>
      <c r="EF7" s="221"/>
      <c r="EG7" s="221"/>
      <c r="EH7" s="221"/>
      <c r="EI7" s="221"/>
      <c r="EJ7" s="221"/>
      <c r="EK7" s="221"/>
      <c r="EL7" s="221"/>
      <c r="EM7" s="221"/>
      <c r="EN7" s="221"/>
      <c r="EO7" s="221"/>
      <c r="EP7" s="221"/>
      <c r="EQ7" s="221"/>
      <c r="ER7" s="250" t="str">
        <f t="shared" si="0"/>
        <v>0%</v>
      </c>
      <c r="ES7" s="250"/>
      <c r="ET7" s="322">
        <f t="shared" si="1"/>
        <v>0</v>
      </c>
      <c r="EU7" s="250" t="str">
        <f>IF(ET7=0,"0%",IF(ET7&lt;=1,"14.3%",IF(ET7&lt;=2,"28.6%",IF(ET7&lt;=3,"43%",IF(ET7&lt;=4,"57%",IF(ET7&lt;=5,"71.4%",IF(ET7&lt;=6,"86%",IF(ET7&lt;=7,"100%"))))))))</f>
        <v>0%</v>
      </c>
      <c r="EV7" s="221"/>
      <c r="EW7" s="221"/>
      <c r="EX7" s="221"/>
      <c r="EY7" s="221"/>
      <c r="EZ7" s="221"/>
      <c r="FA7" s="221"/>
      <c r="FB7" s="221"/>
      <c r="FC7" s="221"/>
      <c r="FD7" s="221"/>
      <c r="FE7" s="221"/>
      <c r="FF7" s="221"/>
      <c r="FG7" s="221"/>
      <c r="FH7" s="221"/>
      <c r="FI7" s="250" t="str">
        <f t="shared" si="2"/>
        <v>0%</v>
      </c>
      <c r="FJ7" s="250"/>
      <c r="FK7" s="322">
        <f t="shared" si="3"/>
        <v>0</v>
      </c>
      <c r="FL7" s="250" t="str">
        <f>IF(FK7=0,"0%",IF(FK7&lt;=1,"14.3%",IF(FK7&lt;=2,"28.6%",IF(FK7&lt;=3,"43%",IF(FK7&lt;=4,"57%",IF(FK7&lt;=5,"71.4%",IF(FK7&lt;=6,"86%",IF(FK7&lt;=7,"100%"))))))))</f>
        <v>0%</v>
      </c>
      <c r="FM7" s="221"/>
      <c r="FN7" s="221"/>
      <c r="FO7" s="221"/>
      <c r="FP7" s="221"/>
      <c r="FQ7" s="221"/>
      <c r="FR7" s="221"/>
      <c r="FS7" s="221"/>
      <c r="FT7" s="221"/>
      <c r="FU7" s="221"/>
      <c r="FV7" s="221"/>
      <c r="FW7" s="221"/>
      <c r="FX7" s="221"/>
      <c r="FY7" s="221"/>
      <c r="FZ7" s="250" t="str">
        <f t="shared" si="4"/>
        <v>0%</v>
      </c>
      <c r="GA7" s="250"/>
      <c r="GB7" s="322">
        <f t="shared" si="5"/>
        <v>0</v>
      </c>
      <c r="GC7" s="250" t="str">
        <f>IF(GB7=0,"0%",IF(GB7&lt;=1,"14.3%",IF(GB7&lt;=2,"28.6%",IF(GB7&lt;=3,"43%",IF(GB7&lt;=4,"57%",IF(GB7&lt;=5,"71.4%",IF(GB7&lt;=6,"86%",IF(GB7&lt;=7,"100%"))))))))</f>
        <v>0%</v>
      </c>
      <c r="GD7" s="221"/>
      <c r="GE7" s="221"/>
      <c r="GF7" s="221"/>
      <c r="GG7" s="221"/>
      <c r="GH7" s="221"/>
      <c r="GI7" s="221"/>
      <c r="GJ7" s="221"/>
      <c r="GK7" s="221"/>
      <c r="GL7" s="221"/>
      <c r="GM7" s="221"/>
      <c r="GN7" s="221"/>
      <c r="GO7" s="221"/>
      <c r="GP7" s="221"/>
      <c r="GQ7" s="250" t="str">
        <f t="shared" si="6"/>
        <v>0%</v>
      </c>
      <c r="GR7" s="250"/>
      <c r="GS7" s="322">
        <f t="shared" si="7"/>
        <v>0</v>
      </c>
      <c r="GT7" s="250" t="str">
        <f>IF(GS7=0,"0%",IF(GS7&lt;=1,"14.3%",IF(GS7&lt;=2,"28.6%",IF(GS7&lt;=3,"43%",IF(GS7&lt;=4,"57%",IF(GS7&lt;=5,"71.4%",IF(GS7&lt;=6,"86%",IF(GS7&lt;=7,"100%"))))))))</f>
        <v>0%</v>
      </c>
      <c r="GU7" s="221"/>
      <c r="GV7" s="221"/>
      <c r="GW7" s="221"/>
      <c r="GX7" s="221"/>
      <c r="GY7" s="221"/>
      <c r="GZ7" s="221"/>
      <c r="HA7" s="221"/>
      <c r="HB7" s="221"/>
      <c r="HC7" s="221"/>
      <c r="HD7" s="221"/>
      <c r="HE7" s="221"/>
      <c r="HF7" s="221"/>
      <c r="HG7" s="221"/>
      <c r="HH7" s="250" t="str">
        <f t="shared" si="8"/>
        <v>0%</v>
      </c>
      <c r="HI7" s="250"/>
      <c r="HJ7" s="322">
        <f t="shared" si="9"/>
        <v>0</v>
      </c>
      <c r="HK7" s="250" t="str">
        <f>IF(HJ7=0,"0%",IF(HJ7&lt;=1,"14.3%",IF(HJ7&lt;=2,"28.6%",IF(HJ7&lt;=3,"43%",IF(HJ7&lt;=4,"57%",IF(HJ7&lt;=5,"71.4%",IF(HJ7&lt;=6,"86%",IF(HJ7&lt;=7,"100%"))))))))</f>
        <v>0%</v>
      </c>
    </row>
    <row r="8" spans="1:219" ht="102.75" customHeight="1" x14ac:dyDescent="0.25">
      <c r="A8" s="1053">
        <v>4</v>
      </c>
      <c r="B8" s="167" t="s">
        <v>248</v>
      </c>
      <c r="C8" s="178" t="s">
        <v>249</v>
      </c>
      <c r="D8" s="447" t="s">
        <v>250</v>
      </c>
      <c r="E8" s="539" t="s">
        <v>63</v>
      </c>
      <c r="F8" s="24" t="s">
        <v>64</v>
      </c>
      <c r="G8" s="24" t="s">
        <v>234</v>
      </c>
      <c r="H8" s="7" t="s">
        <v>66</v>
      </c>
      <c r="I8" s="89" t="s">
        <v>245</v>
      </c>
      <c r="J8" s="24" t="s">
        <v>47</v>
      </c>
      <c r="K8" s="414">
        <v>1</v>
      </c>
      <c r="L8" s="24" t="s">
        <v>241</v>
      </c>
      <c r="M8" s="87">
        <v>42309</v>
      </c>
      <c r="N8" s="87">
        <v>42339</v>
      </c>
      <c r="O8" s="10" t="s">
        <v>247</v>
      </c>
      <c r="P8" s="72"/>
      <c r="Q8" s="17"/>
      <c r="R8" s="72"/>
      <c r="S8" s="17"/>
      <c r="T8" s="17"/>
      <c r="U8" s="17"/>
      <c r="V8" s="17"/>
      <c r="W8" s="73"/>
      <c r="X8" s="72"/>
      <c r="Y8" s="74"/>
      <c r="Z8" s="74"/>
      <c r="AA8" s="74"/>
      <c r="AB8" s="74"/>
      <c r="AC8" s="75"/>
      <c r="AD8" s="74"/>
      <c r="AE8" s="75"/>
      <c r="AF8" s="16"/>
      <c r="AG8" s="259"/>
      <c r="AH8" s="81"/>
      <c r="AI8" s="16"/>
      <c r="AJ8" s="16"/>
      <c r="AK8" s="16"/>
      <c r="AL8" s="16"/>
      <c r="AM8" s="16"/>
      <c r="AN8" s="16"/>
      <c r="AO8" s="20"/>
      <c r="AP8" s="20"/>
      <c r="AQ8" s="20"/>
      <c r="AR8" s="20"/>
      <c r="AS8" s="13"/>
      <c r="AT8" s="302"/>
      <c r="AU8" s="20"/>
      <c r="AV8" s="435"/>
      <c r="AW8" s="302"/>
      <c r="AX8" s="259"/>
      <c r="AY8" s="81"/>
      <c r="AZ8" s="16"/>
      <c r="BA8" s="16"/>
      <c r="BB8" s="16"/>
      <c r="BC8" s="16"/>
      <c r="BD8" s="16"/>
      <c r="BE8" s="77"/>
      <c r="BF8" s="590"/>
      <c r="BG8" s="397"/>
      <c r="BH8" s="397"/>
      <c r="BI8" s="604"/>
      <c r="BJ8" s="590"/>
      <c r="BK8" s="605"/>
      <c r="BL8" s="394"/>
      <c r="BM8" s="593"/>
      <c r="BN8" s="605"/>
      <c r="BO8" s="76"/>
      <c r="BP8" s="17"/>
      <c r="BQ8" s="76"/>
      <c r="BR8" s="17"/>
      <c r="BS8" s="17"/>
      <c r="BT8" s="17"/>
      <c r="BU8" s="17"/>
      <c r="BV8" s="73"/>
      <c r="BW8" s="76"/>
      <c r="BX8" s="74"/>
      <c r="BY8" s="74"/>
      <c r="BZ8" s="74"/>
      <c r="CA8" s="74"/>
      <c r="CB8" s="70"/>
      <c r="CC8" s="17"/>
      <c r="CD8" s="427"/>
      <c r="CE8" s="17"/>
      <c r="CF8" s="76"/>
      <c r="CG8" s="17"/>
      <c r="CH8" s="76"/>
      <c r="CI8" s="17"/>
      <c r="CJ8" s="17"/>
      <c r="CK8" s="17"/>
      <c r="CL8" s="17"/>
      <c r="CM8" s="73"/>
      <c r="CN8" s="73"/>
      <c r="CO8" s="79"/>
      <c r="CP8" s="79"/>
      <c r="CQ8" s="79"/>
      <c r="CR8" s="79"/>
      <c r="CS8" s="70"/>
      <c r="CT8" s="17"/>
      <c r="CU8" s="427"/>
      <c r="CV8" s="17"/>
      <c r="CW8" s="13"/>
      <c r="CX8" s="17"/>
      <c r="CY8" s="13"/>
      <c r="CZ8" s="17"/>
      <c r="DA8" s="17"/>
      <c r="DB8" s="17"/>
      <c r="DC8" s="17"/>
      <c r="DD8" s="13"/>
      <c r="DE8" s="13"/>
      <c r="DF8" s="13"/>
      <c r="DG8" s="13"/>
      <c r="DH8" s="13"/>
      <c r="DI8" s="13"/>
      <c r="DJ8" s="20"/>
      <c r="DK8" s="13"/>
      <c r="DL8" s="45"/>
      <c r="DM8" s="13"/>
      <c r="DN8" s="13"/>
      <c r="DO8" s="13"/>
      <c r="DP8" s="13"/>
      <c r="DQ8" s="17"/>
      <c r="DR8" s="17"/>
      <c r="DS8" s="17"/>
      <c r="DT8" s="17"/>
      <c r="DU8" s="78"/>
      <c r="DV8" s="17"/>
      <c r="DW8" s="17"/>
      <c r="DX8" s="17"/>
      <c r="DY8" s="17"/>
      <c r="DZ8" s="17"/>
      <c r="EA8" s="17"/>
      <c r="EB8" s="17"/>
      <c r="EC8" s="422"/>
      <c r="ED8" s="250"/>
      <c r="EE8" s="221"/>
      <c r="EF8" s="221"/>
      <c r="EG8" s="221"/>
      <c r="EH8" s="221"/>
      <c r="EI8" s="221"/>
      <c r="EJ8" s="221"/>
      <c r="EK8" s="221"/>
      <c r="EL8" s="221"/>
      <c r="EM8" s="221"/>
      <c r="EN8" s="221"/>
      <c r="EO8" s="221"/>
      <c r="EP8" s="221"/>
      <c r="EQ8" s="221"/>
      <c r="ER8" s="250" t="str">
        <f t="shared" si="0"/>
        <v>0%</v>
      </c>
      <c r="ES8" s="250"/>
      <c r="ET8" s="322">
        <f t="shared" si="1"/>
        <v>0</v>
      </c>
      <c r="EU8" s="250" t="str">
        <f>IF(ET8=0,"0%",IF(ET8=1,"100%",))</f>
        <v>0%</v>
      </c>
      <c r="EV8" s="221"/>
      <c r="EW8" s="221"/>
      <c r="EX8" s="221"/>
      <c r="EY8" s="221"/>
      <c r="EZ8" s="221"/>
      <c r="FA8" s="221"/>
      <c r="FB8" s="221"/>
      <c r="FC8" s="221"/>
      <c r="FD8" s="221"/>
      <c r="FE8" s="221"/>
      <c r="FF8" s="221"/>
      <c r="FG8" s="221"/>
      <c r="FH8" s="221"/>
      <c r="FI8" s="250" t="str">
        <f t="shared" si="2"/>
        <v>0%</v>
      </c>
      <c r="FJ8" s="250"/>
      <c r="FK8" s="322">
        <f t="shared" si="3"/>
        <v>0</v>
      </c>
      <c r="FL8" s="250" t="str">
        <f>IF(FK8=0,"0%",IF(FK8=1,"100%",))</f>
        <v>0%</v>
      </c>
      <c r="FM8" s="221"/>
      <c r="FN8" s="221"/>
      <c r="FO8" s="221"/>
      <c r="FP8" s="221"/>
      <c r="FQ8" s="221"/>
      <c r="FR8" s="221"/>
      <c r="FS8" s="221"/>
      <c r="FT8" s="221"/>
      <c r="FU8" s="221"/>
      <c r="FV8" s="221"/>
      <c r="FW8" s="221"/>
      <c r="FX8" s="221"/>
      <c r="FY8" s="221"/>
      <c r="FZ8" s="250" t="str">
        <f t="shared" si="4"/>
        <v>0%</v>
      </c>
      <c r="GA8" s="250"/>
      <c r="GB8" s="322">
        <f t="shared" si="5"/>
        <v>0</v>
      </c>
      <c r="GC8" s="250" t="str">
        <f>IF(GB8=0,"0%",IF(GB8=1,"100%",))</f>
        <v>0%</v>
      </c>
      <c r="GD8" s="221"/>
      <c r="GE8" s="221"/>
      <c r="GF8" s="221"/>
      <c r="GG8" s="221"/>
      <c r="GH8" s="221"/>
      <c r="GI8" s="221"/>
      <c r="GJ8" s="221"/>
      <c r="GK8" s="221"/>
      <c r="GL8" s="221"/>
      <c r="GM8" s="221"/>
      <c r="GN8" s="221"/>
      <c r="GO8" s="221"/>
      <c r="GP8" s="221"/>
      <c r="GQ8" s="250" t="str">
        <f t="shared" si="6"/>
        <v>0%</v>
      </c>
      <c r="GR8" s="250"/>
      <c r="GS8" s="322">
        <f t="shared" si="7"/>
        <v>0</v>
      </c>
      <c r="GT8" s="250" t="str">
        <f>IF(GS8=0,"0%",IF(GS8=1,"100%",))</f>
        <v>0%</v>
      </c>
      <c r="GU8" s="221"/>
      <c r="GV8" s="221"/>
      <c r="GW8" s="221"/>
      <c r="GX8" s="221"/>
      <c r="GY8" s="221"/>
      <c r="GZ8" s="221"/>
      <c r="HA8" s="221"/>
      <c r="HB8" s="221"/>
      <c r="HC8" s="221"/>
      <c r="HD8" s="221"/>
      <c r="HE8" s="221"/>
      <c r="HF8" s="221"/>
      <c r="HG8" s="221"/>
      <c r="HH8" s="250" t="str">
        <f t="shared" si="8"/>
        <v>0%</v>
      </c>
      <c r="HI8" s="250"/>
      <c r="HJ8" s="322">
        <f t="shared" si="9"/>
        <v>0</v>
      </c>
      <c r="HK8" s="250" t="str">
        <f>IF(HJ8=0,"0%",IF(HJ8=1,"100%",))</f>
        <v>0%</v>
      </c>
    </row>
    <row r="9" spans="1:219" ht="18.75" x14ac:dyDescent="0.3">
      <c r="B9" s="506"/>
      <c r="C9" s="614"/>
      <c r="D9" s="622"/>
      <c r="E9" s="614"/>
      <c r="K9" s="434">
        <f>SUM(K5:K8)</f>
        <v>10</v>
      </c>
      <c r="AV9" s="424">
        <f>SUM(AV5:AV8)</f>
        <v>0</v>
      </c>
      <c r="BF9" s="439"/>
      <c r="BG9" s="439"/>
      <c r="BH9" s="439"/>
      <c r="BI9" s="439"/>
      <c r="BJ9" s="439"/>
      <c r="BK9" s="439"/>
      <c r="BL9" s="439"/>
      <c r="BM9" s="454">
        <v>0</v>
      </c>
      <c r="BN9" s="439"/>
      <c r="CD9" s="400">
        <f>SUM(CD5:CD8)</f>
        <v>0</v>
      </c>
      <c r="CE9" s="769">
        <f>CD9*100%/$K$9</f>
        <v>0</v>
      </c>
      <c r="CU9" s="400">
        <f>SUM(CU5:CU8)</f>
        <v>0</v>
      </c>
      <c r="CV9" s="769">
        <f>CU9*100%/$K$9</f>
        <v>0</v>
      </c>
      <c r="DL9" s="400">
        <f>SUM(DL5:DL8)</f>
        <v>0</v>
      </c>
      <c r="DM9" s="769">
        <f>DL9*100%/$K$9</f>
        <v>0</v>
      </c>
      <c r="EC9" s="400">
        <f>SUM(EC5:EC8)</f>
        <v>0</v>
      </c>
      <c r="ED9" s="769">
        <f>EC9*100%/$K$9</f>
        <v>0</v>
      </c>
      <c r="ET9" s="400">
        <f>SUM(ET5:ET8)</f>
        <v>0</v>
      </c>
      <c r="EU9" s="769">
        <f>ET9*100%/$K$9</f>
        <v>0</v>
      </c>
      <c r="FK9" s="400">
        <f>SUM(FK5:FK8)</f>
        <v>0</v>
      </c>
      <c r="FL9" s="769">
        <f>FK9*100%/$K$9</f>
        <v>0</v>
      </c>
      <c r="GB9" s="400">
        <f>SUM(GB5:GB8)</f>
        <v>0</v>
      </c>
      <c r="GC9" s="769">
        <f>GB9*100%/$K$9</f>
        <v>0</v>
      </c>
      <c r="GS9" s="400">
        <f>SUM(GS5:GS8)</f>
        <v>0</v>
      </c>
      <c r="GT9" s="769">
        <f>GS9*100%/$K$9</f>
        <v>0</v>
      </c>
      <c r="HJ9" s="400">
        <f>SUM(HJ5:HJ8)</f>
        <v>0</v>
      </c>
      <c r="HK9" s="769">
        <f>HJ9*100%/$K$9</f>
        <v>0</v>
      </c>
    </row>
    <row r="11" spans="1:219" x14ac:dyDescent="0.25">
      <c r="C11" s="405">
        <v>100</v>
      </c>
      <c r="K11" s="444"/>
    </row>
  </sheetData>
  <mergeCells count="253">
    <mergeCell ref="HC1:HG2"/>
    <mergeCell ref="HH1:HK2"/>
    <mergeCell ref="HC3:HC4"/>
    <mergeCell ref="HD3:HD4"/>
    <mergeCell ref="HE3:HE4"/>
    <mergeCell ref="HF3:HF4"/>
    <mergeCell ref="HG3:HG4"/>
    <mergeCell ref="HH3:HH4"/>
    <mergeCell ref="HI3:HI4"/>
    <mergeCell ref="HJ3:HJ4"/>
    <mergeCell ref="HK3:HK4"/>
    <mergeCell ref="AO1:AS2"/>
    <mergeCell ref="AT1:AW2"/>
    <mergeCell ref="AO3:AO4"/>
    <mergeCell ref="AP3:AP4"/>
    <mergeCell ref="AQ3:AQ4"/>
    <mergeCell ref="AR3:AR4"/>
    <mergeCell ref="AS3:AS4"/>
    <mergeCell ref="AT3:AT4"/>
    <mergeCell ref="AU3:AU4"/>
    <mergeCell ref="AV3:AV4"/>
    <mergeCell ref="AW3:AW4"/>
    <mergeCell ref="AG1:AN1"/>
    <mergeCell ref="AG2:AG4"/>
    <mergeCell ref="AH2:AN2"/>
    <mergeCell ref="AH3:AH4"/>
    <mergeCell ref="AI3:AI4"/>
    <mergeCell ref="AJ3:AK3"/>
    <mergeCell ref="AL3:AL4"/>
    <mergeCell ref="AM3:AM4"/>
    <mergeCell ref="AN3:AN4"/>
    <mergeCell ref="EC3:EC4"/>
    <mergeCell ref="DQ3:DR3"/>
    <mergeCell ref="DS3:DS4"/>
    <mergeCell ref="DT3:DT4"/>
    <mergeCell ref="DU3:DU4"/>
    <mergeCell ref="DW3:DW4"/>
    <mergeCell ref="DX3:DX4"/>
    <mergeCell ref="EA3:EA4"/>
    <mergeCell ref="CT3:CT4"/>
    <mergeCell ref="CU3:CU4"/>
    <mergeCell ref="CV3:CV4"/>
    <mergeCell ref="CX3:CX4"/>
    <mergeCell ref="EB3:EB4"/>
    <mergeCell ref="DN2:DN4"/>
    <mergeCell ref="DO2:DU2"/>
    <mergeCell ref="DO3:DO4"/>
    <mergeCell ref="DP3:DP4"/>
    <mergeCell ref="DH3:DH4"/>
    <mergeCell ref="DI3:DI4"/>
    <mergeCell ref="DJ3:DJ4"/>
    <mergeCell ref="DK3:DK4"/>
    <mergeCell ref="DL3:DL4"/>
    <mergeCell ref="DM3:DM4"/>
    <mergeCell ref="CR3:CR4"/>
    <mergeCell ref="CS3:CS4"/>
    <mergeCell ref="DB3:DB4"/>
    <mergeCell ref="CW2:CW4"/>
    <mergeCell ref="CX2:DD2"/>
    <mergeCell ref="CS1:CV2"/>
    <mergeCell ref="CW1:DD1"/>
    <mergeCell ref="CI3:CJ3"/>
    <mergeCell ref="CK3:CK4"/>
    <mergeCell ref="CL3:CL4"/>
    <mergeCell ref="CM3:CM4"/>
    <mergeCell ref="CY3:CY4"/>
    <mergeCell ref="CZ3:DA3"/>
    <mergeCell ref="CN3:CN4"/>
    <mergeCell ref="CO3:CO4"/>
    <mergeCell ref="CP3:CP4"/>
    <mergeCell ref="CQ3:CQ4"/>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Z3:Z4"/>
    <mergeCell ref="AA3:AA4"/>
    <mergeCell ref="AB3:AB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S3:T3"/>
    <mergeCell ref="U3:U4"/>
    <mergeCell ref="AD3:AD4"/>
    <mergeCell ref="AX1:BE1"/>
    <mergeCell ref="BF1:BJ2"/>
    <mergeCell ref="AE3:AE4"/>
    <mergeCell ref="AF3:AF4"/>
    <mergeCell ref="AY3:AY4"/>
    <mergeCell ref="AZ3:AZ4"/>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K2:K4"/>
    <mergeCell ref="CF1:CM1"/>
    <mergeCell ref="CN1:CR2"/>
    <mergeCell ref="BO2:BO4"/>
    <mergeCell ref="BP2:BV2"/>
    <mergeCell ref="CF2:CF4"/>
    <mergeCell ref="CG2:CM2"/>
    <mergeCell ref="BU3:BU4"/>
    <mergeCell ref="BV3:BV4"/>
    <mergeCell ref="BQ3:BQ4"/>
    <mergeCell ref="BR3:BS3"/>
    <mergeCell ref="A1:O1"/>
    <mergeCell ref="P1:W1"/>
    <mergeCell ref="X1:AB2"/>
    <mergeCell ref="AC1:AF2"/>
    <mergeCell ref="G2:G4"/>
    <mergeCell ref="H2:H4"/>
    <mergeCell ref="I2:I4"/>
    <mergeCell ref="J2:J4"/>
    <mergeCell ref="DV1:DZ2"/>
    <mergeCell ref="EA1:ED2"/>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P3:EP4"/>
    <mergeCell ref="EQ3:EQ4"/>
    <mergeCell ref="ER3:ER4"/>
    <mergeCell ref="ES3:ES4"/>
    <mergeCell ref="ET3:ET4"/>
    <mergeCell ref="EU3:EU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s>
  <dataValidations count="2">
    <dataValidation type="list" allowBlank="1" showInputMessage="1" showErrorMessage="1" sqref="E5:E8" xr:uid="{00000000-0002-0000-0D00-000000000000}">
      <formula1>nivel</formula1>
    </dataValidation>
    <dataValidation type="list" allowBlank="1" showInputMessage="1" showErrorMessage="1" sqref="F5:F8" xr:uid="{00000000-0002-0000-0D00-000001000000}">
      <formula1>MOMENTO</formula1>
    </dataValidation>
  </dataValidations>
  <pageMargins left="0.7" right="0.7" top="0.75" bottom="0.75" header="0.3" footer="0.3"/>
  <pageSetup paperSize="9" orientation="landscape"/>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ACAA3662-43BB-4144-A683-A6325EEA3828}">
          <x14:formula1>
            <xm:f>'Ejem diligenciamiento'!$AB$8:$AB$9</xm:f>
          </x14:formula1>
          <xm:sqref>BW5:BY8 CN5:CP8 DE5:DG8 DV5:DX8 EM5:EO8 FD5:FF8 FU5:FW8 GL5:GN8 HC5:HE8</xm:sqref>
        </x14:dataValidation>
        <x14:dataValidation type="list" allowBlank="1" showInputMessage="1" showErrorMessage="1" xr:uid="{5635B464-0B72-4045-936D-AF8FEB2C782B}">
          <x14:formula1>
            <xm:f>'Ejem diligenciamiento'!$AC$8:$AC$11</xm:f>
          </x14:formula1>
          <xm:sqref>CA5:CA8 CR5:CR8 DI5:DI8</xm:sqref>
        </x14:dataValidation>
        <x14:dataValidation type="list" allowBlank="1" showInputMessage="1" showErrorMessage="1" xr:uid="{19ACA169-2CCD-41FE-BE1D-A0A0CBC0F5F1}">
          <x14:formula1>
            <xm:f>'Ejem diligenciamiento'!$AC$8:$AC$12</xm:f>
          </x14:formula1>
          <xm:sqref>DZ5:DZ8 EQ5:EQ8 FH5:FH8 FY5:FY8 GP5:GP8 HG5:HG8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K12"/>
  <sheetViews>
    <sheetView zoomScale="44" zoomScaleNormal="44" workbookViewId="0">
      <selection activeCell="A5" sqref="A5:A8"/>
    </sheetView>
  </sheetViews>
  <sheetFormatPr baseColWidth="10" defaultColWidth="11.42578125" defaultRowHeight="15" x14ac:dyDescent="0.25"/>
  <cols>
    <col min="2" max="2" width="21.85546875" customWidth="1"/>
    <col min="3" max="3" width="29.42578125" customWidth="1"/>
    <col min="4" max="4" width="29.85546875" customWidth="1"/>
    <col min="6" max="6" width="23.28515625" customWidth="1"/>
    <col min="7" max="7" width="36.5703125" customWidth="1"/>
    <col min="9" max="9" width="20" customWidth="1"/>
    <col min="12" max="12" width="22.7109375" customWidth="1"/>
    <col min="16" max="16" width="16.42578125" customWidth="1"/>
    <col min="44" max="44" width="16" customWidth="1"/>
    <col min="45" max="45" width="14.5703125" customWidth="1"/>
    <col min="50" max="50" width="82.7109375" customWidth="1"/>
    <col min="52" max="52" width="82.85546875" customWidth="1"/>
    <col min="53" max="53" width="22.28515625" customWidth="1"/>
    <col min="55" max="55" width="25.7109375" customWidth="1"/>
    <col min="57" max="57" width="24.28515625" customWidth="1"/>
    <col min="67" max="67" width="47" customWidth="1"/>
    <col min="69" max="69" width="39.7109375" customWidth="1"/>
    <col min="70" max="70" width="16.7109375" customWidth="1"/>
    <col min="74" max="74" width="22.140625" customWidth="1"/>
    <col min="84" max="84" width="46.5703125" customWidth="1"/>
    <col min="86" max="86" width="52.85546875" customWidth="1"/>
    <col min="87" max="87" width="35.5703125" customWidth="1"/>
    <col min="91" max="91" width="18.85546875" customWidth="1"/>
    <col min="101" max="101" width="61" customWidth="1"/>
    <col min="103" max="103" width="41.7109375" customWidth="1"/>
    <col min="104" max="104" width="28.42578125" customWidth="1"/>
    <col min="105" max="107" width="10.7109375" customWidth="1"/>
    <col min="108" max="108" width="29" customWidth="1"/>
    <col min="109" max="117" width="10.7109375" customWidth="1"/>
    <col min="118" max="118" width="41.5703125" customWidth="1"/>
    <col min="119" max="119" width="18.140625" customWidth="1"/>
    <col min="120" max="120" width="24.42578125" customWidth="1"/>
    <col min="121" max="124" width="10.7109375" customWidth="1"/>
    <col min="125" max="125" width="20.85546875" customWidth="1"/>
    <col min="126" max="156" width="10.7109375" customWidth="1"/>
  </cols>
  <sheetData>
    <row r="1" spans="1:219" ht="50.25" customHeight="1" x14ac:dyDescent="0.3">
      <c r="A1" s="1132" t="s">
        <v>251</v>
      </c>
      <c r="B1" s="1133"/>
      <c r="C1" s="1133"/>
      <c r="D1" s="1133"/>
      <c r="E1" s="1133"/>
      <c r="F1" s="1133"/>
      <c r="G1" s="1133"/>
      <c r="H1" s="1133"/>
      <c r="I1" s="1133"/>
      <c r="J1" s="1133"/>
      <c r="K1" s="1133"/>
      <c r="L1" s="1133"/>
      <c r="M1" s="1133"/>
      <c r="N1" s="1133"/>
      <c r="O1" s="1134"/>
      <c r="P1" s="1059" t="s">
        <v>83</v>
      </c>
      <c r="Q1" s="1059"/>
      <c r="R1" s="1059"/>
      <c r="S1" s="1059"/>
      <c r="T1" s="1059"/>
      <c r="U1" s="1059"/>
      <c r="V1" s="1059"/>
      <c r="W1" s="1059"/>
      <c r="X1" s="1097" t="s">
        <v>2</v>
      </c>
      <c r="Y1" s="1097"/>
      <c r="Z1" s="1097"/>
      <c r="AA1" s="1097"/>
      <c r="AB1" s="1097"/>
      <c r="AC1" s="1098" t="s">
        <v>3</v>
      </c>
      <c r="AD1" s="1098"/>
      <c r="AE1" s="1098"/>
      <c r="AF1" s="1098"/>
      <c r="AG1" s="1059" t="s">
        <v>84</v>
      </c>
      <c r="AH1" s="1059"/>
      <c r="AI1" s="1059"/>
      <c r="AJ1" s="1059"/>
      <c r="AK1" s="1059"/>
      <c r="AL1" s="1059"/>
      <c r="AM1" s="1059"/>
      <c r="AN1" s="1059"/>
      <c r="AO1" s="1097" t="s">
        <v>2</v>
      </c>
      <c r="AP1" s="1097"/>
      <c r="AQ1" s="1097"/>
      <c r="AR1" s="1097"/>
      <c r="AS1" s="1097"/>
      <c r="AT1" s="1098" t="s">
        <v>3</v>
      </c>
      <c r="AU1" s="1098"/>
      <c r="AV1" s="1098"/>
      <c r="AW1" s="1098"/>
      <c r="AX1" s="1059" t="s">
        <v>85</v>
      </c>
      <c r="AY1" s="1059"/>
      <c r="AZ1" s="1059"/>
      <c r="BA1" s="1059"/>
      <c r="BB1" s="1059"/>
      <c r="BC1" s="1059"/>
      <c r="BD1" s="1059"/>
      <c r="BE1" s="1059"/>
      <c r="BF1" s="1097" t="s">
        <v>2</v>
      </c>
      <c r="BG1" s="1097"/>
      <c r="BH1" s="1097"/>
      <c r="BI1" s="1097"/>
      <c r="BJ1" s="1097"/>
      <c r="BK1" s="1098" t="s">
        <v>3</v>
      </c>
      <c r="BL1" s="1098"/>
      <c r="BM1" s="1098"/>
      <c r="BN1" s="1098"/>
      <c r="BO1" s="1059" t="s">
        <v>86</v>
      </c>
      <c r="BP1" s="1059"/>
      <c r="BQ1" s="1059"/>
      <c r="BR1" s="1059"/>
      <c r="BS1" s="1059"/>
      <c r="BT1" s="1059"/>
      <c r="BU1" s="1059"/>
      <c r="BV1" s="1059"/>
      <c r="BW1" s="1097" t="s">
        <v>2</v>
      </c>
      <c r="BX1" s="1097"/>
      <c r="BY1" s="1097"/>
      <c r="BZ1" s="1097"/>
      <c r="CA1" s="1097"/>
      <c r="CB1" s="1098" t="s">
        <v>3</v>
      </c>
      <c r="CC1" s="1098"/>
      <c r="CD1" s="1098"/>
      <c r="CE1" s="1098"/>
      <c r="CF1" s="1059" t="s">
        <v>87</v>
      </c>
      <c r="CG1" s="1059"/>
      <c r="CH1" s="1059"/>
      <c r="CI1" s="1059"/>
      <c r="CJ1" s="1059"/>
      <c r="CK1" s="1059"/>
      <c r="CL1" s="1059"/>
      <c r="CM1" s="1059"/>
      <c r="CN1" s="1097" t="s">
        <v>2</v>
      </c>
      <c r="CO1" s="1097"/>
      <c r="CP1" s="1097"/>
      <c r="CQ1" s="1097"/>
      <c r="CR1" s="1097"/>
      <c r="CS1" s="1098" t="s">
        <v>3</v>
      </c>
      <c r="CT1" s="1098"/>
      <c r="CU1" s="1098"/>
      <c r="CV1" s="1098"/>
      <c r="CW1" s="1059" t="s">
        <v>88</v>
      </c>
      <c r="CX1" s="1059"/>
      <c r="CY1" s="1059"/>
      <c r="CZ1" s="1059"/>
      <c r="DA1" s="1059"/>
      <c r="DB1" s="1059"/>
      <c r="DC1" s="1059"/>
      <c r="DD1" s="1059"/>
      <c r="DE1" s="1097" t="s">
        <v>2</v>
      </c>
      <c r="DF1" s="1097"/>
      <c r="DG1" s="1097"/>
      <c r="DH1" s="1097"/>
      <c r="DI1" s="1097"/>
      <c r="DJ1" s="1098" t="s">
        <v>3</v>
      </c>
      <c r="DK1" s="1098"/>
      <c r="DL1" s="1098"/>
      <c r="DM1" s="1098"/>
      <c r="DN1" s="1059" t="s">
        <v>89</v>
      </c>
      <c r="DO1" s="1059"/>
      <c r="DP1" s="1059"/>
      <c r="DQ1" s="1059"/>
      <c r="DR1" s="1059"/>
      <c r="DS1" s="1059"/>
      <c r="DT1" s="1059"/>
      <c r="DU1" s="1059"/>
      <c r="DV1" s="1097" t="s">
        <v>2</v>
      </c>
      <c r="DW1" s="1097"/>
      <c r="DX1" s="1097"/>
      <c r="DY1" s="1097"/>
      <c r="DZ1" s="1097"/>
      <c r="EA1" s="1098" t="s">
        <v>3</v>
      </c>
      <c r="EB1" s="1098"/>
      <c r="EC1" s="1098"/>
      <c r="ED1" s="1098"/>
      <c r="EE1" s="1059" t="s">
        <v>90</v>
      </c>
      <c r="EF1" s="1059"/>
      <c r="EG1" s="1059"/>
      <c r="EH1" s="1059"/>
      <c r="EI1" s="1059"/>
      <c r="EJ1" s="1059"/>
      <c r="EK1" s="1059"/>
      <c r="EL1" s="1059"/>
      <c r="EM1" s="1097" t="s">
        <v>2</v>
      </c>
      <c r="EN1" s="1097"/>
      <c r="EO1" s="1097"/>
      <c r="EP1" s="1097"/>
      <c r="EQ1" s="1097"/>
      <c r="ER1" s="1098" t="s">
        <v>3</v>
      </c>
      <c r="ES1" s="1098"/>
      <c r="ET1" s="1098"/>
      <c r="EU1" s="1098"/>
      <c r="EV1" s="1059" t="s">
        <v>91</v>
      </c>
      <c r="EW1" s="1059"/>
      <c r="EX1" s="1059"/>
      <c r="EY1" s="1059"/>
      <c r="EZ1" s="1059"/>
      <c r="FA1" s="1059"/>
      <c r="FB1" s="1059"/>
      <c r="FC1" s="1059"/>
      <c r="FD1" s="1097" t="s">
        <v>2</v>
      </c>
      <c r="FE1" s="1097"/>
      <c r="FF1" s="1097"/>
      <c r="FG1" s="1097"/>
      <c r="FH1" s="1097"/>
      <c r="FI1" s="1098" t="s">
        <v>3</v>
      </c>
      <c r="FJ1" s="1098"/>
      <c r="FK1" s="1098"/>
      <c r="FL1" s="1098"/>
      <c r="FM1" s="1059" t="s">
        <v>92</v>
      </c>
      <c r="FN1" s="1059"/>
      <c r="FO1" s="1059"/>
      <c r="FP1" s="1059"/>
      <c r="FQ1" s="1059"/>
      <c r="FR1" s="1059"/>
      <c r="FS1" s="1059"/>
      <c r="FT1" s="1059"/>
      <c r="FU1" s="1097" t="s">
        <v>2</v>
      </c>
      <c r="FV1" s="1097"/>
      <c r="FW1" s="1097"/>
      <c r="FX1" s="1097"/>
      <c r="FY1" s="1097"/>
      <c r="FZ1" s="1098" t="s">
        <v>3</v>
      </c>
      <c r="GA1" s="1098"/>
      <c r="GB1" s="1098"/>
      <c r="GC1" s="1098"/>
      <c r="GD1" s="1059" t="s">
        <v>93</v>
      </c>
      <c r="GE1" s="1059"/>
      <c r="GF1" s="1059"/>
      <c r="GG1" s="1059"/>
      <c r="GH1" s="1059"/>
      <c r="GI1" s="1059"/>
      <c r="GJ1" s="1059"/>
      <c r="GK1" s="1059"/>
      <c r="GL1" s="1097" t="s">
        <v>2</v>
      </c>
      <c r="GM1" s="1097"/>
      <c r="GN1" s="1097"/>
      <c r="GO1" s="1097"/>
      <c r="GP1" s="1097"/>
      <c r="GQ1" s="1098" t="s">
        <v>3</v>
      </c>
      <c r="GR1" s="1098"/>
      <c r="GS1" s="1098"/>
      <c r="GT1" s="1098"/>
      <c r="GU1" s="1111" t="s">
        <v>94</v>
      </c>
      <c r="GV1" s="1111"/>
      <c r="GW1" s="1111"/>
      <c r="GX1" s="1111"/>
      <c r="GY1" s="1111"/>
      <c r="GZ1" s="1111"/>
      <c r="HA1" s="1111"/>
      <c r="HB1" s="1111"/>
      <c r="HC1" s="1097" t="s">
        <v>2</v>
      </c>
      <c r="HD1" s="1097"/>
      <c r="HE1" s="1097"/>
      <c r="HF1" s="1097"/>
      <c r="HG1" s="1097"/>
      <c r="HH1" s="1098" t="s">
        <v>3</v>
      </c>
      <c r="HI1" s="1098"/>
      <c r="HJ1" s="1098"/>
      <c r="HK1" s="1098"/>
    </row>
    <row r="2" spans="1:219" ht="15.75" customHeight="1" x14ac:dyDescent="0.25">
      <c r="A2" s="1130" t="s">
        <v>4</v>
      </c>
      <c r="B2" s="1130" t="s">
        <v>5</v>
      </c>
      <c r="C2" s="1130" t="s">
        <v>6</v>
      </c>
      <c r="D2" s="1130" t="s">
        <v>7</v>
      </c>
      <c r="E2" s="1130" t="s">
        <v>8</v>
      </c>
      <c r="F2" s="1130" t="s">
        <v>9</v>
      </c>
      <c r="G2" s="1130" t="s">
        <v>10</v>
      </c>
      <c r="H2" s="1130" t="s">
        <v>11</v>
      </c>
      <c r="I2" s="1130" t="s">
        <v>12</v>
      </c>
      <c r="J2" s="1130" t="s">
        <v>13</v>
      </c>
      <c r="K2" s="1130" t="s">
        <v>14</v>
      </c>
      <c r="L2" s="1130" t="s">
        <v>15</v>
      </c>
      <c r="M2" s="540" t="s">
        <v>252</v>
      </c>
      <c r="N2" s="540" t="s">
        <v>252</v>
      </c>
      <c r="O2" s="540" t="s">
        <v>252</v>
      </c>
      <c r="P2" s="1059" t="s">
        <v>16</v>
      </c>
      <c r="Q2" s="1059" t="s">
        <v>17</v>
      </c>
      <c r="R2" s="1059"/>
      <c r="S2" s="1059"/>
      <c r="T2" s="1059"/>
      <c r="U2" s="1059"/>
      <c r="V2" s="1059"/>
      <c r="W2" s="1059"/>
      <c r="X2" s="1097"/>
      <c r="Y2" s="1097"/>
      <c r="Z2" s="1097"/>
      <c r="AA2" s="1097"/>
      <c r="AB2" s="1097"/>
      <c r="AC2" s="1098"/>
      <c r="AD2" s="1098"/>
      <c r="AE2" s="1098"/>
      <c r="AF2" s="1098"/>
      <c r="AG2" s="1059" t="s">
        <v>16</v>
      </c>
      <c r="AH2" s="1059" t="s">
        <v>17</v>
      </c>
      <c r="AI2" s="1059"/>
      <c r="AJ2" s="1059"/>
      <c r="AK2" s="1059"/>
      <c r="AL2" s="1059"/>
      <c r="AM2" s="1059"/>
      <c r="AN2" s="1059"/>
      <c r="AO2" s="1097"/>
      <c r="AP2" s="1097"/>
      <c r="AQ2" s="1097"/>
      <c r="AR2" s="1097"/>
      <c r="AS2" s="1097"/>
      <c r="AT2" s="1098"/>
      <c r="AU2" s="1098"/>
      <c r="AV2" s="1098"/>
      <c r="AW2" s="1098"/>
      <c r="AX2" s="1059" t="s">
        <v>16</v>
      </c>
      <c r="AY2" s="1059" t="s">
        <v>17</v>
      </c>
      <c r="AZ2" s="1059"/>
      <c r="BA2" s="1059"/>
      <c r="BB2" s="1059"/>
      <c r="BC2" s="1059"/>
      <c r="BD2" s="1059"/>
      <c r="BE2" s="1059"/>
      <c r="BF2" s="1097"/>
      <c r="BG2" s="1097"/>
      <c r="BH2" s="1097"/>
      <c r="BI2" s="1097"/>
      <c r="BJ2" s="1097"/>
      <c r="BK2" s="1098"/>
      <c r="BL2" s="1098"/>
      <c r="BM2" s="1098"/>
      <c r="BN2" s="1098"/>
      <c r="BO2" s="1059" t="s">
        <v>16</v>
      </c>
      <c r="BP2" s="1059" t="s">
        <v>17</v>
      </c>
      <c r="BQ2" s="1059"/>
      <c r="BR2" s="1059"/>
      <c r="BS2" s="1059"/>
      <c r="BT2" s="1059"/>
      <c r="BU2" s="1059"/>
      <c r="BV2" s="1059"/>
      <c r="BW2" s="1097"/>
      <c r="BX2" s="1097"/>
      <c r="BY2" s="1097"/>
      <c r="BZ2" s="1097"/>
      <c r="CA2" s="1097"/>
      <c r="CB2" s="1098"/>
      <c r="CC2" s="1098"/>
      <c r="CD2" s="1098"/>
      <c r="CE2" s="1098"/>
      <c r="CF2" s="1059" t="s">
        <v>16</v>
      </c>
      <c r="CG2" s="1059" t="s">
        <v>17</v>
      </c>
      <c r="CH2" s="1059"/>
      <c r="CI2" s="1059"/>
      <c r="CJ2" s="1059"/>
      <c r="CK2" s="1059"/>
      <c r="CL2" s="1059"/>
      <c r="CM2" s="1059"/>
      <c r="CN2" s="1097"/>
      <c r="CO2" s="1097"/>
      <c r="CP2" s="1097"/>
      <c r="CQ2" s="1097"/>
      <c r="CR2" s="1097"/>
      <c r="CS2" s="1098"/>
      <c r="CT2" s="1098"/>
      <c r="CU2" s="1098"/>
      <c r="CV2" s="1098"/>
      <c r="CW2" s="1059" t="s">
        <v>16</v>
      </c>
      <c r="CX2" s="1059" t="s">
        <v>17</v>
      </c>
      <c r="CY2" s="1059"/>
      <c r="CZ2" s="1059"/>
      <c r="DA2" s="1059"/>
      <c r="DB2" s="1059"/>
      <c r="DC2" s="1059"/>
      <c r="DD2" s="1059"/>
      <c r="DE2" s="1097"/>
      <c r="DF2" s="1097"/>
      <c r="DG2" s="1097"/>
      <c r="DH2" s="1097"/>
      <c r="DI2" s="1097"/>
      <c r="DJ2" s="1098"/>
      <c r="DK2" s="1098"/>
      <c r="DL2" s="1098"/>
      <c r="DM2" s="1098"/>
      <c r="DN2" s="1059" t="s">
        <v>16</v>
      </c>
      <c r="DO2" s="1059" t="s">
        <v>17</v>
      </c>
      <c r="DP2" s="1059"/>
      <c r="DQ2" s="1059"/>
      <c r="DR2" s="1059"/>
      <c r="DS2" s="1059"/>
      <c r="DT2" s="1059"/>
      <c r="DU2" s="1059"/>
      <c r="DV2" s="1097"/>
      <c r="DW2" s="1097"/>
      <c r="DX2" s="1097"/>
      <c r="DY2" s="1097"/>
      <c r="DZ2" s="1097"/>
      <c r="EA2" s="1098"/>
      <c r="EB2" s="1098"/>
      <c r="EC2" s="1098"/>
      <c r="ED2" s="1098"/>
      <c r="EE2" s="1059" t="s">
        <v>16</v>
      </c>
      <c r="EF2" s="1059" t="s">
        <v>17</v>
      </c>
      <c r="EG2" s="1059"/>
      <c r="EH2" s="1059"/>
      <c r="EI2" s="1059"/>
      <c r="EJ2" s="1059"/>
      <c r="EK2" s="1059"/>
      <c r="EL2" s="1059"/>
      <c r="EM2" s="1097"/>
      <c r="EN2" s="1097"/>
      <c r="EO2" s="1097"/>
      <c r="EP2" s="1097"/>
      <c r="EQ2" s="1097"/>
      <c r="ER2" s="1098"/>
      <c r="ES2" s="1098"/>
      <c r="ET2" s="1098"/>
      <c r="EU2" s="1098"/>
      <c r="EV2" s="1059" t="s">
        <v>16</v>
      </c>
      <c r="EW2" s="1059" t="s">
        <v>17</v>
      </c>
      <c r="EX2" s="1059"/>
      <c r="EY2" s="1059"/>
      <c r="EZ2" s="1059"/>
      <c r="FA2" s="1059"/>
      <c r="FB2" s="1059"/>
      <c r="FC2" s="1059"/>
      <c r="FD2" s="1097"/>
      <c r="FE2" s="1097"/>
      <c r="FF2" s="1097"/>
      <c r="FG2" s="1097"/>
      <c r="FH2" s="1097"/>
      <c r="FI2" s="1098"/>
      <c r="FJ2" s="1098"/>
      <c r="FK2" s="1098"/>
      <c r="FL2" s="1098"/>
      <c r="FM2" s="1059" t="s">
        <v>16</v>
      </c>
      <c r="FN2" s="1059" t="s">
        <v>17</v>
      </c>
      <c r="FO2" s="1059"/>
      <c r="FP2" s="1059"/>
      <c r="FQ2" s="1059"/>
      <c r="FR2" s="1059"/>
      <c r="FS2" s="1059"/>
      <c r="FT2" s="1059"/>
      <c r="FU2" s="1097"/>
      <c r="FV2" s="1097"/>
      <c r="FW2" s="1097"/>
      <c r="FX2" s="1097"/>
      <c r="FY2" s="1097"/>
      <c r="FZ2" s="1098"/>
      <c r="GA2" s="1098"/>
      <c r="GB2" s="1098"/>
      <c r="GC2" s="1098"/>
      <c r="GD2" s="1059" t="s">
        <v>16</v>
      </c>
      <c r="GE2" s="1059" t="s">
        <v>17</v>
      </c>
      <c r="GF2" s="1059"/>
      <c r="GG2" s="1059"/>
      <c r="GH2" s="1059"/>
      <c r="GI2" s="1059"/>
      <c r="GJ2" s="1059"/>
      <c r="GK2" s="1059"/>
      <c r="GL2" s="1097"/>
      <c r="GM2" s="1097"/>
      <c r="GN2" s="1097"/>
      <c r="GO2" s="1097"/>
      <c r="GP2" s="1097"/>
      <c r="GQ2" s="1098"/>
      <c r="GR2" s="1098"/>
      <c r="GS2" s="1098"/>
      <c r="GT2" s="1098"/>
      <c r="GU2" s="1111" t="s">
        <v>16</v>
      </c>
      <c r="GV2" s="1111" t="s">
        <v>17</v>
      </c>
      <c r="GW2" s="1111"/>
      <c r="GX2" s="1111"/>
      <c r="GY2" s="1111"/>
      <c r="GZ2" s="1111"/>
      <c r="HA2" s="1111"/>
      <c r="HB2" s="1111"/>
      <c r="HC2" s="1097"/>
      <c r="HD2" s="1097"/>
      <c r="HE2" s="1097"/>
      <c r="HF2" s="1097"/>
      <c r="HG2" s="1097"/>
      <c r="HH2" s="1098"/>
      <c r="HI2" s="1098"/>
      <c r="HJ2" s="1098"/>
      <c r="HK2" s="1098"/>
    </row>
    <row r="3" spans="1:219" ht="37.5" customHeight="1" x14ac:dyDescent="0.25">
      <c r="A3" s="1130"/>
      <c r="B3" s="1130"/>
      <c r="C3" s="1130"/>
      <c r="D3" s="1130"/>
      <c r="E3" s="1130"/>
      <c r="F3" s="1130"/>
      <c r="G3" s="1130"/>
      <c r="H3" s="1130"/>
      <c r="I3" s="1130"/>
      <c r="J3" s="1130"/>
      <c r="K3" s="1130"/>
      <c r="L3" s="1130"/>
      <c r="M3" s="541" t="s">
        <v>18</v>
      </c>
      <c r="N3" s="541" t="s">
        <v>19</v>
      </c>
      <c r="O3" s="541" t="s">
        <v>20</v>
      </c>
      <c r="P3" s="1059"/>
      <c r="Q3" s="1059" t="s">
        <v>21</v>
      </c>
      <c r="R3" s="1059" t="s">
        <v>22</v>
      </c>
      <c r="S3" s="1059" t="s">
        <v>23</v>
      </c>
      <c r="T3" s="1059"/>
      <c r="U3" s="1059" t="s">
        <v>24</v>
      </c>
      <c r="V3" s="1059" t="s">
        <v>25</v>
      </c>
      <c r="W3" s="1059" t="s">
        <v>26</v>
      </c>
      <c r="X3" s="1097" t="s">
        <v>16</v>
      </c>
      <c r="Y3" s="1097" t="s">
        <v>27</v>
      </c>
      <c r="Z3" s="1097" t="s">
        <v>28</v>
      </c>
      <c r="AA3" s="1097" t="s">
        <v>29</v>
      </c>
      <c r="AB3" s="1097" t="s">
        <v>30</v>
      </c>
      <c r="AC3" s="1100" t="s">
        <v>31</v>
      </c>
      <c r="AD3" s="1102" t="s">
        <v>32</v>
      </c>
      <c r="AE3" s="1102" t="s">
        <v>33</v>
      </c>
      <c r="AF3" s="1104" t="s">
        <v>34</v>
      </c>
      <c r="AG3" s="1059"/>
      <c r="AH3" s="1059" t="s">
        <v>21</v>
      </c>
      <c r="AI3" s="1059" t="s">
        <v>22</v>
      </c>
      <c r="AJ3" s="1059" t="s">
        <v>23</v>
      </c>
      <c r="AK3" s="1059"/>
      <c r="AL3" s="1059" t="s">
        <v>24</v>
      </c>
      <c r="AM3" s="1059" t="s">
        <v>25</v>
      </c>
      <c r="AN3" s="1059" t="s">
        <v>26</v>
      </c>
      <c r="AO3" s="1097" t="s">
        <v>16</v>
      </c>
      <c r="AP3" s="1097" t="s">
        <v>27</v>
      </c>
      <c r="AQ3" s="1097" t="s">
        <v>28</v>
      </c>
      <c r="AR3" s="1097" t="s">
        <v>29</v>
      </c>
      <c r="AS3" s="1097" t="s">
        <v>30</v>
      </c>
      <c r="AT3" s="1100" t="s">
        <v>31</v>
      </c>
      <c r="AU3" s="1102" t="s">
        <v>32</v>
      </c>
      <c r="AV3" s="1102" t="s">
        <v>33</v>
      </c>
      <c r="AW3" s="1104" t="s">
        <v>34</v>
      </c>
      <c r="AX3" s="1059"/>
      <c r="AY3" s="1059" t="s">
        <v>21</v>
      </c>
      <c r="AZ3" s="1059" t="s">
        <v>22</v>
      </c>
      <c r="BA3" s="1059" t="s">
        <v>23</v>
      </c>
      <c r="BB3" s="1059"/>
      <c r="BC3" s="1059" t="s">
        <v>24</v>
      </c>
      <c r="BD3" s="1059" t="s">
        <v>25</v>
      </c>
      <c r="BE3" s="1059" t="s">
        <v>26</v>
      </c>
      <c r="BF3" s="1097" t="s">
        <v>16</v>
      </c>
      <c r="BG3" s="1097" t="s">
        <v>27</v>
      </c>
      <c r="BH3" s="1097" t="s">
        <v>28</v>
      </c>
      <c r="BI3" s="1097" t="s">
        <v>29</v>
      </c>
      <c r="BJ3" s="1097" t="s">
        <v>30</v>
      </c>
      <c r="BK3" s="1100" t="s">
        <v>31</v>
      </c>
      <c r="BL3" s="1102" t="s">
        <v>32</v>
      </c>
      <c r="BM3" s="1102" t="s">
        <v>33</v>
      </c>
      <c r="BN3" s="1104" t="s">
        <v>34</v>
      </c>
      <c r="BO3" s="1059"/>
      <c r="BP3" s="1059" t="s">
        <v>21</v>
      </c>
      <c r="BQ3" s="1059" t="s">
        <v>22</v>
      </c>
      <c r="BR3" s="1059" t="s">
        <v>23</v>
      </c>
      <c r="BS3" s="1059"/>
      <c r="BT3" s="1059" t="s">
        <v>24</v>
      </c>
      <c r="BU3" s="1059" t="s">
        <v>25</v>
      </c>
      <c r="BV3" s="1059" t="s">
        <v>26</v>
      </c>
      <c r="BW3" s="1097" t="s">
        <v>16</v>
      </c>
      <c r="BX3" s="1097" t="s">
        <v>27</v>
      </c>
      <c r="BY3" s="1097" t="s">
        <v>28</v>
      </c>
      <c r="BZ3" s="1097" t="s">
        <v>29</v>
      </c>
      <c r="CA3" s="1097" t="s">
        <v>30</v>
      </c>
      <c r="CB3" s="1100" t="s">
        <v>31</v>
      </c>
      <c r="CC3" s="1102" t="s">
        <v>32</v>
      </c>
      <c r="CD3" s="1102" t="s">
        <v>33</v>
      </c>
      <c r="CE3" s="1104" t="s">
        <v>34</v>
      </c>
      <c r="CF3" s="1059"/>
      <c r="CG3" s="1059" t="s">
        <v>21</v>
      </c>
      <c r="CH3" s="1059" t="s">
        <v>22</v>
      </c>
      <c r="CI3" s="1059" t="s">
        <v>23</v>
      </c>
      <c r="CJ3" s="1059"/>
      <c r="CK3" s="1059" t="s">
        <v>24</v>
      </c>
      <c r="CL3" s="1059" t="s">
        <v>25</v>
      </c>
      <c r="CM3" s="1059" t="s">
        <v>26</v>
      </c>
      <c r="CN3" s="1097" t="s">
        <v>16</v>
      </c>
      <c r="CO3" s="1097" t="s">
        <v>27</v>
      </c>
      <c r="CP3" s="1097" t="s">
        <v>28</v>
      </c>
      <c r="CQ3" s="1097" t="s">
        <v>29</v>
      </c>
      <c r="CR3" s="1097" t="s">
        <v>30</v>
      </c>
      <c r="CS3" s="1100" t="s">
        <v>31</v>
      </c>
      <c r="CT3" s="1102" t="s">
        <v>32</v>
      </c>
      <c r="CU3" s="1102" t="s">
        <v>33</v>
      </c>
      <c r="CV3" s="1104" t="s">
        <v>34</v>
      </c>
      <c r="CW3" s="1059"/>
      <c r="CX3" s="1059" t="s">
        <v>21</v>
      </c>
      <c r="CY3" s="1059" t="s">
        <v>22</v>
      </c>
      <c r="CZ3" s="1059" t="s">
        <v>23</v>
      </c>
      <c r="DA3" s="1059"/>
      <c r="DB3" s="1059" t="s">
        <v>24</v>
      </c>
      <c r="DC3" s="1059" t="s">
        <v>25</v>
      </c>
      <c r="DD3" s="1059" t="s">
        <v>26</v>
      </c>
      <c r="DE3" s="1097" t="s">
        <v>16</v>
      </c>
      <c r="DF3" s="1097" t="s">
        <v>27</v>
      </c>
      <c r="DG3" s="1097" t="s">
        <v>28</v>
      </c>
      <c r="DH3" s="1097" t="s">
        <v>29</v>
      </c>
      <c r="DI3" s="1097" t="s">
        <v>30</v>
      </c>
      <c r="DJ3" s="1100" t="s">
        <v>31</v>
      </c>
      <c r="DK3" s="1102" t="s">
        <v>32</v>
      </c>
      <c r="DL3" s="1102" t="s">
        <v>33</v>
      </c>
      <c r="DM3" s="1104" t="s">
        <v>34</v>
      </c>
      <c r="DN3" s="1059"/>
      <c r="DO3" s="1059" t="s">
        <v>21</v>
      </c>
      <c r="DP3" s="1059" t="s">
        <v>22</v>
      </c>
      <c r="DQ3" s="1059" t="s">
        <v>23</v>
      </c>
      <c r="DR3" s="1059"/>
      <c r="DS3" s="1059" t="s">
        <v>24</v>
      </c>
      <c r="DT3" s="1059" t="s">
        <v>25</v>
      </c>
      <c r="DU3" s="1059" t="s">
        <v>26</v>
      </c>
      <c r="DV3" s="1097" t="s">
        <v>16</v>
      </c>
      <c r="DW3" s="1097" t="s">
        <v>27</v>
      </c>
      <c r="DX3" s="1097" t="s">
        <v>28</v>
      </c>
      <c r="DY3" s="1097" t="s">
        <v>29</v>
      </c>
      <c r="DZ3" s="1097" t="s">
        <v>30</v>
      </c>
      <c r="EA3" s="1100" t="s">
        <v>31</v>
      </c>
      <c r="EB3" s="1102" t="s">
        <v>32</v>
      </c>
      <c r="EC3" s="1102" t="s">
        <v>33</v>
      </c>
      <c r="ED3" s="1104" t="s">
        <v>34</v>
      </c>
      <c r="EE3" s="1059"/>
      <c r="EF3" s="1059" t="s">
        <v>21</v>
      </c>
      <c r="EG3" s="1059" t="s">
        <v>22</v>
      </c>
      <c r="EH3" s="1059" t="s">
        <v>23</v>
      </c>
      <c r="EI3" s="1059"/>
      <c r="EJ3" s="1059" t="s">
        <v>24</v>
      </c>
      <c r="EK3" s="1059" t="s">
        <v>25</v>
      </c>
      <c r="EL3" s="1059" t="s">
        <v>26</v>
      </c>
      <c r="EM3" s="1097" t="s">
        <v>16</v>
      </c>
      <c r="EN3" s="1097" t="s">
        <v>27</v>
      </c>
      <c r="EO3" s="1097" t="s">
        <v>28</v>
      </c>
      <c r="EP3" s="1097" t="s">
        <v>29</v>
      </c>
      <c r="EQ3" s="1097" t="s">
        <v>30</v>
      </c>
      <c r="ER3" s="1100" t="s">
        <v>31</v>
      </c>
      <c r="ES3" s="1102" t="s">
        <v>32</v>
      </c>
      <c r="ET3" s="1102" t="s">
        <v>33</v>
      </c>
      <c r="EU3" s="1104" t="s">
        <v>34</v>
      </c>
      <c r="EV3" s="1059"/>
      <c r="EW3" s="1059" t="s">
        <v>21</v>
      </c>
      <c r="EX3" s="1059" t="s">
        <v>22</v>
      </c>
      <c r="EY3" s="1059" t="s">
        <v>23</v>
      </c>
      <c r="EZ3" s="1059"/>
      <c r="FA3" s="1059" t="s">
        <v>24</v>
      </c>
      <c r="FB3" s="1059" t="s">
        <v>25</v>
      </c>
      <c r="FC3" s="1059" t="s">
        <v>26</v>
      </c>
      <c r="FD3" s="1097" t="s">
        <v>16</v>
      </c>
      <c r="FE3" s="1097" t="s">
        <v>27</v>
      </c>
      <c r="FF3" s="1097" t="s">
        <v>28</v>
      </c>
      <c r="FG3" s="1097" t="s">
        <v>29</v>
      </c>
      <c r="FH3" s="1097" t="s">
        <v>30</v>
      </c>
      <c r="FI3" s="1100" t="s">
        <v>31</v>
      </c>
      <c r="FJ3" s="1102" t="s">
        <v>32</v>
      </c>
      <c r="FK3" s="1102" t="s">
        <v>33</v>
      </c>
      <c r="FL3" s="1104" t="s">
        <v>34</v>
      </c>
      <c r="FM3" s="1059"/>
      <c r="FN3" s="1059" t="s">
        <v>21</v>
      </c>
      <c r="FO3" s="1059" t="s">
        <v>22</v>
      </c>
      <c r="FP3" s="1059" t="s">
        <v>23</v>
      </c>
      <c r="FQ3" s="1059"/>
      <c r="FR3" s="1059" t="s">
        <v>24</v>
      </c>
      <c r="FS3" s="1059" t="s">
        <v>25</v>
      </c>
      <c r="FT3" s="1059" t="s">
        <v>26</v>
      </c>
      <c r="FU3" s="1097" t="s">
        <v>16</v>
      </c>
      <c r="FV3" s="1097" t="s">
        <v>27</v>
      </c>
      <c r="FW3" s="1097" t="s">
        <v>28</v>
      </c>
      <c r="FX3" s="1097" t="s">
        <v>29</v>
      </c>
      <c r="FY3" s="1097" t="s">
        <v>30</v>
      </c>
      <c r="FZ3" s="1100" t="s">
        <v>31</v>
      </c>
      <c r="GA3" s="1102" t="s">
        <v>32</v>
      </c>
      <c r="GB3" s="1102" t="s">
        <v>33</v>
      </c>
      <c r="GC3" s="1104" t="s">
        <v>34</v>
      </c>
      <c r="GD3" s="1059"/>
      <c r="GE3" s="1059" t="s">
        <v>21</v>
      </c>
      <c r="GF3" s="1059" t="s">
        <v>22</v>
      </c>
      <c r="GG3" s="1059" t="s">
        <v>23</v>
      </c>
      <c r="GH3" s="1059"/>
      <c r="GI3" s="1059" t="s">
        <v>24</v>
      </c>
      <c r="GJ3" s="1059" t="s">
        <v>25</v>
      </c>
      <c r="GK3" s="1059" t="s">
        <v>26</v>
      </c>
      <c r="GL3" s="1097" t="s">
        <v>16</v>
      </c>
      <c r="GM3" s="1097" t="s">
        <v>27</v>
      </c>
      <c r="GN3" s="1097" t="s">
        <v>28</v>
      </c>
      <c r="GO3" s="1097" t="s">
        <v>29</v>
      </c>
      <c r="GP3" s="1097" t="s">
        <v>30</v>
      </c>
      <c r="GQ3" s="1100" t="s">
        <v>31</v>
      </c>
      <c r="GR3" s="1102" t="s">
        <v>32</v>
      </c>
      <c r="GS3" s="1102" t="s">
        <v>33</v>
      </c>
      <c r="GT3" s="1104" t="s">
        <v>34</v>
      </c>
      <c r="GU3" s="1111"/>
      <c r="GV3" s="1111" t="s">
        <v>21</v>
      </c>
      <c r="GW3" s="1111" t="s">
        <v>22</v>
      </c>
      <c r="GX3" s="1111" t="s">
        <v>23</v>
      </c>
      <c r="GY3" s="1111"/>
      <c r="GZ3" s="1111" t="s">
        <v>24</v>
      </c>
      <c r="HA3" s="1111" t="s">
        <v>25</v>
      </c>
      <c r="HB3" s="1111" t="s">
        <v>26</v>
      </c>
      <c r="HC3" s="1097" t="s">
        <v>16</v>
      </c>
      <c r="HD3" s="1097" t="s">
        <v>27</v>
      </c>
      <c r="HE3" s="1097" t="s">
        <v>28</v>
      </c>
      <c r="HF3" s="1097" t="s">
        <v>29</v>
      </c>
      <c r="HG3" s="1097" t="s">
        <v>30</v>
      </c>
      <c r="HH3" s="1100" t="s">
        <v>31</v>
      </c>
      <c r="HI3" s="1102" t="s">
        <v>32</v>
      </c>
      <c r="HJ3" s="1102" t="s">
        <v>33</v>
      </c>
      <c r="HK3" s="1104" t="s">
        <v>34</v>
      </c>
    </row>
    <row r="4" spans="1:219" ht="34.5" customHeight="1" x14ac:dyDescent="0.3">
      <c r="A4" s="1131"/>
      <c r="B4" s="1131"/>
      <c r="C4" s="1135"/>
      <c r="D4" s="1131"/>
      <c r="E4" s="1131"/>
      <c r="F4" s="1131"/>
      <c r="G4" s="1131"/>
      <c r="H4" s="1131"/>
      <c r="I4" s="1131"/>
      <c r="J4" s="1131"/>
      <c r="K4" s="1131"/>
      <c r="L4" s="1131"/>
      <c r="M4" s="542" t="s">
        <v>35</v>
      </c>
      <c r="N4" s="542" t="s">
        <v>36</v>
      </c>
      <c r="O4" s="543" t="s">
        <v>37</v>
      </c>
      <c r="P4" s="1060"/>
      <c r="Q4" s="1060"/>
      <c r="R4" s="1060"/>
      <c r="S4" s="21" t="s">
        <v>22</v>
      </c>
      <c r="T4" s="21" t="s">
        <v>38</v>
      </c>
      <c r="U4" s="1060"/>
      <c r="V4" s="1060"/>
      <c r="W4" s="1060"/>
      <c r="X4" s="1099"/>
      <c r="Y4" s="1099"/>
      <c r="Z4" s="1099"/>
      <c r="AA4" s="1099"/>
      <c r="AB4" s="1099"/>
      <c r="AC4" s="1101"/>
      <c r="AD4" s="1103"/>
      <c r="AE4" s="1103"/>
      <c r="AF4" s="1105"/>
      <c r="AG4" s="1060"/>
      <c r="AH4" s="1060"/>
      <c r="AI4" s="1060"/>
      <c r="AJ4" s="21" t="s">
        <v>22</v>
      </c>
      <c r="AK4" s="21" t="s">
        <v>38</v>
      </c>
      <c r="AL4" s="1060"/>
      <c r="AM4" s="1060"/>
      <c r="AN4" s="1060"/>
      <c r="AO4" s="1099"/>
      <c r="AP4" s="1099"/>
      <c r="AQ4" s="1099"/>
      <c r="AR4" s="1099"/>
      <c r="AS4" s="1099"/>
      <c r="AT4" s="1101"/>
      <c r="AU4" s="1103"/>
      <c r="AV4" s="1103"/>
      <c r="AW4" s="1105"/>
      <c r="AX4" s="1060"/>
      <c r="AY4" s="1060"/>
      <c r="AZ4" s="1060"/>
      <c r="BA4" s="21" t="s">
        <v>22</v>
      </c>
      <c r="BB4" s="21" t="s">
        <v>38</v>
      </c>
      <c r="BC4" s="1060"/>
      <c r="BD4" s="1060"/>
      <c r="BE4" s="1060"/>
      <c r="BF4" s="1099"/>
      <c r="BG4" s="1099"/>
      <c r="BH4" s="1099"/>
      <c r="BI4" s="1099"/>
      <c r="BJ4" s="1099"/>
      <c r="BK4" s="1101"/>
      <c r="BL4" s="1103"/>
      <c r="BM4" s="1103"/>
      <c r="BN4" s="1105"/>
      <c r="BO4" s="1060"/>
      <c r="BP4" s="1060"/>
      <c r="BQ4" s="1060"/>
      <c r="BR4" s="21" t="s">
        <v>22</v>
      </c>
      <c r="BS4" s="21" t="s">
        <v>38</v>
      </c>
      <c r="BT4" s="1060"/>
      <c r="BU4" s="1060"/>
      <c r="BV4" s="1060"/>
      <c r="BW4" s="1099"/>
      <c r="BX4" s="1099"/>
      <c r="BY4" s="1099"/>
      <c r="BZ4" s="1099"/>
      <c r="CA4" s="1099"/>
      <c r="CB4" s="1101"/>
      <c r="CC4" s="1103"/>
      <c r="CD4" s="1103"/>
      <c r="CE4" s="1105"/>
      <c r="CF4" s="1060"/>
      <c r="CG4" s="1060"/>
      <c r="CH4" s="1060"/>
      <c r="CI4" s="21" t="s">
        <v>22</v>
      </c>
      <c r="CJ4" s="21" t="s">
        <v>38</v>
      </c>
      <c r="CK4" s="1060"/>
      <c r="CL4" s="1060"/>
      <c r="CM4" s="1060"/>
      <c r="CN4" s="1099"/>
      <c r="CO4" s="1099"/>
      <c r="CP4" s="1099"/>
      <c r="CQ4" s="1099"/>
      <c r="CR4" s="1099"/>
      <c r="CS4" s="1101"/>
      <c r="CT4" s="1103"/>
      <c r="CU4" s="1103"/>
      <c r="CV4" s="1105"/>
      <c r="CW4" s="1060"/>
      <c r="CX4" s="1060"/>
      <c r="CY4" s="1060"/>
      <c r="CZ4" s="21" t="s">
        <v>22</v>
      </c>
      <c r="DA4" s="21" t="s">
        <v>38</v>
      </c>
      <c r="DB4" s="1060"/>
      <c r="DC4" s="1060"/>
      <c r="DD4" s="1060"/>
      <c r="DE4" s="1099"/>
      <c r="DF4" s="1099"/>
      <c r="DG4" s="1099"/>
      <c r="DH4" s="1099"/>
      <c r="DI4" s="1099"/>
      <c r="DJ4" s="1101"/>
      <c r="DK4" s="1103"/>
      <c r="DL4" s="1103"/>
      <c r="DM4" s="1105"/>
      <c r="DN4" s="1060"/>
      <c r="DO4" s="1060"/>
      <c r="DP4" s="1060"/>
      <c r="DQ4" s="21" t="s">
        <v>22</v>
      </c>
      <c r="DR4" s="21" t="s">
        <v>38</v>
      </c>
      <c r="DS4" s="1060"/>
      <c r="DT4" s="1060"/>
      <c r="DU4" s="1060"/>
      <c r="DV4" s="1097"/>
      <c r="DW4" s="1097"/>
      <c r="DX4" s="1097"/>
      <c r="DY4" s="1097"/>
      <c r="DZ4" s="1097"/>
      <c r="EA4" s="1100"/>
      <c r="EB4" s="1102"/>
      <c r="EC4" s="1102"/>
      <c r="ED4" s="1104"/>
      <c r="EE4" s="1059"/>
      <c r="EF4" s="1059"/>
      <c r="EG4" s="1059"/>
      <c r="EH4" s="49" t="s">
        <v>22</v>
      </c>
      <c r="EI4" s="49" t="s">
        <v>38</v>
      </c>
      <c r="EJ4" s="1059"/>
      <c r="EK4" s="1059"/>
      <c r="EL4" s="1059"/>
      <c r="EM4" s="1097"/>
      <c r="EN4" s="1097"/>
      <c r="EO4" s="1097"/>
      <c r="EP4" s="1097"/>
      <c r="EQ4" s="1097"/>
      <c r="ER4" s="1100"/>
      <c r="ES4" s="1102"/>
      <c r="ET4" s="1102"/>
      <c r="EU4" s="1104"/>
      <c r="EV4" s="1059"/>
      <c r="EW4" s="1059"/>
      <c r="EX4" s="1059"/>
      <c r="EY4" s="49" t="s">
        <v>22</v>
      </c>
      <c r="EZ4" s="49" t="s">
        <v>38</v>
      </c>
      <c r="FA4" s="1059"/>
      <c r="FB4" s="1059"/>
      <c r="FC4" s="1059"/>
      <c r="FD4" s="1097"/>
      <c r="FE4" s="1097"/>
      <c r="FF4" s="1097"/>
      <c r="FG4" s="1097"/>
      <c r="FH4" s="1097"/>
      <c r="FI4" s="1100"/>
      <c r="FJ4" s="1102"/>
      <c r="FK4" s="1102"/>
      <c r="FL4" s="1104"/>
      <c r="FM4" s="1059"/>
      <c r="FN4" s="1059"/>
      <c r="FO4" s="1059"/>
      <c r="FP4" s="49" t="s">
        <v>22</v>
      </c>
      <c r="FQ4" s="49" t="s">
        <v>38</v>
      </c>
      <c r="FR4" s="1059"/>
      <c r="FS4" s="1059"/>
      <c r="FT4" s="1059"/>
      <c r="FU4" s="1097"/>
      <c r="FV4" s="1097"/>
      <c r="FW4" s="1097"/>
      <c r="FX4" s="1097"/>
      <c r="FY4" s="1097"/>
      <c r="FZ4" s="1100"/>
      <c r="GA4" s="1102"/>
      <c r="GB4" s="1102"/>
      <c r="GC4" s="1104"/>
      <c r="GD4" s="1059"/>
      <c r="GE4" s="1059"/>
      <c r="GF4" s="1059"/>
      <c r="GG4" s="49" t="s">
        <v>22</v>
      </c>
      <c r="GH4" s="49" t="s">
        <v>38</v>
      </c>
      <c r="GI4" s="1059"/>
      <c r="GJ4" s="1059"/>
      <c r="GK4" s="1059"/>
      <c r="GL4" s="1097"/>
      <c r="GM4" s="1097"/>
      <c r="GN4" s="1097"/>
      <c r="GO4" s="1097"/>
      <c r="GP4" s="1097"/>
      <c r="GQ4" s="1100"/>
      <c r="GR4" s="1102"/>
      <c r="GS4" s="1102"/>
      <c r="GT4" s="1104"/>
      <c r="GU4" s="1111"/>
      <c r="GV4" s="1111"/>
      <c r="GW4" s="1111"/>
      <c r="GX4" s="227" t="s">
        <v>22</v>
      </c>
      <c r="GY4" s="227" t="s">
        <v>38</v>
      </c>
      <c r="GZ4" s="1111"/>
      <c r="HA4" s="1111"/>
      <c r="HB4" s="1111"/>
      <c r="HC4" s="1097"/>
      <c r="HD4" s="1097"/>
      <c r="HE4" s="1097"/>
      <c r="HF4" s="1097"/>
      <c r="HG4" s="1097"/>
      <c r="HH4" s="1100"/>
      <c r="HI4" s="1102"/>
      <c r="HJ4" s="1102"/>
      <c r="HK4" s="1104"/>
    </row>
    <row r="5" spans="1:219" ht="195" customHeight="1" x14ac:dyDescent="0.25">
      <c r="A5" s="1054">
        <v>1</v>
      </c>
      <c r="B5" s="950" t="s">
        <v>232</v>
      </c>
      <c r="C5" s="468" t="s">
        <v>253</v>
      </c>
      <c r="D5" s="480" t="s">
        <v>41</v>
      </c>
      <c r="E5" s="468" t="s">
        <v>82</v>
      </c>
      <c r="F5" s="468" t="s">
        <v>254</v>
      </c>
      <c r="G5" s="468" t="s">
        <v>255</v>
      </c>
      <c r="H5" s="468" t="s">
        <v>182</v>
      </c>
      <c r="I5" s="950" t="s">
        <v>256</v>
      </c>
      <c r="J5" s="480" t="s">
        <v>47</v>
      </c>
      <c r="K5" s="545">
        <v>1</v>
      </c>
      <c r="L5" s="468" t="s">
        <v>236</v>
      </c>
      <c r="M5" s="951">
        <v>44593</v>
      </c>
      <c r="N5" s="951">
        <v>44866</v>
      </c>
      <c r="O5" s="468" t="s">
        <v>237</v>
      </c>
      <c r="P5" s="18"/>
      <c r="Q5" s="19"/>
      <c r="R5" s="19"/>
      <c r="S5" s="19"/>
      <c r="T5" s="19"/>
      <c r="U5" s="19"/>
      <c r="V5" s="19"/>
      <c r="W5" s="19"/>
      <c r="X5" s="19"/>
      <c r="Y5" s="19"/>
      <c r="Z5" s="19"/>
      <c r="AA5" s="19"/>
      <c r="AB5" s="19"/>
      <c r="AC5" s="70"/>
      <c r="AD5" s="19"/>
      <c r="AE5" s="19"/>
      <c r="AF5" s="67"/>
      <c r="AG5" s="265"/>
      <c r="AH5" s="635"/>
      <c r="AI5" s="635"/>
      <c r="AJ5" s="635"/>
      <c r="AK5" s="635"/>
      <c r="AL5" s="635"/>
      <c r="AM5" s="635"/>
      <c r="AN5" s="635"/>
      <c r="AO5" s="300"/>
      <c r="AP5" s="300"/>
      <c r="AQ5" s="300"/>
      <c r="AR5" s="300"/>
      <c r="AS5" s="180"/>
      <c r="AT5" s="233"/>
      <c r="AU5" s="19"/>
      <c r="AV5" s="427"/>
      <c r="AW5" s="233"/>
      <c r="AX5" s="265"/>
      <c r="AY5" s="635"/>
      <c r="AZ5" s="266"/>
      <c r="BA5" s="266"/>
      <c r="BB5" s="635"/>
      <c r="BC5" s="266"/>
      <c r="BD5" s="635"/>
      <c r="BE5" s="266"/>
      <c r="BF5" s="396"/>
      <c r="BG5" s="396"/>
      <c r="BH5" s="396"/>
      <c r="BI5" s="603"/>
      <c r="BJ5" s="604"/>
      <c r="BK5" s="610"/>
      <c r="BL5" s="396"/>
      <c r="BM5" s="450"/>
      <c r="BN5" s="396"/>
      <c r="BO5" s="18"/>
      <c r="BP5" s="19"/>
      <c r="BQ5" s="20"/>
      <c r="BR5" s="20"/>
      <c r="BS5" s="19"/>
      <c r="BT5" s="19"/>
      <c r="BU5" s="19"/>
      <c r="BV5" s="20"/>
      <c r="BW5" s="19"/>
      <c r="BX5" s="19"/>
      <c r="BY5" s="19"/>
      <c r="BZ5" s="69"/>
      <c r="CA5" s="69"/>
      <c r="CB5" s="70"/>
      <c r="CC5" s="19"/>
      <c r="CD5" s="427"/>
      <c r="CE5" s="19"/>
      <c r="CF5" s="18"/>
      <c r="CG5" s="19"/>
      <c r="CH5" s="19"/>
      <c r="CI5" s="19"/>
      <c r="CJ5" s="19"/>
      <c r="CK5" s="19"/>
      <c r="CL5" s="19"/>
      <c r="CM5" s="19"/>
      <c r="CN5" s="19"/>
      <c r="CO5" s="19"/>
      <c r="CP5" s="19"/>
      <c r="CQ5" s="19"/>
      <c r="CR5" s="19"/>
      <c r="CS5" s="70"/>
      <c r="CT5" s="19"/>
      <c r="CU5" s="427"/>
      <c r="CV5" s="19"/>
      <c r="CW5" s="18"/>
      <c r="CX5" s="19"/>
      <c r="CY5" s="18"/>
      <c r="CZ5" s="13"/>
      <c r="DA5" s="17"/>
      <c r="DB5" s="17"/>
      <c r="DC5" s="17"/>
      <c r="DD5" s="20"/>
      <c r="DE5" s="20"/>
      <c r="DF5" s="20"/>
      <c r="DG5" s="20"/>
      <c r="DH5" s="20"/>
      <c r="DI5" s="20"/>
      <c r="DJ5" s="70"/>
      <c r="DK5" s="19"/>
      <c r="DL5" s="427"/>
      <c r="DM5" s="19"/>
      <c r="DN5" s="20"/>
      <c r="DO5" s="20"/>
      <c r="DP5" s="20"/>
      <c r="DQ5" s="20"/>
      <c r="DR5" s="20"/>
      <c r="DS5" s="70"/>
      <c r="DT5" s="19"/>
      <c r="DU5" s="19"/>
      <c r="DV5" s="19"/>
      <c r="DW5" s="16"/>
      <c r="DX5" s="16"/>
      <c r="DY5" s="16"/>
      <c r="DZ5" s="17" t="s">
        <v>59</v>
      </c>
      <c r="EA5" s="17" t="str">
        <f>ED5</f>
        <v>0%</v>
      </c>
      <c r="EB5" s="17"/>
      <c r="EC5" s="422">
        <f>DL5+DO5</f>
        <v>0</v>
      </c>
      <c r="ED5" s="250" t="str">
        <f>IF(EC5=0,"0%",IF(EC5=1,"100%",))</f>
        <v>0%</v>
      </c>
      <c r="EE5" s="221"/>
      <c r="EF5" s="221"/>
      <c r="EG5" s="221"/>
      <c r="EH5" s="221"/>
      <c r="EI5" s="221"/>
      <c r="EJ5" s="221"/>
      <c r="EK5" s="221"/>
      <c r="EL5" s="221"/>
      <c r="EM5" s="221"/>
      <c r="EN5" s="221"/>
      <c r="EO5" s="221"/>
      <c r="EP5" s="221"/>
      <c r="EQ5" s="221"/>
      <c r="ER5" s="250" t="str">
        <f>EU5</f>
        <v>0%</v>
      </c>
      <c r="ES5" s="250"/>
      <c r="ET5" s="322">
        <f>EC5+EF5</f>
        <v>0</v>
      </c>
      <c r="EU5" s="250" t="str">
        <f>IF(ET5=0,"0%",IF(ET5=1,"100%",))</f>
        <v>0%</v>
      </c>
      <c r="EV5" s="221"/>
      <c r="EW5" s="221"/>
      <c r="EX5" s="221"/>
      <c r="EY5" s="221"/>
      <c r="EZ5" s="221"/>
      <c r="FA5" s="221"/>
      <c r="FB5" s="221"/>
      <c r="FC5" s="221"/>
      <c r="FD5" s="221"/>
      <c r="FE5" s="221"/>
      <c r="FF5" s="221"/>
      <c r="FG5" s="221"/>
      <c r="FH5" s="221"/>
      <c r="FI5" s="250" t="str">
        <f>FL5</f>
        <v>0%</v>
      </c>
      <c r="FJ5" s="250"/>
      <c r="FK5" s="322">
        <f>ET5+EW5</f>
        <v>0</v>
      </c>
      <c r="FL5" s="250" t="str">
        <f>IF(FK5=0,"0%",IF(FK5=1,"100%",))</f>
        <v>0%</v>
      </c>
      <c r="FM5" s="221"/>
      <c r="FN5" s="221"/>
      <c r="FO5" s="221"/>
      <c r="FP5" s="221"/>
      <c r="FQ5" s="221"/>
      <c r="FR5" s="221"/>
      <c r="FS5" s="221"/>
      <c r="FT5" s="221"/>
      <c r="FU5" s="221"/>
      <c r="FV5" s="221"/>
      <c r="FW5" s="221"/>
      <c r="FX5" s="221"/>
      <c r="FY5" s="221"/>
      <c r="FZ5" s="250" t="str">
        <f>GC5</f>
        <v>0%</v>
      </c>
      <c r="GA5" s="250"/>
      <c r="GB5" s="322">
        <f>FK5+FN5</f>
        <v>0</v>
      </c>
      <c r="GC5" s="250" t="str">
        <f>IF(GB5=0,"0%",IF(GB5=1,"100%",))</f>
        <v>0%</v>
      </c>
      <c r="GD5" s="221"/>
      <c r="GE5" s="221"/>
      <c r="GF5" s="221"/>
      <c r="GG5" s="221"/>
      <c r="GH5" s="221"/>
      <c r="GI5" s="221"/>
      <c r="GJ5" s="221"/>
      <c r="GK5" s="221"/>
      <c r="GL5" s="221"/>
      <c r="GM5" s="221"/>
      <c r="GN5" s="221"/>
      <c r="GO5" s="221"/>
      <c r="GP5" s="221"/>
      <c r="GQ5" s="250" t="str">
        <f>GT5</f>
        <v>0%</v>
      </c>
      <c r="GR5" s="250"/>
      <c r="GS5" s="322">
        <f>GB5+GE5</f>
        <v>0</v>
      </c>
      <c r="GT5" s="250" t="str">
        <f>IF(GS5=0,"0%",IF(GS5=1,"100%",))</f>
        <v>0%</v>
      </c>
      <c r="GU5" s="221"/>
      <c r="GV5" s="221"/>
      <c r="GW5" s="221"/>
      <c r="GX5" s="221"/>
      <c r="GY5" s="221"/>
      <c r="GZ5" s="221"/>
      <c r="HA5" s="221"/>
      <c r="HB5" s="221"/>
      <c r="HC5" s="221"/>
      <c r="HD5" s="221"/>
      <c r="HE5" s="221"/>
      <c r="HF5" s="221"/>
      <c r="HG5" s="221"/>
      <c r="HH5" s="250" t="str">
        <f>HK5</f>
        <v>0%</v>
      </c>
      <c r="HI5" s="250"/>
      <c r="HJ5" s="322">
        <f>GS5+GV5</f>
        <v>0</v>
      </c>
      <c r="HK5" s="250" t="str">
        <f>IF(HJ5=0,"0%",IF(HJ5=1,"100%",))</f>
        <v>0%</v>
      </c>
    </row>
    <row r="6" spans="1:219" ht="357" customHeight="1" x14ac:dyDescent="0.25">
      <c r="A6" s="1054">
        <v>2</v>
      </c>
      <c r="B6" s="950" t="s">
        <v>257</v>
      </c>
      <c r="C6" s="468" t="s">
        <v>258</v>
      </c>
      <c r="D6" s="480" t="s">
        <v>41</v>
      </c>
      <c r="E6" s="468" t="s">
        <v>80</v>
      </c>
      <c r="F6" s="468" t="s">
        <v>254</v>
      </c>
      <c r="G6" s="468" t="s">
        <v>255</v>
      </c>
      <c r="H6" s="468" t="s">
        <v>182</v>
      </c>
      <c r="I6" s="950" t="s">
        <v>259</v>
      </c>
      <c r="J6" s="480" t="s">
        <v>47</v>
      </c>
      <c r="K6" s="545">
        <v>2</v>
      </c>
      <c r="L6" s="480" t="s">
        <v>260</v>
      </c>
      <c r="M6" s="951">
        <v>44593</v>
      </c>
      <c r="N6" s="951">
        <v>44866</v>
      </c>
      <c r="O6" s="471" t="s">
        <v>50</v>
      </c>
      <c r="P6" s="18"/>
      <c r="Q6" s="19"/>
      <c r="R6" s="19"/>
      <c r="S6" s="19"/>
      <c r="T6" s="19"/>
      <c r="U6" s="19"/>
      <c r="V6" s="19"/>
      <c r="W6" s="19"/>
      <c r="X6" s="65"/>
      <c r="Y6" s="65"/>
      <c r="Z6" s="65"/>
      <c r="AA6" s="65"/>
      <c r="AB6" s="65"/>
      <c r="AC6" s="66"/>
      <c r="AD6" s="65"/>
      <c r="AE6" s="65"/>
      <c r="AF6" s="67"/>
      <c r="AG6" s="265"/>
      <c r="AH6" s="635"/>
      <c r="AI6" s="635"/>
      <c r="AJ6" s="635"/>
      <c r="AK6" s="635"/>
      <c r="AL6" s="635"/>
      <c r="AM6" s="635"/>
      <c r="AN6" s="635"/>
      <c r="AO6" s="300"/>
      <c r="AP6" s="300"/>
      <c r="AQ6" s="300"/>
      <c r="AR6" s="300"/>
      <c r="AS6" s="180"/>
      <c r="AT6" s="233"/>
      <c r="AU6" s="19"/>
      <c r="AV6" s="427"/>
      <c r="AW6" s="233"/>
      <c r="AX6" s="265"/>
      <c r="AY6" s="635"/>
      <c r="AZ6" s="266"/>
      <c r="BA6" s="266"/>
      <c r="BB6" s="635"/>
      <c r="BC6" s="266"/>
      <c r="BD6" s="635"/>
      <c r="BE6" s="266"/>
      <c r="BF6" s="396"/>
      <c r="BG6" s="396"/>
      <c r="BH6" s="396"/>
      <c r="BI6" s="611"/>
      <c r="BJ6" s="612"/>
      <c r="BK6" s="610"/>
      <c r="BL6" s="396"/>
      <c r="BM6" s="450"/>
      <c r="BN6" s="396"/>
      <c r="BO6" s="18"/>
      <c r="BP6" s="19"/>
      <c r="BQ6" s="20"/>
      <c r="BR6" s="20"/>
      <c r="BS6" s="19"/>
      <c r="BT6" s="19"/>
      <c r="BU6" s="19"/>
      <c r="BV6" s="20"/>
      <c r="BW6" s="19"/>
      <c r="BX6" s="19"/>
      <c r="BY6" s="19"/>
      <c r="BZ6" s="69"/>
      <c r="CA6" s="69"/>
      <c r="CB6" s="70"/>
      <c r="CC6" s="19"/>
      <c r="CD6" s="427"/>
      <c r="CE6" s="19"/>
      <c r="CF6" s="20"/>
      <c r="CG6" s="19"/>
      <c r="CH6" s="18"/>
      <c r="CI6" s="20"/>
      <c r="CJ6" s="564"/>
      <c r="CK6" s="565"/>
      <c r="CL6" s="565"/>
      <c r="CM6" s="916"/>
      <c r="CN6" s="19"/>
      <c r="CO6" s="19"/>
      <c r="CP6" s="19"/>
      <c r="CQ6" s="19"/>
      <c r="CR6" s="19"/>
      <c r="CS6" s="70"/>
      <c r="CT6" s="19"/>
      <c r="CU6" s="427"/>
      <c r="CV6" s="19"/>
      <c r="CW6" s="20"/>
      <c r="CX6" s="830"/>
      <c r="CY6" s="468"/>
      <c r="CZ6" s="468"/>
      <c r="DA6" s="268"/>
      <c r="DB6" s="972"/>
      <c r="DC6" s="973"/>
      <c r="DD6" s="476"/>
      <c r="DE6" s="20"/>
      <c r="DF6" s="20"/>
      <c r="DG6" s="20"/>
      <c r="DH6" s="20"/>
      <c r="DI6" s="20"/>
      <c r="DJ6" s="70"/>
      <c r="DK6" s="19"/>
      <c r="DL6" s="427"/>
      <c r="DM6" s="19"/>
      <c r="DN6" s="20"/>
      <c r="DO6" s="20"/>
      <c r="DP6" s="20"/>
      <c r="DQ6" s="20"/>
      <c r="DR6" s="20"/>
      <c r="DS6" s="70"/>
      <c r="DT6" s="19"/>
      <c r="DU6" s="19"/>
      <c r="DV6" s="19"/>
      <c r="DW6" s="16"/>
      <c r="DX6" s="16"/>
      <c r="DY6" s="16"/>
      <c r="DZ6" s="17" t="s">
        <v>59</v>
      </c>
      <c r="EA6" s="17" t="str">
        <f t="shared" ref="EA6:EA8" si="0">ED6</f>
        <v>100%</v>
      </c>
      <c r="EB6" s="17"/>
      <c r="EC6" s="422">
        <v>2</v>
      </c>
      <c r="ED6" s="250" t="str">
        <f>IF(EC6=0,"0%",IF(EC6=1,"50%",IF(EC6=2,"100%")))</f>
        <v>100%</v>
      </c>
      <c r="EE6" s="221"/>
      <c r="EF6" s="221"/>
      <c r="EG6" s="221"/>
      <c r="EH6" s="221"/>
      <c r="EI6" s="221"/>
      <c r="EJ6" s="221"/>
      <c r="EK6" s="221"/>
      <c r="EL6" s="221"/>
      <c r="EM6" s="221"/>
      <c r="EN6" s="221"/>
      <c r="EO6" s="221"/>
      <c r="EP6" s="221"/>
      <c r="EQ6" s="221"/>
      <c r="ER6" s="250" t="str">
        <f t="shared" ref="ER6:ER8" si="1">EU6</f>
        <v>100%</v>
      </c>
      <c r="ES6" s="250"/>
      <c r="ET6" s="322">
        <f t="shared" ref="ET6:ET8" si="2">EC6+EF6</f>
        <v>2</v>
      </c>
      <c r="EU6" s="250" t="str">
        <f>IF(ET6=0,"0%",IF(ET6=1,"50%",IF(ET6=2,"100%")))</f>
        <v>100%</v>
      </c>
      <c r="EV6" s="221"/>
      <c r="EW6" s="221"/>
      <c r="EX6" s="221"/>
      <c r="EY6" s="221"/>
      <c r="EZ6" s="221"/>
      <c r="FA6" s="221"/>
      <c r="FB6" s="221"/>
      <c r="FC6" s="221"/>
      <c r="FD6" s="221"/>
      <c r="FE6" s="221"/>
      <c r="FF6" s="221"/>
      <c r="FG6" s="221"/>
      <c r="FH6" s="221"/>
      <c r="FI6" s="250" t="str">
        <f t="shared" ref="FI6:FI8" si="3">FL6</f>
        <v>100%</v>
      </c>
      <c r="FJ6" s="250"/>
      <c r="FK6" s="322">
        <f t="shared" ref="FK6:FK8" si="4">ET6+EW6</f>
        <v>2</v>
      </c>
      <c r="FL6" s="250" t="str">
        <f>IF(FK6=0,"0%",IF(FK6=1,"50%",IF(FK6=2,"100%")))</f>
        <v>100%</v>
      </c>
      <c r="FM6" s="221"/>
      <c r="FN6" s="221"/>
      <c r="FO6" s="221"/>
      <c r="FP6" s="221"/>
      <c r="FQ6" s="221"/>
      <c r="FR6" s="221"/>
      <c r="FS6" s="221"/>
      <c r="FT6" s="221"/>
      <c r="FU6" s="221"/>
      <c r="FV6" s="221"/>
      <c r="FW6" s="221"/>
      <c r="FX6" s="221"/>
      <c r="FY6" s="221"/>
      <c r="FZ6" s="250" t="str">
        <f t="shared" ref="FZ6:FZ8" si="5">GC6</f>
        <v>100%</v>
      </c>
      <c r="GA6" s="250"/>
      <c r="GB6" s="322">
        <f t="shared" ref="GB6:GB8" si="6">FK6+FN6</f>
        <v>2</v>
      </c>
      <c r="GC6" s="250" t="str">
        <f>IF(GB6=0,"0%",IF(GB6=1,"50%",IF(GB6=2,"100%")))</f>
        <v>100%</v>
      </c>
      <c r="GD6" s="221"/>
      <c r="GE6" s="221"/>
      <c r="GF6" s="221"/>
      <c r="GG6" s="221"/>
      <c r="GH6" s="221"/>
      <c r="GI6" s="221"/>
      <c r="GJ6" s="221"/>
      <c r="GK6" s="221"/>
      <c r="GL6" s="221"/>
      <c r="GM6" s="221"/>
      <c r="GN6" s="221"/>
      <c r="GO6" s="221"/>
      <c r="GP6" s="221"/>
      <c r="GQ6" s="250" t="str">
        <f t="shared" ref="GQ6:GQ8" si="7">GT6</f>
        <v>100%</v>
      </c>
      <c r="GR6" s="250"/>
      <c r="GS6" s="322">
        <f t="shared" ref="GS6:GS8" si="8">GB6+GE6</f>
        <v>2</v>
      </c>
      <c r="GT6" s="250" t="str">
        <f>IF(GS6=0,"0%",IF(GS6=1,"50%",IF(GS6=2,"100%")))</f>
        <v>100%</v>
      </c>
      <c r="GU6" s="221"/>
      <c r="GV6" s="221"/>
      <c r="GW6" s="221"/>
      <c r="GX6" s="221"/>
      <c r="GY6" s="221"/>
      <c r="GZ6" s="221"/>
      <c r="HA6" s="221"/>
      <c r="HB6" s="221"/>
      <c r="HC6" s="221"/>
      <c r="HD6" s="221"/>
      <c r="HE6" s="221"/>
      <c r="HF6" s="221"/>
      <c r="HG6" s="221"/>
      <c r="HH6" s="250" t="str">
        <f t="shared" ref="HH6:HH8" si="9">HK6</f>
        <v>100%</v>
      </c>
      <c r="HI6" s="250"/>
      <c r="HJ6" s="322">
        <f t="shared" ref="HJ6:HJ8" si="10">GS6+GV6</f>
        <v>2</v>
      </c>
      <c r="HK6" s="250" t="str">
        <f>IF(HJ6=0,"0%",IF(HJ6=1,"50%",IF(HJ6=2,"100%")))</f>
        <v>100%</v>
      </c>
    </row>
    <row r="7" spans="1:219" ht="183" customHeight="1" x14ac:dyDescent="0.25">
      <c r="A7" s="1054">
        <v>3</v>
      </c>
      <c r="B7" s="950" t="s">
        <v>261</v>
      </c>
      <c r="C7" s="468" t="s">
        <v>262</v>
      </c>
      <c r="D7" s="480" t="s">
        <v>41</v>
      </c>
      <c r="E7" s="480" t="s">
        <v>82</v>
      </c>
      <c r="F7" s="480" t="s">
        <v>254</v>
      </c>
      <c r="G7" s="468" t="s">
        <v>263</v>
      </c>
      <c r="H7" s="468" t="s">
        <v>66</v>
      </c>
      <c r="I7" s="950" t="s">
        <v>264</v>
      </c>
      <c r="J7" s="480" t="s">
        <v>47</v>
      </c>
      <c r="K7" s="486">
        <v>1</v>
      </c>
      <c r="L7" s="480" t="s">
        <v>265</v>
      </c>
      <c r="M7" s="469">
        <v>44593</v>
      </c>
      <c r="N7" s="469">
        <v>44866</v>
      </c>
      <c r="O7" s="471" t="s">
        <v>50</v>
      </c>
      <c r="P7" s="73"/>
      <c r="Q7" s="79"/>
      <c r="R7" s="79"/>
      <c r="S7" s="79"/>
      <c r="T7" s="79"/>
      <c r="U7" s="79"/>
      <c r="V7" s="79"/>
      <c r="W7" s="79"/>
      <c r="X7" s="74"/>
      <c r="Y7" s="74"/>
      <c r="Z7" s="74"/>
      <c r="AA7" s="74"/>
      <c r="AB7" s="74"/>
      <c r="AC7" s="75"/>
      <c r="AD7" s="74"/>
      <c r="AE7" s="74"/>
      <c r="AF7" s="74"/>
      <c r="AG7" s="265"/>
      <c r="AH7" s="635"/>
      <c r="AI7" s="635"/>
      <c r="AJ7" s="635"/>
      <c r="AK7" s="635"/>
      <c r="AL7" s="635"/>
      <c r="AM7" s="635"/>
      <c r="AN7" s="635"/>
      <c r="AO7" s="300"/>
      <c r="AP7" s="300"/>
      <c r="AQ7" s="300"/>
      <c r="AR7" s="300"/>
      <c r="AS7" s="180"/>
      <c r="AT7" s="233"/>
      <c r="AU7" s="19"/>
      <c r="AV7" s="422"/>
      <c r="AW7" s="233"/>
      <c r="AX7" s="265"/>
      <c r="AY7" s="635"/>
      <c r="AZ7" s="635"/>
      <c r="BA7" s="635"/>
      <c r="BB7" s="635"/>
      <c r="BC7" s="635"/>
      <c r="BD7" s="635"/>
      <c r="BE7" s="635"/>
      <c r="BF7" s="397"/>
      <c r="BG7" s="397"/>
      <c r="BH7" s="397"/>
      <c r="BI7" s="611"/>
      <c r="BJ7" s="612"/>
      <c r="BK7" s="613"/>
      <c r="BL7" s="396"/>
      <c r="BM7" s="451"/>
      <c r="BN7" s="397"/>
      <c r="BO7" s="73"/>
      <c r="BP7" s="19"/>
      <c r="BQ7" s="20"/>
      <c r="BR7" s="20"/>
      <c r="BS7" s="19"/>
      <c r="BT7" s="19"/>
      <c r="BU7" s="19"/>
      <c r="BV7" s="20"/>
      <c r="BW7" s="17"/>
      <c r="BX7" s="17"/>
      <c r="BY7" s="17"/>
      <c r="BZ7" s="79"/>
      <c r="CA7" s="79"/>
      <c r="CB7" s="70"/>
      <c r="CC7" s="17"/>
      <c r="CD7" s="427"/>
      <c r="CE7" s="17"/>
      <c r="CF7" s="73"/>
      <c r="CG7" s="17"/>
      <c r="CH7" s="82"/>
      <c r="CI7" s="568"/>
      <c r="CJ7" s="917"/>
      <c r="CK7" s="565"/>
      <c r="CL7" s="565"/>
      <c r="CM7" s="916"/>
      <c r="CN7" s="17"/>
      <c r="CO7" s="17"/>
      <c r="CP7" s="17"/>
      <c r="CQ7" s="17"/>
      <c r="CR7" s="17"/>
      <c r="CS7" s="70"/>
      <c r="CT7" s="17"/>
      <c r="CU7" s="427"/>
      <c r="CV7" s="17"/>
      <c r="CW7" s="73"/>
      <c r="CX7" s="17"/>
      <c r="CY7" s="82"/>
      <c r="CZ7" s="73"/>
      <c r="DA7" s="929"/>
      <c r="DB7" s="268"/>
      <c r="DC7" s="268"/>
      <c r="DD7" s="468"/>
      <c r="DE7" s="73"/>
      <c r="DF7" s="73"/>
      <c r="DG7" s="73"/>
      <c r="DH7" s="73"/>
      <c r="DI7" s="73"/>
      <c r="DJ7" s="70"/>
      <c r="DK7" s="17"/>
      <c r="DL7" s="427"/>
      <c r="DM7" s="17"/>
      <c r="DN7" s="73"/>
      <c r="DO7" s="73"/>
      <c r="DP7" s="73"/>
      <c r="DQ7" s="73"/>
      <c r="DR7" s="73"/>
      <c r="DS7" s="70"/>
      <c r="DT7" s="17"/>
      <c r="DU7" s="19"/>
      <c r="DV7" s="17"/>
      <c r="DW7" s="16"/>
      <c r="DX7" s="16"/>
      <c r="DY7" s="16"/>
      <c r="DZ7" s="17" t="s">
        <v>59</v>
      </c>
      <c r="EA7" s="303">
        <f t="shared" si="0"/>
        <v>0</v>
      </c>
      <c r="EB7" s="17"/>
      <c r="EC7" s="422">
        <f t="shared" ref="EC7:EC8" si="11">DL7+DO7</f>
        <v>0</v>
      </c>
      <c r="ED7" s="627">
        <f>EC7*100%/K7</f>
        <v>0</v>
      </c>
      <c r="EE7" s="221"/>
      <c r="EF7" s="221"/>
      <c r="EG7" s="221"/>
      <c r="EH7" s="221"/>
      <c r="EI7" s="221"/>
      <c r="EJ7" s="221"/>
      <c r="EK7" s="221"/>
      <c r="EL7" s="221"/>
      <c r="EM7" s="221"/>
      <c r="EN7" s="221"/>
      <c r="EO7" s="221"/>
      <c r="EP7" s="221"/>
      <c r="EQ7" s="221"/>
      <c r="ER7" s="250" t="str">
        <f t="shared" si="1"/>
        <v>0%</v>
      </c>
      <c r="ES7" s="250"/>
      <c r="ET7" s="322">
        <f t="shared" si="2"/>
        <v>0</v>
      </c>
      <c r="EU7" s="250" t="str">
        <f>IF(ET7=0,"0%",IF(ET7=1,"100%",))</f>
        <v>0%</v>
      </c>
      <c r="EV7" s="221"/>
      <c r="EW7" s="221"/>
      <c r="EX7" s="221"/>
      <c r="EY7" s="221"/>
      <c r="EZ7" s="221"/>
      <c r="FA7" s="221"/>
      <c r="FB7" s="221"/>
      <c r="FC7" s="221"/>
      <c r="FD7" s="221"/>
      <c r="FE7" s="221"/>
      <c r="FF7" s="221"/>
      <c r="FG7" s="221"/>
      <c r="FH7" s="221"/>
      <c r="FI7" s="250" t="str">
        <f t="shared" si="3"/>
        <v>0%</v>
      </c>
      <c r="FJ7" s="250"/>
      <c r="FK7" s="322">
        <f t="shared" si="4"/>
        <v>0</v>
      </c>
      <c r="FL7" s="250" t="str">
        <f>IF(FK7=0,"0%",IF(FK7=1,"100%",))</f>
        <v>0%</v>
      </c>
      <c r="FM7" s="221"/>
      <c r="FN7" s="221"/>
      <c r="FO7" s="221"/>
      <c r="FP7" s="221"/>
      <c r="FQ7" s="221"/>
      <c r="FR7" s="221"/>
      <c r="FS7" s="221"/>
      <c r="FT7" s="221"/>
      <c r="FU7" s="221"/>
      <c r="FV7" s="221"/>
      <c r="FW7" s="221"/>
      <c r="FX7" s="221"/>
      <c r="FY7" s="221"/>
      <c r="FZ7" s="250" t="str">
        <f t="shared" si="5"/>
        <v>0%</v>
      </c>
      <c r="GA7" s="250"/>
      <c r="GB7" s="322">
        <f t="shared" si="6"/>
        <v>0</v>
      </c>
      <c r="GC7" s="250" t="str">
        <f>IF(GB7=0,"0%",IF(GB7=1,"100%",))</f>
        <v>0%</v>
      </c>
      <c r="GD7" s="221"/>
      <c r="GE7" s="221"/>
      <c r="GF7" s="221"/>
      <c r="GG7" s="221"/>
      <c r="GH7" s="221"/>
      <c r="GI7" s="221"/>
      <c r="GJ7" s="221"/>
      <c r="GK7" s="221"/>
      <c r="GL7" s="221"/>
      <c r="GM7" s="221"/>
      <c r="GN7" s="221"/>
      <c r="GO7" s="221"/>
      <c r="GP7" s="221"/>
      <c r="GQ7" s="250" t="str">
        <f t="shared" si="7"/>
        <v>0%</v>
      </c>
      <c r="GR7" s="250"/>
      <c r="GS7" s="322">
        <f t="shared" si="8"/>
        <v>0</v>
      </c>
      <c r="GT7" s="250" t="str">
        <f>IF(GS7=0,"0%",IF(GS7=1,"100%",))</f>
        <v>0%</v>
      </c>
      <c r="GU7" s="221"/>
      <c r="GV7" s="221"/>
      <c r="GW7" s="221"/>
      <c r="GX7" s="221"/>
      <c r="GY7" s="221"/>
      <c r="GZ7" s="221"/>
      <c r="HA7" s="221"/>
      <c r="HB7" s="221"/>
      <c r="HC7" s="221"/>
      <c r="HD7" s="221"/>
      <c r="HE7" s="221"/>
      <c r="HF7" s="221"/>
      <c r="HG7" s="221"/>
      <c r="HH7" s="250" t="str">
        <f t="shared" si="9"/>
        <v>0%</v>
      </c>
      <c r="HI7" s="250"/>
      <c r="HJ7" s="322">
        <f t="shared" si="10"/>
        <v>0</v>
      </c>
      <c r="HK7" s="250" t="str">
        <f>IF(HJ7=0,"0%",IF(HJ7=1,"100%",))</f>
        <v>0%</v>
      </c>
    </row>
    <row r="8" spans="1:219" ht="225.75" customHeight="1" x14ac:dyDescent="0.25">
      <c r="A8" s="1054">
        <v>4</v>
      </c>
      <c r="B8" s="950" t="s">
        <v>266</v>
      </c>
      <c r="C8" s="468" t="s">
        <v>267</v>
      </c>
      <c r="D8" s="952" t="s">
        <v>41</v>
      </c>
      <c r="E8" s="480" t="s">
        <v>81</v>
      </c>
      <c r="F8" s="480" t="s">
        <v>64</v>
      </c>
      <c r="G8" s="932" t="s">
        <v>268</v>
      </c>
      <c r="H8" s="468" t="s">
        <v>66</v>
      </c>
      <c r="I8" s="950" t="s">
        <v>269</v>
      </c>
      <c r="J8" s="480" t="s">
        <v>47</v>
      </c>
      <c r="K8" s="486">
        <v>1</v>
      </c>
      <c r="L8" s="480" t="s">
        <v>270</v>
      </c>
      <c r="M8" s="469">
        <v>44743</v>
      </c>
      <c r="N8" s="951">
        <v>44866</v>
      </c>
      <c r="O8" s="471" t="s">
        <v>50</v>
      </c>
      <c r="P8" s="13"/>
      <c r="Q8" s="17"/>
      <c r="R8" s="17"/>
      <c r="S8" s="17"/>
      <c r="T8" s="17"/>
      <c r="U8" s="17"/>
      <c r="V8" s="17"/>
      <c r="W8" s="17"/>
      <c r="X8" s="74"/>
      <c r="Y8" s="74"/>
      <c r="Z8" s="74"/>
      <c r="AA8" s="74"/>
      <c r="AB8" s="74"/>
      <c r="AC8" s="75"/>
      <c r="AD8" s="74"/>
      <c r="AE8" s="74"/>
      <c r="AF8" s="74"/>
      <c r="AG8" s="265"/>
      <c r="AH8" s="635"/>
      <c r="AI8" s="635"/>
      <c r="AJ8" s="635"/>
      <c r="AK8" s="635"/>
      <c r="AL8" s="635"/>
      <c r="AM8" s="635"/>
      <c r="AN8" s="635"/>
      <c r="AO8" s="300"/>
      <c r="AP8" s="300"/>
      <c r="AQ8" s="300"/>
      <c r="AR8" s="300"/>
      <c r="AS8" s="300"/>
      <c r="AT8" s="233"/>
      <c r="AU8" s="19"/>
      <c r="AV8" s="422"/>
      <c r="AW8" s="233"/>
      <c r="AX8" s="265"/>
      <c r="AY8" s="635"/>
      <c r="AZ8" s="635"/>
      <c r="BA8" s="635"/>
      <c r="BB8" s="635"/>
      <c r="BC8" s="635"/>
      <c r="BD8" s="635"/>
      <c r="BE8" s="635"/>
      <c r="BF8" s="397"/>
      <c r="BG8" s="397"/>
      <c r="BH8" s="397"/>
      <c r="BI8" s="611"/>
      <c r="BJ8" s="611"/>
      <c r="BK8" s="613"/>
      <c r="BL8" s="396"/>
      <c r="BM8" s="451"/>
      <c r="BN8" s="397"/>
      <c r="BO8" s="13"/>
      <c r="BP8" s="19"/>
      <c r="BQ8" s="76"/>
      <c r="BR8" s="20"/>
      <c r="BS8" s="19"/>
      <c r="BT8" s="19"/>
      <c r="BU8" s="19"/>
      <c r="BV8" s="20"/>
      <c r="BW8" s="13"/>
      <c r="BX8" s="17"/>
      <c r="BY8" s="17"/>
      <c r="BZ8" s="17"/>
      <c r="CA8" s="17"/>
      <c r="CB8" s="70"/>
      <c r="CC8" s="17"/>
      <c r="CD8" s="427"/>
      <c r="CE8" s="17"/>
      <c r="CF8" s="918"/>
      <c r="CG8" s="917"/>
      <c r="CH8" s="727"/>
      <c r="CI8" s="568"/>
      <c r="CJ8" s="917"/>
      <c r="CK8" s="565"/>
      <c r="CL8" s="565"/>
      <c r="CM8" s="84"/>
      <c r="CN8" s="13"/>
      <c r="CO8" s="17"/>
      <c r="CP8" s="17"/>
      <c r="CQ8" s="17"/>
      <c r="CR8" s="17"/>
      <c r="CS8" s="70"/>
      <c r="CT8" s="17"/>
      <c r="CU8" s="427"/>
      <c r="CV8" s="17"/>
      <c r="CW8" s="13"/>
      <c r="CX8" s="17"/>
      <c r="CY8" s="13"/>
      <c r="CZ8" s="386"/>
      <c r="DA8" s="974"/>
      <c r="DB8" s="973"/>
      <c r="DC8" s="973"/>
      <c r="DD8" s="476"/>
      <c r="DE8" s="84"/>
      <c r="DF8" s="84"/>
      <c r="DG8" s="84"/>
      <c r="DH8" s="84"/>
      <c r="DI8" s="84"/>
      <c r="DJ8" s="70"/>
      <c r="DK8" s="17"/>
      <c r="DL8" s="427"/>
      <c r="DM8" s="17"/>
      <c r="DN8" s="1030"/>
      <c r="DO8" s="929"/>
      <c r="DP8" s="929"/>
      <c r="DQ8" s="929"/>
      <c r="DR8" s="929"/>
      <c r="DS8" s="929"/>
      <c r="DT8" s="929"/>
      <c r="DU8" s="1030"/>
      <c r="DV8" s="13"/>
      <c r="DW8" s="13"/>
      <c r="DX8" s="13"/>
      <c r="DY8" s="13"/>
      <c r="DZ8" s="17" t="s">
        <v>59</v>
      </c>
      <c r="EA8" s="17" t="str">
        <f t="shared" si="0"/>
        <v>0%</v>
      </c>
      <c r="EB8" s="17"/>
      <c r="EC8" s="422">
        <f t="shared" si="11"/>
        <v>0</v>
      </c>
      <c r="ED8" s="250" t="str">
        <f>IF(EC8=0,"0%",IF(EC8=1,"100%",))</f>
        <v>0%</v>
      </c>
      <c r="EE8" s="221"/>
      <c r="EF8" s="221"/>
      <c r="EG8" s="221"/>
      <c r="EH8" s="221"/>
      <c r="EI8" s="221"/>
      <c r="EJ8" s="221"/>
      <c r="EK8" s="221"/>
      <c r="EL8" s="221"/>
      <c r="EM8" s="221"/>
      <c r="EN8" s="221"/>
      <c r="EO8" s="221"/>
      <c r="EP8" s="221"/>
      <c r="EQ8" s="221"/>
      <c r="ER8" s="250" t="str">
        <f t="shared" si="1"/>
        <v>0%</v>
      </c>
      <c r="ES8" s="250"/>
      <c r="ET8" s="322">
        <f t="shared" si="2"/>
        <v>0</v>
      </c>
      <c r="EU8" s="250" t="str">
        <f>IF(ET8=0,"0%",IF(ET8=1,"100%",))</f>
        <v>0%</v>
      </c>
      <c r="EV8" s="221"/>
      <c r="EW8" s="221"/>
      <c r="EX8" s="221"/>
      <c r="EY8" s="221"/>
      <c r="EZ8" s="221"/>
      <c r="FA8" s="221"/>
      <c r="FB8" s="221"/>
      <c r="FC8" s="221"/>
      <c r="FD8" s="221"/>
      <c r="FE8" s="221"/>
      <c r="FF8" s="221"/>
      <c r="FG8" s="221"/>
      <c r="FH8" s="221"/>
      <c r="FI8" s="250" t="str">
        <f t="shared" si="3"/>
        <v>0%</v>
      </c>
      <c r="FJ8" s="250"/>
      <c r="FK8" s="322">
        <f t="shared" si="4"/>
        <v>0</v>
      </c>
      <c r="FL8" s="250" t="str">
        <f>IF(FK8=0,"0%",IF(FK8=1,"100%",))</f>
        <v>0%</v>
      </c>
      <c r="FM8" s="221"/>
      <c r="FN8" s="221"/>
      <c r="FO8" s="221"/>
      <c r="FP8" s="221"/>
      <c r="FQ8" s="221"/>
      <c r="FR8" s="221"/>
      <c r="FS8" s="221"/>
      <c r="FT8" s="221"/>
      <c r="FU8" s="221"/>
      <c r="FV8" s="221"/>
      <c r="FW8" s="221"/>
      <c r="FX8" s="221"/>
      <c r="FY8" s="221"/>
      <c r="FZ8" s="250" t="str">
        <f t="shared" si="5"/>
        <v>0%</v>
      </c>
      <c r="GA8" s="250"/>
      <c r="GB8" s="322">
        <f t="shared" si="6"/>
        <v>0</v>
      </c>
      <c r="GC8" s="250" t="str">
        <f>IF(GB8=0,"0%",IF(GB8=1,"100%",))</f>
        <v>0%</v>
      </c>
      <c r="GD8" s="221"/>
      <c r="GE8" s="221"/>
      <c r="GF8" s="221"/>
      <c r="GG8" s="221"/>
      <c r="GH8" s="221"/>
      <c r="GI8" s="221"/>
      <c r="GJ8" s="221"/>
      <c r="GK8" s="221"/>
      <c r="GL8" s="221"/>
      <c r="GM8" s="221"/>
      <c r="GN8" s="221"/>
      <c r="GO8" s="221"/>
      <c r="GP8" s="221"/>
      <c r="GQ8" s="250" t="str">
        <f t="shared" si="7"/>
        <v>0%</v>
      </c>
      <c r="GR8" s="250"/>
      <c r="GS8" s="322">
        <f t="shared" si="8"/>
        <v>0</v>
      </c>
      <c r="GT8" s="250" t="str">
        <f>IF(GS8=0,"0%",IF(GS8=1,"100%",))</f>
        <v>0%</v>
      </c>
      <c r="GU8" s="221"/>
      <c r="GV8" s="221"/>
      <c r="GW8" s="221"/>
      <c r="GX8" s="221"/>
      <c r="GY8" s="221"/>
      <c r="GZ8" s="221"/>
      <c r="HA8" s="221"/>
      <c r="HB8" s="221"/>
      <c r="HC8" s="221"/>
      <c r="HD8" s="221"/>
      <c r="HE8" s="221"/>
      <c r="HF8" s="221"/>
      <c r="HG8" s="221"/>
      <c r="HH8" s="250" t="str">
        <f t="shared" si="9"/>
        <v>0%</v>
      </c>
      <c r="HI8" s="250"/>
      <c r="HJ8" s="322">
        <f t="shared" si="10"/>
        <v>0</v>
      </c>
      <c r="HK8" s="250" t="str">
        <f>IF(HJ8=0,"0%",IF(HJ8=1,"100%",))</f>
        <v>0%</v>
      </c>
    </row>
    <row r="9" spans="1:219" ht="57.75" customHeight="1" x14ac:dyDescent="0.35">
      <c r="B9" s="1128"/>
      <c r="C9" s="1129"/>
      <c r="D9" s="800"/>
      <c r="E9" s="801"/>
      <c r="F9" s="802"/>
      <c r="G9" s="800"/>
      <c r="K9" s="431">
        <f>SUM(K5:K8)</f>
        <v>5</v>
      </c>
      <c r="AV9" s="406">
        <v>0</v>
      </c>
      <c r="BM9" s="454">
        <v>0</v>
      </c>
      <c r="CD9" s="400">
        <f>SUM(CD5:CD8)</f>
        <v>0</v>
      </c>
      <c r="CE9" s="769">
        <f>CD9*100%/$K$9</f>
        <v>0</v>
      </c>
      <c r="CU9" s="400">
        <f>SUM(CU5:CU8)</f>
        <v>0</v>
      </c>
      <c r="CV9" s="769">
        <f>CU9*100%/$K$9</f>
        <v>0</v>
      </c>
      <c r="DL9" s="400">
        <f>SUM(DL5:DL8)</f>
        <v>0</v>
      </c>
      <c r="DM9" s="769">
        <f>DL9*100%/$K$9</f>
        <v>0</v>
      </c>
      <c r="EC9" s="400">
        <f>SUM(EC5:EC8)</f>
        <v>2</v>
      </c>
      <c r="ED9" s="769">
        <f>EC9*100%/$K$9</f>
        <v>0.4</v>
      </c>
      <c r="ET9" s="400">
        <f>SUM(ET5:ET8)</f>
        <v>2</v>
      </c>
      <c r="EU9" s="769">
        <f>ET9*100%/$K$9</f>
        <v>0.4</v>
      </c>
      <c r="FK9" s="400">
        <f>SUM(FK5:FK8)</f>
        <v>2</v>
      </c>
      <c r="FL9" s="769">
        <f>FK9*100%/$K$9</f>
        <v>0.4</v>
      </c>
      <c r="GB9" s="400">
        <f>SUM(GB5:GB8)</f>
        <v>2</v>
      </c>
      <c r="GC9" s="769">
        <f>GB9*100%/$K$9</f>
        <v>0.4</v>
      </c>
      <c r="GS9" s="400">
        <f>SUM(GS5:GS8)</f>
        <v>2</v>
      </c>
      <c r="GT9" s="769">
        <f>GS9*100%/$K$9</f>
        <v>0.4</v>
      </c>
      <c r="HJ9" s="400">
        <f>SUM(HJ5:HJ8)</f>
        <v>2</v>
      </c>
      <c r="HK9" s="769">
        <f>HJ9*100%/$K$9</f>
        <v>0.4</v>
      </c>
    </row>
    <row r="12" spans="1:219" x14ac:dyDescent="0.25">
      <c r="B12" s="405">
        <v>100</v>
      </c>
    </row>
  </sheetData>
  <mergeCells count="254">
    <mergeCell ref="A1:O1"/>
    <mergeCell ref="P1:W1"/>
    <mergeCell ref="X1:AB2"/>
    <mergeCell ref="AC1:AF2"/>
    <mergeCell ref="AX1:BE1"/>
    <mergeCell ref="BF1:BJ2"/>
    <mergeCell ref="G2:G4"/>
    <mergeCell ref="H2:H4"/>
    <mergeCell ref="BO1:BV1"/>
    <mergeCell ref="AG1:AN1"/>
    <mergeCell ref="AG2:AG4"/>
    <mergeCell ref="AH2:AN2"/>
    <mergeCell ref="AH3:AH4"/>
    <mergeCell ref="AI3:AI4"/>
    <mergeCell ref="AJ3:AK3"/>
    <mergeCell ref="AL3:AL4"/>
    <mergeCell ref="AM3:AM4"/>
    <mergeCell ref="AO1:AS2"/>
    <mergeCell ref="AT1:AW2"/>
    <mergeCell ref="AO3:AO4"/>
    <mergeCell ref="AP3:AP4"/>
    <mergeCell ref="A2:A4"/>
    <mergeCell ref="B2:B4"/>
    <mergeCell ref="C2:C4"/>
    <mergeCell ref="D2:D4"/>
    <mergeCell ref="E2:E4"/>
    <mergeCell ref="F2:F4"/>
    <mergeCell ref="I2:I4"/>
    <mergeCell ref="BK1:BN2"/>
    <mergeCell ref="AD3:AD4"/>
    <mergeCell ref="AE3:AE4"/>
    <mergeCell ref="AF3:AF4"/>
    <mergeCell ref="AY3:AY4"/>
    <mergeCell ref="AZ3:AZ4"/>
    <mergeCell ref="BA3:BB3"/>
    <mergeCell ref="BC3:BC4"/>
    <mergeCell ref="BD3:BD4"/>
    <mergeCell ref="BE3:BE4"/>
    <mergeCell ref="BF3:BF4"/>
    <mergeCell ref="BG3:BG4"/>
    <mergeCell ref="BH3:BH4"/>
    <mergeCell ref="BI3:BI4"/>
    <mergeCell ref="S3:T3"/>
    <mergeCell ref="BL3:BL4"/>
    <mergeCell ref="J2:J4"/>
    <mergeCell ref="K2:K4"/>
    <mergeCell ref="L2:L4"/>
    <mergeCell ref="P2:P4"/>
    <mergeCell ref="CK3:CK4"/>
    <mergeCell ref="BM3:BM4"/>
    <mergeCell ref="BN3:BN4"/>
    <mergeCell ref="BP3:BP4"/>
    <mergeCell ref="BQ3:BQ4"/>
    <mergeCell ref="BR3:BS3"/>
    <mergeCell ref="BT3:BT4"/>
    <mergeCell ref="BJ3:BJ4"/>
    <mergeCell ref="BK3:BK4"/>
    <mergeCell ref="CG3:CG4"/>
    <mergeCell ref="CH3:CH4"/>
    <mergeCell ref="CD3:CD4"/>
    <mergeCell ref="BW3:BW4"/>
    <mergeCell ref="BX3:BX4"/>
    <mergeCell ref="BY3:BY4"/>
    <mergeCell ref="BU3:BU4"/>
    <mergeCell ref="BZ3:BZ4"/>
    <mergeCell ref="CA3:CA4"/>
    <mergeCell ref="CB3:CB4"/>
    <mergeCell ref="CC3:CC4"/>
    <mergeCell ref="CE3:CE4"/>
    <mergeCell ref="BV3:BV4"/>
    <mergeCell ref="Q2:W2"/>
    <mergeCell ref="AX2:AX4"/>
    <mergeCell ref="AY2:BE2"/>
    <mergeCell ref="Q3:Q4"/>
    <mergeCell ref="R3:R4"/>
    <mergeCell ref="U3:U4"/>
    <mergeCell ref="V3:V4"/>
    <mergeCell ref="W3:W4"/>
    <mergeCell ref="X3:X4"/>
    <mergeCell ref="Y3:Y4"/>
    <mergeCell ref="Z3:Z4"/>
    <mergeCell ref="AA3:AA4"/>
    <mergeCell ref="AB3:AB4"/>
    <mergeCell ref="AC3:AC4"/>
    <mergeCell ref="AR3:AR4"/>
    <mergeCell ref="AN3:AN4"/>
    <mergeCell ref="AQ3:AQ4"/>
    <mergeCell ref="BW1:CA2"/>
    <mergeCell ref="DN1:DU1"/>
    <mergeCell ref="CB1:CE2"/>
    <mergeCell ref="CF1:CM1"/>
    <mergeCell ref="AS3:AS4"/>
    <mergeCell ref="AT3:AT4"/>
    <mergeCell ref="AU3:AU4"/>
    <mergeCell ref="AV3:AV4"/>
    <mergeCell ref="AW3:AW4"/>
    <mergeCell ref="BO2:BO4"/>
    <mergeCell ref="BP2:BV2"/>
    <mergeCell ref="CF2:CF4"/>
    <mergeCell ref="CG2:CM2"/>
    <mergeCell ref="CL3:CL4"/>
    <mergeCell ref="CM3:CM4"/>
    <mergeCell ref="CN3:CN4"/>
    <mergeCell ref="CO3:CO4"/>
    <mergeCell ref="CP3:CP4"/>
    <mergeCell ref="CW2:CW4"/>
    <mergeCell ref="CX2:DD2"/>
    <mergeCell ref="CQ3:CQ4"/>
    <mergeCell ref="CI3:CJ3"/>
    <mergeCell ref="DP3:DP4"/>
    <mergeCell ref="CV3:CV4"/>
    <mergeCell ref="CR3:CR4"/>
    <mergeCell ref="CS3:CS4"/>
    <mergeCell ref="CT3:CT4"/>
    <mergeCell ref="CU3:CU4"/>
    <mergeCell ref="CS1:CV2"/>
    <mergeCell ref="CW1:DD1"/>
    <mergeCell ref="CN1:CR2"/>
    <mergeCell ref="DQ3:DR3"/>
    <mergeCell ref="DS3:DS4"/>
    <mergeCell ref="DN2:DN4"/>
    <mergeCell ref="DC3:DC4"/>
    <mergeCell ref="DD3:DD4"/>
    <mergeCell ref="DT3:DT4"/>
    <mergeCell ref="DU3:DU4"/>
    <mergeCell ref="CX3:CX4"/>
    <mergeCell ref="DV1:DZ2"/>
    <mergeCell ref="EA1:ED2"/>
    <mergeCell ref="DV3:DV4"/>
    <mergeCell ref="DY3:DY4"/>
    <mergeCell ref="DZ3:DZ4"/>
    <mergeCell ref="ED3:ED4"/>
    <mergeCell ref="DH3:DH4"/>
    <mergeCell ref="DI3:DI4"/>
    <mergeCell ref="DJ3:DJ4"/>
    <mergeCell ref="DK3:DK4"/>
    <mergeCell ref="DL3:DL4"/>
    <mergeCell ref="DM3:DM4"/>
    <mergeCell ref="CY3:CY4"/>
    <mergeCell ref="CZ3:DA3"/>
    <mergeCell ref="DB3:DB4"/>
    <mergeCell ref="DW3:DW4"/>
    <mergeCell ref="DX3:DX4"/>
    <mergeCell ref="DO2:DU2"/>
    <mergeCell ref="DO3:DO4"/>
    <mergeCell ref="EA3:EA4"/>
    <mergeCell ref="EB3:EB4"/>
    <mergeCell ref="FR3:FR4"/>
    <mergeCell ref="FS3:FS4"/>
    <mergeCell ref="EG3:EG4"/>
    <mergeCell ref="EH3:EI3"/>
    <mergeCell ref="EJ3:EJ4"/>
    <mergeCell ref="EC3:EC4"/>
    <mergeCell ref="EE2:EE4"/>
    <mergeCell ref="EF2:EL2"/>
    <mergeCell ref="EV2:EV4"/>
    <mergeCell ref="EW2:FC2"/>
    <mergeCell ref="FM2:FM4"/>
    <mergeCell ref="FN2:FT2"/>
    <mergeCell ref="FD1:FH2"/>
    <mergeCell ref="FC3:FC4"/>
    <mergeCell ref="FD3:FD4"/>
    <mergeCell ref="FE3:FE4"/>
    <mergeCell ref="FF3:FF4"/>
    <mergeCell ref="FG3:FG4"/>
    <mergeCell ref="EF3:EF4"/>
    <mergeCell ref="ER1:EU2"/>
    <mergeCell ref="FH3:FH4"/>
    <mergeCell ref="EV1:FC1"/>
    <mergeCell ref="FI1:FL2"/>
    <mergeCell ref="FM1:FT1"/>
    <mergeCell ref="GL1:GP2"/>
    <mergeCell ref="EK3:EK4"/>
    <mergeCell ref="EL3:EL4"/>
    <mergeCell ref="EM3:EM4"/>
    <mergeCell ref="EN3:EN4"/>
    <mergeCell ref="EO3:EO4"/>
    <mergeCell ref="EP3:EP4"/>
    <mergeCell ref="EQ3:EQ4"/>
    <mergeCell ref="ER3:ER4"/>
    <mergeCell ref="EE1:EL1"/>
    <mergeCell ref="EM1:EQ2"/>
    <mergeCell ref="ES3:ES4"/>
    <mergeCell ref="ET3:ET4"/>
    <mergeCell ref="EU3:EU4"/>
    <mergeCell ref="EW3:EW4"/>
    <mergeCell ref="EX3:EX4"/>
    <mergeCell ref="EY3:EZ3"/>
    <mergeCell ref="FA3:FA4"/>
    <mergeCell ref="FB3:FB4"/>
    <mergeCell ref="FU1:FY2"/>
    <mergeCell ref="FZ1:GC2"/>
    <mergeCell ref="GD1:GK1"/>
    <mergeCell ref="GE2:GK2"/>
    <mergeCell ref="GD2:GD4"/>
    <mergeCell ref="HA3:HA4"/>
    <mergeCell ref="HB3:HB4"/>
    <mergeCell ref="DE1:DI2"/>
    <mergeCell ref="DJ1:DM2"/>
    <mergeCell ref="DE3:DE4"/>
    <mergeCell ref="DF3:DF4"/>
    <mergeCell ref="DG3:DG4"/>
    <mergeCell ref="GW3:GW4"/>
    <mergeCell ref="FT3:FT4"/>
    <mergeCell ref="FU3:FU4"/>
    <mergeCell ref="FV3:FV4"/>
    <mergeCell ref="FW3:FW4"/>
    <mergeCell ref="GO3:GO4"/>
    <mergeCell ref="GP3:GP4"/>
    <mergeCell ref="GQ3:GQ4"/>
    <mergeCell ref="GR3:GR4"/>
    <mergeCell ref="GU2:GU4"/>
    <mergeCell ref="GS3:GS4"/>
    <mergeCell ref="GT3:GT4"/>
    <mergeCell ref="GQ1:GT2"/>
    <mergeCell ref="GU1:HB1"/>
    <mergeCell ref="GV2:HB2"/>
    <mergeCell ref="GV3:GV4"/>
    <mergeCell ref="FX3:FX4"/>
    <mergeCell ref="HC1:HG2"/>
    <mergeCell ref="HH1:HK2"/>
    <mergeCell ref="HC3:HC4"/>
    <mergeCell ref="HD3:HD4"/>
    <mergeCell ref="HE3:HE4"/>
    <mergeCell ref="HF3:HF4"/>
    <mergeCell ref="HG3:HG4"/>
    <mergeCell ref="HH3:HH4"/>
    <mergeCell ref="HI3:HI4"/>
    <mergeCell ref="HJ3:HJ4"/>
    <mergeCell ref="HK3:HK4"/>
    <mergeCell ref="GX3:GY3"/>
    <mergeCell ref="GZ3:GZ4"/>
    <mergeCell ref="GM3:GM4"/>
    <mergeCell ref="GN3:GN4"/>
    <mergeCell ref="GF3:GF4"/>
    <mergeCell ref="GG3:GH3"/>
    <mergeCell ref="GI3:GI4"/>
    <mergeCell ref="GJ3:GJ4"/>
    <mergeCell ref="B9:C9"/>
    <mergeCell ref="GK3:GK4"/>
    <mergeCell ref="GL3:GL4"/>
    <mergeCell ref="FY3:FY4"/>
    <mergeCell ref="FZ3:FZ4"/>
    <mergeCell ref="GA3:GA4"/>
    <mergeCell ref="GB3:GB4"/>
    <mergeCell ref="GC3:GC4"/>
    <mergeCell ref="GE3:GE4"/>
    <mergeCell ref="FI3:FI4"/>
    <mergeCell ref="FJ3:FJ4"/>
    <mergeCell ref="FK3:FK4"/>
    <mergeCell ref="FL3:FL4"/>
    <mergeCell ref="FN3:FN4"/>
    <mergeCell ref="FO3:FO4"/>
    <mergeCell ref="FP3:FQ3"/>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380B1156-419C-4646-9C1C-A6781D0C278C}">
          <x14:formula1>
            <xm:f>'Ejem diligenciamiento'!$AB$8:$AB$9</xm:f>
          </x14:formula1>
          <xm:sqref>BW5:BY8 CN5:CP8 DE5:DG8 HC5:HE8 EM5:EO8 FD5:FF8 FU5:FW8 GL5:GN8 DW5:DX8 DN5:DP7</xm:sqref>
        </x14:dataValidation>
        <x14:dataValidation type="list" allowBlank="1" showInputMessage="1" showErrorMessage="1" xr:uid="{6074E05E-0CBE-422E-A332-3B19E3621CF3}">
          <x14:formula1>
            <xm:f>'Ejem diligenciamiento'!$AC$8:$AC$11</xm:f>
          </x14:formula1>
          <xm:sqref>CA5:CA8 CR5:CR8 DI5:DI8 DR5:DR7</xm:sqref>
        </x14:dataValidation>
        <x14:dataValidation type="list" allowBlank="1" showInputMessage="1" showErrorMessage="1" xr:uid="{36916919-F039-4AF4-B85E-9682F8F047AD}">
          <x14:formula1>
            <xm:f>'Ejem diligenciamiento'!$AC$8:$AC$12</xm:f>
          </x14:formula1>
          <xm:sqref>DZ5:DZ8 EQ5:EQ8 FH5:FH8 FY5:FY8 GP5:GP8 HG5:HG8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sheetPr>
  <dimension ref="A1:HK12"/>
  <sheetViews>
    <sheetView zoomScale="64" zoomScaleNormal="64" workbookViewId="0">
      <selection activeCell="A5" sqref="A5:A8"/>
    </sheetView>
  </sheetViews>
  <sheetFormatPr baseColWidth="10" defaultColWidth="11.42578125" defaultRowHeight="15" x14ac:dyDescent="0.25"/>
  <cols>
    <col min="1" max="1" width="7.28515625" style="285" customWidth="1"/>
    <col min="2" max="2" width="23.42578125" style="285" customWidth="1"/>
    <col min="3" max="3" width="30.140625" style="285" customWidth="1"/>
    <col min="4" max="4" width="21.42578125" style="285" customWidth="1"/>
    <col min="5" max="5" width="22.140625" style="285" customWidth="1"/>
    <col min="6" max="6" width="17.140625" style="285" customWidth="1"/>
    <col min="7" max="7" width="22.140625" style="285" customWidth="1"/>
    <col min="8" max="8" width="11.42578125" style="285" customWidth="1"/>
    <col min="9" max="9" width="20.42578125" style="285" customWidth="1"/>
    <col min="10" max="10" width="11.42578125" style="285" customWidth="1"/>
    <col min="11" max="12" width="11.42578125" style="285"/>
    <col min="13" max="13" width="12.7109375" style="285" customWidth="1"/>
    <col min="14" max="14" width="18.28515625" style="285" customWidth="1"/>
    <col min="15" max="15" width="14.42578125" style="285" customWidth="1"/>
    <col min="16" max="16" width="57.5703125" style="285" customWidth="1"/>
    <col min="17" max="17" width="11.42578125" style="285" customWidth="1"/>
    <col min="18" max="18" width="27.42578125" style="285" customWidth="1"/>
    <col min="19" max="32" width="11.42578125" style="285" customWidth="1"/>
    <col min="33" max="33" width="48" style="285" customWidth="1"/>
    <col min="34" max="34" width="11.42578125" style="285" customWidth="1"/>
    <col min="35" max="35" width="31.42578125" style="285" customWidth="1"/>
    <col min="36" max="49" width="11.42578125" style="285" customWidth="1"/>
    <col min="50" max="50" width="61.140625" style="285" customWidth="1"/>
    <col min="51" max="57" width="11.42578125" style="285" customWidth="1"/>
    <col min="58" max="58" width="14.28515625" style="734" customWidth="1"/>
    <col min="59" max="59" width="11.42578125" style="734" customWidth="1"/>
    <col min="60" max="60" width="11.42578125" style="285" customWidth="1"/>
    <col min="61" max="61" width="17.140625" style="285" customWidth="1"/>
    <col min="62" max="66" width="11.42578125" style="285" customWidth="1"/>
    <col min="67" max="67" width="29.7109375" style="285" customWidth="1"/>
    <col min="68" max="68" width="11.42578125" style="285"/>
    <col min="69" max="69" width="37.42578125" style="285" customWidth="1"/>
    <col min="70" max="70" width="30.5703125" style="285" customWidth="1"/>
    <col min="71" max="72" width="11.42578125" style="285"/>
    <col min="73" max="73" width="59.140625" style="285" customWidth="1"/>
    <col min="74" max="83" width="11.42578125" style="285"/>
    <col min="84" max="84" width="44.5703125" style="285" customWidth="1"/>
    <col min="85" max="85" width="31.28515625" style="285" customWidth="1"/>
    <col min="86" max="86" width="42.85546875" style="285" customWidth="1"/>
    <col min="87" max="87" width="34.5703125" style="285" customWidth="1"/>
    <col min="88" max="88" width="25" style="285" customWidth="1"/>
    <col min="89" max="89" width="34.42578125" style="285" customWidth="1"/>
    <col min="90" max="90" width="76.7109375" style="285" customWidth="1"/>
    <col min="91" max="91" width="46.7109375" style="285" customWidth="1"/>
    <col min="92" max="94" width="11.42578125" style="285"/>
    <col min="95" max="95" width="16.140625" style="285" customWidth="1"/>
    <col min="96" max="100" width="11.42578125" style="285"/>
    <col min="101" max="101" width="52.7109375" style="285" customWidth="1"/>
    <col min="102" max="102" width="11.42578125" style="285"/>
    <col min="103" max="103" width="74.28515625" style="285" customWidth="1"/>
    <col min="104" max="104" width="25.7109375" style="285" customWidth="1"/>
    <col min="105" max="105" width="16.28515625" style="285" customWidth="1"/>
    <col min="106" max="106" width="19.5703125" style="285" customWidth="1"/>
    <col min="107" max="107" width="56.5703125" style="285" customWidth="1"/>
    <col min="108" max="108" width="46.42578125" style="285" customWidth="1"/>
    <col min="109" max="117" width="11.42578125" style="285"/>
    <col min="118" max="118" width="39.42578125" style="285" customWidth="1"/>
    <col min="119" max="123" width="11.42578125" style="285"/>
    <col min="124" max="124" width="71.7109375" style="285" customWidth="1"/>
    <col min="125" max="125" width="41.42578125" style="285" customWidth="1"/>
    <col min="126" max="128" width="11.42578125" style="285"/>
    <col min="129" max="129" width="18.42578125" style="734" customWidth="1"/>
    <col min="130" max="16383" width="11.42578125" style="285"/>
    <col min="16384" max="16384" width="9.140625" style="285" customWidth="1"/>
  </cols>
  <sheetData>
    <row r="1" spans="1:219" ht="18.75" customHeight="1" x14ac:dyDescent="0.25">
      <c r="A1" s="1146" t="s">
        <v>271</v>
      </c>
      <c r="B1" s="1146"/>
      <c r="C1" s="1146"/>
      <c r="D1" s="1146"/>
      <c r="E1" s="1146"/>
      <c r="F1" s="1146"/>
      <c r="G1" s="1146"/>
      <c r="H1" s="1146"/>
      <c r="I1" s="1146"/>
      <c r="J1" s="1146"/>
      <c r="K1" s="1146"/>
      <c r="L1" s="1146"/>
      <c r="M1" s="1146"/>
      <c r="N1" s="1146"/>
      <c r="O1" s="1146"/>
      <c r="P1" s="1059" t="s">
        <v>83</v>
      </c>
      <c r="Q1" s="1059"/>
      <c r="R1" s="1059"/>
      <c r="S1" s="1059"/>
      <c r="T1" s="1059"/>
      <c r="U1" s="1059"/>
      <c r="V1" s="1059"/>
      <c r="W1" s="1059"/>
      <c r="X1" s="1147" t="s">
        <v>2</v>
      </c>
      <c r="Y1" s="1147"/>
      <c r="Z1" s="1147"/>
      <c r="AA1" s="1147"/>
      <c r="AB1" s="1147"/>
      <c r="AC1" s="1147" t="s">
        <v>3</v>
      </c>
      <c r="AD1" s="1147"/>
      <c r="AE1" s="1147"/>
      <c r="AF1" s="1147"/>
      <c r="AG1" s="1059" t="s">
        <v>84</v>
      </c>
      <c r="AH1" s="1059"/>
      <c r="AI1" s="1059"/>
      <c r="AJ1" s="1059"/>
      <c r="AK1" s="1059"/>
      <c r="AL1" s="1059"/>
      <c r="AM1" s="1059"/>
      <c r="AN1" s="1059"/>
      <c r="AO1" s="1136" t="s">
        <v>2</v>
      </c>
      <c r="AP1" s="1136"/>
      <c r="AQ1" s="1136"/>
      <c r="AR1" s="1136"/>
      <c r="AS1" s="1136"/>
      <c r="AT1" s="1136" t="s">
        <v>3</v>
      </c>
      <c r="AU1" s="1136"/>
      <c r="AV1" s="1136"/>
      <c r="AW1" s="1136"/>
      <c r="AX1" s="1059" t="s">
        <v>85</v>
      </c>
      <c r="AY1" s="1059"/>
      <c r="AZ1" s="1059"/>
      <c r="BA1" s="1059"/>
      <c r="BB1" s="1059"/>
      <c r="BC1" s="1059"/>
      <c r="BD1" s="1059"/>
      <c r="BE1" s="1059"/>
      <c r="BF1" s="1136" t="s">
        <v>2</v>
      </c>
      <c r="BG1" s="1136"/>
      <c r="BH1" s="1136"/>
      <c r="BI1" s="1136"/>
      <c r="BJ1" s="1136"/>
      <c r="BK1" s="1136" t="s">
        <v>3</v>
      </c>
      <c r="BL1" s="1136"/>
      <c r="BM1" s="1136"/>
      <c r="BN1" s="1136"/>
      <c r="BO1" s="1059" t="s">
        <v>86</v>
      </c>
      <c r="BP1" s="1059"/>
      <c r="BQ1" s="1059"/>
      <c r="BR1" s="1059"/>
      <c r="BS1" s="1059"/>
      <c r="BT1" s="1059"/>
      <c r="BU1" s="1059"/>
      <c r="BV1" s="1059"/>
      <c r="BW1" s="1136" t="s">
        <v>2</v>
      </c>
      <c r="BX1" s="1136"/>
      <c r="BY1" s="1136"/>
      <c r="BZ1" s="1136"/>
      <c r="CA1" s="1136"/>
      <c r="CB1" s="1136" t="s">
        <v>3</v>
      </c>
      <c r="CC1" s="1136"/>
      <c r="CD1" s="1136"/>
      <c r="CE1" s="1136"/>
      <c r="CF1" s="1059" t="s">
        <v>87</v>
      </c>
      <c r="CG1" s="1059"/>
      <c r="CH1" s="1059"/>
      <c r="CI1" s="1059"/>
      <c r="CJ1" s="1059"/>
      <c r="CK1" s="1059"/>
      <c r="CL1" s="1059"/>
      <c r="CM1" s="1059"/>
      <c r="CN1" s="1136" t="s">
        <v>2</v>
      </c>
      <c r="CO1" s="1136"/>
      <c r="CP1" s="1136"/>
      <c r="CQ1" s="1136"/>
      <c r="CR1" s="1136"/>
      <c r="CS1" s="1136" t="s">
        <v>3</v>
      </c>
      <c r="CT1" s="1136"/>
      <c r="CU1" s="1136"/>
      <c r="CV1" s="1136"/>
      <c r="CW1" s="1059" t="s">
        <v>88</v>
      </c>
      <c r="CX1" s="1059"/>
      <c r="CY1" s="1059"/>
      <c r="CZ1" s="1059"/>
      <c r="DA1" s="1059"/>
      <c r="DB1" s="1059"/>
      <c r="DC1" s="1059"/>
      <c r="DD1" s="1059"/>
      <c r="DE1" s="1136" t="s">
        <v>2</v>
      </c>
      <c r="DF1" s="1136"/>
      <c r="DG1" s="1136"/>
      <c r="DH1" s="1136"/>
      <c r="DI1" s="1136"/>
      <c r="DJ1" s="1136" t="s">
        <v>3</v>
      </c>
      <c r="DK1" s="1136"/>
      <c r="DL1" s="1136"/>
      <c r="DM1" s="1136"/>
      <c r="DN1" s="1059" t="s">
        <v>89</v>
      </c>
      <c r="DO1" s="1059"/>
      <c r="DP1" s="1059"/>
      <c r="DQ1" s="1059"/>
      <c r="DR1" s="1059"/>
      <c r="DS1" s="1059"/>
      <c r="DT1" s="1059"/>
      <c r="DU1" s="1059"/>
      <c r="DV1" s="1136" t="s">
        <v>2</v>
      </c>
      <c r="DW1" s="1136"/>
      <c r="DX1" s="1136"/>
      <c r="DY1" s="1136"/>
      <c r="DZ1" s="1136"/>
      <c r="EA1" s="1136" t="s">
        <v>3</v>
      </c>
      <c r="EB1" s="1136"/>
      <c r="EC1" s="1136"/>
      <c r="ED1" s="1136"/>
      <c r="EE1" s="1059" t="s">
        <v>90</v>
      </c>
      <c r="EF1" s="1059"/>
      <c r="EG1" s="1059"/>
      <c r="EH1" s="1059"/>
      <c r="EI1" s="1059"/>
      <c r="EJ1" s="1059"/>
      <c r="EK1" s="1059"/>
      <c r="EL1" s="1059"/>
      <c r="EM1" s="1136" t="s">
        <v>2</v>
      </c>
      <c r="EN1" s="1136"/>
      <c r="EO1" s="1136"/>
      <c r="EP1" s="1136"/>
      <c r="EQ1" s="1136"/>
      <c r="ER1" s="1136" t="s">
        <v>3</v>
      </c>
      <c r="ES1" s="1136"/>
      <c r="ET1" s="1136"/>
      <c r="EU1" s="1136"/>
      <c r="EV1" s="1059" t="s">
        <v>91</v>
      </c>
      <c r="EW1" s="1059"/>
      <c r="EX1" s="1059"/>
      <c r="EY1" s="1059"/>
      <c r="EZ1" s="1059"/>
      <c r="FA1" s="1059"/>
      <c r="FB1" s="1059"/>
      <c r="FC1" s="1059"/>
      <c r="FD1" s="1136" t="s">
        <v>2</v>
      </c>
      <c r="FE1" s="1136"/>
      <c r="FF1" s="1136"/>
      <c r="FG1" s="1136"/>
      <c r="FH1" s="1136"/>
      <c r="FI1" s="1136" t="s">
        <v>3</v>
      </c>
      <c r="FJ1" s="1136"/>
      <c r="FK1" s="1136"/>
      <c r="FL1" s="1136"/>
      <c r="FM1" s="1059" t="s">
        <v>92</v>
      </c>
      <c r="FN1" s="1059"/>
      <c r="FO1" s="1059"/>
      <c r="FP1" s="1059"/>
      <c r="FQ1" s="1059"/>
      <c r="FR1" s="1059"/>
      <c r="FS1" s="1059"/>
      <c r="FT1" s="1059"/>
      <c r="FU1" s="1136" t="s">
        <v>2</v>
      </c>
      <c r="FV1" s="1136"/>
      <c r="FW1" s="1136"/>
      <c r="FX1" s="1136"/>
      <c r="FY1" s="1136"/>
      <c r="FZ1" s="1136" t="s">
        <v>3</v>
      </c>
      <c r="GA1" s="1136"/>
      <c r="GB1" s="1136"/>
      <c r="GC1" s="1136"/>
      <c r="GD1" s="1059" t="s">
        <v>93</v>
      </c>
      <c r="GE1" s="1059"/>
      <c r="GF1" s="1059"/>
      <c r="GG1" s="1059"/>
      <c r="GH1" s="1059"/>
      <c r="GI1" s="1059"/>
      <c r="GJ1" s="1059"/>
      <c r="GK1" s="1059"/>
      <c r="GL1" s="1136" t="s">
        <v>2</v>
      </c>
      <c r="GM1" s="1136"/>
      <c r="GN1" s="1136"/>
      <c r="GO1" s="1136"/>
      <c r="GP1" s="1136"/>
      <c r="GQ1" s="1136" t="s">
        <v>3</v>
      </c>
      <c r="GR1" s="1136"/>
      <c r="GS1" s="1136"/>
      <c r="GT1" s="1136"/>
      <c r="GU1" s="1111" t="s">
        <v>94</v>
      </c>
      <c r="GV1" s="1111"/>
      <c r="GW1" s="1111"/>
      <c r="GX1" s="1111"/>
      <c r="GY1" s="1111"/>
      <c r="GZ1" s="1111"/>
      <c r="HA1" s="1111"/>
      <c r="HB1" s="1111"/>
      <c r="HC1" s="1136" t="s">
        <v>2</v>
      </c>
      <c r="HD1" s="1136"/>
      <c r="HE1" s="1136"/>
      <c r="HF1" s="1136"/>
      <c r="HG1" s="1136"/>
      <c r="HH1" s="1136" t="s">
        <v>3</v>
      </c>
      <c r="HI1" s="1136"/>
      <c r="HJ1" s="1136"/>
      <c r="HK1" s="1136"/>
    </row>
    <row r="2" spans="1:219" ht="15.75" customHeight="1" x14ac:dyDescent="0.25">
      <c r="A2" s="1116" t="s">
        <v>4</v>
      </c>
      <c r="B2" s="1116" t="s">
        <v>5</v>
      </c>
      <c r="C2" s="1118" t="s">
        <v>6</v>
      </c>
      <c r="D2" s="1116" t="s">
        <v>7</v>
      </c>
      <c r="E2" s="1116" t="s">
        <v>8</v>
      </c>
      <c r="F2" s="1116" t="s">
        <v>9</v>
      </c>
      <c r="G2" s="1116" t="s">
        <v>10</v>
      </c>
      <c r="H2" s="1116" t="s">
        <v>11</v>
      </c>
      <c r="I2" s="1117" t="s">
        <v>12</v>
      </c>
      <c r="J2" s="1116" t="s">
        <v>13</v>
      </c>
      <c r="K2" s="1116" t="s">
        <v>14</v>
      </c>
      <c r="L2" s="1116" t="s">
        <v>15</v>
      </c>
      <c r="M2" s="108"/>
      <c r="N2" s="108"/>
      <c r="O2" s="108"/>
      <c r="P2" s="1059" t="s">
        <v>16</v>
      </c>
      <c r="Q2" s="1059" t="s">
        <v>17</v>
      </c>
      <c r="R2" s="1059"/>
      <c r="S2" s="1059"/>
      <c r="T2" s="1059"/>
      <c r="U2" s="1059"/>
      <c r="V2" s="1059"/>
      <c r="W2" s="1059"/>
      <c r="X2" s="1147"/>
      <c r="Y2" s="1147"/>
      <c r="Z2" s="1147"/>
      <c r="AA2" s="1147"/>
      <c r="AB2" s="1147"/>
      <c r="AC2" s="1147"/>
      <c r="AD2" s="1147"/>
      <c r="AE2" s="1147"/>
      <c r="AF2" s="1147"/>
      <c r="AG2" s="1059" t="s">
        <v>16</v>
      </c>
      <c r="AH2" s="1059" t="s">
        <v>17</v>
      </c>
      <c r="AI2" s="1059"/>
      <c r="AJ2" s="1059"/>
      <c r="AK2" s="1059"/>
      <c r="AL2" s="1059"/>
      <c r="AM2" s="1059"/>
      <c r="AN2" s="1059"/>
      <c r="AO2" s="1136"/>
      <c r="AP2" s="1136"/>
      <c r="AQ2" s="1136"/>
      <c r="AR2" s="1136"/>
      <c r="AS2" s="1136"/>
      <c r="AT2" s="1136"/>
      <c r="AU2" s="1136"/>
      <c r="AV2" s="1136"/>
      <c r="AW2" s="1136"/>
      <c r="AX2" s="1059" t="s">
        <v>16</v>
      </c>
      <c r="AY2" s="1059" t="s">
        <v>17</v>
      </c>
      <c r="AZ2" s="1059"/>
      <c r="BA2" s="1059"/>
      <c r="BB2" s="1059"/>
      <c r="BC2" s="1059"/>
      <c r="BD2" s="1059"/>
      <c r="BE2" s="1059"/>
      <c r="BF2" s="1136"/>
      <c r="BG2" s="1136"/>
      <c r="BH2" s="1136"/>
      <c r="BI2" s="1136"/>
      <c r="BJ2" s="1136"/>
      <c r="BK2" s="1136"/>
      <c r="BL2" s="1136"/>
      <c r="BM2" s="1136"/>
      <c r="BN2" s="1136"/>
      <c r="BO2" s="1059" t="s">
        <v>16</v>
      </c>
      <c r="BP2" s="1059" t="s">
        <v>17</v>
      </c>
      <c r="BQ2" s="1059"/>
      <c r="BR2" s="1059"/>
      <c r="BS2" s="1059"/>
      <c r="BT2" s="1059"/>
      <c r="BU2" s="1059"/>
      <c r="BV2" s="1059"/>
      <c r="BW2" s="1136"/>
      <c r="BX2" s="1136"/>
      <c r="BY2" s="1136"/>
      <c r="BZ2" s="1136"/>
      <c r="CA2" s="1136"/>
      <c r="CB2" s="1136"/>
      <c r="CC2" s="1136"/>
      <c r="CD2" s="1136"/>
      <c r="CE2" s="1136"/>
      <c r="CF2" s="1059" t="s">
        <v>16</v>
      </c>
      <c r="CG2" s="1059" t="s">
        <v>17</v>
      </c>
      <c r="CH2" s="1059"/>
      <c r="CI2" s="1059"/>
      <c r="CJ2" s="1059"/>
      <c r="CK2" s="1059"/>
      <c r="CL2" s="1059"/>
      <c r="CM2" s="1059"/>
      <c r="CN2" s="1136"/>
      <c r="CO2" s="1136"/>
      <c r="CP2" s="1136"/>
      <c r="CQ2" s="1136"/>
      <c r="CR2" s="1136"/>
      <c r="CS2" s="1136"/>
      <c r="CT2" s="1136"/>
      <c r="CU2" s="1136"/>
      <c r="CV2" s="1136"/>
      <c r="CW2" s="1059" t="s">
        <v>16</v>
      </c>
      <c r="CX2" s="1059" t="s">
        <v>17</v>
      </c>
      <c r="CY2" s="1059"/>
      <c r="CZ2" s="1059"/>
      <c r="DA2" s="1059"/>
      <c r="DB2" s="1059"/>
      <c r="DC2" s="1059"/>
      <c r="DD2" s="1059"/>
      <c r="DE2" s="1136"/>
      <c r="DF2" s="1136"/>
      <c r="DG2" s="1136"/>
      <c r="DH2" s="1136"/>
      <c r="DI2" s="1136"/>
      <c r="DJ2" s="1136"/>
      <c r="DK2" s="1136"/>
      <c r="DL2" s="1136"/>
      <c r="DM2" s="1136"/>
      <c r="DN2" s="1059" t="s">
        <v>16</v>
      </c>
      <c r="DO2" s="1059" t="s">
        <v>17</v>
      </c>
      <c r="DP2" s="1059"/>
      <c r="DQ2" s="1059"/>
      <c r="DR2" s="1059"/>
      <c r="DS2" s="1059"/>
      <c r="DT2" s="1059"/>
      <c r="DU2" s="1059"/>
      <c r="DV2" s="1136"/>
      <c r="DW2" s="1136"/>
      <c r="DX2" s="1136"/>
      <c r="DY2" s="1136"/>
      <c r="DZ2" s="1136"/>
      <c r="EA2" s="1136"/>
      <c r="EB2" s="1136"/>
      <c r="EC2" s="1136"/>
      <c r="ED2" s="1136"/>
      <c r="EE2" s="1059" t="s">
        <v>16</v>
      </c>
      <c r="EF2" s="1059" t="s">
        <v>17</v>
      </c>
      <c r="EG2" s="1059"/>
      <c r="EH2" s="1059"/>
      <c r="EI2" s="1059"/>
      <c r="EJ2" s="1059"/>
      <c r="EK2" s="1059"/>
      <c r="EL2" s="1059"/>
      <c r="EM2" s="1136"/>
      <c r="EN2" s="1136"/>
      <c r="EO2" s="1136"/>
      <c r="EP2" s="1136"/>
      <c r="EQ2" s="1136"/>
      <c r="ER2" s="1136"/>
      <c r="ES2" s="1136"/>
      <c r="ET2" s="1136"/>
      <c r="EU2" s="1136"/>
      <c r="EV2" s="1059" t="s">
        <v>16</v>
      </c>
      <c r="EW2" s="1059" t="s">
        <v>17</v>
      </c>
      <c r="EX2" s="1059"/>
      <c r="EY2" s="1059"/>
      <c r="EZ2" s="1059"/>
      <c r="FA2" s="1059"/>
      <c r="FB2" s="1059"/>
      <c r="FC2" s="1059"/>
      <c r="FD2" s="1136"/>
      <c r="FE2" s="1136"/>
      <c r="FF2" s="1136"/>
      <c r="FG2" s="1136"/>
      <c r="FH2" s="1136"/>
      <c r="FI2" s="1136"/>
      <c r="FJ2" s="1136"/>
      <c r="FK2" s="1136"/>
      <c r="FL2" s="1136"/>
      <c r="FM2" s="1059" t="s">
        <v>16</v>
      </c>
      <c r="FN2" s="1059" t="s">
        <v>17</v>
      </c>
      <c r="FO2" s="1059"/>
      <c r="FP2" s="1059"/>
      <c r="FQ2" s="1059"/>
      <c r="FR2" s="1059"/>
      <c r="FS2" s="1059"/>
      <c r="FT2" s="1059"/>
      <c r="FU2" s="1136"/>
      <c r="FV2" s="1136"/>
      <c r="FW2" s="1136"/>
      <c r="FX2" s="1136"/>
      <c r="FY2" s="1136"/>
      <c r="FZ2" s="1136"/>
      <c r="GA2" s="1136"/>
      <c r="GB2" s="1136"/>
      <c r="GC2" s="1136"/>
      <c r="GD2" s="1059" t="s">
        <v>16</v>
      </c>
      <c r="GE2" s="1059" t="s">
        <v>17</v>
      </c>
      <c r="GF2" s="1059"/>
      <c r="GG2" s="1059"/>
      <c r="GH2" s="1059"/>
      <c r="GI2" s="1059"/>
      <c r="GJ2" s="1059"/>
      <c r="GK2" s="1059"/>
      <c r="GL2" s="1136"/>
      <c r="GM2" s="1136"/>
      <c r="GN2" s="1136"/>
      <c r="GO2" s="1136"/>
      <c r="GP2" s="1136"/>
      <c r="GQ2" s="1136"/>
      <c r="GR2" s="1136"/>
      <c r="GS2" s="1136"/>
      <c r="GT2" s="1136"/>
      <c r="GU2" s="1111" t="s">
        <v>16</v>
      </c>
      <c r="GV2" s="1111" t="s">
        <v>17</v>
      </c>
      <c r="GW2" s="1111"/>
      <c r="GX2" s="1111"/>
      <c r="GY2" s="1111"/>
      <c r="GZ2" s="1111"/>
      <c r="HA2" s="1111"/>
      <c r="HB2" s="1111"/>
      <c r="HC2" s="1136"/>
      <c r="HD2" s="1136"/>
      <c r="HE2" s="1136"/>
      <c r="HF2" s="1136"/>
      <c r="HG2" s="1136"/>
      <c r="HH2" s="1136"/>
      <c r="HI2" s="1136"/>
      <c r="HJ2" s="1136"/>
      <c r="HK2" s="1136"/>
    </row>
    <row r="3" spans="1:219" ht="31.5" customHeight="1" x14ac:dyDescent="0.25">
      <c r="A3" s="1116"/>
      <c r="B3" s="1116"/>
      <c r="C3" s="1119"/>
      <c r="D3" s="1116"/>
      <c r="E3" s="1116"/>
      <c r="F3" s="1116"/>
      <c r="G3" s="1116"/>
      <c r="H3" s="1116"/>
      <c r="I3" s="1117"/>
      <c r="J3" s="1116"/>
      <c r="K3" s="1116"/>
      <c r="L3" s="1116"/>
      <c r="M3" s="110" t="s">
        <v>18</v>
      </c>
      <c r="N3" s="110" t="s">
        <v>19</v>
      </c>
      <c r="O3" s="110" t="s">
        <v>20</v>
      </c>
      <c r="P3" s="1059"/>
      <c r="Q3" s="1059" t="s">
        <v>21</v>
      </c>
      <c r="R3" s="1059" t="s">
        <v>22</v>
      </c>
      <c r="S3" s="1059" t="s">
        <v>23</v>
      </c>
      <c r="T3" s="1059"/>
      <c r="U3" s="1059" t="s">
        <v>24</v>
      </c>
      <c r="V3" s="1059" t="s">
        <v>25</v>
      </c>
      <c r="W3" s="1059" t="s">
        <v>26</v>
      </c>
      <c r="X3" s="1147" t="s">
        <v>16</v>
      </c>
      <c r="Y3" s="1147" t="s">
        <v>27</v>
      </c>
      <c r="Z3" s="1147" t="s">
        <v>28</v>
      </c>
      <c r="AA3" s="1147" t="s">
        <v>29</v>
      </c>
      <c r="AB3" s="1147" t="s">
        <v>30</v>
      </c>
      <c r="AC3" s="1149" t="s">
        <v>31</v>
      </c>
      <c r="AD3" s="1151" t="s">
        <v>32</v>
      </c>
      <c r="AE3" s="1151" t="s">
        <v>33</v>
      </c>
      <c r="AF3" s="1153" t="s">
        <v>34</v>
      </c>
      <c r="AG3" s="1059"/>
      <c r="AH3" s="1059" t="s">
        <v>21</v>
      </c>
      <c r="AI3" s="1059" t="s">
        <v>22</v>
      </c>
      <c r="AJ3" s="1059" t="s">
        <v>23</v>
      </c>
      <c r="AK3" s="1059"/>
      <c r="AL3" s="1059" t="s">
        <v>24</v>
      </c>
      <c r="AM3" s="1059" t="s">
        <v>25</v>
      </c>
      <c r="AN3" s="1059" t="s">
        <v>26</v>
      </c>
      <c r="AO3" s="1136" t="s">
        <v>16</v>
      </c>
      <c r="AP3" s="1136" t="s">
        <v>27</v>
      </c>
      <c r="AQ3" s="1136" t="s">
        <v>28</v>
      </c>
      <c r="AR3" s="1136" t="s">
        <v>29</v>
      </c>
      <c r="AS3" s="1136" t="s">
        <v>30</v>
      </c>
      <c r="AT3" s="1140" t="s">
        <v>31</v>
      </c>
      <c r="AU3" s="1142" t="s">
        <v>32</v>
      </c>
      <c r="AV3" s="1142" t="s">
        <v>33</v>
      </c>
      <c r="AW3" s="1144" t="s">
        <v>34</v>
      </c>
      <c r="AX3" s="1059"/>
      <c r="AY3" s="1059" t="s">
        <v>21</v>
      </c>
      <c r="AZ3" s="1059" t="s">
        <v>22</v>
      </c>
      <c r="BA3" s="1059" t="s">
        <v>23</v>
      </c>
      <c r="BB3" s="1059"/>
      <c r="BC3" s="1059" t="s">
        <v>24</v>
      </c>
      <c r="BD3" s="1059" t="s">
        <v>25</v>
      </c>
      <c r="BE3" s="1059" t="s">
        <v>26</v>
      </c>
      <c r="BF3" s="1137" t="s">
        <v>16</v>
      </c>
      <c r="BG3" s="1137" t="s">
        <v>27</v>
      </c>
      <c r="BH3" s="1136" t="s">
        <v>28</v>
      </c>
      <c r="BI3" s="1136" t="s">
        <v>29</v>
      </c>
      <c r="BJ3" s="1136" t="s">
        <v>30</v>
      </c>
      <c r="BK3" s="1140" t="s">
        <v>31</v>
      </c>
      <c r="BL3" s="1142" t="s">
        <v>32</v>
      </c>
      <c r="BM3" s="1142" t="s">
        <v>33</v>
      </c>
      <c r="BN3" s="1144" t="s">
        <v>34</v>
      </c>
      <c r="BO3" s="1059"/>
      <c r="BP3" s="1059" t="s">
        <v>21</v>
      </c>
      <c r="BQ3" s="1059" t="s">
        <v>22</v>
      </c>
      <c r="BR3" s="1059" t="s">
        <v>23</v>
      </c>
      <c r="BS3" s="1059"/>
      <c r="BT3" s="1059" t="s">
        <v>24</v>
      </c>
      <c r="BU3" s="1059" t="s">
        <v>25</v>
      </c>
      <c r="BV3" s="1059" t="s">
        <v>26</v>
      </c>
      <c r="BW3" s="1137" t="s">
        <v>16</v>
      </c>
      <c r="BX3" s="1137" t="s">
        <v>27</v>
      </c>
      <c r="BY3" s="1136" t="s">
        <v>28</v>
      </c>
      <c r="BZ3" s="1136" t="s">
        <v>29</v>
      </c>
      <c r="CA3" s="1136" t="s">
        <v>30</v>
      </c>
      <c r="CB3" s="1140" t="s">
        <v>31</v>
      </c>
      <c r="CC3" s="1142" t="s">
        <v>32</v>
      </c>
      <c r="CD3" s="1142" t="s">
        <v>33</v>
      </c>
      <c r="CE3" s="1144" t="s">
        <v>34</v>
      </c>
      <c r="CF3" s="1059"/>
      <c r="CG3" s="1059" t="s">
        <v>21</v>
      </c>
      <c r="CH3" s="1059" t="s">
        <v>22</v>
      </c>
      <c r="CI3" s="1059" t="s">
        <v>23</v>
      </c>
      <c r="CJ3" s="1059"/>
      <c r="CK3" s="1059" t="s">
        <v>24</v>
      </c>
      <c r="CL3" s="1059" t="s">
        <v>25</v>
      </c>
      <c r="CM3" s="1059" t="s">
        <v>26</v>
      </c>
      <c r="CN3" s="1137" t="s">
        <v>16</v>
      </c>
      <c r="CO3" s="1137" t="s">
        <v>27</v>
      </c>
      <c r="CP3" s="1136" t="s">
        <v>28</v>
      </c>
      <c r="CQ3" s="1136" t="s">
        <v>29</v>
      </c>
      <c r="CR3" s="1136" t="s">
        <v>30</v>
      </c>
      <c r="CS3" s="1140" t="s">
        <v>31</v>
      </c>
      <c r="CT3" s="1142" t="s">
        <v>32</v>
      </c>
      <c r="CU3" s="1142" t="s">
        <v>33</v>
      </c>
      <c r="CV3" s="1144" t="s">
        <v>34</v>
      </c>
      <c r="CW3" s="1059"/>
      <c r="CX3" s="1059" t="s">
        <v>21</v>
      </c>
      <c r="CY3" s="1059" t="s">
        <v>22</v>
      </c>
      <c r="CZ3" s="1059" t="s">
        <v>23</v>
      </c>
      <c r="DA3" s="1059"/>
      <c r="DB3" s="1059" t="s">
        <v>24</v>
      </c>
      <c r="DC3" s="1059" t="s">
        <v>25</v>
      </c>
      <c r="DD3" s="1059" t="s">
        <v>26</v>
      </c>
      <c r="DE3" s="1137" t="s">
        <v>16</v>
      </c>
      <c r="DF3" s="1137" t="s">
        <v>27</v>
      </c>
      <c r="DG3" s="1136" t="s">
        <v>28</v>
      </c>
      <c r="DH3" s="1136" t="s">
        <v>29</v>
      </c>
      <c r="DI3" s="1136" t="s">
        <v>30</v>
      </c>
      <c r="DJ3" s="1140" t="s">
        <v>31</v>
      </c>
      <c r="DK3" s="1142" t="s">
        <v>32</v>
      </c>
      <c r="DL3" s="1142" t="s">
        <v>33</v>
      </c>
      <c r="DM3" s="1144" t="s">
        <v>34</v>
      </c>
      <c r="DN3" s="1059"/>
      <c r="DO3" s="1059" t="s">
        <v>21</v>
      </c>
      <c r="DP3" s="1059" t="s">
        <v>22</v>
      </c>
      <c r="DQ3" s="1059" t="s">
        <v>23</v>
      </c>
      <c r="DR3" s="1059"/>
      <c r="DS3" s="1059" t="s">
        <v>24</v>
      </c>
      <c r="DT3" s="1059" t="s">
        <v>25</v>
      </c>
      <c r="DU3" s="1059" t="s">
        <v>26</v>
      </c>
      <c r="DV3" s="1137" t="s">
        <v>16</v>
      </c>
      <c r="DW3" s="1137" t="s">
        <v>27</v>
      </c>
      <c r="DX3" s="1136" t="s">
        <v>28</v>
      </c>
      <c r="DY3" s="1137" t="s">
        <v>29</v>
      </c>
      <c r="DZ3" s="1136" t="s">
        <v>30</v>
      </c>
      <c r="EA3" s="1140" t="s">
        <v>31</v>
      </c>
      <c r="EB3" s="1142" t="s">
        <v>32</v>
      </c>
      <c r="EC3" s="1142" t="s">
        <v>33</v>
      </c>
      <c r="ED3" s="1144" t="s">
        <v>34</v>
      </c>
      <c r="EE3" s="1059"/>
      <c r="EF3" s="1059" t="s">
        <v>21</v>
      </c>
      <c r="EG3" s="1059" t="s">
        <v>22</v>
      </c>
      <c r="EH3" s="1059" t="s">
        <v>23</v>
      </c>
      <c r="EI3" s="1059"/>
      <c r="EJ3" s="1059" t="s">
        <v>24</v>
      </c>
      <c r="EK3" s="1059" t="s">
        <v>25</v>
      </c>
      <c r="EL3" s="1059" t="s">
        <v>26</v>
      </c>
      <c r="EM3" s="1137" t="s">
        <v>16</v>
      </c>
      <c r="EN3" s="1137" t="s">
        <v>27</v>
      </c>
      <c r="EO3" s="1136" t="s">
        <v>28</v>
      </c>
      <c r="EP3" s="1136" t="s">
        <v>29</v>
      </c>
      <c r="EQ3" s="1136" t="s">
        <v>30</v>
      </c>
      <c r="ER3" s="1140" t="s">
        <v>31</v>
      </c>
      <c r="ES3" s="1142" t="s">
        <v>32</v>
      </c>
      <c r="ET3" s="1142" t="s">
        <v>33</v>
      </c>
      <c r="EU3" s="1144" t="s">
        <v>34</v>
      </c>
      <c r="EV3" s="1059"/>
      <c r="EW3" s="1059" t="s">
        <v>21</v>
      </c>
      <c r="EX3" s="1059" t="s">
        <v>22</v>
      </c>
      <c r="EY3" s="1059" t="s">
        <v>23</v>
      </c>
      <c r="EZ3" s="1059"/>
      <c r="FA3" s="1059" t="s">
        <v>24</v>
      </c>
      <c r="FB3" s="1059" t="s">
        <v>25</v>
      </c>
      <c r="FC3" s="1059" t="s">
        <v>26</v>
      </c>
      <c r="FD3" s="1137" t="s">
        <v>16</v>
      </c>
      <c r="FE3" s="1137" t="s">
        <v>27</v>
      </c>
      <c r="FF3" s="1136" t="s">
        <v>28</v>
      </c>
      <c r="FG3" s="1136" t="s">
        <v>29</v>
      </c>
      <c r="FH3" s="1136" t="s">
        <v>30</v>
      </c>
      <c r="FI3" s="1140" t="s">
        <v>31</v>
      </c>
      <c r="FJ3" s="1142" t="s">
        <v>32</v>
      </c>
      <c r="FK3" s="1142" t="s">
        <v>33</v>
      </c>
      <c r="FL3" s="1144" t="s">
        <v>34</v>
      </c>
      <c r="FM3" s="1059"/>
      <c r="FN3" s="1059" t="s">
        <v>21</v>
      </c>
      <c r="FO3" s="1059" t="s">
        <v>22</v>
      </c>
      <c r="FP3" s="1059" t="s">
        <v>23</v>
      </c>
      <c r="FQ3" s="1059"/>
      <c r="FR3" s="1059" t="s">
        <v>24</v>
      </c>
      <c r="FS3" s="1059" t="s">
        <v>25</v>
      </c>
      <c r="FT3" s="1059" t="s">
        <v>26</v>
      </c>
      <c r="FU3" s="1137" t="s">
        <v>16</v>
      </c>
      <c r="FV3" s="1137" t="s">
        <v>27</v>
      </c>
      <c r="FW3" s="1136" t="s">
        <v>28</v>
      </c>
      <c r="FX3" s="1136" t="s">
        <v>29</v>
      </c>
      <c r="FY3" s="1136" t="s">
        <v>30</v>
      </c>
      <c r="FZ3" s="1140" t="s">
        <v>31</v>
      </c>
      <c r="GA3" s="1142" t="s">
        <v>32</v>
      </c>
      <c r="GB3" s="1142" t="s">
        <v>33</v>
      </c>
      <c r="GC3" s="1144" t="s">
        <v>34</v>
      </c>
      <c r="GD3" s="1059"/>
      <c r="GE3" s="1059" t="s">
        <v>21</v>
      </c>
      <c r="GF3" s="1059" t="s">
        <v>22</v>
      </c>
      <c r="GG3" s="1059" t="s">
        <v>23</v>
      </c>
      <c r="GH3" s="1059"/>
      <c r="GI3" s="1059" t="s">
        <v>24</v>
      </c>
      <c r="GJ3" s="1059" t="s">
        <v>25</v>
      </c>
      <c r="GK3" s="1059" t="s">
        <v>26</v>
      </c>
      <c r="GL3" s="1137" t="s">
        <v>16</v>
      </c>
      <c r="GM3" s="1137" t="s">
        <v>27</v>
      </c>
      <c r="GN3" s="1136" t="s">
        <v>28</v>
      </c>
      <c r="GO3" s="1136" t="s">
        <v>29</v>
      </c>
      <c r="GP3" s="1136" t="s">
        <v>30</v>
      </c>
      <c r="GQ3" s="1140" t="s">
        <v>31</v>
      </c>
      <c r="GR3" s="1142" t="s">
        <v>32</v>
      </c>
      <c r="GS3" s="1142" t="s">
        <v>33</v>
      </c>
      <c r="GT3" s="1144" t="s">
        <v>34</v>
      </c>
      <c r="GU3" s="1111"/>
      <c r="GV3" s="1111" t="s">
        <v>21</v>
      </c>
      <c r="GW3" s="1111" t="s">
        <v>22</v>
      </c>
      <c r="GX3" s="1111" t="s">
        <v>23</v>
      </c>
      <c r="GY3" s="1111"/>
      <c r="GZ3" s="1111" t="s">
        <v>24</v>
      </c>
      <c r="HA3" s="1111" t="s">
        <v>25</v>
      </c>
      <c r="HB3" s="1111" t="s">
        <v>26</v>
      </c>
      <c r="HC3" s="1137" t="s">
        <v>16</v>
      </c>
      <c r="HD3" s="1137" t="s">
        <v>27</v>
      </c>
      <c r="HE3" s="1136" t="s">
        <v>28</v>
      </c>
      <c r="HF3" s="1136" t="s">
        <v>29</v>
      </c>
      <c r="HG3" s="1136" t="s">
        <v>30</v>
      </c>
      <c r="HH3" s="1140" t="s">
        <v>31</v>
      </c>
      <c r="HI3" s="1142" t="s">
        <v>32</v>
      </c>
      <c r="HJ3" s="1142" t="s">
        <v>33</v>
      </c>
      <c r="HK3" s="1144" t="s">
        <v>34</v>
      </c>
    </row>
    <row r="4" spans="1:219" ht="37.5" x14ac:dyDescent="0.25">
      <c r="A4" s="1116"/>
      <c r="B4" s="1116"/>
      <c r="C4" s="1120"/>
      <c r="D4" s="1116"/>
      <c r="E4" s="1116"/>
      <c r="F4" s="1116"/>
      <c r="G4" s="1116"/>
      <c r="H4" s="1116"/>
      <c r="I4" s="1117"/>
      <c r="J4" s="1116"/>
      <c r="K4" s="1116"/>
      <c r="L4" s="1116"/>
      <c r="M4" s="112" t="s">
        <v>35</v>
      </c>
      <c r="N4" s="113" t="s">
        <v>36</v>
      </c>
      <c r="O4" s="114" t="s">
        <v>37</v>
      </c>
      <c r="P4" s="1060"/>
      <c r="Q4" s="1060"/>
      <c r="R4" s="1060"/>
      <c r="S4" s="21" t="s">
        <v>22</v>
      </c>
      <c r="T4" s="21" t="s">
        <v>38</v>
      </c>
      <c r="U4" s="1060"/>
      <c r="V4" s="1060"/>
      <c r="W4" s="1060"/>
      <c r="X4" s="1148"/>
      <c r="Y4" s="1148"/>
      <c r="Z4" s="1148"/>
      <c r="AA4" s="1148"/>
      <c r="AB4" s="1148"/>
      <c r="AC4" s="1150"/>
      <c r="AD4" s="1152"/>
      <c r="AE4" s="1152"/>
      <c r="AF4" s="1154"/>
      <c r="AG4" s="1060"/>
      <c r="AH4" s="1060"/>
      <c r="AI4" s="1060"/>
      <c r="AJ4" s="21" t="s">
        <v>22</v>
      </c>
      <c r="AK4" s="21" t="s">
        <v>38</v>
      </c>
      <c r="AL4" s="1060"/>
      <c r="AM4" s="1060"/>
      <c r="AN4" s="1060"/>
      <c r="AO4" s="1139"/>
      <c r="AP4" s="1139"/>
      <c r="AQ4" s="1139"/>
      <c r="AR4" s="1139"/>
      <c r="AS4" s="1139"/>
      <c r="AT4" s="1141"/>
      <c r="AU4" s="1143"/>
      <c r="AV4" s="1143"/>
      <c r="AW4" s="1145"/>
      <c r="AX4" s="1060"/>
      <c r="AY4" s="1060"/>
      <c r="AZ4" s="1060"/>
      <c r="BA4" s="21" t="s">
        <v>22</v>
      </c>
      <c r="BB4" s="21" t="s">
        <v>38</v>
      </c>
      <c r="BC4" s="1060"/>
      <c r="BD4" s="1060"/>
      <c r="BE4" s="1060"/>
      <c r="BF4" s="1138"/>
      <c r="BG4" s="1138"/>
      <c r="BH4" s="1139"/>
      <c r="BI4" s="1139"/>
      <c r="BJ4" s="1139"/>
      <c r="BK4" s="1141"/>
      <c r="BL4" s="1143"/>
      <c r="BM4" s="1143"/>
      <c r="BN4" s="1145"/>
      <c r="BO4" s="1060"/>
      <c r="BP4" s="1060"/>
      <c r="BQ4" s="1060"/>
      <c r="BR4" s="21" t="s">
        <v>22</v>
      </c>
      <c r="BS4" s="21" t="s">
        <v>38</v>
      </c>
      <c r="BT4" s="1060"/>
      <c r="BU4" s="1060"/>
      <c r="BV4" s="1060"/>
      <c r="BW4" s="1138"/>
      <c r="BX4" s="1138"/>
      <c r="BY4" s="1139"/>
      <c r="BZ4" s="1139"/>
      <c r="CA4" s="1139"/>
      <c r="CB4" s="1141"/>
      <c r="CC4" s="1143"/>
      <c r="CD4" s="1143"/>
      <c r="CE4" s="1145"/>
      <c r="CF4" s="1060"/>
      <c r="CG4" s="1060"/>
      <c r="CH4" s="1060"/>
      <c r="CI4" s="21" t="s">
        <v>22</v>
      </c>
      <c r="CJ4" s="21" t="s">
        <v>38</v>
      </c>
      <c r="CK4" s="1060"/>
      <c r="CL4" s="1060"/>
      <c r="CM4" s="1060"/>
      <c r="CN4" s="1138"/>
      <c r="CO4" s="1138"/>
      <c r="CP4" s="1139"/>
      <c r="CQ4" s="1139"/>
      <c r="CR4" s="1139"/>
      <c r="CS4" s="1141"/>
      <c r="CT4" s="1143"/>
      <c r="CU4" s="1143"/>
      <c r="CV4" s="1145"/>
      <c r="CW4" s="1060"/>
      <c r="CX4" s="1060"/>
      <c r="CY4" s="1060"/>
      <c r="CZ4" s="21" t="s">
        <v>22</v>
      </c>
      <c r="DA4" s="21" t="s">
        <v>38</v>
      </c>
      <c r="DB4" s="1060"/>
      <c r="DC4" s="1060"/>
      <c r="DD4" s="1060"/>
      <c r="DE4" s="1138"/>
      <c r="DF4" s="1138"/>
      <c r="DG4" s="1139"/>
      <c r="DH4" s="1139"/>
      <c r="DI4" s="1139"/>
      <c r="DJ4" s="1141"/>
      <c r="DK4" s="1143"/>
      <c r="DL4" s="1143"/>
      <c r="DM4" s="1145"/>
      <c r="DN4" s="1060"/>
      <c r="DO4" s="1060"/>
      <c r="DP4" s="1060"/>
      <c r="DQ4" s="21" t="s">
        <v>22</v>
      </c>
      <c r="DR4" s="21" t="s">
        <v>38</v>
      </c>
      <c r="DS4" s="1060"/>
      <c r="DT4" s="1060"/>
      <c r="DU4" s="1060"/>
      <c r="DV4" s="1138"/>
      <c r="DW4" s="1138"/>
      <c r="DX4" s="1139"/>
      <c r="DY4" s="1138"/>
      <c r="DZ4" s="1139"/>
      <c r="EA4" s="1141"/>
      <c r="EB4" s="1143"/>
      <c r="EC4" s="1143"/>
      <c r="ED4" s="1145"/>
      <c r="EE4" s="1059"/>
      <c r="EF4" s="1059"/>
      <c r="EG4" s="1059"/>
      <c r="EH4" s="49" t="s">
        <v>22</v>
      </c>
      <c r="EI4" s="49" t="s">
        <v>38</v>
      </c>
      <c r="EJ4" s="1059"/>
      <c r="EK4" s="1059"/>
      <c r="EL4" s="1059"/>
      <c r="EM4" s="1138"/>
      <c r="EN4" s="1138"/>
      <c r="EO4" s="1139"/>
      <c r="EP4" s="1139"/>
      <c r="EQ4" s="1139"/>
      <c r="ER4" s="1141"/>
      <c r="ES4" s="1143"/>
      <c r="ET4" s="1143"/>
      <c r="EU4" s="1145"/>
      <c r="EV4" s="1059"/>
      <c r="EW4" s="1059"/>
      <c r="EX4" s="1059"/>
      <c r="EY4" s="49" t="s">
        <v>22</v>
      </c>
      <c r="EZ4" s="49" t="s">
        <v>38</v>
      </c>
      <c r="FA4" s="1059"/>
      <c r="FB4" s="1059"/>
      <c r="FC4" s="1059"/>
      <c r="FD4" s="1138"/>
      <c r="FE4" s="1138"/>
      <c r="FF4" s="1139"/>
      <c r="FG4" s="1139"/>
      <c r="FH4" s="1139"/>
      <c r="FI4" s="1141"/>
      <c r="FJ4" s="1143"/>
      <c r="FK4" s="1143"/>
      <c r="FL4" s="1145"/>
      <c r="FM4" s="1059"/>
      <c r="FN4" s="1059"/>
      <c r="FO4" s="1059"/>
      <c r="FP4" s="49" t="s">
        <v>22</v>
      </c>
      <c r="FQ4" s="49" t="s">
        <v>38</v>
      </c>
      <c r="FR4" s="1059"/>
      <c r="FS4" s="1059"/>
      <c r="FT4" s="1059"/>
      <c r="FU4" s="1138"/>
      <c r="FV4" s="1138"/>
      <c r="FW4" s="1139"/>
      <c r="FX4" s="1139"/>
      <c r="FY4" s="1139"/>
      <c r="FZ4" s="1141"/>
      <c r="GA4" s="1143"/>
      <c r="GB4" s="1143"/>
      <c r="GC4" s="1145"/>
      <c r="GD4" s="1059"/>
      <c r="GE4" s="1059"/>
      <c r="GF4" s="1059"/>
      <c r="GG4" s="49" t="s">
        <v>22</v>
      </c>
      <c r="GH4" s="49" t="s">
        <v>38</v>
      </c>
      <c r="GI4" s="1059"/>
      <c r="GJ4" s="1059"/>
      <c r="GK4" s="1059"/>
      <c r="GL4" s="1138"/>
      <c r="GM4" s="1138"/>
      <c r="GN4" s="1139"/>
      <c r="GO4" s="1139"/>
      <c r="GP4" s="1139"/>
      <c r="GQ4" s="1141"/>
      <c r="GR4" s="1143"/>
      <c r="GS4" s="1143"/>
      <c r="GT4" s="1145"/>
      <c r="GU4" s="1111"/>
      <c r="GV4" s="1111"/>
      <c r="GW4" s="1111"/>
      <c r="GX4" s="227" t="s">
        <v>22</v>
      </c>
      <c r="GY4" s="227" t="s">
        <v>38</v>
      </c>
      <c r="GZ4" s="1111"/>
      <c r="HA4" s="1111"/>
      <c r="HB4" s="1111"/>
      <c r="HC4" s="1138"/>
      <c r="HD4" s="1138"/>
      <c r="HE4" s="1139"/>
      <c r="HF4" s="1139"/>
      <c r="HG4" s="1139"/>
      <c r="HH4" s="1141"/>
      <c r="HI4" s="1143"/>
      <c r="HJ4" s="1143"/>
      <c r="HK4" s="1145"/>
    </row>
    <row r="5" spans="1:219" ht="252" x14ac:dyDescent="0.25">
      <c r="A5" s="1053">
        <v>1</v>
      </c>
      <c r="B5" s="597" t="s">
        <v>272</v>
      </c>
      <c r="C5" s="14" t="s">
        <v>273</v>
      </c>
      <c r="D5" s="9" t="s">
        <v>41</v>
      </c>
      <c r="E5" s="7" t="s">
        <v>63</v>
      </c>
      <c r="F5" s="7" t="s">
        <v>79</v>
      </c>
      <c r="G5" s="7" t="s">
        <v>274</v>
      </c>
      <c r="H5" s="7" t="s">
        <v>66</v>
      </c>
      <c r="I5" s="89" t="s">
        <v>275</v>
      </c>
      <c r="J5" s="7" t="s">
        <v>47</v>
      </c>
      <c r="K5" s="413">
        <v>1</v>
      </c>
      <c r="L5" s="7" t="s">
        <v>276</v>
      </c>
      <c r="M5" s="118">
        <v>44692</v>
      </c>
      <c r="N5" s="118">
        <v>44692</v>
      </c>
      <c r="O5" s="18" t="s">
        <v>50</v>
      </c>
      <c r="P5" s="215"/>
      <c r="Q5" s="215"/>
      <c r="R5" s="215"/>
      <c r="S5" s="180"/>
      <c r="T5" s="180"/>
      <c r="U5" s="180"/>
      <c r="V5" s="180"/>
      <c r="W5" s="180"/>
      <c r="X5" s="659"/>
      <c r="Y5" s="659"/>
      <c r="Z5" s="659"/>
      <c r="AA5" s="659"/>
      <c r="AB5" s="659"/>
      <c r="AC5" s="660"/>
      <c r="AD5" s="659"/>
      <c r="AE5" s="659"/>
      <c r="AF5" s="234"/>
      <c r="AG5" s="215"/>
      <c r="AH5" s="215"/>
      <c r="AI5" s="215"/>
      <c r="AJ5" s="180"/>
      <c r="AK5" s="180"/>
      <c r="AL5" s="180"/>
      <c r="AM5" s="180"/>
      <c r="AN5" s="180"/>
      <c r="AO5" s="20"/>
      <c r="AP5" s="20"/>
      <c r="AQ5" s="20"/>
      <c r="AR5" s="20"/>
      <c r="AS5" s="20"/>
      <c r="AT5" s="661"/>
      <c r="AU5" s="339"/>
      <c r="AV5" s="45"/>
      <c r="AW5" s="661"/>
      <c r="AX5" s="18"/>
      <c r="AY5" s="20"/>
      <c r="AZ5" s="20"/>
      <c r="BA5" s="180"/>
      <c r="BB5" s="180"/>
      <c r="BC5" s="180"/>
      <c r="BD5" s="180"/>
      <c r="BE5" s="211"/>
      <c r="BF5" s="735"/>
      <c r="BG5" s="314"/>
      <c r="BH5" s="676"/>
      <c r="BI5" s="18"/>
      <c r="BJ5" s="18"/>
      <c r="BK5" s="661"/>
      <c r="BL5" s="339"/>
      <c r="BM5" s="45"/>
      <c r="BN5" s="661"/>
      <c r="BO5" s="18"/>
      <c r="BP5" s="20"/>
      <c r="BQ5" s="20"/>
      <c r="BR5" s="20"/>
      <c r="BS5" s="20"/>
      <c r="BT5" s="20"/>
      <c r="BU5" s="20"/>
      <c r="BV5" s="20"/>
      <c r="BW5" s="18"/>
      <c r="BX5" s="18"/>
      <c r="BY5" s="18"/>
      <c r="BZ5" s="18"/>
      <c r="CA5" s="18"/>
      <c r="CB5" s="661"/>
      <c r="CC5" s="339"/>
      <c r="CD5" s="45"/>
      <c r="CE5" s="661"/>
      <c r="CF5" s="20"/>
      <c r="CG5" s="20"/>
      <c r="CH5" s="20"/>
      <c r="CI5" s="20"/>
      <c r="CJ5" s="20"/>
      <c r="CK5" s="20"/>
      <c r="CL5" s="20"/>
      <c r="CM5" s="20"/>
      <c r="CN5" s="18"/>
      <c r="CO5" s="18"/>
      <c r="CP5" s="18"/>
      <c r="CQ5" s="18"/>
      <c r="CR5" s="18"/>
      <c r="CS5" s="661"/>
      <c r="CT5" s="339"/>
      <c r="CU5" s="45"/>
      <c r="CV5" s="661"/>
      <c r="CW5" s="20"/>
      <c r="CX5" s="139"/>
      <c r="CY5" s="18"/>
      <c r="CZ5" s="13"/>
      <c r="DA5" s="13"/>
      <c r="DB5" s="13"/>
      <c r="DC5" s="13"/>
      <c r="DD5" s="20"/>
      <c r="DE5" s="20"/>
      <c r="DF5" s="20"/>
      <c r="DG5" s="20"/>
      <c r="DH5" s="20"/>
      <c r="DI5" s="20"/>
      <c r="DJ5" s="661"/>
      <c r="DK5" s="339"/>
      <c r="DL5" s="45"/>
      <c r="DM5" s="661"/>
      <c r="DN5" s="18"/>
      <c r="DO5" s="20"/>
      <c r="DP5" s="13"/>
      <c r="DQ5" s="13"/>
      <c r="DR5" s="13"/>
      <c r="DS5" s="13"/>
      <c r="DT5" s="20"/>
      <c r="DU5" s="71"/>
      <c r="DV5" s="72"/>
      <c r="DW5" s="72"/>
      <c r="DX5" s="72"/>
      <c r="DY5" s="251"/>
      <c r="DZ5" s="217"/>
      <c r="EA5" s="661"/>
      <c r="EB5" s="339"/>
      <c r="EC5" s="45"/>
      <c r="ED5" s="661"/>
      <c r="EE5" s="249"/>
      <c r="EF5" s="249"/>
      <c r="EG5" s="249"/>
      <c r="EH5" s="249"/>
      <c r="EI5" s="249"/>
      <c r="EJ5" s="249"/>
      <c r="EK5" s="249"/>
      <c r="EL5" s="249"/>
      <c r="EM5" s="249"/>
      <c r="EN5" s="249"/>
      <c r="EO5" s="249"/>
      <c r="EQ5" s="249"/>
      <c r="ER5" s="661" t="str">
        <f>EU5</f>
        <v>0%</v>
      </c>
      <c r="ES5" s="339"/>
      <c r="ET5" s="45">
        <f>EC5+EF5</f>
        <v>0</v>
      </c>
      <c r="EU5" s="661" t="str">
        <f>IF(ET5=0,"0%",IF(ET5=1,"100%",))</f>
        <v>0%</v>
      </c>
      <c r="EV5" s="249"/>
      <c r="EW5" s="249"/>
      <c r="EX5" s="249"/>
      <c r="EY5" s="249"/>
      <c r="EZ5" s="249"/>
      <c r="FA5" s="249"/>
      <c r="FB5" s="249"/>
      <c r="FC5" s="249"/>
      <c r="FD5" s="249"/>
      <c r="FE5" s="249"/>
      <c r="FF5" s="249"/>
      <c r="FG5" s="249"/>
      <c r="FH5" s="249"/>
      <c r="FI5" s="661" t="str">
        <f>FL5</f>
        <v>0%</v>
      </c>
      <c r="FJ5" s="339"/>
      <c r="FK5" s="45">
        <f>ET5+EW5</f>
        <v>0</v>
      </c>
      <c r="FL5" s="661" t="str">
        <f>IF(FK5=0,"0%",IF(FK5=1,"100%",))</f>
        <v>0%</v>
      </c>
      <c r="FM5" s="249"/>
      <c r="FN5" s="249"/>
      <c r="FO5" s="249"/>
      <c r="FP5" s="249"/>
      <c r="FQ5" s="249"/>
      <c r="FR5" s="249"/>
      <c r="FS5" s="249"/>
      <c r="FT5" s="249"/>
      <c r="FU5" s="249"/>
      <c r="FV5" s="249"/>
      <c r="FW5" s="249"/>
      <c r="FX5" s="249"/>
      <c r="FY5" s="249"/>
      <c r="FZ5" s="661" t="str">
        <f>GC5</f>
        <v>0%</v>
      </c>
      <c r="GA5" s="339"/>
      <c r="GB5" s="45">
        <f>FK5+FN5</f>
        <v>0</v>
      </c>
      <c r="GC5" s="661" t="str">
        <f>IF(GB5=0,"0%",IF(GB5=1,"100%",))</f>
        <v>0%</v>
      </c>
      <c r="GD5" s="249"/>
      <c r="GE5" s="249"/>
      <c r="GF5" s="249"/>
      <c r="GG5" s="249"/>
      <c r="GH5" s="249"/>
      <c r="GI5" s="249"/>
      <c r="GJ5" s="249"/>
      <c r="GK5" s="249"/>
      <c r="GL5" s="249"/>
      <c r="GM5" s="249"/>
      <c r="GN5" s="249"/>
      <c r="GO5" s="249"/>
      <c r="GP5" s="249"/>
      <c r="GQ5" s="661" t="str">
        <f>GT5</f>
        <v>0%</v>
      </c>
      <c r="GR5" s="339"/>
      <c r="GS5" s="45">
        <f>GB5+GE5</f>
        <v>0</v>
      </c>
      <c r="GT5" s="661" t="str">
        <f>IF(GS5=0,"0%",IF(GS5=1,"100%",))</f>
        <v>0%</v>
      </c>
      <c r="GU5" s="249"/>
      <c r="GV5" s="249"/>
      <c r="GW5" s="249"/>
      <c r="GX5" s="249"/>
      <c r="GY5" s="249"/>
      <c r="GZ5" s="249"/>
      <c r="HA5" s="249"/>
      <c r="HB5" s="249"/>
      <c r="HC5" s="249"/>
      <c r="HD5" s="249"/>
      <c r="HE5" s="249"/>
      <c r="HF5" s="249"/>
      <c r="HG5" s="249"/>
      <c r="HH5" s="661" t="str">
        <f>HK5</f>
        <v>0%</v>
      </c>
      <c r="HI5" s="339"/>
      <c r="HJ5" s="45">
        <f>GS5+GV5</f>
        <v>0</v>
      </c>
      <c r="HK5" s="661" t="str">
        <f>IF(HJ5=0,"0%",IF(HJ5=1,"100%",))</f>
        <v>0%</v>
      </c>
    </row>
    <row r="6" spans="1:219" ht="168.75" x14ac:dyDescent="0.25">
      <c r="A6" s="1053">
        <v>2</v>
      </c>
      <c r="B6" s="597" t="s">
        <v>277</v>
      </c>
      <c r="C6" s="14" t="s">
        <v>278</v>
      </c>
      <c r="D6" s="9" t="s">
        <v>41</v>
      </c>
      <c r="E6" s="7" t="s">
        <v>81</v>
      </c>
      <c r="F6" s="7" t="s">
        <v>43</v>
      </c>
      <c r="G6" s="6" t="s">
        <v>274</v>
      </c>
      <c r="H6" s="6" t="s">
        <v>66</v>
      </c>
      <c r="I6" s="89" t="s">
        <v>279</v>
      </c>
      <c r="J6" s="6" t="s">
        <v>47</v>
      </c>
      <c r="K6" s="414">
        <v>1</v>
      </c>
      <c r="L6" s="6" t="s">
        <v>280</v>
      </c>
      <c r="M6" s="118">
        <v>44895</v>
      </c>
      <c r="N6" s="118">
        <v>44895</v>
      </c>
      <c r="O6" s="10" t="s">
        <v>50</v>
      </c>
      <c r="P6" s="216"/>
      <c r="Q6" s="24"/>
      <c r="R6" s="216"/>
      <c r="S6" s="180"/>
      <c r="T6" s="180"/>
      <c r="U6" s="180"/>
      <c r="V6" s="180"/>
      <c r="W6" s="180"/>
      <c r="X6" s="72"/>
      <c r="Y6" s="76"/>
      <c r="Z6" s="76"/>
      <c r="AA6" s="76"/>
      <c r="AB6" s="76"/>
      <c r="AC6" s="662"/>
      <c r="AD6" s="76"/>
      <c r="AE6" s="662"/>
      <c r="AF6" s="72"/>
      <c r="AG6" s="216"/>
      <c r="AH6" s="24"/>
      <c r="AI6" s="216"/>
      <c r="AJ6" s="180"/>
      <c r="AK6" s="180"/>
      <c r="AL6" s="180"/>
      <c r="AM6" s="180"/>
      <c r="AN6" s="180"/>
      <c r="AO6" s="20"/>
      <c r="AP6" s="20"/>
      <c r="AQ6" s="20"/>
      <c r="AR6" s="13"/>
      <c r="AS6" s="20"/>
      <c r="AT6" s="661"/>
      <c r="AU6" s="339"/>
      <c r="AV6" s="45"/>
      <c r="AW6" s="661"/>
      <c r="AX6" s="216"/>
      <c r="AY6" s="13"/>
      <c r="AZ6" s="180"/>
      <c r="BA6" s="180"/>
      <c r="BB6" s="180"/>
      <c r="BC6" s="180"/>
      <c r="BD6" s="180"/>
      <c r="BE6" s="180"/>
      <c r="BF6" s="732"/>
      <c r="BG6" s="736"/>
      <c r="BH6" s="146"/>
      <c r="BI6" s="146"/>
      <c r="BJ6" s="146"/>
      <c r="BK6" s="661"/>
      <c r="BL6" s="339"/>
      <c r="BM6" s="45"/>
      <c r="BN6" s="661"/>
      <c r="BO6" s="76"/>
      <c r="BP6" s="13"/>
      <c r="BQ6" s="13"/>
      <c r="BR6" s="13"/>
      <c r="BS6" s="13"/>
      <c r="BT6" s="13"/>
      <c r="BU6" s="13"/>
      <c r="BV6" s="13"/>
      <c r="BW6" s="76"/>
      <c r="BX6" s="76"/>
      <c r="BY6" s="76"/>
      <c r="BZ6" s="76"/>
      <c r="CA6" s="76"/>
      <c r="CB6" s="661"/>
      <c r="CC6" s="339"/>
      <c r="CD6" s="45"/>
      <c r="CE6" s="661"/>
      <c r="CF6" s="931"/>
      <c r="CG6" s="932"/>
      <c r="CH6" s="932"/>
      <c r="CI6" s="932"/>
      <c r="CJ6" s="932"/>
      <c r="CK6" s="932"/>
      <c r="CL6" s="935"/>
      <c r="CM6" s="936"/>
      <c r="CN6" s="76"/>
      <c r="CO6" s="76"/>
      <c r="CP6" s="76"/>
      <c r="CQ6" s="76"/>
      <c r="CR6" s="76"/>
      <c r="CS6" s="661"/>
      <c r="CT6" s="339"/>
      <c r="CU6" s="45"/>
      <c r="CV6" s="661"/>
      <c r="CW6" s="829"/>
      <c r="CX6" s="468"/>
      <c r="CY6" s="476"/>
      <c r="CZ6" s="476"/>
      <c r="DA6" s="476"/>
      <c r="DB6" s="476"/>
      <c r="DC6" s="992"/>
      <c r="DD6" s="567"/>
      <c r="DE6" s="13"/>
      <c r="DF6" s="13"/>
      <c r="DG6" s="13"/>
      <c r="DH6" s="13"/>
      <c r="DI6" s="13"/>
      <c r="DJ6" s="661"/>
      <c r="DK6" s="339"/>
      <c r="DL6" s="45"/>
      <c r="DM6" s="661"/>
      <c r="DN6" s="568"/>
      <c r="DO6" s="916"/>
      <c r="DP6" s="567"/>
      <c r="DQ6" s="567"/>
      <c r="DR6" s="567"/>
      <c r="DS6" s="567"/>
      <c r="DT6" s="567"/>
      <c r="DU6" s="567"/>
      <c r="DV6" s="72"/>
      <c r="DW6" s="72"/>
      <c r="DX6" s="72"/>
      <c r="DY6" s="251"/>
      <c r="DZ6" s="217"/>
      <c r="EA6" s="661"/>
      <c r="EB6" s="339"/>
      <c r="EC6" s="45"/>
      <c r="ED6" s="661"/>
      <c r="EE6" s="249"/>
      <c r="EF6" s="249"/>
      <c r="EG6" s="249"/>
      <c r="EH6" s="249"/>
      <c r="EI6" s="249"/>
      <c r="EJ6" s="249"/>
      <c r="EK6" s="249"/>
      <c r="EL6" s="249"/>
      <c r="EM6" s="249"/>
      <c r="EN6" s="249"/>
      <c r="EO6" s="249"/>
      <c r="EQ6" s="249"/>
      <c r="ER6" s="661" t="str">
        <f t="shared" ref="ER6:ER8" si="0">EU6</f>
        <v>0%</v>
      </c>
      <c r="ES6" s="339"/>
      <c r="ET6" s="45">
        <f t="shared" ref="ET6:ET8" si="1">EC6+EF6</f>
        <v>0</v>
      </c>
      <c r="EU6" s="661" t="str">
        <f t="shared" ref="EU6:EU7" si="2">IF(ET6=0,"0%",IF(ET6=1,"100%",))</f>
        <v>0%</v>
      </c>
      <c r="EV6" s="249"/>
      <c r="EW6" s="249"/>
      <c r="EX6" s="249"/>
      <c r="EY6" s="249"/>
      <c r="EZ6" s="249"/>
      <c r="FA6" s="249"/>
      <c r="FB6" s="249"/>
      <c r="FC6" s="249"/>
      <c r="FD6" s="249"/>
      <c r="FE6" s="249"/>
      <c r="FF6" s="249"/>
      <c r="FG6" s="249"/>
      <c r="FH6" s="249"/>
      <c r="FI6" s="661" t="str">
        <f t="shared" ref="FI6:FI8" si="3">FL6</f>
        <v>0%</v>
      </c>
      <c r="FJ6" s="339"/>
      <c r="FK6" s="45">
        <f t="shared" ref="FK6:FK8" si="4">ET6+EW6</f>
        <v>0</v>
      </c>
      <c r="FL6" s="661" t="str">
        <f t="shared" ref="FL6:FL7" si="5">IF(FK6=0,"0%",IF(FK6=1,"100%",))</f>
        <v>0%</v>
      </c>
      <c r="FM6" s="249"/>
      <c r="FN6" s="249"/>
      <c r="FO6" s="249"/>
      <c r="FP6" s="249"/>
      <c r="FQ6" s="249"/>
      <c r="FR6" s="249"/>
      <c r="FS6" s="249"/>
      <c r="FT6" s="249"/>
      <c r="FU6" s="249"/>
      <c r="FV6" s="249"/>
      <c r="FW6" s="249"/>
      <c r="FX6" s="249"/>
      <c r="FY6" s="249"/>
      <c r="FZ6" s="661" t="str">
        <f t="shared" ref="FZ6:FZ8" si="6">GC6</f>
        <v>0%</v>
      </c>
      <c r="GA6" s="339"/>
      <c r="GB6" s="45">
        <f t="shared" ref="GB6:GB8" si="7">FK6+FN6</f>
        <v>0</v>
      </c>
      <c r="GC6" s="661" t="str">
        <f t="shared" ref="GC6:GC7" si="8">IF(GB6=0,"0%",IF(GB6=1,"100%",))</f>
        <v>0%</v>
      </c>
      <c r="GD6" s="249"/>
      <c r="GE6" s="249"/>
      <c r="GF6" s="249"/>
      <c r="GG6" s="249"/>
      <c r="GH6" s="249"/>
      <c r="GI6" s="249"/>
      <c r="GJ6" s="249"/>
      <c r="GK6" s="249"/>
      <c r="GL6" s="249"/>
      <c r="GM6" s="249"/>
      <c r="GN6" s="249"/>
      <c r="GO6" s="249"/>
      <c r="GP6" s="249"/>
      <c r="GQ6" s="661" t="str">
        <f t="shared" ref="GQ6:GQ8" si="9">GT6</f>
        <v>0%</v>
      </c>
      <c r="GR6" s="339"/>
      <c r="GS6" s="45">
        <f t="shared" ref="GS6:GS8" si="10">GB6+GE6</f>
        <v>0</v>
      </c>
      <c r="GT6" s="661" t="str">
        <f t="shared" ref="GT6:GT7" si="11">IF(GS6=0,"0%",IF(GS6=1,"100%",))</f>
        <v>0%</v>
      </c>
      <c r="GU6" s="249"/>
      <c r="GV6" s="249"/>
      <c r="GW6" s="249"/>
      <c r="GX6" s="249"/>
      <c r="GY6" s="249"/>
      <c r="GZ6" s="249"/>
      <c r="HA6" s="249"/>
      <c r="HB6" s="249"/>
      <c r="HC6" s="249"/>
      <c r="HD6" s="249"/>
      <c r="HE6" s="249"/>
      <c r="HF6" s="249"/>
      <c r="HG6" s="249"/>
      <c r="HH6" s="661" t="str">
        <f t="shared" ref="HH6:HH8" si="12">HK6</f>
        <v>0%</v>
      </c>
      <c r="HI6" s="339"/>
      <c r="HJ6" s="45">
        <f t="shared" ref="HJ6:HJ8" si="13">GS6+GV6</f>
        <v>0</v>
      </c>
      <c r="HK6" s="661" t="str">
        <f t="shared" ref="HK6:HK7" si="14">IF(HJ6=0,"0%",IF(HJ6=1,"100%",))</f>
        <v>0%</v>
      </c>
    </row>
    <row r="7" spans="1:219" ht="150" x14ac:dyDescent="0.25">
      <c r="A7" s="1055">
        <v>3</v>
      </c>
      <c r="B7" s="597" t="s">
        <v>281</v>
      </c>
      <c r="C7" s="136" t="s">
        <v>282</v>
      </c>
      <c r="D7" s="9" t="s">
        <v>106</v>
      </c>
      <c r="E7" s="7" t="s">
        <v>82</v>
      </c>
      <c r="F7" s="123" t="s">
        <v>43</v>
      </c>
      <c r="G7" s="7" t="s">
        <v>283</v>
      </c>
      <c r="H7" s="123" t="s">
        <v>66</v>
      </c>
      <c r="I7" s="89" t="s">
        <v>284</v>
      </c>
      <c r="J7" s="6" t="s">
        <v>47</v>
      </c>
      <c r="K7" s="413">
        <v>1</v>
      </c>
      <c r="L7" s="7" t="s">
        <v>285</v>
      </c>
      <c r="M7" s="118">
        <v>44692</v>
      </c>
      <c r="N7" s="118">
        <v>44727</v>
      </c>
      <c r="O7" s="137" t="s">
        <v>50</v>
      </c>
      <c r="P7" s="160"/>
      <c r="Q7" s="215"/>
      <c r="R7" s="215"/>
      <c r="S7" s="180"/>
      <c r="T7" s="180"/>
      <c r="U7" s="180"/>
      <c r="V7" s="180"/>
      <c r="W7" s="180"/>
      <c r="X7" s="663"/>
      <c r="Y7" s="663"/>
      <c r="Z7" s="663"/>
      <c r="AA7" s="663"/>
      <c r="AB7" s="663"/>
      <c r="AC7" s="664"/>
      <c r="AD7" s="663"/>
      <c r="AE7" s="663"/>
      <c r="AF7" s="665"/>
      <c r="AG7" s="160"/>
      <c r="AH7" s="215"/>
      <c r="AI7" s="215"/>
      <c r="AJ7" s="180"/>
      <c r="AK7" s="180"/>
      <c r="AL7" s="180"/>
      <c r="AM7" s="180"/>
      <c r="AN7" s="180"/>
      <c r="AO7" s="20"/>
      <c r="AP7" s="20"/>
      <c r="AQ7" s="20"/>
      <c r="AR7" s="139"/>
      <c r="AS7" s="20"/>
      <c r="AT7" s="661"/>
      <c r="AU7" s="339"/>
      <c r="AV7" s="45"/>
      <c r="AW7" s="661"/>
      <c r="AX7" s="650"/>
      <c r="AY7" s="180"/>
      <c r="AZ7" s="180"/>
      <c r="BA7" s="180"/>
      <c r="BB7" s="180"/>
      <c r="BC7" s="180"/>
      <c r="BD7" s="180"/>
      <c r="BE7" s="180"/>
      <c r="BF7" s="733"/>
      <c r="BG7" s="736"/>
      <c r="BH7" s="177"/>
      <c r="BI7" s="177"/>
      <c r="BJ7" s="177"/>
      <c r="BK7" s="661"/>
      <c r="BL7" s="339"/>
      <c r="BM7" s="45"/>
      <c r="BN7" s="661"/>
      <c r="BO7" s="177"/>
      <c r="BP7" s="13"/>
      <c r="BQ7" s="13"/>
      <c r="BR7" s="13"/>
      <c r="BS7" s="13"/>
      <c r="BT7" s="13"/>
      <c r="BU7" s="13"/>
      <c r="BV7" s="13"/>
      <c r="BW7" s="177"/>
      <c r="BX7" s="177"/>
      <c r="BY7" s="177"/>
      <c r="BZ7" s="177"/>
      <c r="CA7" s="177"/>
      <c r="CB7" s="661"/>
      <c r="CC7" s="339"/>
      <c r="CD7" s="45"/>
      <c r="CE7" s="661"/>
      <c r="CF7" s="829"/>
      <c r="CG7" s="468"/>
      <c r="CH7" s="468"/>
      <c r="CI7" s="928"/>
      <c r="CJ7" s="928"/>
      <c r="CK7" s="928"/>
      <c r="CL7" s="928"/>
      <c r="CM7" s="468"/>
      <c r="CN7" s="177"/>
      <c r="CO7" s="177"/>
      <c r="CP7" s="177"/>
      <c r="CQ7" s="177"/>
      <c r="CR7" s="177"/>
      <c r="CS7" s="661"/>
      <c r="CT7" s="339"/>
      <c r="CU7" s="45"/>
      <c r="CV7" s="661"/>
      <c r="CW7" s="180"/>
      <c r="CX7" s="180"/>
      <c r="CY7" s="138"/>
      <c r="CZ7" s="124"/>
      <c r="DA7" s="124"/>
      <c r="DB7" s="124"/>
      <c r="DC7" s="124"/>
      <c r="DD7" s="139"/>
      <c r="DE7" s="180"/>
      <c r="DF7" s="180"/>
      <c r="DG7" s="180"/>
      <c r="DH7" s="180"/>
      <c r="DI7" s="180"/>
      <c r="DJ7" s="661"/>
      <c r="DK7" s="339"/>
      <c r="DL7" s="45"/>
      <c r="DM7" s="661"/>
      <c r="DN7" s="568"/>
      <c r="DO7" s="139"/>
      <c r="DP7" s="124"/>
      <c r="DQ7" s="124"/>
      <c r="DR7" s="124"/>
      <c r="DS7" s="124"/>
      <c r="DT7" s="139"/>
      <c r="DU7" s="140"/>
      <c r="DV7" s="666"/>
      <c r="DW7" s="666"/>
      <c r="DX7" s="666"/>
      <c r="DY7" s="251"/>
      <c r="DZ7" s="217"/>
      <c r="EA7" s="661"/>
      <c r="EB7" s="339"/>
      <c r="EC7" s="45"/>
      <c r="ED7" s="661"/>
      <c r="EE7" s="249"/>
      <c r="EF7" s="249"/>
      <c r="EG7" s="249"/>
      <c r="EH7" s="249"/>
      <c r="EI7" s="249"/>
      <c r="EJ7" s="249"/>
      <c r="EK7" s="249"/>
      <c r="EL7" s="249"/>
      <c r="EM7" s="249"/>
      <c r="EN7" s="249"/>
      <c r="EO7" s="249"/>
      <c r="EQ7" s="249"/>
      <c r="ER7" s="661" t="str">
        <f t="shared" si="0"/>
        <v>0%</v>
      </c>
      <c r="ES7" s="339"/>
      <c r="ET7" s="45">
        <f t="shared" si="1"/>
        <v>0</v>
      </c>
      <c r="EU7" s="661" t="str">
        <f t="shared" si="2"/>
        <v>0%</v>
      </c>
      <c r="EV7" s="249"/>
      <c r="EW7" s="249"/>
      <c r="EX7" s="249"/>
      <c r="EY7" s="249"/>
      <c r="EZ7" s="249"/>
      <c r="FA7" s="249"/>
      <c r="FB7" s="249"/>
      <c r="FC7" s="249"/>
      <c r="FD7" s="249"/>
      <c r="FE7" s="249"/>
      <c r="FF7" s="249"/>
      <c r="FG7" s="249"/>
      <c r="FH7" s="249"/>
      <c r="FI7" s="661" t="str">
        <f t="shared" si="3"/>
        <v>0%</v>
      </c>
      <c r="FJ7" s="339"/>
      <c r="FK7" s="45">
        <f t="shared" si="4"/>
        <v>0</v>
      </c>
      <c r="FL7" s="661" t="str">
        <f t="shared" si="5"/>
        <v>0%</v>
      </c>
      <c r="FM7" s="249"/>
      <c r="FN7" s="249"/>
      <c r="FO7" s="249"/>
      <c r="FP7" s="249"/>
      <c r="FQ7" s="249"/>
      <c r="FR7" s="249"/>
      <c r="FS7" s="249"/>
      <c r="FT7" s="249"/>
      <c r="FU7" s="249"/>
      <c r="FV7" s="249"/>
      <c r="FW7" s="249"/>
      <c r="FX7" s="249"/>
      <c r="FY7" s="249"/>
      <c r="FZ7" s="661" t="str">
        <f t="shared" si="6"/>
        <v>0%</v>
      </c>
      <c r="GA7" s="339"/>
      <c r="GB7" s="45">
        <f t="shared" si="7"/>
        <v>0</v>
      </c>
      <c r="GC7" s="661" t="str">
        <f t="shared" si="8"/>
        <v>0%</v>
      </c>
      <c r="GD7" s="249"/>
      <c r="GE7" s="249"/>
      <c r="GF7" s="249"/>
      <c r="GG7" s="249"/>
      <c r="GH7" s="249"/>
      <c r="GI7" s="249"/>
      <c r="GJ7" s="249"/>
      <c r="GK7" s="249"/>
      <c r="GL7" s="249"/>
      <c r="GM7" s="249"/>
      <c r="GN7" s="249"/>
      <c r="GO7" s="249"/>
      <c r="GP7" s="249"/>
      <c r="GQ7" s="661" t="str">
        <f t="shared" si="9"/>
        <v>0%</v>
      </c>
      <c r="GR7" s="339"/>
      <c r="GS7" s="45">
        <f t="shared" si="10"/>
        <v>0</v>
      </c>
      <c r="GT7" s="661" t="str">
        <f t="shared" si="11"/>
        <v>0%</v>
      </c>
      <c r="GU7" s="249"/>
      <c r="GV7" s="249"/>
      <c r="GW7" s="249"/>
      <c r="GX7" s="249"/>
      <c r="GY7" s="249"/>
      <c r="GZ7" s="249"/>
      <c r="HA7" s="249"/>
      <c r="HB7" s="249"/>
      <c r="HC7" s="249"/>
      <c r="HD7" s="249"/>
      <c r="HE7" s="249"/>
      <c r="HF7" s="249"/>
      <c r="HG7" s="249"/>
      <c r="HH7" s="661" t="str">
        <f t="shared" si="12"/>
        <v>0%</v>
      </c>
      <c r="HI7" s="339"/>
      <c r="HJ7" s="45">
        <f t="shared" si="13"/>
        <v>0</v>
      </c>
      <c r="HK7" s="661" t="str">
        <f t="shared" si="14"/>
        <v>0%</v>
      </c>
    </row>
    <row r="8" spans="1:219" ht="314.25" customHeight="1" x14ac:dyDescent="0.25">
      <c r="A8" s="1055">
        <v>4</v>
      </c>
      <c r="B8" s="597" t="s">
        <v>286</v>
      </c>
      <c r="C8" s="136" t="s">
        <v>287</v>
      </c>
      <c r="D8" s="141" t="s">
        <v>106</v>
      </c>
      <c r="E8" s="7" t="s">
        <v>42</v>
      </c>
      <c r="F8" s="7" t="s">
        <v>42</v>
      </c>
      <c r="G8" s="7" t="s">
        <v>283</v>
      </c>
      <c r="H8" s="123" t="s">
        <v>66</v>
      </c>
      <c r="I8" s="89" t="s">
        <v>288</v>
      </c>
      <c r="J8" s="7" t="s">
        <v>47</v>
      </c>
      <c r="K8" s="413">
        <v>7</v>
      </c>
      <c r="L8" s="7" t="s">
        <v>289</v>
      </c>
      <c r="M8" s="118">
        <v>44743</v>
      </c>
      <c r="N8" s="122">
        <v>44834</v>
      </c>
      <c r="O8" s="137" t="s">
        <v>50</v>
      </c>
      <c r="P8" s="24"/>
      <c r="Q8" s="24"/>
      <c r="R8" s="24"/>
      <c r="S8" s="180"/>
      <c r="T8" s="180"/>
      <c r="U8" s="180"/>
      <c r="V8" s="180"/>
      <c r="W8" s="180"/>
      <c r="X8" s="146"/>
      <c r="Y8" s="146"/>
      <c r="Z8" s="146"/>
      <c r="AA8" s="146"/>
      <c r="AB8" s="146"/>
      <c r="AC8" s="667"/>
      <c r="AD8" s="146"/>
      <c r="AE8" s="146"/>
      <c r="AF8" s="146"/>
      <c r="AG8" s="24"/>
      <c r="AH8" s="24"/>
      <c r="AI8" s="24"/>
      <c r="AJ8" s="180"/>
      <c r="AK8" s="180"/>
      <c r="AL8" s="180"/>
      <c r="AM8" s="180"/>
      <c r="AN8" s="180"/>
      <c r="AO8" s="20"/>
      <c r="AP8" s="20"/>
      <c r="AQ8" s="20"/>
      <c r="AR8" s="7"/>
      <c r="AS8" s="20"/>
      <c r="AT8" s="661"/>
      <c r="AU8" s="339"/>
      <c r="AV8" s="45"/>
      <c r="AW8" s="661"/>
      <c r="AX8" s="216"/>
      <c r="AY8" s="7"/>
      <c r="AZ8" s="180"/>
      <c r="BA8" s="180"/>
      <c r="BB8" s="180"/>
      <c r="BC8" s="180"/>
      <c r="BD8" s="180"/>
      <c r="BE8" s="180"/>
      <c r="BF8" s="136"/>
      <c r="BG8" s="136"/>
      <c r="BH8" s="186"/>
      <c r="BI8" s="186"/>
      <c r="BJ8" s="186"/>
      <c r="BK8" s="661"/>
      <c r="BL8" s="339"/>
      <c r="BM8" s="45"/>
      <c r="BN8" s="661"/>
      <c r="BO8" s="186"/>
      <c r="BP8" s="13"/>
      <c r="BQ8" s="13"/>
      <c r="BR8" s="13"/>
      <c r="BS8" s="13"/>
      <c r="BT8" s="13"/>
      <c r="BU8" s="13"/>
      <c r="BV8" s="13"/>
      <c r="BW8" s="146"/>
      <c r="BX8" s="146"/>
      <c r="BY8" s="146"/>
      <c r="BZ8" s="146"/>
      <c r="CA8" s="146"/>
      <c r="CB8" s="661"/>
      <c r="CC8" s="339"/>
      <c r="CD8" s="45"/>
      <c r="CE8" s="661"/>
      <c r="CF8" s="929"/>
      <c r="CG8" s="479"/>
      <c r="CH8" s="468"/>
      <c r="CI8" s="468"/>
      <c r="CJ8" s="479"/>
      <c r="CK8" s="479"/>
      <c r="CL8" s="479"/>
      <c r="CM8" s="930"/>
      <c r="CN8" s="146"/>
      <c r="CO8" s="146"/>
      <c r="CP8" s="146"/>
      <c r="CQ8" s="146"/>
      <c r="CR8" s="146"/>
      <c r="CS8" s="661"/>
      <c r="CT8" s="339"/>
      <c r="CU8" s="45"/>
      <c r="CV8" s="661"/>
      <c r="CW8" s="7"/>
      <c r="CX8" s="7"/>
      <c r="CY8" s="7"/>
      <c r="CZ8" s="7"/>
      <c r="DA8" s="7"/>
      <c r="DB8" s="7"/>
      <c r="DC8" s="7"/>
      <c r="DD8" s="1015"/>
      <c r="DE8" s="147"/>
      <c r="DF8" s="147"/>
      <c r="DG8" s="147"/>
      <c r="DH8" s="147"/>
      <c r="DI8" s="147"/>
      <c r="DJ8" s="661"/>
      <c r="DK8" s="339"/>
      <c r="DL8" s="45"/>
      <c r="DM8" s="661"/>
      <c r="DN8" s="7"/>
      <c r="DO8" s="7"/>
      <c r="DP8" s="7"/>
      <c r="DQ8" s="7"/>
      <c r="DR8" s="7"/>
      <c r="DS8" s="136"/>
      <c r="DT8" s="7"/>
      <c r="DU8" s="149"/>
      <c r="DV8" s="217"/>
      <c r="DW8" s="217"/>
      <c r="DX8" s="217"/>
      <c r="DY8" s="251"/>
      <c r="DZ8" s="217"/>
      <c r="EA8" s="661"/>
      <c r="EB8" s="339"/>
      <c r="EC8" s="45"/>
      <c r="ED8" s="661"/>
      <c r="EE8" s="249"/>
      <c r="EF8" s="249"/>
      <c r="EG8" s="249"/>
      <c r="EH8" s="249"/>
      <c r="EI8" s="249"/>
      <c r="EJ8" s="249"/>
      <c r="EK8" s="249"/>
      <c r="EL8" s="249"/>
      <c r="EM8" s="249"/>
      <c r="EN8" s="249"/>
      <c r="EO8" s="249"/>
      <c r="EQ8" s="249"/>
      <c r="ER8" s="661" t="str">
        <f t="shared" si="0"/>
        <v>0%</v>
      </c>
      <c r="ES8" s="339"/>
      <c r="ET8" s="45">
        <f t="shared" si="1"/>
        <v>0</v>
      </c>
      <c r="EU8" s="661" t="str">
        <f>IF(ET8=0,"0%",IF(ET8=1,"14.3%",IF(ET8&lt;=2,"28.6%",IF(ET8&lt;=3,"43%",IF(ET8&lt;=4,"57%",IF(ET8&lt;=5,"71.4%",IF(ET8&lt;=6,"86%",IF(ET8&lt;=7,"100%"))))))))</f>
        <v>0%</v>
      </c>
      <c r="EV8" s="249"/>
      <c r="EW8" s="249"/>
      <c r="EX8" s="249"/>
      <c r="EY8" s="249"/>
      <c r="EZ8" s="249"/>
      <c r="FA8" s="249"/>
      <c r="FB8" s="249"/>
      <c r="FC8" s="249"/>
      <c r="FD8" s="249"/>
      <c r="FE8" s="249"/>
      <c r="FF8" s="249"/>
      <c r="FG8" s="249"/>
      <c r="FH8" s="249"/>
      <c r="FI8" s="661" t="str">
        <f t="shared" si="3"/>
        <v>0%</v>
      </c>
      <c r="FJ8" s="339"/>
      <c r="FK8" s="45">
        <f t="shared" si="4"/>
        <v>0</v>
      </c>
      <c r="FL8" s="661" t="str">
        <f>IF(FK8=0,"0%",IF(FK8=1,"14.3%",IF(FK8&lt;=2,"28.6%",IF(FK8&lt;=3,"43%",IF(FK8&lt;=4,"57%",IF(FK8&lt;=5,"71.4%",IF(FK8&lt;=6,"86%",IF(FK8&lt;=7,"100%"))))))))</f>
        <v>0%</v>
      </c>
      <c r="FM8" s="249"/>
      <c r="FN8" s="249"/>
      <c r="FO8" s="249"/>
      <c r="FP8" s="249"/>
      <c r="FQ8" s="249"/>
      <c r="FR8" s="249"/>
      <c r="FS8" s="249"/>
      <c r="FT8" s="249"/>
      <c r="FU8" s="249"/>
      <c r="FV8" s="249"/>
      <c r="FW8" s="249"/>
      <c r="FX8" s="249"/>
      <c r="FY8" s="249"/>
      <c r="FZ8" s="661" t="str">
        <f t="shared" si="6"/>
        <v>0%</v>
      </c>
      <c r="GA8" s="339"/>
      <c r="GB8" s="45">
        <f t="shared" si="7"/>
        <v>0</v>
      </c>
      <c r="GC8" s="661" t="str">
        <f>IF(GB8=0,"0%",IF(GB8=1,"14.3%",IF(GB8&lt;=2,"28.6%",IF(GB8&lt;=3,"43%",IF(GB8&lt;=4,"57%",IF(GB8&lt;=5,"71.4%",IF(GB8&lt;=6,"86%",IF(GB8&lt;=7,"100%"))))))))</f>
        <v>0%</v>
      </c>
      <c r="GD8" s="249"/>
      <c r="GE8" s="249"/>
      <c r="GF8" s="249"/>
      <c r="GG8" s="249"/>
      <c r="GH8" s="249"/>
      <c r="GI8" s="249"/>
      <c r="GJ8" s="249"/>
      <c r="GK8" s="249"/>
      <c r="GL8" s="249"/>
      <c r="GM8" s="249"/>
      <c r="GN8" s="249"/>
      <c r="GO8" s="249"/>
      <c r="GP8" s="249"/>
      <c r="GQ8" s="661" t="str">
        <f t="shared" si="9"/>
        <v>0%</v>
      </c>
      <c r="GR8" s="339"/>
      <c r="GS8" s="45">
        <f t="shared" si="10"/>
        <v>0</v>
      </c>
      <c r="GT8" s="661" t="str">
        <f>IF(GS8=0,"0%",IF(GS8=1,"14.3%",IF(GS8&lt;=2,"28.6%",IF(GS8&lt;=3,"43%",IF(GS8&lt;=4,"57%",IF(GS8&lt;=5,"71.4%",IF(GS8&lt;=6,"86%",IF(GS8&lt;=7,"100%"))))))))</f>
        <v>0%</v>
      </c>
      <c r="GU8" s="249"/>
      <c r="GV8" s="249"/>
      <c r="GW8" s="249"/>
      <c r="GX8" s="249"/>
      <c r="GY8" s="249"/>
      <c r="GZ8" s="249"/>
      <c r="HA8" s="249"/>
      <c r="HB8" s="249"/>
      <c r="HC8" s="249"/>
      <c r="HD8" s="249"/>
      <c r="HE8" s="249"/>
      <c r="HF8" s="249"/>
      <c r="HG8" s="249"/>
      <c r="HH8" s="661" t="str">
        <f t="shared" si="12"/>
        <v>0%</v>
      </c>
      <c r="HI8" s="339"/>
      <c r="HJ8" s="45">
        <f t="shared" si="13"/>
        <v>0</v>
      </c>
      <c r="HK8" s="661" t="str">
        <f>IF(HJ8=0,"0%",IF(HJ8=1,"14.3%",IF(HJ8&lt;=2,"28.6%",IF(HJ8&lt;=3,"43%",IF(HJ8&lt;=4,"57%",IF(HJ8&lt;=5,"71.4%",IF(HJ8&lt;=6,"86%",IF(HJ8&lt;=7,"100%"))))))))</f>
        <v>0%</v>
      </c>
    </row>
    <row r="9" spans="1:219" ht="85.5" customHeight="1" x14ac:dyDescent="0.25">
      <c r="B9" s="445"/>
      <c r="C9" s="29"/>
      <c r="D9" s="446"/>
      <c r="E9" s="212"/>
      <c r="K9" s="668">
        <f>SUM(K5:K8)</f>
        <v>10</v>
      </c>
      <c r="Q9" s="285">
        <f>SUM(Q5:Q8)</f>
        <v>0</v>
      </c>
      <c r="AH9" s="285">
        <f>SUM(AH5:AH8)</f>
        <v>0</v>
      </c>
      <c r="AT9" s="669"/>
      <c r="AU9" s="669"/>
      <c r="AV9" s="670">
        <f>SUM(AV5:AV8)</f>
        <v>0</v>
      </c>
      <c r="AW9" s="671"/>
      <c r="AY9" s="285">
        <f>SUM(AY5:AY8)</f>
        <v>0</v>
      </c>
      <c r="CD9" s="672">
        <f>SUM(CD5:CD8)</f>
        <v>0</v>
      </c>
      <c r="CE9" s="777">
        <f>CD9*100%/$K$9</f>
        <v>0</v>
      </c>
      <c r="CU9" s="672">
        <f>SUM(CU5:CU8)</f>
        <v>0</v>
      </c>
      <c r="CV9" s="777">
        <f>CU9*100%/$K$9</f>
        <v>0</v>
      </c>
      <c r="DL9" s="672">
        <f>SUM(DL5:DL8)</f>
        <v>0</v>
      </c>
      <c r="DM9" s="777">
        <f>DL9*100%/$K$9</f>
        <v>0</v>
      </c>
      <c r="EC9" s="672">
        <f>SUM(EC5:EC8)</f>
        <v>0</v>
      </c>
      <c r="ED9" s="777">
        <f>EC9*100%/$K$9</f>
        <v>0</v>
      </c>
      <c r="ET9" s="672">
        <f>SUM(ET5:ET8)</f>
        <v>0</v>
      </c>
      <c r="EU9" s="777">
        <f>ET9*100%/$K$9</f>
        <v>0</v>
      </c>
      <c r="FK9" s="672">
        <f>SUM(FK5:FK8)</f>
        <v>0</v>
      </c>
      <c r="FL9" s="777">
        <f>FK9*100%/$K$9</f>
        <v>0</v>
      </c>
      <c r="GB9" s="672">
        <f>SUM(GB5:GB8)</f>
        <v>0</v>
      </c>
      <c r="GC9" s="777">
        <f>GB9*100%/$K$9</f>
        <v>0</v>
      </c>
      <c r="GS9" s="672">
        <f>SUM(GS5:GS8)</f>
        <v>0</v>
      </c>
      <c r="GT9" s="777">
        <f>GS9*100%/$K$9</f>
        <v>0</v>
      </c>
      <c r="HJ9" s="672">
        <f>SUM(HJ5:HJ8)</f>
        <v>0</v>
      </c>
      <c r="HK9" s="777">
        <f>HJ9*100%/$K$9</f>
        <v>0</v>
      </c>
    </row>
    <row r="10" spans="1:219" x14ac:dyDescent="0.25">
      <c r="AT10" s="669"/>
      <c r="AU10" s="669"/>
      <c r="AV10" s="672"/>
      <c r="AW10" s="669"/>
    </row>
    <row r="11" spans="1:219" x14ac:dyDescent="0.25">
      <c r="AT11" s="669"/>
      <c r="AU11" s="669"/>
      <c r="AV11" s="669"/>
      <c r="AW11" s="669"/>
    </row>
    <row r="12" spans="1:219" x14ac:dyDescent="0.25">
      <c r="C12" s="673">
        <v>100</v>
      </c>
      <c r="AT12" s="669"/>
      <c r="AU12" s="669"/>
      <c r="AV12" s="669"/>
      <c r="AW12" s="669"/>
    </row>
  </sheetData>
  <mergeCells count="253">
    <mergeCell ref="HH1:HK2"/>
    <mergeCell ref="HC3:HC4"/>
    <mergeCell ref="HD3:HD4"/>
    <mergeCell ref="HE3:HE4"/>
    <mergeCell ref="HF3:HF4"/>
    <mergeCell ref="HG3:HG4"/>
    <mergeCell ref="HH3:HH4"/>
    <mergeCell ref="HI3:HI4"/>
    <mergeCell ref="HJ3:HJ4"/>
    <mergeCell ref="HK3:HK4"/>
    <mergeCell ref="AP3:AP4"/>
    <mergeCell ref="AQ3:AQ4"/>
    <mergeCell ref="AR3:AR4"/>
    <mergeCell ref="AS3:AS4"/>
    <mergeCell ref="AT3:AT4"/>
    <mergeCell ref="AU3:AU4"/>
    <mergeCell ref="AV3:AV4"/>
    <mergeCell ref="AW3:AW4"/>
    <mergeCell ref="HC1:HG2"/>
    <mergeCell ref="EB3:EB4"/>
    <mergeCell ref="DN2:DN4"/>
    <mergeCell ref="DO2:DU2"/>
    <mergeCell ref="DO3:DO4"/>
    <mergeCell ref="DP3:DP4"/>
    <mergeCell ref="DH3:DH4"/>
    <mergeCell ref="DI3:DI4"/>
    <mergeCell ref="DJ3:DJ4"/>
    <mergeCell ref="DK3:DK4"/>
    <mergeCell ref="DL3:DL4"/>
    <mergeCell ref="DM3:DM4"/>
    <mergeCell ref="EA1:ED2"/>
    <mergeCell ref="CR3:CR4"/>
    <mergeCell ref="CS3:CS4"/>
    <mergeCell ref="DB3:DB4"/>
    <mergeCell ref="EC3:EC4"/>
    <mergeCell ref="DQ3:DR3"/>
    <mergeCell ref="DS3:DS4"/>
    <mergeCell ref="DT3:DT4"/>
    <mergeCell ref="DU3:DU4"/>
    <mergeCell ref="DW3:DW4"/>
    <mergeCell ref="DX3:DX4"/>
    <mergeCell ref="EA3:EA4"/>
    <mergeCell ref="CT3:CT4"/>
    <mergeCell ref="CU3:CU4"/>
    <mergeCell ref="CV3:CV4"/>
    <mergeCell ref="CX3:CX4"/>
    <mergeCell ref="CI3:CJ3"/>
    <mergeCell ref="CK3:CK4"/>
    <mergeCell ref="CL3:CL4"/>
    <mergeCell ref="CM3:CM4"/>
    <mergeCell ref="CY3:CY4"/>
    <mergeCell ref="CZ3:DA3"/>
    <mergeCell ref="CN3:CN4"/>
    <mergeCell ref="CO3:CO4"/>
    <mergeCell ref="CP3:CP4"/>
    <mergeCell ref="CQ3:CQ4"/>
    <mergeCell ref="CW2:CW4"/>
    <mergeCell ref="CX2:DD2"/>
    <mergeCell ref="CS1:CV2"/>
    <mergeCell ref="CW1:DD1"/>
    <mergeCell ref="DC3:DC4"/>
    <mergeCell ref="DD3:DD4"/>
    <mergeCell ref="CD3:CD4"/>
    <mergeCell ref="CE3:CE4"/>
    <mergeCell ref="CG3:CG4"/>
    <mergeCell ref="CH3:CH4"/>
    <mergeCell ref="BT3:BT4"/>
    <mergeCell ref="BW3:BW4"/>
    <mergeCell ref="BX3:BX4"/>
    <mergeCell ref="BY3:BY4"/>
    <mergeCell ref="BZ3:BZ4"/>
    <mergeCell ref="CA3:CA4"/>
    <mergeCell ref="BP3:BP4"/>
    <mergeCell ref="BD3:BD4"/>
    <mergeCell ref="BE3:BE4"/>
    <mergeCell ref="BF3:BF4"/>
    <mergeCell ref="BG3:BG4"/>
    <mergeCell ref="BH3:BH4"/>
    <mergeCell ref="BI3:BI4"/>
    <mergeCell ref="CB3:CB4"/>
    <mergeCell ref="CC3:CC4"/>
    <mergeCell ref="BQ3:BQ4"/>
    <mergeCell ref="BR3:BS3"/>
    <mergeCell ref="S3:T3"/>
    <mergeCell ref="U3:U4"/>
    <mergeCell ref="AD3:AD4"/>
    <mergeCell ref="AX1:BE1"/>
    <mergeCell ref="BF1:BJ2"/>
    <mergeCell ref="AE3:AE4"/>
    <mergeCell ref="AF3:AF4"/>
    <mergeCell ref="AY3:AY4"/>
    <mergeCell ref="AZ3:AZ4"/>
    <mergeCell ref="Z3:Z4"/>
    <mergeCell ref="AA3:AA4"/>
    <mergeCell ref="AB3:AB4"/>
    <mergeCell ref="AG1:AN1"/>
    <mergeCell ref="AO1:AS2"/>
    <mergeCell ref="AT1:AW2"/>
    <mergeCell ref="AG2:AG4"/>
    <mergeCell ref="AH2:AN2"/>
    <mergeCell ref="AH3:AH4"/>
    <mergeCell ref="AI3:AI4"/>
    <mergeCell ref="AJ3:AK3"/>
    <mergeCell ref="AL3:AL4"/>
    <mergeCell ref="AM3:AM4"/>
    <mergeCell ref="AN3:AN4"/>
    <mergeCell ref="AO3:AO4"/>
    <mergeCell ref="K2:K4"/>
    <mergeCell ref="CF1:CM1"/>
    <mergeCell ref="CN1:CR2"/>
    <mergeCell ref="BO2:BO4"/>
    <mergeCell ref="BP2:BV2"/>
    <mergeCell ref="CF2:CF4"/>
    <mergeCell ref="CG2:CM2"/>
    <mergeCell ref="BU3:BU4"/>
    <mergeCell ref="BV3:BV4"/>
    <mergeCell ref="AC3:AC4"/>
    <mergeCell ref="BJ3:BJ4"/>
    <mergeCell ref="BK3:BK4"/>
    <mergeCell ref="BL3:BL4"/>
    <mergeCell ref="BM3:BM4"/>
    <mergeCell ref="BN3:BN4"/>
    <mergeCell ref="BW1:CA2"/>
    <mergeCell ref="CB1:CE2"/>
    <mergeCell ref="L2:L4"/>
    <mergeCell ref="P2:P4"/>
    <mergeCell ref="Q2:W2"/>
    <mergeCell ref="AX2:AX4"/>
    <mergeCell ref="AY2:BE2"/>
    <mergeCell ref="Q3:Q4"/>
    <mergeCell ref="R3:R4"/>
    <mergeCell ref="A1:O1"/>
    <mergeCell ref="P1:W1"/>
    <mergeCell ref="X1:AB2"/>
    <mergeCell ref="AC1:AF2"/>
    <mergeCell ref="G2:G4"/>
    <mergeCell ref="H2:H4"/>
    <mergeCell ref="I2:I4"/>
    <mergeCell ref="J2:J4"/>
    <mergeCell ref="DV1:DZ2"/>
    <mergeCell ref="BA3:BB3"/>
    <mergeCell ref="BC3:BC4"/>
    <mergeCell ref="V3:V4"/>
    <mergeCell ref="W3:W4"/>
    <mergeCell ref="X3:X4"/>
    <mergeCell ref="Y3:Y4"/>
    <mergeCell ref="DN1:DU1"/>
    <mergeCell ref="A2:A4"/>
    <mergeCell ref="B2:B4"/>
    <mergeCell ref="C2:C4"/>
    <mergeCell ref="D2:D4"/>
    <mergeCell ref="E2:E4"/>
    <mergeCell ref="F2:F4"/>
    <mergeCell ref="BK1:BN2"/>
    <mergeCell ref="BO1:BV1"/>
    <mergeCell ref="EE1:EL1"/>
    <mergeCell ref="EM1:EQ2"/>
    <mergeCell ref="ER1:EU2"/>
    <mergeCell ref="EE2:EE4"/>
    <mergeCell ref="EF2:EL2"/>
    <mergeCell ref="DV3:DV4"/>
    <mergeCell ref="DY3:DY4"/>
    <mergeCell ref="DZ3:DZ4"/>
    <mergeCell ref="ED3:ED4"/>
    <mergeCell ref="EF3:EF4"/>
    <mergeCell ref="EG3:EG4"/>
    <mergeCell ref="EH3:EI3"/>
    <mergeCell ref="EJ3:EJ4"/>
    <mergeCell ref="EK3:EK4"/>
    <mergeCell ref="EL3:EL4"/>
    <mergeCell ref="EM3:EM4"/>
    <mergeCell ref="EN3:EN4"/>
    <mergeCell ref="EO3:EO4"/>
    <mergeCell ref="EP3:EP4"/>
    <mergeCell ref="EQ3:EQ4"/>
    <mergeCell ref="ER3:ER4"/>
    <mergeCell ref="ES3:ES4"/>
    <mergeCell ref="ET3:ET4"/>
    <mergeCell ref="EU3:EU4"/>
    <mergeCell ref="EV1:FC1"/>
    <mergeCell ref="FI1:FL2"/>
    <mergeCell ref="FM1:FT1"/>
    <mergeCell ref="FU1:FY2"/>
    <mergeCell ref="FZ1:GC2"/>
    <mergeCell ref="GD1:GK1"/>
    <mergeCell ref="GE2:GK2"/>
    <mergeCell ref="GQ1:GT2"/>
    <mergeCell ref="GU1:HB1"/>
    <mergeCell ref="EV2:EV4"/>
    <mergeCell ref="EW2:FC2"/>
    <mergeCell ref="FM2:FM4"/>
    <mergeCell ref="FN2:FT2"/>
    <mergeCell ref="GD2:GD4"/>
    <mergeCell ref="FD1:FH2"/>
    <mergeCell ref="GV2:HB2"/>
    <mergeCell ref="GL1:GP2"/>
    <mergeCell ref="FA3:FA4"/>
    <mergeCell ref="FB3:FB4"/>
    <mergeCell ref="FC3:FC4"/>
    <mergeCell ref="FD3:FD4"/>
    <mergeCell ref="FE3:FE4"/>
    <mergeCell ref="FF3:FF4"/>
    <mergeCell ref="FG3:FG4"/>
    <mergeCell ref="EW3:EW4"/>
    <mergeCell ref="EX3:EX4"/>
    <mergeCell ref="EY3:EZ3"/>
    <mergeCell ref="FH3:FH4"/>
    <mergeCell ref="FI3:FI4"/>
    <mergeCell ref="FJ3:FJ4"/>
    <mergeCell ref="FK3:FK4"/>
    <mergeCell ref="FL3:FL4"/>
    <mergeCell ref="FN3:FN4"/>
    <mergeCell ref="FO3:FO4"/>
    <mergeCell ref="FP3:FQ3"/>
    <mergeCell ref="FR3:FR4"/>
    <mergeCell ref="FW3:FW4"/>
    <mergeCell ref="FX3:FX4"/>
    <mergeCell ref="GK3:GK4"/>
    <mergeCell ref="GL3:GL4"/>
    <mergeCell ref="FY3:FY4"/>
    <mergeCell ref="FZ3:FZ4"/>
    <mergeCell ref="GA3:GA4"/>
    <mergeCell ref="GB3:GB4"/>
    <mergeCell ref="GC3:GC4"/>
    <mergeCell ref="GE3:GE4"/>
    <mergeCell ref="GF3:GF4"/>
    <mergeCell ref="GG3:GH3"/>
    <mergeCell ref="GI3:GI4"/>
    <mergeCell ref="GJ3:GJ4"/>
    <mergeCell ref="HA3:HA4"/>
    <mergeCell ref="HB3:HB4"/>
    <mergeCell ref="DE1:DI2"/>
    <mergeCell ref="DJ1:DM2"/>
    <mergeCell ref="DE3:DE4"/>
    <mergeCell ref="DF3:DF4"/>
    <mergeCell ref="DG3:DG4"/>
    <mergeCell ref="GW3:GW4"/>
    <mergeCell ref="GX3:GY3"/>
    <mergeCell ref="GZ3:GZ4"/>
    <mergeCell ref="GM3:GM4"/>
    <mergeCell ref="GN3:GN4"/>
    <mergeCell ref="GO3:GO4"/>
    <mergeCell ref="GP3:GP4"/>
    <mergeCell ref="GQ3:GQ4"/>
    <mergeCell ref="GR3:GR4"/>
    <mergeCell ref="GU2:GU4"/>
    <mergeCell ref="GS3:GS4"/>
    <mergeCell ref="GT3:GT4"/>
    <mergeCell ref="GV3:GV4"/>
    <mergeCell ref="FS3:FS4"/>
    <mergeCell ref="FT3:FT4"/>
    <mergeCell ref="FU3:FU4"/>
    <mergeCell ref="FV3:FV4"/>
  </mergeCells>
  <dataValidations count="2">
    <dataValidation type="list" allowBlank="1" showInputMessage="1" showErrorMessage="1" sqref="E5:E8" xr:uid="{00000000-0002-0000-1600-000000000000}">
      <formula1>nivel</formula1>
    </dataValidation>
    <dataValidation type="list" allowBlank="1" showInputMessage="1" showErrorMessage="1" sqref="F5:F8" xr:uid="{00000000-0002-0000-1600-000001000000}">
      <formula1>MOMENTO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A391B23E-6600-4961-8F8C-A6A31C18A0B7}">
          <x14:formula1>
            <xm:f>'Ejem diligenciamiento'!$AB$8:$AB$9</xm:f>
          </x14:formula1>
          <xm:sqref>BW5:BY8 CN5:CP8 DE5:DG8 DV5:DX8 EM5:EO8 FD5:FF8 FU5:FW8 GL5:GN8 HC5:HE8</xm:sqref>
        </x14:dataValidation>
        <x14:dataValidation type="list" allowBlank="1" showInputMessage="1" showErrorMessage="1" xr:uid="{1498F5AF-9038-4BB5-A8D5-590A398BDEB9}">
          <x14:formula1>
            <xm:f>'Ejem diligenciamiento'!$AC$8:$AC$11</xm:f>
          </x14:formula1>
          <xm:sqref>CA5:CA8 CR5:CR8 DI5:DI8</xm:sqref>
        </x14:dataValidation>
        <x14:dataValidation type="list" allowBlank="1" showInputMessage="1" showErrorMessage="1" xr:uid="{F411C0D5-1FD4-4BA1-8508-D3804D0554E2}">
          <x14:formula1>
            <xm:f>'Ejem diligenciamiento'!$AC$8:$AC$12</xm:f>
          </x14:formula1>
          <xm:sqref>DZ5:DZ8 EQ5:EQ8 FH5:FH8 FY5:FY8 GP5:GP8 HG5:HG8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a341eea-99dd-41a8-ab0e-083845861a5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A04A4669E4C54582BC21B916ECC4F8" ma:contentTypeVersion="12" ma:contentTypeDescription="Crear nuevo documento." ma:contentTypeScope="" ma:versionID="3b07134f0180ccb21ed78640b5ef2e20">
  <xsd:schema xmlns:xsd="http://www.w3.org/2001/XMLSchema" xmlns:xs="http://www.w3.org/2001/XMLSchema" xmlns:p="http://schemas.microsoft.com/office/2006/metadata/properties" xmlns:ns3="cf1a2a1e-0ced-49e7-b6a1-d92cc436d630" xmlns:ns4="ea341eea-99dd-41a8-ab0e-083845861a5a" targetNamespace="http://schemas.microsoft.com/office/2006/metadata/properties" ma:root="true" ma:fieldsID="dfa2de2a0f233c28bdaf34ceb7060160" ns3:_="" ns4:_="">
    <xsd:import namespace="cf1a2a1e-0ced-49e7-b6a1-d92cc436d630"/>
    <xsd:import namespace="ea341eea-99dd-41a8-ab0e-083845861a5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a2a1e-0ced-49e7-b6a1-d92cc436d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341eea-99dd-41a8-ab0e-083845861a5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192EDE-3AA1-4C94-9C04-58F42511F542}">
  <ds:schemaRefs>
    <ds:schemaRef ds:uri="http://purl.org/dc/dcmitype/"/>
    <ds:schemaRef ds:uri="http://schemas.microsoft.com/office/2006/documentManagement/types"/>
    <ds:schemaRef ds:uri="http://purl.org/dc/terms/"/>
    <ds:schemaRef ds:uri="cf1a2a1e-0ced-49e7-b6a1-d92cc436d630"/>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a341eea-99dd-41a8-ab0e-083845861a5a"/>
  </ds:schemaRefs>
</ds:datastoreItem>
</file>

<file path=customXml/itemProps2.xml><?xml version="1.0" encoding="utf-8"?>
<ds:datastoreItem xmlns:ds="http://schemas.openxmlformats.org/officeDocument/2006/customXml" ds:itemID="{B8D66BB5-E412-4884-A142-300840486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a2a1e-0ced-49e7-b6a1-d92cc436d630"/>
    <ds:schemaRef ds:uri="ea341eea-99dd-41a8-ab0e-083845861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6ADFF8-8FC8-4427-A305-22A32957D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2</vt:i4>
      </vt:variant>
    </vt:vector>
  </HeadingPairs>
  <TitlesOfParts>
    <vt:vector size="38" baseType="lpstr">
      <vt:lpstr>Ejem diligenciamiento</vt:lpstr>
      <vt:lpstr>Amazonas</vt:lpstr>
      <vt:lpstr>Antioquia</vt:lpstr>
      <vt:lpstr>Arauca</vt:lpstr>
      <vt:lpstr>Atlantico</vt:lpstr>
      <vt:lpstr>Bogotá</vt:lpstr>
      <vt:lpstr>Bolivar</vt:lpstr>
      <vt:lpstr>Boyaca</vt:lpstr>
      <vt:lpstr>Caldas</vt:lpstr>
      <vt:lpstr>Caquetá</vt:lpstr>
      <vt:lpstr>Casanare</vt:lpstr>
      <vt:lpstr>Cauca</vt:lpstr>
      <vt:lpstr>Cesar</vt:lpstr>
      <vt:lpstr>Choco</vt:lpstr>
      <vt:lpstr>Córdoba</vt:lpstr>
      <vt:lpstr>Cundinamarca</vt:lpstr>
      <vt:lpstr>Guanía</vt:lpstr>
      <vt:lpstr>Guaviare</vt:lpstr>
      <vt:lpstr>Huila</vt:lpstr>
      <vt:lpstr>Guajira</vt:lpstr>
      <vt:lpstr>Nariño</vt:lpstr>
      <vt:lpstr>Magdalena</vt:lpstr>
      <vt:lpstr>Meta</vt:lpstr>
      <vt:lpstr>Nte Santander</vt:lpstr>
      <vt:lpstr>Putumayo</vt:lpstr>
      <vt:lpstr>Quindío</vt:lpstr>
      <vt:lpstr>Risaralda</vt:lpstr>
      <vt:lpstr>San Andres</vt:lpstr>
      <vt:lpstr>Santander</vt:lpstr>
      <vt:lpstr>Sucre</vt:lpstr>
      <vt:lpstr>Tolima</vt:lpstr>
      <vt:lpstr>Valle</vt:lpstr>
      <vt:lpstr>Vaupes</vt:lpstr>
      <vt:lpstr>Vichada</vt:lpstr>
      <vt:lpstr>Hoja2</vt:lpstr>
      <vt:lpstr>Hoja1</vt:lpstr>
      <vt:lpstr>MOMENTO</vt:lpstr>
      <vt:lpstr>nivel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Johanna Gomez Zapata</dc:creator>
  <cp:keywords/>
  <dc:description/>
  <cp:lastModifiedBy>YURANI</cp:lastModifiedBy>
  <cp:revision/>
  <dcterms:created xsi:type="dcterms:W3CDTF">2019-10-24T20:40:17Z</dcterms:created>
  <dcterms:modified xsi:type="dcterms:W3CDTF">2022-09-13T18:53:14Z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0x01010027A04A4669E4C54582BC21B916ECC4F8</vt:lpwstr>
  </property>
  <property fmtid="{D5CDD505-2E9C-101B-9397-08002B2CF9AE}" pid="3" name="MediaServiceImageTags">
    <vt:lpwstr/>
  </property>
</Properties>
</file>