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NOP 2016\APOYO MOP 2016\JURIDICA\FORMATOS\"/>
    </mc:Choice>
  </mc:AlternateContent>
  <bookViews>
    <workbookView xWindow="0" yWindow="0" windowWidth="28800" windowHeight="12210"/>
  </bookViews>
  <sheets>
    <sheet name="BASE REPARTO SEDE" sheetId="2" r:id="rId1"/>
  </sheets>
  <externalReferences>
    <externalReference r:id="rId2"/>
    <externalReference r:id="rId3"/>
    <externalReference r:id="rId4"/>
    <externalReference r:id="rId5"/>
    <externalReference r:id="rId6"/>
    <externalReference r:id="rId7"/>
  </externalReferences>
  <calcPr calcId="152511"/>
</workbook>
</file>

<file path=xl/calcChain.xml><?xml version="1.0" encoding="utf-8"?>
<calcChain xmlns="http://schemas.openxmlformats.org/spreadsheetml/2006/main">
  <c r="B3" i="2" l="1"/>
  <c r="V50" i="2" l="1"/>
  <c r="U50" i="2"/>
  <c r="T50" i="2"/>
  <c r="S50" i="2"/>
  <c r="R50" i="2"/>
  <c r="Q50" i="2"/>
  <c r="P50" i="2"/>
  <c r="O50" i="2"/>
  <c r="N50" i="2"/>
  <c r="J50" i="2"/>
  <c r="K50" i="2" s="1"/>
  <c r="F50" i="2"/>
  <c r="V49" i="2"/>
  <c r="U49" i="2"/>
  <c r="T49" i="2"/>
  <c r="S49" i="2"/>
  <c r="R49" i="2"/>
  <c r="Q49" i="2"/>
  <c r="P49" i="2"/>
  <c r="O49" i="2"/>
  <c r="N49" i="2"/>
  <c r="J49" i="2"/>
  <c r="K49" i="2" s="1"/>
  <c r="F49" i="2"/>
  <c r="V48" i="2"/>
  <c r="U48" i="2"/>
  <c r="T48" i="2"/>
  <c r="S48" i="2"/>
  <c r="R48" i="2"/>
  <c r="Q48" i="2"/>
  <c r="P48" i="2"/>
  <c r="O48" i="2"/>
  <c r="N48" i="2"/>
  <c r="J48" i="2"/>
  <c r="K48" i="2" s="1"/>
  <c r="M48" i="2" s="1"/>
  <c r="F48" i="2"/>
  <c r="V47" i="2"/>
  <c r="U47" i="2"/>
  <c r="T47" i="2"/>
  <c r="S47" i="2"/>
  <c r="R47" i="2"/>
  <c r="Q47" i="2"/>
  <c r="P47" i="2"/>
  <c r="O47" i="2"/>
  <c r="N47" i="2"/>
  <c r="J47" i="2"/>
  <c r="K47" i="2" s="1"/>
  <c r="F47" i="2"/>
  <c r="V46" i="2"/>
  <c r="U46" i="2"/>
  <c r="T46" i="2"/>
  <c r="S46" i="2"/>
  <c r="R46" i="2"/>
  <c r="Q46" i="2"/>
  <c r="P46" i="2"/>
  <c r="O46" i="2"/>
  <c r="N46" i="2"/>
  <c r="J46" i="2"/>
  <c r="K46" i="2" s="1"/>
  <c r="M46" i="2" s="1"/>
  <c r="F46" i="2"/>
  <c r="V45" i="2"/>
  <c r="U45" i="2"/>
  <c r="T45" i="2"/>
  <c r="S45" i="2"/>
  <c r="R45" i="2"/>
  <c r="Q45" i="2"/>
  <c r="P45" i="2"/>
  <c r="O45" i="2"/>
  <c r="N45" i="2"/>
  <c r="J45" i="2"/>
  <c r="K45" i="2" s="1"/>
  <c r="F45" i="2"/>
  <c r="V44" i="2"/>
  <c r="U44" i="2"/>
  <c r="T44" i="2"/>
  <c r="S44" i="2"/>
  <c r="R44" i="2"/>
  <c r="Q44" i="2"/>
  <c r="P44" i="2"/>
  <c r="O44" i="2"/>
  <c r="N44" i="2"/>
  <c r="J44" i="2"/>
  <c r="K44" i="2" s="1"/>
  <c r="F44" i="2"/>
  <c r="V43" i="2"/>
  <c r="U43" i="2"/>
  <c r="T43" i="2"/>
  <c r="S43" i="2"/>
  <c r="R43" i="2"/>
  <c r="Q43" i="2"/>
  <c r="P43" i="2"/>
  <c r="O43" i="2"/>
  <c r="N43" i="2"/>
  <c r="J43" i="2"/>
  <c r="K43" i="2" s="1"/>
  <c r="F43" i="2"/>
  <c r="V42" i="2"/>
  <c r="U42" i="2"/>
  <c r="T42" i="2"/>
  <c r="S42" i="2"/>
  <c r="R42" i="2"/>
  <c r="Q42" i="2"/>
  <c r="P42" i="2"/>
  <c r="O42" i="2"/>
  <c r="N42" i="2"/>
  <c r="J42" i="2"/>
  <c r="K42" i="2" s="1"/>
  <c r="F42" i="2"/>
  <c r="V41" i="2"/>
  <c r="U41" i="2"/>
  <c r="T41" i="2"/>
  <c r="S41" i="2"/>
  <c r="R41" i="2"/>
  <c r="Q41" i="2"/>
  <c r="P41" i="2"/>
  <c r="O41" i="2"/>
  <c r="N41" i="2"/>
  <c r="J41" i="2"/>
  <c r="K41" i="2" s="1"/>
  <c r="F41" i="2"/>
  <c r="V40" i="2"/>
  <c r="U40" i="2"/>
  <c r="T40" i="2"/>
  <c r="S40" i="2"/>
  <c r="R40" i="2"/>
  <c r="Q40" i="2"/>
  <c r="P40" i="2"/>
  <c r="O40" i="2"/>
  <c r="N40" i="2"/>
  <c r="J40" i="2"/>
  <c r="K40" i="2" s="1"/>
  <c r="M40" i="2" s="1"/>
  <c r="F40" i="2"/>
  <c r="V39" i="2"/>
  <c r="U39" i="2"/>
  <c r="T39" i="2"/>
  <c r="S39" i="2"/>
  <c r="R39" i="2"/>
  <c r="Q39" i="2"/>
  <c r="P39" i="2"/>
  <c r="O39" i="2"/>
  <c r="N39" i="2"/>
  <c r="J39" i="2"/>
  <c r="K39" i="2" s="1"/>
  <c r="F39" i="2"/>
  <c r="V38" i="2"/>
  <c r="U38" i="2"/>
  <c r="T38" i="2"/>
  <c r="S38" i="2"/>
  <c r="R38" i="2"/>
  <c r="Q38" i="2"/>
  <c r="P38" i="2"/>
  <c r="O38" i="2"/>
  <c r="N38" i="2"/>
  <c r="J38" i="2"/>
  <c r="K38" i="2" s="1"/>
  <c r="F38" i="2"/>
  <c r="V37" i="2"/>
  <c r="U37" i="2"/>
  <c r="T37" i="2"/>
  <c r="S37" i="2"/>
  <c r="R37" i="2"/>
  <c r="Q37" i="2"/>
  <c r="P37" i="2"/>
  <c r="O37" i="2"/>
  <c r="N37" i="2"/>
  <c r="J37" i="2"/>
  <c r="K37" i="2" s="1"/>
  <c r="F37" i="2"/>
  <c r="V36" i="2"/>
  <c r="U36" i="2"/>
  <c r="T36" i="2"/>
  <c r="S36" i="2"/>
  <c r="R36" i="2"/>
  <c r="Q36" i="2"/>
  <c r="P36" i="2"/>
  <c r="O36" i="2"/>
  <c r="N36" i="2"/>
  <c r="J36" i="2"/>
  <c r="K36" i="2" s="1"/>
  <c r="F36" i="2"/>
  <c r="V35" i="2"/>
  <c r="U35" i="2"/>
  <c r="T35" i="2"/>
  <c r="S35" i="2"/>
  <c r="R35" i="2"/>
  <c r="Q35" i="2"/>
  <c r="P35" i="2"/>
  <c r="O35" i="2"/>
  <c r="N35" i="2"/>
  <c r="J35" i="2"/>
  <c r="K35" i="2" s="1"/>
  <c r="F35" i="2"/>
  <c r="V34" i="2"/>
  <c r="U34" i="2"/>
  <c r="T34" i="2"/>
  <c r="S34" i="2"/>
  <c r="R34" i="2"/>
  <c r="Q34" i="2"/>
  <c r="P34" i="2"/>
  <c r="O34" i="2"/>
  <c r="N34" i="2"/>
  <c r="J34" i="2"/>
  <c r="K34" i="2" s="1"/>
  <c r="M34" i="2" s="1"/>
  <c r="F34" i="2"/>
  <c r="V33" i="2"/>
  <c r="U33" i="2"/>
  <c r="T33" i="2"/>
  <c r="S33" i="2"/>
  <c r="R33" i="2"/>
  <c r="Q33" i="2"/>
  <c r="P33" i="2"/>
  <c r="O33" i="2"/>
  <c r="N33" i="2"/>
  <c r="J33" i="2"/>
  <c r="K33" i="2" s="1"/>
  <c r="F33" i="2"/>
  <c r="V32" i="2"/>
  <c r="U32" i="2"/>
  <c r="T32" i="2"/>
  <c r="S32" i="2"/>
  <c r="R32" i="2"/>
  <c r="Q32" i="2"/>
  <c r="P32" i="2"/>
  <c r="O32" i="2"/>
  <c r="N32" i="2"/>
  <c r="J32" i="2"/>
  <c r="K32" i="2" s="1"/>
  <c r="F32" i="2"/>
  <c r="V31" i="2"/>
  <c r="U31" i="2"/>
  <c r="T31" i="2"/>
  <c r="S31" i="2"/>
  <c r="R31" i="2"/>
  <c r="Q31" i="2"/>
  <c r="P31" i="2"/>
  <c r="O31" i="2"/>
  <c r="N31" i="2"/>
  <c r="J31" i="2"/>
  <c r="K31" i="2" s="1"/>
  <c r="F31" i="2"/>
  <c r="V30" i="2"/>
  <c r="U30" i="2"/>
  <c r="T30" i="2"/>
  <c r="S30" i="2"/>
  <c r="R30" i="2"/>
  <c r="Q30" i="2"/>
  <c r="P30" i="2"/>
  <c r="O30" i="2"/>
  <c r="N30" i="2"/>
  <c r="J30" i="2"/>
  <c r="K30" i="2" s="1"/>
  <c r="M30" i="2" s="1"/>
  <c r="F30" i="2"/>
  <c r="V29" i="2"/>
  <c r="U29" i="2"/>
  <c r="T29" i="2"/>
  <c r="S29" i="2"/>
  <c r="R29" i="2"/>
  <c r="Q29" i="2"/>
  <c r="P29" i="2"/>
  <c r="O29" i="2"/>
  <c r="N29" i="2"/>
  <c r="J29" i="2"/>
  <c r="K29" i="2" s="1"/>
  <c r="F29" i="2"/>
  <c r="V28" i="2"/>
  <c r="U28" i="2"/>
  <c r="T28" i="2"/>
  <c r="S28" i="2"/>
  <c r="R28" i="2"/>
  <c r="Q28" i="2"/>
  <c r="P28" i="2"/>
  <c r="O28" i="2"/>
  <c r="N28" i="2"/>
  <c r="J28" i="2"/>
  <c r="K28" i="2" s="1"/>
  <c r="F28" i="2"/>
  <c r="V27" i="2"/>
  <c r="U27" i="2"/>
  <c r="T27" i="2"/>
  <c r="S27" i="2"/>
  <c r="R27" i="2"/>
  <c r="Q27" i="2"/>
  <c r="P27" i="2"/>
  <c r="O27" i="2"/>
  <c r="N27" i="2"/>
  <c r="J27" i="2"/>
  <c r="K27" i="2" s="1"/>
  <c r="F27" i="2"/>
  <c r="V26" i="2"/>
  <c r="U26" i="2"/>
  <c r="T26" i="2"/>
  <c r="S26" i="2"/>
  <c r="R26" i="2"/>
  <c r="Q26" i="2"/>
  <c r="P26" i="2"/>
  <c r="O26" i="2"/>
  <c r="N26" i="2"/>
  <c r="J26" i="2"/>
  <c r="K26" i="2" s="1"/>
  <c r="M26" i="2" s="1"/>
  <c r="F26" i="2"/>
  <c r="V25" i="2"/>
  <c r="U25" i="2"/>
  <c r="T25" i="2"/>
  <c r="S25" i="2"/>
  <c r="R25" i="2"/>
  <c r="Q25" i="2"/>
  <c r="P25" i="2"/>
  <c r="O25" i="2"/>
  <c r="N25" i="2"/>
  <c r="J25" i="2"/>
  <c r="K25" i="2" s="1"/>
  <c r="F25" i="2"/>
  <c r="V24" i="2"/>
  <c r="U24" i="2"/>
  <c r="T24" i="2"/>
  <c r="S24" i="2"/>
  <c r="R24" i="2"/>
  <c r="Q24" i="2"/>
  <c r="P24" i="2"/>
  <c r="O24" i="2"/>
  <c r="N24" i="2"/>
  <c r="J24" i="2"/>
  <c r="K24" i="2" s="1"/>
  <c r="M24" i="2" s="1"/>
  <c r="F24" i="2"/>
  <c r="V23" i="2"/>
  <c r="U23" i="2"/>
  <c r="T23" i="2"/>
  <c r="S23" i="2"/>
  <c r="R23" i="2"/>
  <c r="Q23" i="2"/>
  <c r="P23" i="2"/>
  <c r="O23" i="2"/>
  <c r="N23" i="2"/>
  <c r="J23" i="2"/>
  <c r="K23" i="2" s="1"/>
  <c r="F23" i="2"/>
  <c r="V22" i="2"/>
  <c r="U22" i="2"/>
  <c r="T22" i="2"/>
  <c r="S22" i="2"/>
  <c r="R22" i="2"/>
  <c r="Q22" i="2"/>
  <c r="P22" i="2"/>
  <c r="O22" i="2"/>
  <c r="N22" i="2"/>
  <c r="J22" i="2"/>
  <c r="K22" i="2" s="1"/>
  <c r="F22" i="2"/>
  <c r="V21" i="2"/>
  <c r="U21" i="2"/>
  <c r="T21" i="2"/>
  <c r="S21" i="2"/>
  <c r="R21" i="2"/>
  <c r="Q21" i="2"/>
  <c r="P21" i="2"/>
  <c r="O21" i="2"/>
  <c r="N21" i="2"/>
  <c r="J21" i="2"/>
  <c r="K21" i="2" s="1"/>
  <c r="F21" i="2"/>
  <c r="V20" i="2"/>
  <c r="U20" i="2"/>
  <c r="T20" i="2"/>
  <c r="S20" i="2"/>
  <c r="R20" i="2"/>
  <c r="Q20" i="2"/>
  <c r="P20" i="2"/>
  <c r="O20" i="2"/>
  <c r="N20" i="2"/>
  <c r="J20" i="2"/>
  <c r="K20" i="2" s="1"/>
  <c r="M20" i="2" s="1"/>
  <c r="F20" i="2"/>
  <c r="V19" i="2"/>
  <c r="U19" i="2"/>
  <c r="T19" i="2"/>
  <c r="S19" i="2"/>
  <c r="R19" i="2"/>
  <c r="Q19" i="2"/>
  <c r="P19" i="2"/>
  <c r="O19" i="2"/>
  <c r="N19" i="2"/>
  <c r="J19" i="2"/>
  <c r="K19" i="2" s="1"/>
  <c r="F19" i="2"/>
  <c r="V18" i="2"/>
  <c r="U18" i="2"/>
  <c r="T18" i="2"/>
  <c r="S18" i="2"/>
  <c r="R18" i="2"/>
  <c r="Q18" i="2"/>
  <c r="P18" i="2"/>
  <c r="O18" i="2"/>
  <c r="N18" i="2"/>
  <c r="K18" i="2"/>
  <c r="J18" i="2"/>
  <c r="F18" i="2"/>
  <c r="V17" i="2"/>
  <c r="U17" i="2"/>
  <c r="T17" i="2"/>
  <c r="S17" i="2"/>
  <c r="R17" i="2"/>
  <c r="Q17" i="2"/>
  <c r="P17" i="2"/>
  <c r="O17" i="2"/>
  <c r="N17" i="2"/>
  <c r="J17" i="2"/>
  <c r="K17" i="2" s="1"/>
  <c r="F17" i="2"/>
  <c r="V16" i="2"/>
  <c r="U16" i="2"/>
  <c r="T16" i="2"/>
  <c r="S16" i="2"/>
  <c r="R16" i="2"/>
  <c r="Q16" i="2"/>
  <c r="P16" i="2"/>
  <c r="O16" i="2"/>
  <c r="N16" i="2"/>
  <c r="J16" i="2"/>
  <c r="K16" i="2" s="1"/>
  <c r="F16" i="2"/>
  <c r="V15" i="2"/>
  <c r="U15" i="2"/>
  <c r="T15" i="2"/>
  <c r="S15" i="2"/>
  <c r="R15" i="2"/>
  <c r="Q15" i="2"/>
  <c r="P15" i="2"/>
  <c r="O15" i="2"/>
  <c r="N15" i="2"/>
  <c r="J15" i="2"/>
  <c r="K15" i="2" s="1"/>
  <c r="F15" i="2"/>
  <c r="V14" i="2"/>
  <c r="U14" i="2"/>
  <c r="T14" i="2"/>
  <c r="S14" i="2"/>
  <c r="R14" i="2"/>
  <c r="Q14" i="2"/>
  <c r="P14" i="2"/>
  <c r="O14" i="2"/>
  <c r="N14" i="2"/>
  <c r="J14" i="2"/>
  <c r="K14" i="2" s="1"/>
  <c r="M14" i="2" s="1"/>
  <c r="F14" i="2"/>
  <c r="V13" i="2"/>
  <c r="U13" i="2"/>
  <c r="T13" i="2"/>
  <c r="S13" i="2"/>
  <c r="R13" i="2"/>
  <c r="Q13" i="2"/>
  <c r="P13" i="2"/>
  <c r="O13" i="2"/>
  <c r="N13" i="2"/>
  <c r="J13" i="2"/>
  <c r="K13" i="2" s="1"/>
  <c r="F13" i="2"/>
  <c r="V12" i="2"/>
  <c r="U12" i="2"/>
  <c r="T12" i="2"/>
  <c r="S12" i="2"/>
  <c r="R12" i="2"/>
  <c r="Q12" i="2"/>
  <c r="P12" i="2"/>
  <c r="O12" i="2"/>
  <c r="N12" i="2"/>
  <c r="J12" i="2"/>
  <c r="K12" i="2" s="1"/>
  <c r="F12" i="2"/>
  <c r="V11" i="2"/>
  <c r="U11" i="2"/>
  <c r="T11" i="2"/>
  <c r="S11" i="2"/>
  <c r="R11" i="2"/>
  <c r="Q11" i="2"/>
  <c r="P11" i="2"/>
  <c r="O11" i="2"/>
  <c r="N11" i="2"/>
  <c r="J11" i="2"/>
  <c r="K11" i="2" s="1"/>
  <c r="F11" i="2"/>
  <c r="V10" i="2"/>
  <c r="U10" i="2"/>
  <c r="T10" i="2"/>
  <c r="S10" i="2"/>
  <c r="R10" i="2"/>
  <c r="Q10" i="2"/>
  <c r="P10" i="2"/>
  <c r="O10" i="2"/>
  <c r="N10" i="2"/>
  <c r="J10" i="2"/>
  <c r="K10" i="2" s="1"/>
  <c r="F10" i="2"/>
  <c r="V9" i="2"/>
  <c r="U9" i="2"/>
  <c r="T9" i="2"/>
  <c r="S9" i="2"/>
  <c r="R9" i="2"/>
  <c r="Q9" i="2"/>
  <c r="P9" i="2"/>
  <c r="O9" i="2"/>
  <c r="N9" i="2"/>
  <c r="J9" i="2"/>
  <c r="K9" i="2" s="1"/>
  <c r="F9" i="2"/>
  <c r="V8" i="2"/>
  <c r="U8" i="2"/>
  <c r="T8" i="2"/>
  <c r="S8" i="2"/>
  <c r="R8" i="2"/>
  <c r="Q8" i="2"/>
  <c r="P8" i="2"/>
  <c r="O8" i="2"/>
  <c r="N8" i="2"/>
  <c r="J8" i="2"/>
  <c r="K8" i="2" s="1"/>
  <c r="F8" i="2"/>
  <c r="V7" i="2"/>
  <c r="U7" i="2"/>
  <c r="T7" i="2"/>
  <c r="S7" i="2"/>
  <c r="R7" i="2"/>
  <c r="Q7" i="2"/>
  <c r="P7" i="2"/>
  <c r="O7" i="2"/>
  <c r="N7" i="2"/>
  <c r="J7" i="2"/>
  <c r="K7" i="2" s="1"/>
  <c r="F7" i="2"/>
  <c r="V6" i="2"/>
  <c r="U6" i="2"/>
  <c r="T6" i="2"/>
  <c r="S6" i="2"/>
  <c r="R6" i="2"/>
  <c r="Q6" i="2"/>
  <c r="P6" i="2"/>
  <c r="O6" i="2"/>
  <c r="N6" i="2"/>
  <c r="J6" i="2"/>
  <c r="K6" i="2" s="1"/>
  <c r="F6" i="2"/>
  <c r="X4" i="2"/>
  <c r="M7" i="2" l="1"/>
  <c r="L7" i="2" s="1"/>
  <c r="M15" i="2"/>
  <c r="L15" i="2" s="1"/>
  <c r="M27" i="2"/>
  <c r="L27" i="2" s="1"/>
  <c r="M35" i="2"/>
  <c r="L35" i="2" s="1"/>
  <c r="L39" i="2"/>
  <c r="M39" i="2"/>
  <c r="L47" i="2"/>
  <c r="M47" i="2"/>
  <c r="L11" i="2"/>
  <c r="M11" i="2"/>
  <c r="L19" i="2"/>
  <c r="M19" i="2"/>
  <c r="M23" i="2"/>
  <c r="L23" i="2" s="1"/>
  <c r="M31" i="2"/>
  <c r="L31" i="2" s="1"/>
  <c r="M43" i="2"/>
  <c r="L43" i="2" s="1"/>
  <c r="M9" i="2"/>
  <c r="L9" i="2" s="1"/>
  <c r="M13" i="2"/>
  <c r="L13" i="2" s="1"/>
  <c r="M17" i="2"/>
  <c r="L17" i="2" s="1"/>
  <c r="M21" i="2"/>
  <c r="L21" i="2"/>
  <c r="M25" i="2"/>
  <c r="L25" i="2"/>
  <c r="M29" i="2"/>
  <c r="L29" i="2" s="1"/>
  <c r="M33" i="2"/>
  <c r="L33" i="2" s="1"/>
  <c r="M37" i="2"/>
  <c r="L37" i="2" s="1"/>
  <c r="M41" i="2"/>
  <c r="L41" i="2"/>
  <c r="M45" i="2"/>
  <c r="L45" i="2" s="1"/>
  <c r="M49" i="2"/>
  <c r="L49" i="2"/>
  <c r="M6" i="2"/>
  <c r="L6" i="2" s="1"/>
  <c r="M8" i="2"/>
  <c r="L8" i="2" s="1"/>
  <c r="M10" i="2"/>
  <c r="L10" i="2" s="1"/>
  <c r="M12" i="2"/>
  <c r="L12" i="2" s="1"/>
  <c r="M16" i="2"/>
  <c r="L16" i="2" s="1"/>
  <c r="M18" i="2"/>
  <c r="L18" i="2" s="1"/>
  <c r="M22" i="2"/>
  <c r="L22" i="2" s="1"/>
  <c r="M28" i="2"/>
  <c r="L28" i="2" s="1"/>
  <c r="M32" i="2"/>
  <c r="L32" i="2" s="1"/>
  <c r="M36" i="2"/>
  <c r="L36" i="2" s="1"/>
  <c r="M38" i="2"/>
  <c r="L38" i="2" s="1"/>
  <c r="M42" i="2"/>
  <c r="L42" i="2" s="1"/>
  <c r="M44" i="2"/>
  <c r="L44" i="2" s="1"/>
  <c r="M50" i="2"/>
  <c r="L50" i="2" s="1"/>
  <c r="L14" i="2"/>
  <c r="L20" i="2"/>
  <c r="L24" i="2"/>
  <c r="L26" i="2"/>
  <c r="L30" i="2"/>
  <c r="L34" i="2"/>
  <c r="L40" i="2"/>
  <c r="L46" i="2"/>
  <c r="L48" i="2"/>
</calcChain>
</file>

<file path=xl/sharedStrings.xml><?xml version="1.0" encoding="utf-8"?>
<sst xmlns="http://schemas.openxmlformats.org/spreadsheetml/2006/main" count="37" uniqueCount="34">
  <si>
    <t>No.</t>
  </si>
  <si>
    <t>RECIBIDO</t>
  </si>
  <si>
    <t>SOLICITANTE</t>
  </si>
  <si>
    <t>TERMINO RESPUESTA</t>
  </si>
  <si>
    <t>FECHA LIMITE RESPUESTA</t>
  </si>
  <si>
    <t>ASIGNACION</t>
  </si>
  <si>
    <t>RESPUESTA</t>
  </si>
  <si>
    <t>OBSERVACIONES</t>
  </si>
  <si>
    <t>No. RADICADO</t>
  </si>
  <si>
    <t>ACTUAL</t>
  </si>
  <si>
    <t>FINAL</t>
  </si>
  <si>
    <t>ABOGADO</t>
  </si>
  <si>
    <t>FECHA</t>
  </si>
  <si>
    <t>OFICINA ASESORA JURIDICA - REGIONAL</t>
  </si>
  <si>
    <t>GRUPO RESPONSABLE</t>
  </si>
  <si>
    <t>TIPO DOCUMENTO</t>
  </si>
  <si>
    <t>ASUNTO</t>
  </si>
  <si>
    <t>ESTADO</t>
  </si>
  <si>
    <t>TERMINO</t>
  </si>
  <si>
    <t>FECHA PLAZO</t>
  </si>
  <si>
    <t>Grupo</t>
  </si>
  <si>
    <t>FECHA RECIBIDO ICBF</t>
  </si>
  <si>
    <t>FECHA RECIBIDO OAJ</t>
  </si>
  <si>
    <t>NOMBRE</t>
  </si>
  <si>
    <t>ENTIDAD</t>
  </si>
  <si>
    <t>Asesoria</t>
  </si>
  <si>
    <t>Coactivo</t>
  </si>
  <si>
    <t>Estrategia</t>
  </si>
  <si>
    <t>Familia</t>
  </si>
  <si>
    <t>Judicial</t>
  </si>
  <si>
    <t>Grupo OAJ</t>
  </si>
  <si>
    <t>Justicia</t>
  </si>
  <si>
    <t>Antes de imprimir este documento… piense en el medio ambiente!</t>
  </si>
  <si>
    <t>Cualquier copia impresa de este documento se considera como COPIA NO CONTROLADA.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</si>
</sst>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0"/>
      <color theme="1"/>
      <name val="Arial"/>
      <family val="2"/>
    </font>
    <font>
      <sz val="10"/>
      <color theme="1"/>
      <name val="Calibri"/>
      <family val="2"/>
      <scheme val="minor"/>
    </font>
    <font>
      <sz val="10"/>
      <name val="Calibri"/>
      <family val="2"/>
      <scheme val="minor"/>
    </font>
    <font>
      <sz val="10.5"/>
      <color theme="1"/>
      <name val="Consolas"/>
      <family val="3"/>
    </font>
    <font>
      <b/>
      <sz val="12"/>
      <color theme="6" tint="-0.499984740745262"/>
      <name val="Arial"/>
      <family val="2"/>
    </font>
    <font>
      <sz val="11"/>
      <color theme="1"/>
      <name val="Arial"/>
      <family val="2"/>
    </font>
    <font>
      <sz val="11"/>
      <color theme="0"/>
      <name val="Arial"/>
      <family val="2"/>
    </font>
    <font>
      <sz val="12"/>
      <color theme="1"/>
      <name val="Tempus Sans ITC"/>
      <family val="5"/>
    </font>
    <font>
      <sz val="6"/>
      <color theme="1"/>
      <name val="Arial"/>
      <family val="2"/>
    </font>
  </fonts>
  <fills count="5">
    <fill>
      <patternFill patternType="none"/>
    </fill>
    <fill>
      <patternFill patternType="gray125"/>
    </fill>
    <fill>
      <patternFill patternType="solid">
        <fgColor theme="6" tint="0.59999389629810485"/>
        <bgColor indexed="64"/>
      </patternFill>
    </fill>
    <fill>
      <patternFill patternType="solid">
        <fgColor theme="8" tint="0.79998168889431442"/>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57">
    <xf numFmtId="0" fontId="0" fillId="0" borderId="0" xfId="0"/>
    <xf numFmtId="14" fontId="0" fillId="0" borderId="0" xfId="0" applyNumberFormat="1"/>
    <xf numFmtId="0" fontId="1" fillId="2"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5" xfId="0" applyFont="1" applyBorder="1" applyAlignment="1">
      <alignment horizontal="left" vertical="center" wrapText="1"/>
    </xf>
    <xf numFmtId="0" fontId="2" fillId="0" borderId="6" xfId="0" applyNumberFormat="1" applyFont="1" applyBorder="1" applyAlignment="1">
      <alignment horizontal="center" vertical="center"/>
    </xf>
    <xf numFmtId="15" fontId="2" fillId="0" borderId="6" xfId="0" applyNumberFormat="1" applyFont="1" applyBorder="1" applyAlignment="1">
      <alignment horizontal="center" vertical="center"/>
    </xf>
    <xf numFmtId="15" fontId="2" fillId="0" borderId="5" xfId="0" applyNumberFormat="1" applyFont="1" applyBorder="1" applyAlignment="1">
      <alignment horizontal="center" vertical="center"/>
    </xf>
    <xf numFmtId="0" fontId="3" fillId="3" borderId="5" xfId="0" applyFont="1" applyFill="1" applyBorder="1" applyAlignment="1">
      <alignment horizontal="left" vertical="center" wrapText="1"/>
    </xf>
    <xf numFmtId="0" fontId="2" fillId="0" borderId="5" xfId="0" applyFont="1" applyBorder="1" applyAlignment="1">
      <alignment vertical="center" wrapText="1"/>
    </xf>
    <xf numFmtId="0" fontId="3" fillId="3" borderId="5" xfId="0" applyFont="1" applyFill="1" applyBorder="1" applyAlignment="1">
      <alignment horizontal="center" vertical="center" wrapText="1"/>
    </xf>
    <xf numFmtId="15" fontId="2" fillId="0" borderId="6" xfId="0" applyNumberFormat="1" applyFont="1" applyFill="1" applyBorder="1" applyAlignment="1">
      <alignment horizontal="center" vertical="center"/>
    </xf>
    <xf numFmtId="15" fontId="2" fillId="4" borderId="5" xfId="0" applyNumberFormat="1" applyFont="1" applyFill="1" applyBorder="1" applyAlignment="1">
      <alignment horizontal="center" vertical="center"/>
    </xf>
    <xf numFmtId="0" fontId="3" fillId="4" borderId="5" xfId="0" applyFont="1" applyFill="1" applyBorder="1" applyAlignment="1">
      <alignment horizontal="left" vertical="center" wrapText="1"/>
    </xf>
    <xf numFmtId="15" fontId="2" fillId="3" borderId="6" xfId="0" applyNumberFormat="1" applyFont="1" applyFill="1" applyBorder="1" applyAlignment="1">
      <alignment horizontal="center" vertical="center"/>
    </xf>
    <xf numFmtId="0" fontId="3" fillId="3" borderId="5" xfId="0" applyNumberFormat="1" applyFont="1" applyFill="1" applyBorder="1" applyAlignment="1">
      <alignment horizontal="left" vertical="center" wrapText="1"/>
    </xf>
    <xf numFmtId="0" fontId="2" fillId="0" borderId="5" xfId="0" applyFont="1" applyBorder="1" applyAlignment="1" applyProtection="1">
      <alignment vertical="center" wrapText="1"/>
    </xf>
    <xf numFmtId="0" fontId="6" fillId="0" borderId="0" xfId="0" applyFont="1"/>
    <xf numFmtId="14" fontId="7" fillId="0" borderId="0" xfId="0" applyNumberFormat="1" applyFont="1"/>
    <xf numFmtId="0" fontId="2" fillId="0" borderId="6" xfId="0" applyFont="1" applyBorder="1" applyAlignment="1">
      <alignment horizontal="left" vertical="center" wrapText="1"/>
    </xf>
    <xf numFmtId="0" fontId="3" fillId="3" borderId="6" xfId="0" applyFont="1" applyFill="1" applyBorder="1" applyAlignment="1">
      <alignment horizontal="left" vertical="center" wrapText="1"/>
    </xf>
    <xf numFmtId="0" fontId="2" fillId="0" borderId="6" xfId="0" applyFont="1" applyBorder="1" applyAlignment="1">
      <alignment vertical="center" wrapText="1"/>
    </xf>
    <xf numFmtId="0" fontId="3" fillId="3" borderId="6" xfId="0" applyFont="1" applyFill="1" applyBorder="1" applyAlignment="1">
      <alignment horizontal="center" vertical="center" wrapText="1"/>
    </xf>
    <xf numFmtId="15" fontId="2" fillId="4" borderId="6" xfId="0" applyNumberFormat="1" applyFont="1" applyFill="1" applyBorder="1" applyAlignment="1">
      <alignment horizontal="center" vertical="center"/>
    </xf>
    <xf numFmtId="0" fontId="3" fillId="4" borderId="6" xfId="0" applyFont="1" applyFill="1" applyBorder="1" applyAlignment="1">
      <alignment horizontal="left" vertical="center" wrapText="1"/>
    </xf>
    <xf numFmtId="0" fontId="3" fillId="3" borderId="6" xfId="0" applyNumberFormat="1" applyFont="1" applyFill="1" applyBorder="1" applyAlignment="1">
      <alignment horizontal="left" vertical="center" wrapText="1"/>
    </xf>
    <xf numFmtId="0" fontId="2" fillId="0" borderId="0" xfId="0" applyFont="1" applyFill="1" applyBorder="1" applyAlignment="1">
      <alignment horizontal="center" vertical="center"/>
    </xf>
    <xf numFmtId="15" fontId="2" fillId="0" borderId="0" xfId="0" applyNumberFormat="1" applyFont="1" applyFill="1" applyBorder="1" applyAlignment="1">
      <alignment horizontal="center" vertical="center"/>
    </xf>
    <xf numFmtId="0" fontId="0" fillId="0" borderId="0" xfId="0" applyBorder="1"/>
    <xf numFmtId="0" fontId="2" fillId="0" borderId="0" xfId="0" applyFont="1" applyFill="1" applyBorder="1" applyAlignment="1">
      <alignment horizontal="left" vertical="center" wrapText="1"/>
    </xf>
    <xf numFmtId="0" fontId="2" fillId="0" borderId="0" xfId="0" applyNumberFormat="1" applyFont="1" applyFill="1" applyBorder="1" applyAlignment="1">
      <alignment horizontal="center" vertical="center"/>
    </xf>
    <xf numFmtId="0" fontId="3"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0" fillId="0" borderId="0" xfId="0" applyFill="1" applyBorder="1"/>
    <xf numFmtId="0" fontId="2" fillId="0" borderId="0" xfId="0" applyFont="1" applyFill="1" applyBorder="1" applyAlignment="1" applyProtection="1">
      <alignment vertical="center" wrapText="1"/>
    </xf>
    <xf numFmtId="0" fontId="4" fillId="0" borderId="6" xfId="0" applyFont="1" applyBorder="1"/>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1" fillId="2" borderId="5"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8" fillId="0" borderId="8" xfId="0" applyFont="1" applyFill="1" applyBorder="1" applyAlignment="1">
      <alignment horizontal="center" vertical="center"/>
    </xf>
    <xf numFmtId="0" fontId="9" fillId="0" borderId="0" xfId="0" applyFont="1" applyFill="1" applyBorder="1" applyAlignment="1">
      <alignment horizontal="center" vertical="center"/>
    </xf>
    <xf numFmtId="0" fontId="5" fillId="0" borderId="0" xfId="0" applyFont="1" applyBorder="1" applyAlignment="1">
      <alignment horizontal="center" vertical="center" wrapText="1"/>
    </xf>
    <xf numFmtId="0" fontId="6" fillId="0" borderId="7" xfId="0" applyFont="1" applyBorder="1" applyAlignment="1">
      <alignment horizont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xf>
    <xf numFmtId="1" fontId="1" fillId="2" borderId="1" xfId="0" applyNumberFormat="1" applyFont="1" applyFill="1" applyBorder="1" applyAlignment="1">
      <alignment horizontal="center" vertical="center" wrapText="1"/>
    </xf>
    <xf numFmtId="1" fontId="1" fillId="2" borderId="5" xfId="0" applyNumberFormat="1" applyFont="1" applyFill="1" applyBorder="1" applyAlignment="1">
      <alignment horizontal="center" vertical="center" wrapText="1"/>
    </xf>
  </cellXfs>
  <cellStyles count="1">
    <cellStyle name="Normal" xfId="0" builtinId="0"/>
  </cellStyles>
  <dxfs count="8">
    <dxf>
      <fill>
        <patternFill>
          <bgColor rgb="FFFFC000"/>
        </patternFill>
      </fill>
    </dxf>
    <dxf>
      <fill>
        <patternFill>
          <bgColor rgb="FF92D050"/>
        </patternFill>
      </fill>
    </dxf>
    <dxf>
      <fill>
        <patternFill>
          <bgColor rgb="FF92D050"/>
        </patternFill>
      </fill>
    </dxf>
    <dxf>
      <font>
        <color rgb="FF9C0006"/>
      </font>
      <fill>
        <patternFill>
          <bgColor rgb="FFFFC7CE"/>
        </patternFill>
      </fill>
    </dxf>
    <dxf>
      <font>
        <color auto="1"/>
      </font>
      <fill>
        <patternFill>
          <bgColor rgb="FFFFFF00"/>
        </patternFill>
      </fill>
    </dxf>
    <dxf>
      <fill>
        <patternFill>
          <bgColor rgb="FFFF0000"/>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icbf.gov.co/Base_Reparto/2013/JUDICIAL_201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cbf.gov.co/Base_Reparto/2013/ASESORIA_201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cbf.gov.co/Base_Reparto/2013/FAMILIA_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cbf.gov.co/Base_Reparto/2013/COACTIVO_201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cbf.gov.co/Base_Reparto/2013/ESTRATEGIA_2013.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11.182\COPIAS%20BASES%20DE%20DATOS\2012\Diciembre\31122012\BASE_GRUPOOA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s>
    <sheetDataSet>
      <sheetData sheetId="0">
        <row r="3">
          <cell r="B3" t="str">
            <v>Judicial</v>
          </cell>
          <cell r="C3" t="str">
            <v xml:space="preserve"> </v>
          </cell>
          <cell r="D3" t="str">
            <v xml:space="preserve"> </v>
          </cell>
          <cell r="E3" t="str">
            <v xml:space="preserve"> </v>
          </cell>
          <cell r="F3">
            <v>0</v>
          </cell>
          <cell r="G3" t="str">
            <v xml:space="preserve"> </v>
          </cell>
          <cell r="H3" t="str">
            <v xml:space="preserve"> </v>
          </cell>
          <cell r="I3" t="str">
            <v xml:space="preserve"> </v>
          </cell>
          <cell r="J3" t="str">
            <v xml:space="preserve"> </v>
          </cell>
          <cell r="K3" t="str">
            <v>-</v>
          </cell>
          <cell r="L3" t="str">
            <v>-</v>
          </cell>
          <cell r="M3" t="str">
            <v xml:space="preserve"> </v>
          </cell>
          <cell r="N3">
            <v>0</v>
          </cell>
          <cell r="O3">
            <v>0</v>
          </cell>
          <cell r="P3">
            <v>0</v>
          </cell>
          <cell r="Q3">
            <v>0</v>
          </cell>
          <cell r="R3">
            <v>0</v>
          </cell>
          <cell r="S3" t="str">
            <v xml:space="preserve"> </v>
          </cell>
          <cell r="T3" t="str">
            <v>-</v>
          </cell>
          <cell r="U3" t="str">
            <v>-</v>
          </cell>
          <cell r="V3" t="str">
            <v>En Tramite</v>
          </cell>
          <cell r="W3" t="str">
            <v xml:space="preserve"> </v>
          </cell>
          <cell r="X3" t="str">
            <v>-</v>
          </cell>
          <cell r="Y3">
            <v>0</v>
          </cell>
          <cell r="Z3">
            <v>0</v>
          </cell>
          <cell r="AA3">
            <v>0</v>
          </cell>
          <cell r="AB3">
            <v>0</v>
          </cell>
          <cell r="AC3">
            <v>0</v>
          </cell>
          <cell r="AE3" t="str">
            <v>Acción de Tutela</v>
          </cell>
          <cell r="AF3" t="str">
            <v>Azucena Gil</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row>
        <row r="4">
          <cell r="B4" t="str">
            <v>Judicial</v>
          </cell>
          <cell r="C4" t="str">
            <v xml:space="preserve"> </v>
          </cell>
          <cell r="D4" t="str">
            <v xml:space="preserve"> </v>
          </cell>
          <cell r="E4" t="str">
            <v xml:space="preserve"> </v>
          </cell>
          <cell r="F4">
            <v>0</v>
          </cell>
          <cell r="G4" t="str">
            <v xml:space="preserve"> </v>
          </cell>
          <cell r="H4" t="str">
            <v xml:space="preserve"> </v>
          </cell>
          <cell r="I4" t="str">
            <v xml:space="preserve"> </v>
          </cell>
          <cell r="J4">
            <v>0</v>
          </cell>
          <cell r="K4" t="str">
            <v>-</v>
          </cell>
          <cell r="L4" t="str">
            <v>-</v>
          </cell>
          <cell r="M4" t="str">
            <v xml:space="preserve"> </v>
          </cell>
          <cell r="N4">
            <v>0</v>
          </cell>
          <cell r="O4">
            <v>0</v>
          </cell>
          <cell r="P4">
            <v>0</v>
          </cell>
          <cell r="Q4">
            <v>0</v>
          </cell>
          <cell r="R4">
            <v>0</v>
          </cell>
          <cell r="S4" t="str">
            <v xml:space="preserve"> </v>
          </cell>
          <cell r="T4" t="str">
            <v>-</v>
          </cell>
          <cell r="U4" t="str">
            <v>-</v>
          </cell>
          <cell r="V4" t="str">
            <v>En Tramite</v>
          </cell>
          <cell r="W4" t="str">
            <v xml:space="preserve"> </v>
          </cell>
          <cell r="X4" t="str">
            <v>-</v>
          </cell>
          <cell r="Y4">
            <v>0</v>
          </cell>
          <cell r="Z4">
            <v>0</v>
          </cell>
          <cell r="AA4">
            <v>0</v>
          </cell>
          <cell r="AB4">
            <v>0</v>
          </cell>
          <cell r="AE4" t="str">
            <v>Conocimiento</v>
          </cell>
          <cell r="AF4" t="str">
            <v>Carlos J. Muñoz</v>
          </cell>
        </row>
        <row r="5">
          <cell r="B5" t="str">
            <v>Judicial</v>
          </cell>
          <cell r="C5" t="str">
            <v xml:space="preserve"> </v>
          </cell>
          <cell r="D5" t="str">
            <v xml:space="preserve"> </v>
          </cell>
          <cell r="E5" t="str">
            <v xml:space="preserve"> </v>
          </cell>
          <cell r="F5">
            <v>0</v>
          </cell>
          <cell r="G5" t="str">
            <v xml:space="preserve"> </v>
          </cell>
          <cell r="H5" t="str">
            <v xml:space="preserve"> </v>
          </cell>
          <cell r="I5" t="str">
            <v xml:space="preserve"> </v>
          </cell>
          <cell r="J5">
            <v>0</v>
          </cell>
          <cell r="K5" t="str">
            <v>-</v>
          </cell>
          <cell r="L5" t="str">
            <v>-</v>
          </cell>
          <cell r="M5" t="str">
            <v xml:space="preserve"> </v>
          </cell>
          <cell r="N5">
            <v>0</v>
          </cell>
          <cell r="O5">
            <v>0</v>
          </cell>
          <cell r="P5">
            <v>0</v>
          </cell>
          <cell r="Q5">
            <v>0</v>
          </cell>
          <cell r="R5">
            <v>0</v>
          </cell>
          <cell r="S5" t="str">
            <v xml:space="preserve"> </v>
          </cell>
          <cell r="T5" t="str">
            <v>-</v>
          </cell>
          <cell r="U5" t="str">
            <v>-</v>
          </cell>
          <cell r="V5" t="str">
            <v>En Tramite</v>
          </cell>
          <cell r="W5" t="str">
            <v xml:space="preserve"> </v>
          </cell>
          <cell r="X5" t="str">
            <v>-</v>
          </cell>
          <cell r="Y5">
            <v>0</v>
          </cell>
          <cell r="Z5">
            <v>0</v>
          </cell>
          <cell r="AA5">
            <v>0</v>
          </cell>
          <cell r="AB5">
            <v>0</v>
          </cell>
          <cell r="AE5" t="str">
            <v>Control Legalidad Lineamiento</v>
          </cell>
          <cell r="AF5" t="str">
            <v>Diana Lesmes</v>
          </cell>
        </row>
        <row r="6">
          <cell r="B6" t="str">
            <v>Judicial</v>
          </cell>
          <cell r="C6" t="str">
            <v xml:space="preserve"> </v>
          </cell>
          <cell r="D6" t="str">
            <v xml:space="preserve"> </v>
          </cell>
          <cell r="E6" t="str">
            <v xml:space="preserve"> </v>
          </cell>
          <cell r="F6">
            <v>0</v>
          </cell>
          <cell r="G6" t="str">
            <v xml:space="preserve"> </v>
          </cell>
          <cell r="H6" t="str">
            <v xml:space="preserve"> </v>
          </cell>
          <cell r="I6" t="str">
            <v xml:space="preserve"> </v>
          </cell>
          <cell r="J6">
            <v>0</v>
          </cell>
          <cell r="K6" t="str">
            <v>-</v>
          </cell>
          <cell r="L6" t="str">
            <v>-</v>
          </cell>
          <cell r="M6" t="str">
            <v xml:space="preserve"> </v>
          </cell>
          <cell r="N6">
            <v>0</v>
          </cell>
          <cell r="O6">
            <v>0</v>
          </cell>
          <cell r="P6">
            <v>0</v>
          </cell>
          <cell r="Q6">
            <v>0</v>
          </cell>
          <cell r="R6">
            <v>0</v>
          </cell>
          <cell r="S6" t="str">
            <v xml:space="preserve"> </v>
          </cell>
          <cell r="T6" t="str">
            <v>-</v>
          </cell>
          <cell r="U6" t="str">
            <v>-</v>
          </cell>
          <cell r="V6" t="str">
            <v>En Tramite</v>
          </cell>
          <cell r="W6" t="str">
            <v xml:space="preserve"> </v>
          </cell>
          <cell r="X6" t="str">
            <v>-</v>
          </cell>
          <cell r="Y6">
            <v>0</v>
          </cell>
          <cell r="Z6">
            <v>0</v>
          </cell>
          <cell r="AA6">
            <v>0</v>
          </cell>
          <cell r="AB6">
            <v>0</v>
          </cell>
          <cell r="AE6" t="str">
            <v>Control Legalidad Resolución</v>
          </cell>
          <cell r="AF6" t="str">
            <v>Giovanny Rodriguez</v>
          </cell>
        </row>
        <row r="7">
          <cell r="B7" t="str">
            <v>Judicial</v>
          </cell>
          <cell r="C7" t="str">
            <v xml:space="preserve"> </v>
          </cell>
          <cell r="D7" t="str">
            <v xml:space="preserve"> </v>
          </cell>
          <cell r="E7" t="str">
            <v xml:space="preserve"> </v>
          </cell>
          <cell r="F7">
            <v>0</v>
          </cell>
          <cell r="G7" t="str">
            <v xml:space="preserve"> </v>
          </cell>
          <cell r="H7" t="str">
            <v xml:space="preserve"> </v>
          </cell>
          <cell r="I7" t="str">
            <v xml:space="preserve"> </v>
          </cell>
          <cell r="J7">
            <v>0</v>
          </cell>
          <cell r="K7" t="str">
            <v>-</v>
          </cell>
          <cell r="L7" t="str">
            <v>-</v>
          </cell>
          <cell r="M7" t="str">
            <v xml:space="preserve"> </v>
          </cell>
          <cell r="N7">
            <v>0</v>
          </cell>
          <cell r="O7">
            <v>0</v>
          </cell>
          <cell r="P7">
            <v>0</v>
          </cell>
          <cell r="Q7">
            <v>0</v>
          </cell>
          <cell r="R7">
            <v>0</v>
          </cell>
          <cell r="S7" t="str">
            <v xml:space="preserve"> </v>
          </cell>
          <cell r="T7" t="str">
            <v>-</v>
          </cell>
          <cell r="U7" t="str">
            <v>-</v>
          </cell>
          <cell r="V7" t="str">
            <v>En Tramite</v>
          </cell>
          <cell r="W7" t="str">
            <v xml:space="preserve"> </v>
          </cell>
          <cell r="X7" t="str">
            <v>-</v>
          </cell>
          <cell r="Y7">
            <v>0</v>
          </cell>
          <cell r="Z7">
            <v>0</v>
          </cell>
          <cell r="AA7">
            <v>0</v>
          </cell>
          <cell r="AB7">
            <v>0</v>
          </cell>
          <cell r="AE7" t="str">
            <v>Nulidad y Restablecimiento Del Derecho</v>
          </cell>
          <cell r="AF7" t="str">
            <v>Gustavo Tupaz</v>
          </cell>
        </row>
        <row r="8">
          <cell r="B8" t="str">
            <v>Judicial</v>
          </cell>
          <cell r="C8" t="str">
            <v xml:space="preserve"> </v>
          </cell>
          <cell r="D8" t="str">
            <v xml:space="preserve"> </v>
          </cell>
          <cell r="E8" t="str">
            <v xml:space="preserve"> </v>
          </cell>
          <cell r="F8">
            <v>0</v>
          </cell>
          <cell r="G8" t="str">
            <v xml:space="preserve"> </v>
          </cell>
          <cell r="H8" t="str">
            <v xml:space="preserve"> </v>
          </cell>
          <cell r="I8" t="str">
            <v xml:space="preserve"> </v>
          </cell>
          <cell r="J8">
            <v>0</v>
          </cell>
          <cell r="K8" t="str">
            <v>-</v>
          </cell>
          <cell r="L8" t="str">
            <v>-</v>
          </cell>
          <cell r="M8" t="str">
            <v xml:space="preserve"> </v>
          </cell>
          <cell r="N8">
            <v>0</v>
          </cell>
          <cell r="O8">
            <v>0</v>
          </cell>
          <cell r="P8">
            <v>0</v>
          </cell>
          <cell r="Q8">
            <v>0</v>
          </cell>
          <cell r="R8">
            <v>0</v>
          </cell>
          <cell r="S8" t="str">
            <v xml:space="preserve"> </v>
          </cell>
          <cell r="T8" t="str">
            <v>-</v>
          </cell>
          <cell r="U8" t="str">
            <v>-</v>
          </cell>
          <cell r="V8" t="str">
            <v>En Tramite</v>
          </cell>
          <cell r="W8" t="str">
            <v xml:space="preserve"> </v>
          </cell>
          <cell r="X8" t="str">
            <v>-</v>
          </cell>
          <cell r="Y8">
            <v>0</v>
          </cell>
          <cell r="Z8">
            <v>0</v>
          </cell>
          <cell r="AA8">
            <v>0</v>
          </cell>
          <cell r="AB8">
            <v>0</v>
          </cell>
          <cell r="AE8" t="str">
            <v>Defensoria del Pueblo</v>
          </cell>
          <cell r="AF8" t="str">
            <v>Herman A. González</v>
          </cell>
        </row>
        <row r="9">
          <cell r="B9" t="str">
            <v>Judicial</v>
          </cell>
          <cell r="C9" t="str">
            <v xml:space="preserve"> </v>
          </cell>
          <cell r="D9" t="str">
            <v xml:space="preserve"> </v>
          </cell>
          <cell r="E9" t="str">
            <v xml:space="preserve"> </v>
          </cell>
          <cell r="F9">
            <v>0</v>
          </cell>
          <cell r="G9" t="str">
            <v xml:space="preserve"> </v>
          </cell>
          <cell r="H9" t="str">
            <v xml:space="preserve"> </v>
          </cell>
          <cell r="I9" t="str">
            <v xml:space="preserve"> </v>
          </cell>
          <cell r="J9">
            <v>0</v>
          </cell>
          <cell r="K9" t="str">
            <v>-</v>
          </cell>
          <cell r="L9" t="str">
            <v>-</v>
          </cell>
          <cell r="M9" t="str">
            <v xml:space="preserve"> </v>
          </cell>
          <cell r="N9">
            <v>0</v>
          </cell>
          <cell r="O9">
            <v>0</v>
          </cell>
          <cell r="P9">
            <v>0</v>
          </cell>
          <cell r="Q9">
            <v>0</v>
          </cell>
          <cell r="R9">
            <v>0</v>
          </cell>
          <cell r="S9" t="str">
            <v xml:space="preserve"> </v>
          </cell>
          <cell r="T9" t="str">
            <v>-</v>
          </cell>
          <cell r="U9" t="str">
            <v>-</v>
          </cell>
          <cell r="V9" t="str">
            <v>En Tramite</v>
          </cell>
          <cell r="W9" t="str">
            <v xml:space="preserve"> </v>
          </cell>
          <cell r="X9" t="str">
            <v>-</v>
          </cell>
          <cell r="Y9">
            <v>0</v>
          </cell>
          <cell r="Z9">
            <v>0</v>
          </cell>
          <cell r="AA9">
            <v>0</v>
          </cell>
          <cell r="AB9">
            <v>0</v>
          </cell>
          <cell r="AE9" t="str">
            <v>Demanda</v>
          </cell>
          <cell r="AF9" t="str">
            <v>Jose G. Calderon</v>
          </cell>
        </row>
        <row r="10">
          <cell r="B10" t="str">
            <v>Judicial</v>
          </cell>
          <cell r="C10" t="str">
            <v xml:space="preserve"> </v>
          </cell>
          <cell r="D10" t="str">
            <v xml:space="preserve"> </v>
          </cell>
          <cell r="E10" t="str">
            <v xml:space="preserve"> </v>
          </cell>
          <cell r="F10">
            <v>0</v>
          </cell>
          <cell r="G10" t="str">
            <v xml:space="preserve"> </v>
          </cell>
          <cell r="H10" t="str">
            <v xml:space="preserve"> </v>
          </cell>
          <cell r="I10" t="str">
            <v xml:space="preserve"> </v>
          </cell>
          <cell r="J10">
            <v>0</v>
          </cell>
          <cell r="K10" t="str">
            <v>-</v>
          </cell>
          <cell r="L10" t="str">
            <v>-</v>
          </cell>
          <cell r="M10" t="str">
            <v xml:space="preserve"> </v>
          </cell>
          <cell r="N10">
            <v>0</v>
          </cell>
          <cell r="O10">
            <v>0</v>
          </cell>
          <cell r="P10">
            <v>0</v>
          </cell>
          <cell r="Q10">
            <v>0</v>
          </cell>
          <cell r="R10">
            <v>0</v>
          </cell>
          <cell r="S10" t="str">
            <v xml:space="preserve"> </v>
          </cell>
          <cell r="T10" t="str">
            <v>-</v>
          </cell>
          <cell r="U10" t="str">
            <v>-</v>
          </cell>
          <cell r="V10" t="str">
            <v>En Tramite</v>
          </cell>
          <cell r="W10" t="str">
            <v xml:space="preserve"> </v>
          </cell>
          <cell r="X10" t="str">
            <v>-</v>
          </cell>
          <cell r="Y10">
            <v>0</v>
          </cell>
          <cell r="Z10">
            <v>0</v>
          </cell>
          <cell r="AA10">
            <v>0</v>
          </cell>
          <cell r="AB10">
            <v>0</v>
          </cell>
          <cell r="AE10" t="str">
            <v>Derecho de Petición</v>
          </cell>
          <cell r="AF10" t="str">
            <v>Juan Baracaldo</v>
          </cell>
        </row>
        <row r="11">
          <cell r="B11" t="str">
            <v>Judicial</v>
          </cell>
          <cell r="C11" t="str">
            <v xml:space="preserve"> </v>
          </cell>
          <cell r="D11" t="str">
            <v xml:space="preserve"> </v>
          </cell>
          <cell r="E11" t="str">
            <v xml:space="preserve"> </v>
          </cell>
          <cell r="F11">
            <v>0</v>
          </cell>
          <cell r="G11" t="str">
            <v xml:space="preserve"> </v>
          </cell>
          <cell r="H11" t="str">
            <v xml:space="preserve"> </v>
          </cell>
          <cell r="I11" t="str">
            <v xml:space="preserve"> </v>
          </cell>
          <cell r="J11">
            <v>0</v>
          </cell>
          <cell r="K11" t="str">
            <v>-</v>
          </cell>
          <cell r="L11" t="str">
            <v>-</v>
          </cell>
          <cell r="M11" t="str">
            <v xml:space="preserve"> </v>
          </cell>
          <cell r="N11">
            <v>0</v>
          </cell>
          <cell r="O11">
            <v>0</v>
          </cell>
          <cell r="P11">
            <v>0</v>
          </cell>
          <cell r="Q11">
            <v>0</v>
          </cell>
          <cell r="R11">
            <v>0</v>
          </cell>
          <cell r="S11" t="str">
            <v xml:space="preserve"> </v>
          </cell>
          <cell r="T11" t="str">
            <v>-</v>
          </cell>
          <cell r="U11" t="str">
            <v>-</v>
          </cell>
          <cell r="V11" t="str">
            <v>En Tramite</v>
          </cell>
          <cell r="W11" t="str">
            <v xml:space="preserve"> </v>
          </cell>
          <cell r="X11" t="str">
            <v>-</v>
          </cell>
          <cell r="Y11">
            <v>0</v>
          </cell>
          <cell r="Z11">
            <v>0</v>
          </cell>
          <cell r="AA11">
            <v>0</v>
          </cell>
          <cell r="AB11">
            <v>0</v>
          </cell>
          <cell r="AE11" t="str">
            <v>Desacato</v>
          </cell>
          <cell r="AF11" t="str">
            <v>Katherine Mesa Mayorga</v>
          </cell>
        </row>
        <row r="12">
          <cell r="B12" t="str">
            <v>Judicial</v>
          </cell>
          <cell r="C12" t="str">
            <v xml:space="preserve"> </v>
          </cell>
          <cell r="D12" t="str">
            <v xml:space="preserve"> </v>
          </cell>
          <cell r="E12" t="str">
            <v xml:space="preserve"> </v>
          </cell>
          <cell r="F12">
            <v>0</v>
          </cell>
          <cell r="G12" t="str">
            <v xml:space="preserve"> </v>
          </cell>
          <cell r="H12" t="str">
            <v xml:space="preserve"> </v>
          </cell>
          <cell r="I12" t="str">
            <v xml:space="preserve"> </v>
          </cell>
          <cell r="J12">
            <v>0</v>
          </cell>
          <cell r="K12" t="str">
            <v>-</v>
          </cell>
          <cell r="L12" t="str">
            <v>-</v>
          </cell>
          <cell r="M12" t="str">
            <v xml:space="preserve"> </v>
          </cell>
          <cell r="N12">
            <v>0</v>
          </cell>
          <cell r="O12">
            <v>0</v>
          </cell>
          <cell r="P12">
            <v>0</v>
          </cell>
          <cell r="Q12">
            <v>0</v>
          </cell>
          <cell r="R12">
            <v>0</v>
          </cell>
          <cell r="S12" t="str">
            <v xml:space="preserve"> </v>
          </cell>
          <cell r="T12" t="str">
            <v>-</v>
          </cell>
          <cell r="U12" t="str">
            <v>-</v>
          </cell>
          <cell r="V12" t="str">
            <v>En Tramite</v>
          </cell>
          <cell r="W12" t="str">
            <v xml:space="preserve"> </v>
          </cell>
          <cell r="X12" t="str">
            <v>-</v>
          </cell>
          <cell r="Y12">
            <v>0</v>
          </cell>
          <cell r="Z12">
            <v>0</v>
          </cell>
          <cell r="AA12">
            <v>0</v>
          </cell>
          <cell r="AB12">
            <v>0</v>
          </cell>
          <cell r="AE12" t="str">
            <v>Documento Informativo</v>
          </cell>
          <cell r="AF12" t="str">
            <v>Lilia E. Amado</v>
          </cell>
        </row>
        <row r="13">
          <cell r="B13" t="str">
            <v>Judicial</v>
          </cell>
          <cell r="C13" t="str">
            <v xml:space="preserve"> </v>
          </cell>
          <cell r="D13" t="str">
            <v xml:space="preserve"> </v>
          </cell>
          <cell r="E13" t="str">
            <v xml:space="preserve"> </v>
          </cell>
          <cell r="F13">
            <v>0</v>
          </cell>
          <cell r="G13" t="str">
            <v xml:space="preserve"> </v>
          </cell>
          <cell r="H13" t="str">
            <v xml:space="preserve"> </v>
          </cell>
          <cell r="I13" t="str">
            <v xml:space="preserve"> </v>
          </cell>
          <cell r="J13">
            <v>0</v>
          </cell>
          <cell r="K13" t="str">
            <v>-</v>
          </cell>
          <cell r="L13" t="str">
            <v>-</v>
          </cell>
          <cell r="M13" t="str">
            <v xml:space="preserve"> </v>
          </cell>
          <cell r="N13">
            <v>0</v>
          </cell>
          <cell r="O13">
            <v>0</v>
          </cell>
          <cell r="P13">
            <v>0</v>
          </cell>
          <cell r="Q13">
            <v>0</v>
          </cell>
          <cell r="R13">
            <v>0</v>
          </cell>
          <cell r="S13" t="str">
            <v xml:space="preserve"> </v>
          </cell>
          <cell r="T13" t="str">
            <v>-</v>
          </cell>
          <cell r="U13" t="str">
            <v>-</v>
          </cell>
          <cell r="V13" t="str">
            <v>En Tramite</v>
          </cell>
          <cell r="W13" t="str">
            <v xml:space="preserve"> </v>
          </cell>
          <cell r="X13" t="str">
            <v>-</v>
          </cell>
          <cell r="Y13">
            <v>0</v>
          </cell>
          <cell r="Z13">
            <v>0</v>
          </cell>
          <cell r="AA13">
            <v>0</v>
          </cell>
          <cell r="AB13">
            <v>0</v>
          </cell>
          <cell r="AE13" t="str">
            <v>Fallo o Sentencia</v>
          </cell>
          <cell r="AF13" t="str">
            <v>Luz Gallego Campos</v>
          </cell>
        </row>
        <row r="14">
          <cell r="B14" t="str">
            <v>Judicial</v>
          </cell>
          <cell r="C14" t="str">
            <v xml:space="preserve"> </v>
          </cell>
          <cell r="D14" t="str">
            <v xml:space="preserve"> </v>
          </cell>
          <cell r="E14" t="str">
            <v xml:space="preserve"> </v>
          </cell>
          <cell r="F14">
            <v>0</v>
          </cell>
          <cell r="G14" t="str">
            <v xml:space="preserve"> </v>
          </cell>
          <cell r="H14" t="str">
            <v xml:space="preserve"> </v>
          </cell>
          <cell r="I14" t="str">
            <v xml:space="preserve"> </v>
          </cell>
          <cell r="J14">
            <v>0</v>
          </cell>
          <cell r="K14" t="str">
            <v>-</v>
          </cell>
          <cell r="L14" t="str">
            <v>-</v>
          </cell>
          <cell r="M14" t="str">
            <v xml:space="preserve"> </v>
          </cell>
          <cell r="N14">
            <v>0</v>
          </cell>
          <cell r="O14">
            <v>0</v>
          </cell>
          <cell r="P14">
            <v>0</v>
          </cell>
          <cell r="Q14">
            <v>0</v>
          </cell>
          <cell r="R14">
            <v>0</v>
          </cell>
          <cell r="S14" t="str">
            <v xml:space="preserve"> </v>
          </cell>
          <cell r="T14" t="str">
            <v>-</v>
          </cell>
          <cell r="U14" t="str">
            <v>-</v>
          </cell>
          <cell r="V14" t="str">
            <v>En Tramite</v>
          </cell>
          <cell r="W14" t="str">
            <v xml:space="preserve"> </v>
          </cell>
          <cell r="X14" t="str">
            <v>-</v>
          </cell>
          <cell r="Y14">
            <v>0</v>
          </cell>
          <cell r="Z14">
            <v>0</v>
          </cell>
          <cell r="AA14">
            <v>0</v>
          </cell>
          <cell r="AB14">
            <v>0</v>
          </cell>
          <cell r="AE14" t="str">
            <v>Ficha de Conciliación</v>
          </cell>
          <cell r="AF14" t="str">
            <v>Lyda Ines Solano Morales</v>
          </cell>
        </row>
        <row r="15">
          <cell r="B15" t="str">
            <v>Judicial</v>
          </cell>
          <cell r="C15" t="str">
            <v xml:space="preserve"> </v>
          </cell>
          <cell r="D15" t="str">
            <v xml:space="preserve"> </v>
          </cell>
          <cell r="E15" t="str">
            <v xml:space="preserve"> </v>
          </cell>
          <cell r="F15">
            <v>0</v>
          </cell>
          <cell r="G15" t="str">
            <v xml:space="preserve"> </v>
          </cell>
          <cell r="H15" t="str">
            <v xml:space="preserve"> </v>
          </cell>
          <cell r="I15" t="str">
            <v xml:space="preserve"> </v>
          </cell>
          <cell r="J15">
            <v>0</v>
          </cell>
          <cell r="K15" t="str">
            <v>-</v>
          </cell>
          <cell r="L15" t="str">
            <v>-</v>
          </cell>
          <cell r="M15" t="str">
            <v xml:space="preserve"> </v>
          </cell>
          <cell r="N15">
            <v>0</v>
          </cell>
          <cell r="O15">
            <v>0</v>
          </cell>
          <cell r="P15">
            <v>0</v>
          </cell>
          <cell r="Q15">
            <v>0</v>
          </cell>
          <cell r="R15">
            <v>0</v>
          </cell>
          <cell r="S15" t="str">
            <v xml:space="preserve"> </v>
          </cell>
          <cell r="T15" t="str">
            <v>-</v>
          </cell>
          <cell r="U15" t="str">
            <v>-</v>
          </cell>
          <cell r="V15" t="str">
            <v>En Tramite</v>
          </cell>
          <cell r="W15" t="str">
            <v xml:space="preserve"> </v>
          </cell>
          <cell r="X15" t="str">
            <v>-</v>
          </cell>
          <cell r="Y15">
            <v>0</v>
          </cell>
          <cell r="Z15">
            <v>0</v>
          </cell>
          <cell r="AA15">
            <v>0</v>
          </cell>
          <cell r="AB15">
            <v>0</v>
          </cell>
          <cell r="AE15" t="str">
            <v>Fiscalía</v>
          </cell>
          <cell r="AF15" t="str">
            <v>Ronald Burgos</v>
          </cell>
        </row>
        <row r="16">
          <cell r="B16" t="str">
            <v>Judicial</v>
          </cell>
          <cell r="C16" t="str">
            <v xml:space="preserve"> </v>
          </cell>
          <cell r="D16" t="str">
            <v xml:space="preserve"> </v>
          </cell>
          <cell r="E16" t="str">
            <v xml:space="preserve"> </v>
          </cell>
          <cell r="F16">
            <v>0</v>
          </cell>
          <cell r="G16" t="str">
            <v xml:space="preserve"> </v>
          </cell>
          <cell r="H16" t="str">
            <v xml:space="preserve"> </v>
          </cell>
          <cell r="I16" t="str">
            <v xml:space="preserve"> </v>
          </cell>
          <cell r="J16">
            <v>0</v>
          </cell>
          <cell r="K16" t="str">
            <v>-</v>
          </cell>
          <cell r="L16" t="str">
            <v>-</v>
          </cell>
          <cell r="M16" t="str">
            <v xml:space="preserve"> </v>
          </cell>
          <cell r="N16">
            <v>0</v>
          </cell>
          <cell r="O16">
            <v>0</v>
          </cell>
          <cell r="P16">
            <v>0</v>
          </cell>
          <cell r="Q16">
            <v>0</v>
          </cell>
          <cell r="R16">
            <v>0</v>
          </cell>
          <cell r="S16" t="str">
            <v xml:space="preserve"> </v>
          </cell>
          <cell r="T16" t="str">
            <v>-</v>
          </cell>
          <cell r="U16" t="str">
            <v>-</v>
          </cell>
          <cell r="V16" t="str">
            <v>En Tramite</v>
          </cell>
          <cell r="W16" t="str">
            <v xml:space="preserve"> </v>
          </cell>
          <cell r="X16" t="str">
            <v>-</v>
          </cell>
          <cell r="Y16">
            <v>0</v>
          </cell>
          <cell r="Z16">
            <v>0</v>
          </cell>
          <cell r="AA16">
            <v>0</v>
          </cell>
          <cell r="AB16">
            <v>0</v>
          </cell>
          <cell r="AE16" t="str">
            <v>Incidente de Desacato</v>
          </cell>
          <cell r="AF16" t="str">
            <v>Sebastian Marquez</v>
          </cell>
        </row>
        <row r="17">
          <cell r="B17" t="str">
            <v>Judicial</v>
          </cell>
          <cell r="C17" t="str">
            <v xml:space="preserve"> </v>
          </cell>
          <cell r="D17" t="str">
            <v xml:space="preserve"> </v>
          </cell>
          <cell r="E17" t="str">
            <v xml:space="preserve"> </v>
          </cell>
          <cell r="F17">
            <v>0</v>
          </cell>
          <cell r="G17" t="str">
            <v xml:space="preserve"> </v>
          </cell>
          <cell r="H17" t="str">
            <v xml:space="preserve"> </v>
          </cell>
          <cell r="I17" t="str">
            <v xml:space="preserve"> </v>
          </cell>
          <cell r="J17">
            <v>0</v>
          </cell>
          <cell r="K17" t="str">
            <v>-</v>
          </cell>
          <cell r="L17" t="str">
            <v>-</v>
          </cell>
          <cell r="M17" t="str">
            <v xml:space="preserve"> </v>
          </cell>
          <cell r="N17">
            <v>0</v>
          </cell>
          <cell r="O17">
            <v>0</v>
          </cell>
          <cell r="P17">
            <v>0</v>
          </cell>
          <cell r="Q17">
            <v>0</v>
          </cell>
          <cell r="R17">
            <v>0</v>
          </cell>
          <cell r="S17" t="str">
            <v xml:space="preserve"> </v>
          </cell>
          <cell r="T17" t="str">
            <v>-</v>
          </cell>
          <cell r="U17" t="str">
            <v>-</v>
          </cell>
          <cell r="V17" t="str">
            <v>En Tramite</v>
          </cell>
          <cell r="W17" t="str">
            <v xml:space="preserve"> </v>
          </cell>
          <cell r="X17" t="str">
            <v>-</v>
          </cell>
          <cell r="Y17">
            <v>0</v>
          </cell>
          <cell r="Z17">
            <v>0</v>
          </cell>
          <cell r="AA17">
            <v>0</v>
          </cell>
          <cell r="AB17">
            <v>0</v>
          </cell>
          <cell r="AE17" t="str">
            <v>Informe</v>
          </cell>
          <cell r="AF17" t="str">
            <v>Viviana Pulido</v>
          </cell>
        </row>
        <row r="18">
          <cell r="B18" t="str">
            <v>Judicial</v>
          </cell>
          <cell r="C18" t="str">
            <v xml:space="preserve"> </v>
          </cell>
          <cell r="D18" t="str">
            <v xml:space="preserve"> </v>
          </cell>
          <cell r="E18" t="str">
            <v xml:space="preserve"> </v>
          </cell>
          <cell r="F18">
            <v>0</v>
          </cell>
          <cell r="G18" t="str">
            <v xml:space="preserve"> </v>
          </cell>
          <cell r="H18" t="str">
            <v xml:space="preserve"> </v>
          </cell>
          <cell r="I18" t="str">
            <v xml:space="preserve"> </v>
          </cell>
          <cell r="J18">
            <v>0</v>
          </cell>
          <cell r="K18" t="str">
            <v>-</v>
          </cell>
          <cell r="L18" t="str">
            <v>-</v>
          </cell>
          <cell r="M18" t="str">
            <v xml:space="preserve"> </v>
          </cell>
          <cell r="N18">
            <v>0</v>
          </cell>
          <cell r="O18">
            <v>0</v>
          </cell>
          <cell r="P18">
            <v>0</v>
          </cell>
          <cell r="Q18">
            <v>0</v>
          </cell>
          <cell r="R18">
            <v>0</v>
          </cell>
          <cell r="S18" t="str">
            <v xml:space="preserve"> </v>
          </cell>
          <cell r="T18" t="str">
            <v>-</v>
          </cell>
          <cell r="U18" t="str">
            <v>-</v>
          </cell>
          <cell r="V18" t="str">
            <v>En Tramite</v>
          </cell>
          <cell r="W18" t="str">
            <v xml:space="preserve"> </v>
          </cell>
          <cell r="X18" t="str">
            <v>-</v>
          </cell>
          <cell r="Y18">
            <v>0</v>
          </cell>
          <cell r="Z18">
            <v>0</v>
          </cell>
          <cell r="AA18">
            <v>0</v>
          </cell>
          <cell r="AB18">
            <v>0</v>
          </cell>
          <cell r="AE18" t="str">
            <v>Notificación Fecha Audiencia de conciliación</v>
          </cell>
          <cell r="AF18" t="str">
            <v>Yizel R. Quijano</v>
          </cell>
        </row>
        <row r="19">
          <cell r="B19" t="str">
            <v>Judicial</v>
          </cell>
          <cell r="C19" t="str">
            <v xml:space="preserve"> </v>
          </cell>
          <cell r="D19" t="str">
            <v xml:space="preserve"> </v>
          </cell>
          <cell r="E19" t="str">
            <v xml:space="preserve"> </v>
          </cell>
          <cell r="F19">
            <v>0</v>
          </cell>
          <cell r="G19" t="str">
            <v xml:space="preserve"> </v>
          </cell>
          <cell r="H19" t="str">
            <v xml:space="preserve"> </v>
          </cell>
          <cell r="I19" t="str">
            <v xml:space="preserve"> </v>
          </cell>
          <cell r="J19">
            <v>0</v>
          </cell>
          <cell r="K19" t="str">
            <v>-</v>
          </cell>
          <cell r="L19" t="str">
            <v>-</v>
          </cell>
          <cell r="M19" t="str">
            <v xml:space="preserve"> </v>
          </cell>
          <cell r="N19">
            <v>0</v>
          </cell>
          <cell r="O19">
            <v>0</v>
          </cell>
          <cell r="P19">
            <v>0</v>
          </cell>
          <cell r="Q19">
            <v>0</v>
          </cell>
          <cell r="R19">
            <v>0</v>
          </cell>
          <cell r="S19" t="str">
            <v xml:space="preserve"> </v>
          </cell>
          <cell r="T19" t="str">
            <v>-</v>
          </cell>
          <cell r="U19" t="str">
            <v>-</v>
          </cell>
          <cell r="V19" t="str">
            <v>En Tramite</v>
          </cell>
          <cell r="W19" t="str">
            <v xml:space="preserve"> </v>
          </cell>
          <cell r="X19" t="str">
            <v>-</v>
          </cell>
          <cell r="Y19">
            <v>0</v>
          </cell>
          <cell r="Z19">
            <v>0</v>
          </cell>
          <cell r="AA19">
            <v>0</v>
          </cell>
          <cell r="AB19">
            <v>0</v>
          </cell>
          <cell r="AE19" t="str">
            <v>Otros</v>
          </cell>
          <cell r="AF19" t="str">
            <v>Leonardo Perez</v>
          </cell>
        </row>
        <row r="20">
          <cell r="B20" t="str">
            <v>Judicial</v>
          </cell>
          <cell r="C20" t="str">
            <v xml:space="preserve"> </v>
          </cell>
          <cell r="D20" t="str">
            <v xml:space="preserve"> </v>
          </cell>
          <cell r="E20" t="str">
            <v xml:space="preserve"> </v>
          </cell>
          <cell r="F20">
            <v>0</v>
          </cell>
          <cell r="G20" t="str">
            <v xml:space="preserve"> </v>
          </cell>
          <cell r="H20" t="str">
            <v xml:space="preserve"> </v>
          </cell>
          <cell r="I20" t="str">
            <v xml:space="preserve"> </v>
          </cell>
          <cell r="J20">
            <v>0</v>
          </cell>
          <cell r="K20" t="str">
            <v>-</v>
          </cell>
          <cell r="L20" t="str">
            <v>-</v>
          </cell>
          <cell r="M20" t="str">
            <v xml:space="preserve"> </v>
          </cell>
          <cell r="N20">
            <v>0</v>
          </cell>
          <cell r="O20">
            <v>0</v>
          </cell>
          <cell r="P20">
            <v>0</v>
          </cell>
          <cell r="Q20">
            <v>0</v>
          </cell>
          <cell r="R20">
            <v>0</v>
          </cell>
          <cell r="S20" t="str">
            <v xml:space="preserve"> </v>
          </cell>
          <cell r="T20" t="str">
            <v>-</v>
          </cell>
          <cell r="U20" t="str">
            <v>-</v>
          </cell>
          <cell r="V20" t="str">
            <v>En Tramite</v>
          </cell>
          <cell r="W20" t="str">
            <v xml:space="preserve"> </v>
          </cell>
          <cell r="X20" t="str">
            <v>-</v>
          </cell>
          <cell r="Y20">
            <v>0</v>
          </cell>
          <cell r="Z20">
            <v>0</v>
          </cell>
          <cell r="AA20">
            <v>0</v>
          </cell>
          <cell r="AB20">
            <v>0</v>
          </cell>
          <cell r="AE20" t="str">
            <v>Procesos a favor y en contra</v>
          </cell>
          <cell r="AF20" t="str">
            <v>Jairo Cardona</v>
          </cell>
        </row>
        <row r="21">
          <cell r="B21" t="str">
            <v>Judicial</v>
          </cell>
          <cell r="C21" t="str">
            <v xml:space="preserve"> </v>
          </cell>
          <cell r="D21" t="str">
            <v xml:space="preserve"> </v>
          </cell>
          <cell r="E21" t="str">
            <v xml:space="preserve"> </v>
          </cell>
          <cell r="F21">
            <v>0</v>
          </cell>
          <cell r="G21" t="str">
            <v xml:space="preserve"> </v>
          </cell>
          <cell r="H21" t="str">
            <v xml:space="preserve"> </v>
          </cell>
          <cell r="I21" t="str">
            <v xml:space="preserve"> </v>
          </cell>
          <cell r="J21">
            <v>0</v>
          </cell>
          <cell r="K21" t="str">
            <v>-</v>
          </cell>
          <cell r="L21" t="str">
            <v>-</v>
          </cell>
          <cell r="M21" t="str">
            <v xml:space="preserve"> </v>
          </cell>
          <cell r="N21">
            <v>0</v>
          </cell>
          <cell r="O21">
            <v>0</v>
          </cell>
          <cell r="P21">
            <v>0</v>
          </cell>
          <cell r="Q21">
            <v>0</v>
          </cell>
          <cell r="R21">
            <v>0</v>
          </cell>
          <cell r="S21" t="str">
            <v xml:space="preserve"> </v>
          </cell>
          <cell r="T21" t="str">
            <v>-</v>
          </cell>
          <cell r="U21" t="str">
            <v>-</v>
          </cell>
          <cell r="V21" t="str">
            <v>En Tramite</v>
          </cell>
          <cell r="W21" t="str">
            <v xml:space="preserve"> </v>
          </cell>
          <cell r="X21" t="str">
            <v>-</v>
          </cell>
          <cell r="Y21">
            <v>0</v>
          </cell>
          <cell r="Z21">
            <v>0</v>
          </cell>
          <cell r="AA21">
            <v>0</v>
          </cell>
          <cell r="AB21">
            <v>0</v>
          </cell>
          <cell r="AE21" t="str">
            <v>Procuraduría</v>
          </cell>
          <cell r="AF21" t="str">
            <v>Juan Fernando Hernandez</v>
          </cell>
        </row>
        <row r="22">
          <cell r="B22" t="str">
            <v>Judicial</v>
          </cell>
          <cell r="C22" t="str">
            <v xml:space="preserve"> </v>
          </cell>
          <cell r="D22" t="str">
            <v xml:space="preserve"> </v>
          </cell>
          <cell r="E22" t="str">
            <v xml:space="preserve"> </v>
          </cell>
          <cell r="F22">
            <v>0</v>
          </cell>
          <cell r="G22" t="str">
            <v xml:space="preserve"> </v>
          </cell>
          <cell r="H22" t="str">
            <v xml:space="preserve"> </v>
          </cell>
          <cell r="I22" t="str">
            <v xml:space="preserve"> </v>
          </cell>
          <cell r="J22">
            <v>0</v>
          </cell>
          <cell r="K22" t="str">
            <v>-</v>
          </cell>
          <cell r="L22" t="str">
            <v>-</v>
          </cell>
          <cell r="M22" t="str">
            <v xml:space="preserve"> </v>
          </cell>
          <cell r="N22">
            <v>0</v>
          </cell>
          <cell r="O22">
            <v>0</v>
          </cell>
          <cell r="P22">
            <v>0</v>
          </cell>
          <cell r="Q22">
            <v>0</v>
          </cell>
          <cell r="R22">
            <v>0</v>
          </cell>
          <cell r="S22" t="str">
            <v xml:space="preserve"> </v>
          </cell>
          <cell r="T22" t="str">
            <v>-</v>
          </cell>
          <cell r="U22" t="str">
            <v>-</v>
          </cell>
          <cell r="V22" t="str">
            <v>En Tramite</v>
          </cell>
          <cell r="W22" t="str">
            <v xml:space="preserve"> </v>
          </cell>
          <cell r="X22" t="str">
            <v>-</v>
          </cell>
          <cell r="Y22">
            <v>0</v>
          </cell>
          <cell r="Z22">
            <v>0</v>
          </cell>
          <cell r="AA22">
            <v>0</v>
          </cell>
          <cell r="AB22">
            <v>0</v>
          </cell>
          <cell r="AE22" t="str">
            <v>Recursos</v>
          </cell>
          <cell r="AF22" t="str">
            <v>Juan Carlos Jimenez</v>
          </cell>
        </row>
        <row r="23">
          <cell r="B23" t="str">
            <v>Judicial</v>
          </cell>
          <cell r="C23" t="str">
            <v xml:space="preserve"> </v>
          </cell>
          <cell r="D23" t="str">
            <v xml:space="preserve"> </v>
          </cell>
          <cell r="E23" t="str">
            <v xml:space="preserve"> </v>
          </cell>
          <cell r="F23">
            <v>0</v>
          </cell>
          <cell r="G23" t="str">
            <v xml:space="preserve"> </v>
          </cell>
          <cell r="H23" t="str">
            <v xml:space="preserve"> </v>
          </cell>
          <cell r="I23" t="str">
            <v xml:space="preserve"> </v>
          </cell>
          <cell r="J23">
            <v>0</v>
          </cell>
          <cell r="K23" t="str">
            <v>-</v>
          </cell>
          <cell r="L23" t="str">
            <v>-</v>
          </cell>
          <cell r="M23" t="str">
            <v xml:space="preserve"> </v>
          </cell>
          <cell r="N23">
            <v>0</v>
          </cell>
          <cell r="O23">
            <v>0</v>
          </cell>
          <cell r="P23">
            <v>0</v>
          </cell>
          <cell r="Q23">
            <v>0</v>
          </cell>
          <cell r="R23">
            <v>0</v>
          </cell>
          <cell r="S23" t="str">
            <v xml:space="preserve"> </v>
          </cell>
          <cell r="T23" t="str">
            <v>-</v>
          </cell>
          <cell r="U23" t="str">
            <v>-</v>
          </cell>
          <cell r="V23" t="str">
            <v>En Tramite</v>
          </cell>
          <cell r="W23" t="str">
            <v xml:space="preserve"> </v>
          </cell>
          <cell r="X23" t="str">
            <v>-</v>
          </cell>
          <cell r="Y23">
            <v>0</v>
          </cell>
          <cell r="Z23">
            <v>0</v>
          </cell>
          <cell r="AA23">
            <v>0</v>
          </cell>
          <cell r="AB23">
            <v>0</v>
          </cell>
          <cell r="AE23" t="str">
            <v>Req. Congreso</v>
          </cell>
          <cell r="AF23" t="str">
            <v>Javier Gonzalez</v>
          </cell>
        </row>
        <row r="24">
          <cell r="B24" t="str">
            <v>Judicial</v>
          </cell>
          <cell r="C24" t="str">
            <v xml:space="preserve"> </v>
          </cell>
          <cell r="D24" t="str">
            <v xml:space="preserve"> </v>
          </cell>
          <cell r="E24" t="str">
            <v xml:space="preserve"> </v>
          </cell>
          <cell r="F24">
            <v>0</v>
          </cell>
          <cell r="G24" t="str">
            <v xml:space="preserve"> </v>
          </cell>
          <cell r="H24" t="str">
            <v xml:space="preserve"> </v>
          </cell>
          <cell r="I24" t="str">
            <v xml:space="preserve"> </v>
          </cell>
          <cell r="J24">
            <v>0</v>
          </cell>
          <cell r="K24" t="str">
            <v>-</v>
          </cell>
          <cell r="L24" t="str">
            <v>-</v>
          </cell>
          <cell r="M24" t="str">
            <v xml:space="preserve"> </v>
          </cell>
          <cell r="N24">
            <v>0</v>
          </cell>
          <cell r="O24">
            <v>0</v>
          </cell>
          <cell r="P24">
            <v>0</v>
          </cell>
          <cell r="Q24">
            <v>0</v>
          </cell>
          <cell r="R24">
            <v>0</v>
          </cell>
          <cell r="S24" t="str">
            <v xml:space="preserve"> </v>
          </cell>
          <cell r="T24" t="str">
            <v>-</v>
          </cell>
          <cell r="U24" t="str">
            <v>-</v>
          </cell>
          <cell r="V24" t="str">
            <v>En Tramite</v>
          </cell>
          <cell r="W24" t="str">
            <v xml:space="preserve"> </v>
          </cell>
          <cell r="X24" t="str">
            <v>-</v>
          </cell>
          <cell r="Y24">
            <v>0</v>
          </cell>
          <cell r="Z24">
            <v>0</v>
          </cell>
          <cell r="AA24">
            <v>0</v>
          </cell>
          <cell r="AB24">
            <v>0</v>
          </cell>
          <cell r="AE24" t="str">
            <v>Req. Juzgado - SRPA</v>
          </cell>
          <cell r="AF24" t="str">
            <v>Lucas Arboleda Henao</v>
          </cell>
        </row>
        <row r="25">
          <cell r="B25" t="str">
            <v>Judicial</v>
          </cell>
          <cell r="C25" t="str">
            <v xml:space="preserve"> </v>
          </cell>
          <cell r="D25" t="str">
            <v xml:space="preserve"> </v>
          </cell>
          <cell r="E25" t="str">
            <v xml:space="preserve"> </v>
          </cell>
          <cell r="F25">
            <v>0</v>
          </cell>
          <cell r="G25" t="str">
            <v xml:space="preserve"> </v>
          </cell>
          <cell r="H25" t="str">
            <v xml:space="preserve"> </v>
          </cell>
          <cell r="I25" t="str">
            <v xml:space="preserve"> </v>
          </cell>
          <cell r="J25">
            <v>0</v>
          </cell>
          <cell r="K25" t="str">
            <v>-</v>
          </cell>
          <cell r="L25" t="str">
            <v>-</v>
          </cell>
          <cell r="M25" t="str">
            <v xml:space="preserve"> </v>
          </cell>
          <cell r="N25">
            <v>0</v>
          </cell>
          <cell r="O25">
            <v>0</v>
          </cell>
          <cell r="P25">
            <v>0</v>
          </cell>
          <cell r="Q25">
            <v>0</v>
          </cell>
          <cell r="R25">
            <v>0</v>
          </cell>
          <cell r="S25" t="str">
            <v xml:space="preserve"> </v>
          </cell>
          <cell r="T25" t="str">
            <v>-</v>
          </cell>
          <cell r="U25" t="str">
            <v>-</v>
          </cell>
          <cell r="V25" t="str">
            <v>En Tramite</v>
          </cell>
          <cell r="W25" t="str">
            <v xml:space="preserve"> </v>
          </cell>
          <cell r="X25" t="str">
            <v>-</v>
          </cell>
          <cell r="Y25">
            <v>0</v>
          </cell>
          <cell r="Z25">
            <v>0</v>
          </cell>
          <cell r="AA25">
            <v>0</v>
          </cell>
          <cell r="AB25">
            <v>0</v>
          </cell>
          <cell r="AE25" t="str">
            <v>Requerimiento</v>
          </cell>
        </row>
        <row r="26">
          <cell r="B26" t="str">
            <v>Judicial</v>
          </cell>
          <cell r="C26" t="str">
            <v xml:space="preserve"> </v>
          </cell>
          <cell r="D26" t="str">
            <v xml:space="preserve"> </v>
          </cell>
          <cell r="E26" t="str">
            <v xml:space="preserve"> </v>
          </cell>
          <cell r="F26">
            <v>0</v>
          </cell>
          <cell r="G26" t="str">
            <v xml:space="preserve"> </v>
          </cell>
          <cell r="H26" t="str">
            <v xml:space="preserve"> </v>
          </cell>
          <cell r="I26" t="str">
            <v xml:space="preserve"> </v>
          </cell>
          <cell r="J26">
            <v>0</v>
          </cell>
          <cell r="K26" t="str">
            <v>-</v>
          </cell>
          <cell r="L26" t="str">
            <v>-</v>
          </cell>
          <cell r="M26" t="str">
            <v xml:space="preserve"> </v>
          </cell>
          <cell r="N26">
            <v>0</v>
          </cell>
          <cell r="O26">
            <v>0</v>
          </cell>
          <cell r="P26">
            <v>0</v>
          </cell>
          <cell r="Q26">
            <v>0</v>
          </cell>
          <cell r="R26">
            <v>0</v>
          </cell>
          <cell r="S26" t="str">
            <v xml:space="preserve"> </v>
          </cell>
          <cell r="T26" t="str">
            <v>-</v>
          </cell>
          <cell r="U26" t="str">
            <v>-</v>
          </cell>
          <cell r="V26" t="str">
            <v>En Tramite</v>
          </cell>
          <cell r="W26" t="str">
            <v xml:space="preserve"> </v>
          </cell>
          <cell r="X26" t="str">
            <v>-</v>
          </cell>
          <cell r="Y26">
            <v>0</v>
          </cell>
          <cell r="Z26">
            <v>0</v>
          </cell>
          <cell r="AA26">
            <v>0</v>
          </cell>
          <cell r="AB26">
            <v>0</v>
          </cell>
          <cell r="AE26" t="str">
            <v>Solicitud Antecedentes administrativos</v>
          </cell>
        </row>
        <row r="27">
          <cell r="B27" t="str">
            <v>Judicial</v>
          </cell>
          <cell r="C27" t="str">
            <v xml:space="preserve"> </v>
          </cell>
          <cell r="D27" t="str">
            <v xml:space="preserve"> </v>
          </cell>
          <cell r="E27" t="str">
            <v xml:space="preserve"> </v>
          </cell>
          <cell r="F27">
            <v>0</v>
          </cell>
          <cell r="G27" t="str">
            <v xml:space="preserve"> </v>
          </cell>
          <cell r="H27" t="str">
            <v xml:space="preserve"> </v>
          </cell>
          <cell r="I27" t="str">
            <v xml:space="preserve"> </v>
          </cell>
          <cell r="J27">
            <v>0</v>
          </cell>
          <cell r="K27" t="str">
            <v>-</v>
          </cell>
          <cell r="L27" t="str">
            <v>-</v>
          </cell>
          <cell r="M27" t="str">
            <v xml:space="preserve"> </v>
          </cell>
          <cell r="N27">
            <v>0</v>
          </cell>
          <cell r="O27">
            <v>0</v>
          </cell>
          <cell r="P27">
            <v>0</v>
          </cell>
          <cell r="Q27">
            <v>0</v>
          </cell>
          <cell r="R27">
            <v>0</v>
          </cell>
          <cell r="S27" t="str">
            <v xml:space="preserve"> </v>
          </cell>
          <cell r="T27" t="str">
            <v>-</v>
          </cell>
          <cell r="U27" t="str">
            <v>-</v>
          </cell>
          <cell r="V27" t="str">
            <v>En Tramite</v>
          </cell>
          <cell r="W27" t="str">
            <v xml:space="preserve"> </v>
          </cell>
          <cell r="X27" t="str">
            <v>-</v>
          </cell>
          <cell r="Y27">
            <v>0</v>
          </cell>
          <cell r="Z27">
            <v>0</v>
          </cell>
          <cell r="AA27">
            <v>0</v>
          </cell>
          <cell r="AB27">
            <v>0</v>
          </cell>
          <cell r="AE27" t="str">
            <v>Solicitud de Adición Presupuestal</v>
          </cell>
        </row>
        <row r="28">
          <cell r="B28" t="str">
            <v>Judicial</v>
          </cell>
          <cell r="C28" t="str">
            <v xml:space="preserve"> </v>
          </cell>
          <cell r="D28" t="str">
            <v xml:space="preserve"> </v>
          </cell>
          <cell r="E28" t="str">
            <v xml:space="preserve"> </v>
          </cell>
          <cell r="F28">
            <v>0</v>
          </cell>
          <cell r="G28" t="str">
            <v xml:space="preserve"> </v>
          </cell>
          <cell r="H28" t="str">
            <v xml:space="preserve"> </v>
          </cell>
          <cell r="I28" t="str">
            <v xml:space="preserve"> </v>
          </cell>
          <cell r="J28">
            <v>0</v>
          </cell>
          <cell r="K28" t="str">
            <v>-</v>
          </cell>
          <cell r="L28" t="str">
            <v>-</v>
          </cell>
          <cell r="M28" t="str">
            <v xml:space="preserve"> </v>
          </cell>
          <cell r="N28">
            <v>0</v>
          </cell>
          <cell r="O28">
            <v>0</v>
          </cell>
          <cell r="P28">
            <v>0</v>
          </cell>
          <cell r="Q28">
            <v>0</v>
          </cell>
          <cell r="R28">
            <v>0</v>
          </cell>
          <cell r="S28" t="str">
            <v xml:space="preserve"> </v>
          </cell>
          <cell r="T28" t="str">
            <v>-</v>
          </cell>
          <cell r="U28" t="str">
            <v>-</v>
          </cell>
          <cell r="V28" t="str">
            <v>En Tramite</v>
          </cell>
          <cell r="W28" t="str">
            <v xml:space="preserve"> </v>
          </cell>
          <cell r="X28" t="str">
            <v>-</v>
          </cell>
          <cell r="Y28">
            <v>0</v>
          </cell>
          <cell r="Z28">
            <v>0</v>
          </cell>
          <cell r="AA28">
            <v>0</v>
          </cell>
          <cell r="AB28">
            <v>0</v>
          </cell>
          <cell r="AE28" t="str">
            <v>Solicitud de Conciliación</v>
          </cell>
        </row>
        <row r="29">
          <cell r="B29" t="str">
            <v>Judicial</v>
          </cell>
          <cell r="C29" t="str">
            <v xml:space="preserve"> </v>
          </cell>
          <cell r="D29" t="str">
            <v xml:space="preserve"> </v>
          </cell>
          <cell r="E29" t="str">
            <v xml:space="preserve"> </v>
          </cell>
          <cell r="F29">
            <v>0</v>
          </cell>
          <cell r="G29" t="str">
            <v xml:space="preserve"> </v>
          </cell>
          <cell r="H29" t="str">
            <v xml:space="preserve"> </v>
          </cell>
          <cell r="I29" t="str">
            <v xml:space="preserve"> </v>
          </cell>
          <cell r="J29">
            <v>0</v>
          </cell>
          <cell r="K29" t="str">
            <v>-</v>
          </cell>
          <cell r="L29" t="str">
            <v>-</v>
          </cell>
          <cell r="M29" t="str">
            <v xml:space="preserve"> </v>
          </cell>
          <cell r="N29">
            <v>0</v>
          </cell>
          <cell r="O29">
            <v>0</v>
          </cell>
          <cell r="P29">
            <v>0</v>
          </cell>
          <cell r="Q29">
            <v>0</v>
          </cell>
          <cell r="R29">
            <v>0</v>
          </cell>
          <cell r="S29" t="str">
            <v xml:space="preserve"> </v>
          </cell>
          <cell r="T29" t="str">
            <v>-</v>
          </cell>
          <cell r="U29" t="str">
            <v>-</v>
          </cell>
          <cell r="V29" t="str">
            <v>En Tramite</v>
          </cell>
          <cell r="W29" t="str">
            <v xml:space="preserve"> </v>
          </cell>
          <cell r="X29" t="str">
            <v>-</v>
          </cell>
          <cell r="Y29">
            <v>0</v>
          </cell>
          <cell r="Z29">
            <v>0</v>
          </cell>
          <cell r="AA29">
            <v>0</v>
          </cell>
          <cell r="AB29">
            <v>0</v>
          </cell>
          <cell r="AE29" t="str">
            <v>Solicitud Ejecución Sanción Disciplinaria</v>
          </cell>
        </row>
        <row r="30">
          <cell r="B30" t="str">
            <v>Judicial</v>
          </cell>
          <cell r="C30" t="str">
            <v xml:space="preserve"> </v>
          </cell>
          <cell r="D30" t="str">
            <v xml:space="preserve"> </v>
          </cell>
          <cell r="E30" t="str">
            <v xml:space="preserve"> </v>
          </cell>
          <cell r="F30">
            <v>0</v>
          </cell>
          <cell r="G30" t="str">
            <v xml:space="preserve"> </v>
          </cell>
          <cell r="H30" t="str">
            <v xml:space="preserve"> </v>
          </cell>
          <cell r="I30" t="str">
            <v xml:space="preserve"> </v>
          </cell>
          <cell r="J30">
            <v>0</v>
          </cell>
          <cell r="K30" t="str">
            <v>-</v>
          </cell>
          <cell r="L30" t="str">
            <v>-</v>
          </cell>
          <cell r="M30" t="str">
            <v xml:space="preserve"> </v>
          </cell>
          <cell r="N30">
            <v>0</v>
          </cell>
          <cell r="O30">
            <v>0</v>
          </cell>
          <cell r="P30">
            <v>0</v>
          </cell>
          <cell r="Q30">
            <v>0</v>
          </cell>
          <cell r="R30">
            <v>0</v>
          </cell>
          <cell r="S30" t="str">
            <v xml:space="preserve"> </v>
          </cell>
          <cell r="T30" t="str">
            <v>-</v>
          </cell>
          <cell r="U30" t="str">
            <v>-</v>
          </cell>
          <cell r="V30" t="str">
            <v>En Tramite</v>
          </cell>
          <cell r="W30" t="str">
            <v xml:space="preserve"> </v>
          </cell>
          <cell r="X30" t="str">
            <v>-</v>
          </cell>
          <cell r="Y30">
            <v>0</v>
          </cell>
          <cell r="Z30">
            <v>0</v>
          </cell>
          <cell r="AA30">
            <v>0</v>
          </cell>
          <cell r="AB30">
            <v>0</v>
          </cell>
          <cell r="AE30" t="str">
            <v>Solicitud Poder</v>
          </cell>
        </row>
        <row r="31">
          <cell r="B31" t="str">
            <v>Judicial</v>
          </cell>
          <cell r="C31" t="str">
            <v xml:space="preserve"> </v>
          </cell>
          <cell r="D31" t="str">
            <v xml:space="preserve"> </v>
          </cell>
          <cell r="E31" t="str">
            <v xml:space="preserve"> </v>
          </cell>
          <cell r="F31">
            <v>0</v>
          </cell>
          <cell r="G31" t="str">
            <v xml:space="preserve"> </v>
          </cell>
          <cell r="H31" t="str">
            <v xml:space="preserve"> </v>
          </cell>
          <cell r="I31" t="str">
            <v xml:space="preserve"> </v>
          </cell>
          <cell r="J31">
            <v>0</v>
          </cell>
          <cell r="K31" t="str">
            <v>-</v>
          </cell>
          <cell r="L31" t="str">
            <v>-</v>
          </cell>
          <cell r="M31" t="str">
            <v xml:space="preserve"> </v>
          </cell>
          <cell r="N31">
            <v>0</v>
          </cell>
          <cell r="O31">
            <v>0</v>
          </cell>
          <cell r="P31">
            <v>0</v>
          </cell>
          <cell r="Q31">
            <v>0</v>
          </cell>
          <cell r="R31">
            <v>0</v>
          </cell>
          <cell r="S31" t="str">
            <v xml:space="preserve"> </v>
          </cell>
          <cell r="T31" t="str">
            <v>-</v>
          </cell>
          <cell r="U31" t="str">
            <v>-</v>
          </cell>
          <cell r="V31" t="str">
            <v>En Tramite</v>
          </cell>
          <cell r="W31" t="str">
            <v xml:space="preserve"> </v>
          </cell>
          <cell r="X31" t="str">
            <v>-</v>
          </cell>
          <cell r="Y31">
            <v>0</v>
          </cell>
          <cell r="Z31">
            <v>0</v>
          </cell>
          <cell r="AA31">
            <v>0</v>
          </cell>
          <cell r="AB31">
            <v>0</v>
          </cell>
          <cell r="AE31" t="str">
            <v>Solicitud Revocatoria Directa</v>
          </cell>
        </row>
        <row r="32">
          <cell r="B32" t="str">
            <v>Judicial</v>
          </cell>
          <cell r="C32" t="str">
            <v xml:space="preserve"> </v>
          </cell>
          <cell r="D32" t="str">
            <v xml:space="preserve"> </v>
          </cell>
          <cell r="E32" t="str">
            <v xml:space="preserve"> </v>
          </cell>
          <cell r="F32">
            <v>0</v>
          </cell>
          <cell r="G32" t="str">
            <v xml:space="preserve"> </v>
          </cell>
          <cell r="H32" t="str">
            <v xml:space="preserve"> </v>
          </cell>
          <cell r="I32" t="str">
            <v xml:space="preserve"> </v>
          </cell>
          <cell r="J32">
            <v>0</v>
          </cell>
          <cell r="K32" t="str">
            <v>-</v>
          </cell>
          <cell r="L32" t="str">
            <v>-</v>
          </cell>
          <cell r="M32" t="str">
            <v xml:space="preserve"> </v>
          </cell>
          <cell r="N32">
            <v>0</v>
          </cell>
          <cell r="O32">
            <v>0</v>
          </cell>
          <cell r="P32">
            <v>0</v>
          </cell>
          <cell r="Q32">
            <v>0</v>
          </cell>
          <cell r="R32">
            <v>0</v>
          </cell>
          <cell r="S32" t="str">
            <v xml:space="preserve"> </v>
          </cell>
          <cell r="T32" t="str">
            <v>-</v>
          </cell>
          <cell r="U32" t="str">
            <v>-</v>
          </cell>
          <cell r="V32" t="str">
            <v>En Tramite</v>
          </cell>
          <cell r="W32" t="str">
            <v xml:space="preserve"> </v>
          </cell>
          <cell r="X32" t="str">
            <v>-</v>
          </cell>
          <cell r="Y32">
            <v>0</v>
          </cell>
          <cell r="Z32">
            <v>0</v>
          </cell>
          <cell r="AA32">
            <v>0</v>
          </cell>
          <cell r="AB32">
            <v>0</v>
          </cell>
          <cell r="AE32" t="str">
            <v>Traslado Presupuestal</v>
          </cell>
        </row>
        <row r="33">
          <cell r="B33" t="str">
            <v>Judicial</v>
          </cell>
          <cell r="C33" t="str">
            <v xml:space="preserve"> </v>
          </cell>
          <cell r="D33" t="str">
            <v xml:space="preserve"> </v>
          </cell>
          <cell r="E33" t="str">
            <v xml:space="preserve"> </v>
          </cell>
          <cell r="F33">
            <v>0</v>
          </cell>
          <cell r="G33" t="str">
            <v xml:space="preserve"> </v>
          </cell>
          <cell r="H33" t="str">
            <v xml:space="preserve"> </v>
          </cell>
          <cell r="I33" t="str">
            <v xml:space="preserve"> </v>
          </cell>
          <cell r="J33">
            <v>0</v>
          </cell>
          <cell r="K33" t="str">
            <v>-</v>
          </cell>
          <cell r="L33" t="str">
            <v>-</v>
          </cell>
          <cell r="M33" t="str">
            <v xml:space="preserve"> </v>
          </cell>
          <cell r="N33">
            <v>0</v>
          </cell>
          <cell r="O33">
            <v>0</v>
          </cell>
          <cell r="P33">
            <v>0</v>
          </cell>
          <cell r="Q33">
            <v>0</v>
          </cell>
          <cell r="R33">
            <v>0</v>
          </cell>
          <cell r="S33" t="str">
            <v xml:space="preserve"> </v>
          </cell>
          <cell r="T33" t="str">
            <v>-</v>
          </cell>
          <cell r="U33" t="str">
            <v>-</v>
          </cell>
          <cell r="V33" t="str">
            <v>En Tramite</v>
          </cell>
          <cell r="W33" t="str">
            <v xml:space="preserve"> </v>
          </cell>
          <cell r="X33" t="str">
            <v>-</v>
          </cell>
          <cell r="Y33">
            <v>0</v>
          </cell>
          <cell r="Z33">
            <v>0</v>
          </cell>
          <cell r="AA33">
            <v>0</v>
          </cell>
          <cell r="AB33">
            <v>0</v>
          </cell>
        </row>
        <row r="34">
          <cell r="B34" t="str">
            <v>Judicial</v>
          </cell>
          <cell r="C34" t="str">
            <v xml:space="preserve"> </v>
          </cell>
          <cell r="D34" t="str">
            <v xml:space="preserve"> </v>
          </cell>
          <cell r="E34" t="str">
            <v xml:space="preserve"> </v>
          </cell>
          <cell r="F34">
            <v>0</v>
          </cell>
          <cell r="G34" t="str">
            <v xml:space="preserve"> </v>
          </cell>
          <cell r="H34" t="str">
            <v xml:space="preserve"> </v>
          </cell>
          <cell r="I34" t="str">
            <v xml:space="preserve"> </v>
          </cell>
          <cell r="J34">
            <v>0</v>
          </cell>
          <cell r="K34" t="str">
            <v>-</v>
          </cell>
          <cell r="L34" t="str">
            <v>-</v>
          </cell>
          <cell r="M34" t="str">
            <v xml:space="preserve"> </v>
          </cell>
          <cell r="N34">
            <v>0</v>
          </cell>
          <cell r="O34">
            <v>0</v>
          </cell>
          <cell r="P34">
            <v>0</v>
          </cell>
          <cell r="Q34">
            <v>0</v>
          </cell>
          <cell r="R34">
            <v>0</v>
          </cell>
          <cell r="S34" t="str">
            <v xml:space="preserve"> </v>
          </cell>
          <cell r="T34" t="str">
            <v>-</v>
          </cell>
          <cell r="U34" t="str">
            <v>-</v>
          </cell>
          <cell r="V34" t="str">
            <v>En Tramite</v>
          </cell>
          <cell r="W34" t="str">
            <v xml:space="preserve"> </v>
          </cell>
          <cell r="X34" t="str">
            <v>-</v>
          </cell>
          <cell r="Y34">
            <v>0</v>
          </cell>
          <cell r="Z34">
            <v>0</v>
          </cell>
          <cell r="AA34">
            <v>0</v>
          </cell>
          <cell r="AB34">
            <v>0</v>
          </cell>
        </row>
        <row r="35">
          <cell r="B35" t="str">
            <v>Judicial</v>
          </cell>
          <cell r="C35" t="str">
            <v xml:space="preserve"> </v>
          </cell>
          <cell r="D35" t="str">
            <v xml:space="preserve"> </v>
          </cell>
          <cell r="E35" t="str">
            <v xml:space="preserve"> </v>
          </cell>
          <cell r="F35">
            <v>0</v>
          </cell>
          <cell r="G35" t="str">
            <v xml:space="preserve"> </v>
          </cell>
          <cell r="H35" t="str">
            <v xml:space="preserve"> </v>
          </cell>
          <cell r="I35" t="str">
            <v xml:space="preserve"> </v>
          </cell>
          <cell r="J35">
            <v>0</v>
          </cell>
          <cell r="K35" t="str">
            <v>-</v>
          </cell>
          <cell r="L35" t="str">
            <v>-</v>
          </cell>
          <cell r="M35" t="str">
            <v xml:space="preserve"> </v>
          </cell>
          <cell r="N35">
            <v>0</v>
          </cell>
          <cell r="O35">
            <v>0</v>
          </cell>
          <cell r="P35">
            <v>0</v>
          </cell>
          <cell r="Q35">
            <v>0</v>
          </cell>
          <cell r="R35">
            <v>0</v>
          </cell>
          <cell r="S35" t="str">
            <v xml:space="preserve"> </v>
          </cell>
          <cell r="T35" t="str">
            <v>-</v>
          </cell>
          <cell r="U35" t="str">
            <v>-</v>
          </cell>
          <cell r="V35" t="str">
            <v>En Tramite</v>
          </cell>
          <cell r="W35" t="str">
            <v xml:space="preserve"> </v>
          </cell>
          <cell r="X35" t="str">
            <v>-</v>
          </cell>
          <cell r="Y35">
            <v>0</v>
          </cell>
          <cell r="Z35">
            <v>0</v>
          </cell>
          <cell r="AA35">
            <v>0</v>
          </cell>
          <cell r="AB35">
            <v>0</v>
          </cell>
        </row>
        <row r="36">
          <cell r="B36" t="str">
            <v>Judicial</v>
          </cell>
          <cell r="C36" t="str">
            <v xml:space="preserve"> </v>
          </cell>
          <cell r="D36" t="str">
            <v xml:space="preserve"> </v>
          </cell>
          <cell r="E36" t="str">
            <v xml:space="preserve"> </v>
          </cell>
          <cell r="F36">
            <v>0</v>
          </cell>
          <cell r="G36" t="str">
            <v xml:space="preserve"> </v>
          </cell>
          <cell r="H36" t="str">
            <v xml:space="preserve"> </v>
          </cell>
          <cell r="I36" t="str">
            <v xml:space="preserve"> </v>
          </cell>
          <cell r="J36">
            <v>0</v>
          </cell>
          <cell r="K36" t="str">
            <v>-</v>
          </cell>
          <cell r="L36" t="str">
            <v>-</v>
          </cell>
          <cell r="M36" t="str">
            <v xml:space="preserve"> </v>
          </cell>
          <cell r="N36">
            <v>0</v>
          </cell>
          <cell r="O36">
            <v>0</v>
          </cell>
          <cell r="P36">
            <v>0</v>
          </cell>
          <cell r="Q36">
            <v>0</v>
          </cell>
          <cell r="R36">
            <v>0</v>
          </cell>
          <cell r="S36" t="str">
            <v xml:space="preserve"> </v>
          </cell>
          <cell r="T36" t="str">
            <v>-</v>
          </cell>
          <cell r="U36" t="str">
            <v>-</v>
          </cell>
          <cell r="V36" t="str">
            <v>En Tramite</v>
          </cell>
          <cell r="W36" t="str">
            <v xml:space="preserve"> </v>
          </cell>
          <cell r="X36" t="str">
            <v>-</v>
          </cell>
          <cell r="Y36">
            <v>0</v>
          </cell>
          <cell r="Z36">
            <v>0</v>
          </cell>
          <cell r="AA36">
            <v>0</v>
          </cell>
          <cell r="AB36">
            <v>0</v>
          </cell>
        </row>
        <row r="37">
          <cell r="B37" t="str">
            <v>Judicial</v>
          </cell>
          <cell r="C37" t="str">
            <v xml:space="preserve"> </v>
          </cell>
          <cell r="D37" t="str">
            <v xml:space="preserve"> </v>
          </cell>
          <cell r="E37" t="str">
            <v xml:space="preserve"> </v>
          </cell>
          <cell r="F37">
            <v>0</v>
          </cell>
          <cell r="G37" t="str">
            <v xml:space="preserve"> </v>
          </cell>
          <cell r="H37" t="str">
            <v xml:space="preserve"> </v>
          </cell>
          <cell r="I37" t="str">
            <v xml:space="preserve"> </v>
          </cell>
          <cell r="J37">
            <v>0</v>
          </cell>
          <cell r="K37" t="str">
            <v>-</v>
          </cell>
          <cell r="L37" t="str">
            <v>-</v>
          </cell>
          <cell r="M37" t="str">
            <v xml:space="preserve"> </v>
          </cell>
          <cell r="N37">
            <v>0</v>
          </cell>
          <cell r="O37">
            <v>0</v>
          </cell>
          <cell r="P37">
            <v>0</v>
          </cell>
          <cell r="Q37">
            <v>0</v>
          </cell>
          <cell r="R37">
            <v>0</v>
          </cell>
          <cell r="S37" t="str">
            <v xml:space="preserve"> </v>
          </cell>
          <cell r="T37" t="str">
            <v>-</v>
          </cell>
          <cell r="U37" t="str">
            <v>-</v>
          </cell>
          <cell r="V37" t="str">
            <v>En Tramite</v>
          </cell>
          <cell r="W37" t="str">
            <v xml:space="preserve"> </v>
          </cell>
          <cell r="X37" t="str">
            <v>-</v>
          </cell>
          <cell r="Y37">
            <v>0</v>
          </cell>
          <cell r="Z37">
            <v>0</v>
          </cell>
          <cell r="AA37">
            <v>0</v>
          </cell>
          <cell r="AB37">
            <v>0</v>
          </cell>
        </row>
        <row r="38">
          <cell r="B38" t="str">
            <v>Judicial</v>
          </cell>
          <cell r="C38" t="str">
            <v xml:space="preserve"> </v>
          </cell>
          <cell r="D38" t="str">
            <v xml:space="preserve"> </v>
          </cell>
          <cell r="E38" t="str">
            <v xml:space="preserve"> </v>
          </cell>
          <cell r="F38">
            <v>0</v>
          </cell>
          <cell r="G38" t="str">
            <v xml:space="preserve"> </v>
          </cell>
          <cell r="H38" t="str">
            <v xml:space="preserve"> </v>
          </cell>
          <cell r="I38" t="str">
            <v xml:space="preserve"> </v>
          </cell>
          <cell r="J38">
            <v>0</v>
          </cell>
          <cell r="K38" t="str">
            <v>-</v>
          </cell>
          <cell r="L38" t="str">
            <v>-</v>
          </cell>
          <cell r="M38" t="str">
            <v xml:space="preserve"> </v>
          </cell>
          <cell r="N38">
            <v>0</v>
          </cell>
          <cell r="O38">
            <v>0</v>
          </cell>
          <cell r="P38">
            <v>0</v>
          </cell>
          <cell r="Q38">
            <v>0</v>
          </cell>
          <cell r="R38">
            <v>0</v>
          </cell>
          <cell r="S38" t="str">
            <v xml:space="preserve"> </v>
          </cell>
          <cell r="T38" t="str">
            <v>-</v>
          </cell>
          <cell r="U38" t="str">
            <v>-</v>
          </cell>
          <cell r="V38" t="str">
            <v>En Tramite</v>
          </cell>
          <cell r="W38" t="str">
            <v xml:space="preserve"> </v>
          </cell>
          <cell r="X38" t="str">
            <v>-</v>
          </cell>
          <cell r="Y38">
            <v>0</v>
          </cell>
          <cell r="Z38">
            <v>0</v>
          </cell>
          <cell r="AA38">
            <v>0</v>
          </cell>
          <cell r="AB38">
            <v>0</v>
          </cell>
        </row>
        <row r="39">
          <cell r="B39" t="str">
            <v>Judicial</v>
          </cell>
          <cell r="C39" t="str">
            <v xml:space="preserve"> </v>
          </cell>
          <cell r="D39" t="str">
            <v xml:space="preserve"> </v>
          </cell>
          <cell r="E39" t="str">
            <v xml:space="preserve"> </v>
          </cell>
          <cell r="F39">
            <v>0</v>
          </cell>
          <cell r="G39" t="str">
            <v xml:space="preserve"> </v>
          </cell>
          <cell r="H39" t="str">
            <v xml:space="preserve"> </v>
          </cell>
          <cell r="I39" t="str">
            <v xml:space="preserve"> </v>
          </cell>
          <cell r="J39">
            <v>0</v>
          </cell>
          <cell r="K39" t="str">
            <v>-</v>
          </cell>
          <cell r="L39" t="str">
            <v>-</v>
          </cell>
          <cell r="M39" t="str">
            <v xml:space="preserve"> </v>
          </cell>
          <cell r="N39">
            <v>0</v>
          </cell>
          <cell r="O39">
            <v>0</v>
          </cell>
          <cell r="P39">
            <v>0</v>
          </cell>
          <cell r="Q39">
            <v>0</v>
          </cell>
          <cell r="R39">
            <v>0</v>
          </cell>
          <cell r="S39" t="str">
            <v xml:space="preserve"> </v>
          </cell>
          <cell r="T39" t="str">
            <v>-</v>
          </cell>
          <cell r="U39" t="str">
            <v>-</v>
          </cell>
          <cell r="V39" t="str">
            <v>En Tramite</v>
          </cell>
          <cell r="W39" t="str">
            <v xml:space="preserve"> </v>
          </cell>
          <cell r="X39" t="str">
            <v>-</v>
          </cell>
          <cell r="Y39">
            <v>0</v>
          </cell>
          <cell r="Z39">
            <v>0</v>
          </cell>
          <cell r="AA39">
            <v>0</v>
          </cell>
          <cell r="AB39">
            <v>0</v>
          </cell>
        </row>
        <row r="40">
          <cell r="B40" t="str">
            <v>Judicial</v>
          </cell>
          <cell r="C40" t="str">
            <v xml:space="preserve"> </v>
          </cell>
          <cell r="D40" t="str">
            <v xml:space="preserve"> </v>
          </cell>
          <cell r="E40" t="str">
            <v xml:space="preserve"> </v>
          </cell>
          <cell r="F40">
            <v>0</v>
          </cell>
          <cell r="G40" t="str">
            <v xml:space="preserve"> </v>
          </cell>
          <cell r="H40" t="str">
            <v xml:space="preserve"> </v>
          </cell>
          <cell r="I40" t="str">
            <v xml:space="preserve"> </v>
          </cell>
          <cell r="J40">
            <v>0</v>
          </cell>
          <cell r="K40" t="str">
            <v>-</v>
          </cell>
          <cell r="L40" t="str">
            <v>-</v>
          </cell>
          <cell r="M40" t="str">
            <v xml:space="preserve"> </v>
          </cell>
          <cell r="N40">
            <v>0</v>
          </cell>
          <cell r="O40">
            <v>0</v>
          </cell>
          <cell r="P40">
            <v>0</v>
          </cell>
          <cell r="Q40">
            <v>0</v>
          </cell>
          <cell r="R40">
            <v>0</v>
          </cell>
          <cell r="S40" t="str">
            <v xml:space="preserve"> </v>
          </cell>
          <cell r="T40" t="str">
            <v>-</v>
          </cell>
          <cell r="U40" t="str">
            <v>-</v>
          </cell>
          <cell r="V40" t="str">
            <v>En Tramite</v>
          </cell>
          <cell r="W40" t="str">
            <v xml:space="preserve"> </v>
          </cell>
          <cell r="X40" t="str">
            <v>-</v>
          </cell>
          <cell r="Y40">
            <v>0</v>
          </cell>
          <cell r="Z40">
            <v>0</v>
          </cell>
          <cell r="AA40">
            <v>0</v>
          </cell>
          <cell r="AB40">
            <v>0</v>
          </cell>
        </row>
        <row r="41">
          <cell r="B41" t="str">
            <v>Judicial</v>
          </cell>
          <cell r="C41" t="str">
            <v xml:space="preserve"> </v>
          </cell>
          <cell r="D41" t="str">
            <v xml:space="preserve"> </v>
          </cell>
          <cell r="E41" t="str">
            <v xml:space="preserve"> </v>
          </cell>
          <cell r="F41">
            <v>0</v>
          </cell>
          <cell r="G41" t="str">
            <v xml:space="preserve"> </v>
          </cell>
          <cell r="H41" t="str">
            <v xml:space="preserve"> </v>
          </cell>
          <cell r="I41" t="str">
            <v xml:space="preserve"> </v>
          </cell>
          <cell r="J41">
            <v>0</v>
          </cell>
          <cell r="K41" t="str">
            <v>-</v>
          </cell>
          <cell r="L41" t="str">
            <v>-</v>
          </cell>
          <cell r="M41" t="str">
            <v xml:space="preserve"> </v>
          </cell>
          <cell r="N41">
            <v>0</v>
          </cell>
          <cell r="O41">
            <v>0</v>
          </cell>
          <cell r="P41">
            <v>0</v>
          </cell>
          <cell r="Q41">
            <v>0</v>
          </cell>
          <cell r="R41">
            <v>0</v>
          </cell>
          <cell r="S41" t="str">
            <v xml:space="preserve"> </v>
          </cell>
          <cell r="T41" t="str">
            <v>-</v>
          </cell>
          <cell r="U41" t="str">
            <v>-</v>
          </cell>
          <cell r="V41" t="str">
            <v>En Tramite</v>
          </cell>
          <cell r="W41" t="str">
            <v xml:space="preserve"> </v>
          </cell>
          <cell r="X41" t="str">
            <v>-</v>
          </cell>
          <cell r="Y41">
            <v>0</v>
          </cell>
          <cell r="Z41">
            <v>0</v>
          </cell>
          <cell r="AA41">
            <v>0</v>
          </cell>
          <cell r="AB41">
            <v>0</v>
          </cell>
        </row>
        <row r="42">
          <cell r="B42" t="str">
            <v>Judicial</v>
          </cell>
          <cell r="C42" t="str">
            <v xml:space="preserve"> </v>
          </cell>
          <cell r="D42" t="str">
            <v xml:space="preserve"> </v>
          </cell>
          <cell r="E42" t="str">
            <v xml:space="preserve"> </v>
          </cell>
          <cell r="F42">
            <v>0</v>
          </cell>
          <cell r="G42" t="str">
            <v xml:space="preserve"> </v>
          </cell>
          <cell r="H42" t="str">
            <v xml:space="preserve"> </v>
          </cell>
          <cell r="I42" t="str">
            <v xml:space="preserve"> </v>
          </cell>
          <cell r="J42">
            <v>0</v>
          </cell>
          <cell r="K42" t="str">
            <v>-</v>
          </cell>
          <cell r="L42" t="str">
            <v>-</v>
          </cell>
          <cell r="M42" t="str">
            <v xml:space="preserve"> </v>
          </cell>
          <cell r="N42">
            <v>0</v>
          </cell>
          <cell r="O42">
            <v>0</v>
          </cell>
          <cell r="P42">
            <v>0</v>
          </cell>
          <cell r="Q42">
            <v>0</v>
          </cell>
          <cell r="R42">
            <v>0</v>
          </cell>
          <cell r="S42" t="str">
            <v xml:space="preserve"> </v>
          </cell>
          <cell r="T42" t="str">
            <v>-</v>
          </cell>
          <cell r="U42" t="str">
            <v>-</v>
          </cell>
          <cell r="V42" t="str">
            <v>En Tramite</v>
          </cell>
          <cell r="W42" t="str">
            <v xml:space="preserve"> </v>
          </cell>
          <cell r="X42" t="str">
            <v>-</v>
          </cell>
          <cell r="Y42">
            <v>0</v>
          </cell>
          <cell r="Z42">
            <v>0</v>
          </cell>
          <cell r="AA42">
            <v>0</v>
          </cell>
          <cell r="AB42">
            <v>0</v>
          </cell>
        </row>
        <row r="43">
          <cell r="B43" t="str">
            <v>Judicial</v>
          </cell>
          <cell r="C43" t="str">
            <v xml:space="preserve"> </v>
          </cell>
          <cell r="D43" t="str">
            <v xml:space="preserve"> </v>
          </cell>
          <cell r="E43" t="str">
            <v xml:space="preserve"> </v>
          </cell>
          <cell r="F43">
            <v>0</v>
          </cell>
          <cell r="G43" t="str">
            <v xml:space="preserve"> </v>
          </cell>
          <cell r="H43" t="str">
            <v xml:space="preserve"> </v>
          </cell>
          <cell r="I43" t="str">
            <v xml:space="preserve"> </v>
          </cell>
          <cell r="J43">
            <v>0</v>
          </cell>
          <cell r="K43" t="str">
            <v>-</v>
          </cell>
          <cell r="L43" t="str">
            <v>-</v>
          </cell>
          <cell r="M43" t="str">
            <v xml:space="preserve"> </v>
          </cell>
          <cell r="N43">
            <v>0</v>
          </cell>
          <cell r="O43">
            <v>0</v>
          </cell>
          <cell r="P43">
            <v>0</v>
          </cell>
          <cell r="Q43">
            <v>0</v>
          </cell>
          <cell r="R43">
            <v>0</v>
          </cell>
          <cell r="S43" t="str">
            <v xml:space="preserve"> </v>
          </cell>
          <cell r="T43" t="str">
            <v>-</v>
          </cell>
          <cell r="U43" t="str">
            <v>-</v>
          </cell>
          <cell r="V43" t="str">
            <v>En Tramite</v>
          </cell>
          <cell r="W43" t="str">
            <v xml:space="preserve"> </v>
          </cell>
          <cell r="X43" t="str">
            <v>-</v>
          </cell>
          <cell r="Y43">
            <v>0</v>
          </cell>
          <cell r="Z43">
            <v>0</v>
          </cell>
          <cell r="AA43">
            <v>0</v>
          </cell>
          <cell r="AB43">
            <v>0</v>
          </cell>
        </row>
        <row r="44">
          <cell r="B44" t="str">
            <v>Judicial</v>
          </cell>
          <cell r="C44" t="str">
            <v xml:space="preserve"> </v>
          </cell>
          <cell r="D44" t="str">
            <v xml:space="preserve"> </v>
          </cell>
          <cell r="E44" t="str">
            <v xml:space="preserve"> </v>
          </cell>
          <cell r="F44">
            <v>0</v>
          </cell>
          <cell r="G44" t="str">
            <v xml:space="preserve"> </v>
          </cell>
          <cell r="H44" t="str">
            <v xml:space="preserve"> </v>
          </cell>
          <cell r="I44" t="str">
            <v xml:space="preserve"> </v>
          </cell>
          <cell r="J44">
            <v>0</v>
          </cell>
          <cell r="K44" t="str">
            <v>-</v>
          </cell>
          <cell r="L44" t="str">
            <v>-</v>
          </cell>
          <cell r="M44" t="str">
            <v xml:space="preserve"> </v>
          </cell>
          <cell r="N44">
            <v>0</v>
          </cell>
          <cell r="O44">
            <v>0</v>
          </cell>
          <cell r="P44">
            <v>0</v>
          </cell>
          <cell r="Q44">
            <v>0</v>
          </cell>
          <cell r="R44">
            <v>0</v>
          </cell>
          <cell r="S44" t="str">
            <v xml:space="preserve"> </v>
          </cell>
          <cell r="T44" t="str">
            <v>-</v>
          </cell>
          <cell r="U44" t="str">
            <v>-</v>
          </cell>
          <cell r="V44" t="str">
            <v>En Tramite</v>
          </cell>
          <cell r="W44" t="str">
            <v xml:space="preserve"> </v>
          </cell>
          <cell r="X44" t="str">
            <v>-</v>
          </cell>
          <cell r="Y44">
            <v>0</v>
          </cell>
          <cell r="Z44">
            <v>0</v>
          </cell>
          <cell r="AA44">
            <v>0</v>
          </cell>
          <cell r="AB44">
            <v>0</v>
          </cell>
        </row>
        <row r="45">
          <cell r="B45" t="str">
            <v>Judicial</v>
          </cell>
          <cell r="C45" t="str">
            <v xml:space="preserve"> </v>
          </cell>
          <cell r="D45" t="str">
            <v xml:space="preserve"> </v>
          </cell>
          <cell r="E45" t="str">
            <v xml:space="preserve"> </v>
          </cell>
          <cell r="F45">
            <v>0</v>
          </cell>
          <cell r="G45" t="str">
            <v xml:space="preserve"> </v>
          </cell>
          <cell r="H45" t="str">
            <v xml:space="preserve"> </v>
          </cell>
          <cell r="I45" t="str">
            <v xml:space="preserve"> </v>
          </cell>
          <cell r="J45">
            <v>0</v>
          </cell>
          <cell r="K45" t="str">
            <v>-</v>
          </cell>
          <cell r="L45" t="str">
            <v>-</v>
          </cell>
          <cell r="M45" t="str">
            <v xml:space="preserve"> </v>
          </cell>
          <cell r="N45">
            <v>0</v>
          </cell>
          <cell r="O45">
            <v>0</v>
          </cell>
          <cell r="P45">
            <v>0</v>
          </cell>
          <cell r="Q45">
            <v>0</v>
          </cell>
          <cell r="R45">
            <v>0</v>
          </cell>
          <cell r="S45" t="str">
            <v xml:space="preserve"> </v>
          </cell>
          <cell r="T45" t="str">
            <v>-</v>
          </cell>
          <cell r="U45" t="str">
            <v>-</v>
          </cell>
          <cell r="V45" t="str">
            <v>En Tramite</v>
          </cell>
          <cell r="W45" t="str">
            <v xml:space="preserve"> </v>
          </cell>
          <cell r="X45" t="str">
            <v>-</v>
          </cell>
          <cell r="Y45">
            <v>0</v>
          </cell>
          <cell r="Z45">
            <v>0</v>
          </cell>
          <cell r="AA45">
            <v>0</v>
          </cell>
          <cell r="AB45">
            <v>0</v>
          </cell>
        </row>
        <row r="46">
          <cell r="B46" t="str">
            <v>Judicial</v>
          </cell>
          <cell r="C46" t="str">
            <v xml:space="preserve"> </v>
          </cell>
          <cell r="D46" t="str">
            <v xml:space="preserve"> </v>
          </cell>
          <cell r="E46" t="str">
            <v xml:space="preserve"> </v>
          </cell>
          <cell r="F46">
            <v>0</v>
          </cell>
          <cell r="G46" t="str">
            <v xml:space="preserve"> </v>
          </cell>
          <cell r="H46" t="str">
            <v xml:space="preserve"> </v>
          </cell>
          <cell r="I46" t="str">
            <v xml:space="preserve"> </v>
          </cell>
          <cell r="J46">
            <v>0</v>
          </cell>
          <cell r="K46" t="str">
            <v>-</v>
          </cell>
          <cell r="L46" t="str">
            <v>-</v>
          </cell>
          <cell r="M46" t="str">
            <v xml:space="preserve"> </v>
          </cell>
          <cell r="N46">
            <v>0</v>
          </cell>
          <cell r="O46">
            <v>0</v>
          </cell>
          <cell r="P46">
            <v>0</v>
          </cell>
          <cell r="Q46">
            <v>0</v>
          </cell>
          <cell r="R46">
            <v>0</v>
          </cell>
          <cell r="S46" t="str">
            <v xml:space="preserve"> </v>
          </cell>
          <cell r="T46" t="str">
            <v>-</v>
          </cell>
          <cell r="U46" t="str">
            <v>-</v>
          </cell>
          <cell r="V46" t="str">
            <v>En Tramite</v>
          </cell>
          <cell r="W46" t="str">
            <v xml:space="preserve"> </v>
          </cell>
          <cell r="X46" t="str">
            <v>-</v>
          </cell>
          <cell r="Y46">
            <v>0</v>
          </cell>
          <cell r="Z46">
            <v>0</v>
          </cell>
          <cell r="AA46">
            <v>0</v>
          </cell>
          <cell r="AB46">
            <v>0</v>
          </cell>
        </row>
        <row r="47">
          <cell r="B47" t="str">
            <v>Judicial</v>
          </cell>
          <cell r="C47" t="str">
            <v xml:space="preserve"> </v>
          </cell>
          <cell r="D47" t="str">
            <v xml:space="preserve"> </v>
          </cell>
          <cell r="E47" t="str">
            <v xml:space="preserve"> </v>
          </cell>
          <cell r="F47">
            <v>0</v>
          </cell>
          <cell r="G47" t="str">
            <v xml:space="preserve"> </v>
          </cell>
          <cell r="H47" t="str">
            <v xml:space="preserve"> </v>
          </cell>
          <cell r="I47" t="str">
            <v xml:space="preserve"> </v>
          </cell>
          <cell r="J47">
            <v>0</v>
          </cell>
          <cell r="K47" t="str">
            <v>-</v>
          </cell>
          <cell r="L47" t="str">
            <v>-</v>
          </cell>
          <cell r="M47" t="str">
            <v xml:space="preserve"> </v>
          </cell>
          <cell r="N47">
            <v>0</v>
          </cell>
          <cell r="O47">
            <v>0</v>
          </cell>
          <cell r="P47">
            <v>0</v>
          </cell>
          <cell r="Q47">
            <v>0</v>
          </cell>
          <cell r="R47">
            <v>0</v>
          </cell>
          <cell r="S47" t="str">
            <v xml:space="preserve"> </v>
          </cell>
          <cell r="T47" t="str">
            <v>-</v>
          </cell>
          <cell r="U47" t="str">
            <v>-</v>
          </cell>
          <cell r="V47" t="str">
            <v>En Tramite</v>
          </cell>
          <cell r="W47" t="str">
            <v xml:space="preserve"> </v>
          </cell>
          <cell r="X47" t="str">
            <v>-</v>
          </cell>
          <cell r="Y47">
            <v>0</v>
          </cell>
          <cell r="Z47">
            <v>0</v>
          </cell>
          <cell r="AA47">
            <v>0</v>
          </cell>
          <cell r="AB47">
            <v>0</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3">
          <cell r="B3" t="str">
            <v>Asesoria</v>
          </cell>
          <cell r="C3" t="str">
            <v>E-000100</v>
          </cell>
          <cell r="D3">
            <v>41276</v>
          </cell>
          <cell r="E3">
            <v>41276</v>
          </cell>
          <cell r="F3" t="str">
            <v>Derecho de Petición</v>
          </cell>
          <cell r="G3" t="str">
            <v xml:space="preserve">ADRIANA TRONCOSO CRUZ </v>
          </cell>
          <cell r="H3" t="str">
            <v>LEGIS</v>
          </cell>
          <cell r="I3" t="str">
            <v xml:space="preserve"> REQUIEREN INFORMACION RELACIONADA CON EL SALDO A SU CARGO AL 31 DE OCTUBRE 
 DE 2012</v>
          </cell>
          <cell r="J3">
            <v>16</v>
          </cell>
          <cell r="K3">
            <v>41291</v>
          </cell>
          <cell r="L3" t="str">
            <v>-</v>
          </cell>
          <cell r="M3" t="str">
            <v>Contestado</v>
          </cell>
          <cell r="N3" t="str">
            <v>Maritza</v>
          </cell>
          <cell r="O3">
            <v>41277</v>
          </cell>
          <cell r="P3">
            <v>10</v>
          </cell>
          <cell r="Q3">
            <v>41286</v>
          </cell>
          <cell r="R3" t="str">
            <v>-</v>
          </cell>
          <cell r="S3" t="str">
            <v>Contestado</v>
          </cell>
          <cell r="T3">
            <v>443</v>
          </cell>
          <cell r="U3">
            <v>41283</v>
          </cell>
          <cell r="V3">
            <v>0</v>
          </cell>
        </row>
        <row r="4">
          <cell r="B4" t="str">
            <v>Asesoria</v>
          </cell>
          <cell r="C4" t="str">
            <v>E-000116</v>
          </cell>
          <cell r="D4">
            <v>41276</v>
          </cell>
          <cell r="E4">
            <v>41276</v>
          </cell>
          <cell r="F4" t="str">
            <v>Documento Informativo</v>
          </cell>
          <cell r="G4" t="str">
            <v>ADRIANA MARIA OSPINA HENAO</v>
          </cell>
          <cell r="H4" t="str">
            <v>REGIONAL ANTIOQUIA</v>
          </cell>
          <cell r="I4" t="str">
            <v>REMITEN INFORME DE TITULOS EN CUSTODIA DEL ICBF EN CUMPLIMIENTO DEL OFICIO 017524 DEL 21 DE DICIEMBRE DE 2012</v>
          </cell>
          <cell r="J4">
            <v>2</v>
          </cell>
          <cell r="K4">
            <v>41277</v>
          </cell>
          <cell r="L4" t="str">
            <v>-</v>
          </cell>
          <cell r="M4" t="str">
            <v>Contestado</v>
          </cell>
          <cell r="N4" t="str">
            <v>Maritza</v>
          </cell>
          <cell r="O4">
            <v>41277</v>
          </cell>
          <cell r="P4">
            <v>2</v>
          </cell>
          <cell r="Q4">
            <v>41278</v>
          </cell>
          <cell r="R4" t="str">
            <v>-</v>
          </cell>
          <cell r="S4" t="str">
            <v>Contestado</v>
          </cell>
          <cell r="T4" t="str">
            <v xml:space="preserve">informativo, remiten respuesta a solicitud de informacion  de titutlos </v>
          </cell>
          <cell r="U4">
            <v>41277</v>
          </cell>
          <cell r="V4" t="str">
            <v>22-3-13: Rad. 3745, se remitió a Dirección Financiera</v>
          </cell>
        </row>
        <row r="5">
          <cell r="B5" t="str">
            <v>Asesoria</v>
          </cell>
          <cell r="C5" t="str">
            <v>SIN NO.</v>
          </cell>
          <cell r="D5">
            <v>41278</v>
          </cell>
          <cell r="E5">
            <v>41278</v>
          </cell>
          <cell r="F5" t="str">
            <v>Control Legalidad Resolución</v>
          </cell>
          <cell r="G5" t="str">
            <v>ANTONIO LAMO BENITEZ</v>
          </cell>
          <cell r="H5" t="str">
            <v>SUBDIRECCION D PROGRAMACION Y DIRECCION FINANCIERA</v>
          </cell>
          <cell r="I5" t="str">
            <v>ASIGNACION INICIAL DEL PRESUPUESTO DEL ICBF PARA LA VIGENCIA  FISCAL DE 2013- DOCMUENTO PARA CONTROL DE LEGALIDAD</v>
          </cell>
          <cell r="J5">
            <v>2</v>
          </cell>
          <cell r="K5">
            <v>41279</v>
          </cell>
          <cell r="L5" t="str">
            <v>-</v>
          </cell>
          <cell r="M5" t="str">
            <v>Contestado</v>
          </cell>
          <cell r="N5" t="str">
            <v xml:space="preserve">claudia Martin </v>
          </cell>
          <cell r="O5">
            <v>41278</v>
          </cell>
          <cell r="P5">
            <v>2</v>
          </cell>
          <cell r="Q5">
            <v>41279</v>
          </cell>
          <cell r="R5" t="str">
            <v>-</v>
          </cell>
          <cell r="S5" t="str">
            <v>Contestado</v>
          </cell>
          <cell r="T5" t="str">
            <v>Se efectuó control de legalidad y pasa a firma del Director General</v>
          </cell>
          <cell r="U5">
            <v>41278</v>
          </cell>
          <cell r="V5" t="str">
            <v>se entrego a la mano a Antonio Lamo el 4 de enero de 2013 . Resolucion Macro y resolucion de todas las regionales</v>
          </cell>
        </row>
        <row r="6">
          <cell r="B6" t="str">
            <v>Asesoria</v>
          </cell>
          <cell r="C6" t="str">
            <v>I-000057</v>
          </cell>
          <cell r="D6">
            <v>41278</v>
          </cell>
          <cell r="E6">
            <v>41278</v>
          </cell>
          <cell r="F6" t="str">
            <v>Recurso</v>
          </cell>
          <cell r="G6" t="str">
            <v>HAYDEE MORALES LAGOS</v>
          </cell>
          <cell r="H6" t="str">
            <v>CONTROL INTERNO DISCIPLINARIO</v>
          </cell>
          <cell r="I6" t="str">
            <v>RECURSO DE APELACION IP-1303/2010 REMITEN COPIA DEL EXPEDIENTE  QUE SE CITA EN ELASUNTO ADELANTADO CONTRA EL FUNCIONARIO DARIO AREGOCES BAUTE</v>
          </cell>
          <cell r="J6">
            <v>67</v>
          </cell>
          <cell r="K6">
            <v>41344</v>
          </cell>
          <cell r="L6" t="str">
            <v>-</v>
          </cell>
          <cell r="M6" t="str">
            <v>Contestado</v>
          </cell>
          <cell r="N6" t="str">
            <v xml:space="preserve">Filemon </v>
          </cell>
          <cell r="O6">
            <v>41285</v>
          </cell>
          <cell r="P6">
            <v>30</v>
          </cell>
          <cell r="Q6">
            <v>41314</v>
          </cell>
          <cell r="R6" t="str">
            <v>-</v>
          </cell>
          <cell r="S6" t="str">
            <v>Contestado</v>
          </cell>
          <cell r="T6" t="str">
            <v xml:space="preserve">Resolucion No. 1296 . Se remitio mediante memorando a control interno disicplinario  I- 03791  </v>
          </cell>
          <cell r="U6">
            <v>40972</v>
          </cell>
          <cell r="V6" t="str">
            <v>Ya salio resolucion y se remitio por correo electronico al area.</v>
          </cell>
        </row>
        <row r="7">
          <cell r="B7" t="str">
            <v>Asesoria</v>
          </cell>
          <cell r="C7" t="str">
            <v>SIN NO.</v>
          </cell>
          <cell r="D7">
            <v>41282</v>
          </cell>
          <cell r="E7">
            <v>41282</v>
          </cell>
          <cell r="F7" t="str">
            <v>Control de Legalidad</v>
          </cell>
          <cell r="G7">
            <v>0</v>
          </cell>
          <cell r="H7" t="str">
            <v xml:space="preserve"> </v>
          </cell>
          <cell r="I7" t="str">
            <v>PROYECTO DE CIRCULAR  PARA IMPLEMENTACION  DISTINTIVO "DPS  Y POROSPERIDAD PARA TODOS - PARA CONTROL DE LEGALIDAD</v>
          </cell>
          <cell r="J7">
            <v>10</v>
          </cell>
          <cell r="K7">
            <v>41291</v>
          </cell>
          <cell r="L7" t="str">
            <v>-</v>
          </cell>
          <cell r="M7" t="str">
            <v>Contestado</v>
          </cell>
          <cell r="N7" t="str">
            <v xml:space="preserve">Heidy </v>
          </cell>
          <cell r="O7">
            <v>41282</v>
          </cell>
          <cell r="P7">
            <v>7</v>
          </cell>
          <cell r="Q7">
            <v>41288</v>
          </cell>
          <cell r="R7" t="str">
            <v>-</v>
          </cell>
          <cell r="S7" t="str">
            <v>Contestado</v>
          </cell>
          <cell r="T7" t="str">
            <v>Se efectuó control de legalidad y pasa a firma del Director General</v>
          </cell>
          <cell r="U7">
            <v>41289</v>
          </cell>
          <cell r="V7">
            <v>0</v>
          </cell>
        </row>
        <row r="8">
          <cell r="B8" t="str">
            <v>Asesoria</v>
          </cell>
          <cell r="C8" t="str">
            <v>SIN NO.</v>
          </cell>
          <cell r="D8">
            <v>41282</v>
          </cell>
          <cell r="E8">
            <v>41282</v>
          </cell>
          <cell r="F8" t="str">
            <v>Control Legalidad Resolución</v>
          </cell>
          <cell r="G8" t="str">
            <v xml:space="preserve"> </v>
          </cell>
          <cell r="H8" t="str">
            <v xml:space="preserve"> </v>
          </cell>
          <cell r="I8" t="str">
            <v>PROYECTO DE RESOLUCION  POR LA CUAL SE ESTABLECEN  LOS GERENTES DE RECURSOS Y SUS OBLIGACIONES  PARA LA VIGENCIA  2013, DEACUERDO A LA NUEVA ESTRUCTURA DEL ICBF- PARA CONTROL DE LEGALIDAD</v>
          </cell>
          <cell r="J8">
            <v>15</v>
          </cell>
          <cell r="K8">
            <v>41296</v>
          </cell>
          <cell r="L8" t="str">
            <v>-</v>
          </cell>
          <cell r="M8" t="str">
            <v>Contestado</v>
          </cell>
          <cell r="N8" t="str">
            <v>Maritza</v>
          </cell>
          <cell r="O8">
            <v>41283</v>
          </cell>
          <cell r="P8">
            <v>10</v>
          </cell>
          <cell r="Q8">
            <v>41292</v>
          </cell>
          <cell r="R8" t="str">
            <v>-</v>
          </cell>
          <cell r="S8" t="str">
            <v>Contestado</v>
          </cell>
          <cell r="T8" t="str">
            <v>Resolución 323 de 2013</v>
          </cell>
          <cell r="U8">
            <v>41309</v>
          </cell>
          <cell r="V8" t="str">
            <v xml:space="preserve">28-1-13: se remitió la versión final a Dirección de Planeación el 22-1-13, para sus vistos buenos.                         21-1-12: se efectuó control de legalidad y se remitio al área el 17 de enero con observaciones.- HOY 21 de enero se está revisando la nueva versión con ajustes- El 04/02/2013 se remitió al área la Reolución No. 323 de 2013 al área. </v>
          </cell>
        </row>
        <row r="9">
          <cell r="B9" t="str">
            <v>Asesoria</v>
          </cell>
          <cell r="C9" t="str">
            <v>S-000384</v>
          </cell>
          <cell r="D9">
            <v>41283</v>
          </cell>
          <cell r="E9">
            <v>41283</v>
          </cell>
          <cell r="F9" t="str">
            <v>Documento Informativo</v>
          </cell>
          <cell r="G9" t="str">
            <v>JORGE ELIECER RAMIREZ MURILLO</v>
          </cell>
          <cell r="H9" t="str">
            <v>GESTION DE BIENES</v>
          </cell>
          <cell r="I9" t="str">
            <v>REMITEN COPIA DEL MEMORANDO  VIABILIDAD DE LA CESION GRATUITA DE LAS CASAS DEL BARRIO MONTES DE BARRANQUILLA A LOS OCUPANTES DE LAS MISMAS</v>
          </cell>
          <cell r="J9">
            <v>2</v>
          </cell>
          <cell r="K9">
            <v>41284</v>
          </cell>
          <cell r="L9" t="str">
            <v>-</v>
          </cell>
          <cell r="M9" t="str">
            <v>Contestado</v>
          </cell>
          <cell r="N9" t="str">
            <v>Maritza</v>
          </cell>
          <cell r="O9">
            <v>41285</v>
          </cell>
          <cell r="P9">
            <v>2</v>
          </cell>
          <cell r="Q9">
            <v>41286</v>
          </cell>
          <cell r="R9" t="str">
            <v>-</v>
          </cell>
          <cell r="S9" t="str">
            <v>Contestado</v>
          </cell>
          <cell r="T9" t="str">
            <v>documento informativo</v>
          </cell>
          <cell r="U9">
            <v>41285</v>
          </cell>
          <cell r="V9">
            <v>0</v>
          </cell>
        </row>
        <row r="10">
          <cell r="B10" t="str">
            <v>Asesoria</v>
          </cell>
          <cell r="C10" t="str">
            <v>I-000147</v>
          </cell>
          <cell r="D10">
            <v>41284</v>
          </cell>
          <cell r="E10">
            <v>41284</v>
          </cell>
          <cell r="F10" t="str">
            <v>Insumo Respuesta</v>
          </cell>
          <cell r="G10" t="str">
            <v>CRISTINA PORRAS RODRIGUEZ</v>
          </cell>
          <cell r="H10" t="str">
            <v>DIRECCION DE OPERACIÓN  DE LA ATENCION A LA FAMILIA Y COMUNIADADES</v>
          </cell>
          <cell r="I10" t="str">
            <v>MODIFICACION  RESPUESTA DERECHO DE PETICION  RADICADO 20122160075862 DE COLJUEGOS</v>
          </cell>
          <cell r="J10">
            <v>2</v>
          </cell>
          <cell r="K10">
            <v>41285</v>
          </cell>
          <cell r="L10" t="str">
            <v>-</v>
          </cell>
          <cell r="M10" t="str">
            <v>Contestado</v>
          </cell>
          <cell r="N10" t="str">
            <v>Lucas</v>
          </cell>
          <cell r="O10">
            <v>41285</v>
          </cell>
          <cell r="P10">
            <v>2</v>
          </cell>
          <cell r="Q10">
            <v>41286</v>
          </cell>
          <cell r="R10" t="str">
            <v>-</v>
          </cell>
          <cell r="S10" t="str">
            <v>Contestado</v>
          </cell>
          <cell r="T10" t="str">
            <v>se consolida y se archiva con solicitud inicial</v>
          </cell>
          <cell r="U10">
            <v>41285</v>
          </cell>
          <cell r="V10">
            <v>0</v>
          </cell>
        </row>
        <row r="11">
          <cell r="B11" t="str">
            <v>Asesoria</v>
          </cell>
          <cell r="C11" t="str">
            <v>I-000176</v>
          </cell>
          <cell r="D11">
            <v>41285</v>
          </cell>
          <cell r="E11">
            <v>41285</v>
          </cell>
          <cell r="F11" t="str">
            <v>Insumo Respuesta</v>
          </cell>
          <cell r="G11" t="str">
            <v>BERTHA INES FORERO RODRIGUEZ- CRISTINA PORRAS RODRIGUEZ</v>
          </cell>
          <cell r="H11" t="str">
            <v>DIRECTORA DE NUTRICION</v>
          </cell>
          <cell r="I11" t="str">
            <v>PROPOSICION No. 141 PRESENTADA POR EL HONORABLE SENADOR GERMAN BERNARDO CARLOSAMA LOPEZ.</v>
          </cell>
          <cell r="J11">
            <v>5</v>
          </cell>
          <cell r="K11">
            <v>41289</v>
          </cell>
          <cell r="L11" t="str">
            <v>-</v>
          </cell>
          <cell r="M11" t="str">
            <v>Contestado</v>
          </cell>
          <cell r="N11" t="str">
            <v>Claudia Martín</v>
          </cell>
          <cell r="O11">
            <v>41288</v>
          </cell>
          <cell r="P11">
            <v>2</v>
          </cell>
          <cell r="Q11">
            <v>41289</v>
          </cell>
          <cell r="R11" t="str">
            <v>-</v>
          </cell>
          <cell r="S11" t="str">
            <v>Contestado</v>
          </cell>
          <cell r="T11" t="str">
            <v>se consolida y se archiva con solicitud inicial</v>
          </cell>
          <cell r="U11">
            <v>41288</v>
          </cell>
          <cell r="V11">
            <v>0</v>
          </cell>
        </row>
        <row r="12">
          <cell r="B12" t="str">
            <v>Asesoria</v>
          </cell>
          <cell r="C12" t="str">
            <v>SIN NO.</v>
          </cell>
          <cell r="D12">
            <v>41284</v>
          </cell>
          <cell r="E12">
            <v>41288</v>
          </cell>
          <cell r="F12" t="str">
            <v>Documento Informativo</v>
          </cell>
          <cell r="G12" t="str">
            <v>MERCEDES ESPINOSA ZAPATA</v>
          </cell>
          <cell r="H12" t="str">
            <v>CENTRO COMERCIAL EL DIAMANTE</v>
          </cell>
          <cell r="I12" t="str">
            <v xml:space="preserve">CORREO ELECTRONICO REMITIDO POR LA SEÑORA MERCEDES ESPINOSA ZAPATA EN LA QUE SOLICITA REVISAR VOCACION HEREDITARIA DE LA SEÑORA MARÍA TERESA ALZATE MAZO- DONDE MANIFIESTA INCONFORMIDADES CON RELACION A ESTA CITADA VOCACION HEREDITARIA </v>
          </cell>
          <cell r="J12">
            <v>15</v>
          </cell>
          <cell r="K12">
            <v>41302</v>
          </cell>
          <cell r="L12" t="str">
            <v>-</v>
          </cell>
          <cell r="M12" t="str">
            <v>Contestado</v>
          </cell>
          <cell r="N12" t="str">
            <v xml:space="preserve">claudia Martin </v>
          </cell>
          <cell r="O12">
            <v>41289</v>
          </cell>
          <cell r="P12">
            <v>11</v>
          </cell>
          <cell r="Q12">
            <v>41299</v>
          </cell>
          <cell r="R12" t="str">
            <v>-</v>
          </cell>
          <cell r="S12" t="str">
            <v>Contestado</v>
          </cell>
          <cell r="T12">
            <v>1627</v>
          </cell>
          <cell r="U12">
            <v>41296</v>
          </cell>
          <cell r="V12" t="str">
            <v xml:space="preserve">07/02/2012: mediante Oficio No. s-2013-003923-NAC DEL06/02/2013 se da respuesta a la reiteración a la solicitud elevada emdiante correo de fecha 02/02/2013 </v>
          </cell>
        </row>
        <row r="13">
          <cell r="B13" t="str">
            <v>Asesoria</v>
          </cell>
          <cell r="C13" t="str">
            <v>SIN NO.</v>
          </cell>
          <cell r="D13">
            <v>41276</v>
          </cell>
          <cell r="E13">
            <v>41288</v>
          </cell>
          <cell r="F13" t="str">
            <v>Consulta</v>
          </cell>
          <cell r="G13" t="str">
            <v xml:space="preserve"> CLAUDIA PATRICIA GONZALEZ RODRIGUEZ </v>
          </cell>
          <cell r="H13" t="str">
            <v>REGIONAL GUAJIRA</v>
          </cell>
          <cell r="I13" t="str">
            <v xml:space="preserve">CLAUDIA PATRICIA GONZALEZ RODRIGUEZ  REMITE CORREO ELECTRONICO DONDE  REALIZA CONSULTA ACERCA DE  CONTRATO DE PRESTACION DE SERVICIOS -RECONOCIMIENTO DE VIATICOS Y GASTOS DE VIAJE </v>
          </cell>
          <cell r="J13">
            <v>15</v>
          </cell>
          <cell r="K13">
            <v>41302</v>
          </cell>
          <cell r="L13" t="str">
            <v>-</v>
          </cell>
          <cell r="M13" t="str">
            <v>Contestado</v>
          </cell>
          <cell r="N13" t="str">
            <v xml:space="preserve">claudia Martin </v>
          </cell>
          <cell r="O13">
            <v>41289</v>
          </cell>
          <cell r="P13">
            <v>11</v>
          </cell>
          <cell r="Q13">
            <v>41299</v>
          </cell>
          <cell r="R13" t="str">
            <v>-</v>
          </cell>
          <cell r="S13" t="str">
            <v>Contestado</v>
          </cell>
          <cell r="T13">
            <v>1744</v>
          </cell>
          <cell r="U13">
            <v>41297</v>
          </cell>
          <cell r="V13">
            <v>0</v>
          </cell>
        </row>
        <row r="14">
          <cell r="B14" t="str">
            <v>Asesoria</v>
          </cell>
          <cell r="C14" t="str">
            <v>SIN NO.</v>
          </cell>
          <cell r="D14">
            <v>41284</v>
          </cell>
          <cell r="E14">
            <v>41288</v>
          </cell>
          <cell r="F14" t="str">
            <v>Control Legalidad Lineamiento</v>
          </cell>
          <cell r="G14" t="str">
            <v>VLADIMIR OLARTE CADAVID</v>
          </cell>
          <cell r="H14" t="str">
            <v>DIRECCION DE NIÑEZ Y ADOLESCENCIA</v>
          </cell>
          <cell r="I14" t="str">
            <v>VLADIMIR OLARTE CADAVID, REMITE POR CORREO ELECTRONICO LINEAMIENTOS TECNICOS GCB 2013, PARA CONTROL DE LEGALIDAD  Y RETROALIMENTACION.</v>
          </cell>
          <cell r="J14">
            <v>15</v>
          </cell>
          <cell r="K14">
            <v>41302</v>
          </cell>
          <cell r="L14" t="str">
            <v>-</v>
          </cell>
          <cell r="M14" t="str">
            <v>Contestado</v>
          </cell>
          <cell r="N14" t="str">
            <v>Lucas</v>
          </cell>
          <cell r="O14">
            <v>41289</v>
          </cell>
          <cell r="P14">
            <v>11</v>
          </cell>
          <cell r="Q14">
            <v>41299</v>
          </cell>
          <cell r="R14" t="str">
            <v>-</v>
          </cell>
          <cell r="S14" t="str">
            <v>Contestado</v>
          </cell>
          <cell r="T14" t="str">
            <v>O.K. Resolución No. 294</v>
          </cell>
          <cell r="U14">
            <v>41297</v>
          </cell>
          <cell r="V14">
            <v>0</v>
          </cell>
        </row>
        <row r="15">
          <cell r="B15" t="str">
            <v>Asesoria</v>
          </cell>
          <cell r="C15" t="str">
            <v>SIN NO.</v>
          </cell>
          <cell r="D15">
            <v>41288</v>
          </cell>
          <cell r="E15">
            <v>41288</v>
          </cell>
          <cell r="F15" t="str">
            <v>Control de Legalidad</v>
          </cell>
          <cell r="G15" t="str">
            <v>CARLOS ENRIQUE GARZÓN GÓMEZ</v>
          </cell>
          <cell r="H15" t="str">
            <v>SUBDIRECCION DE MEJORAMIENTO</v>
          </cell>
          <cell r="I15" t="str">
            <v xml:space="preserve"> CARLOS ENRIQUE GARZÓN GÓMEZ REMITE CORREO ELECTRONICO ESTUDIO TECNICO DE ADECUACION INSTITUCIONAL  DEL ICBF  PARA VALIDACION Y  CONTROL DE LEGALIDAD</v>
          </cell>
          <cell r="J15">
            <v>10</v>
          </cell>
          <cell r="K15">
            <v>41297</v>
          </cell>
          <cell r="L15" t="str">
            <v>-</v>
          </cell>
          <cell r="M15" t="str">
            <v>Contestado</v>
          </cell>
          <cell r="N15" t="str">
            <v>Lucas</v>
          </cell>
          <cell r="O15">
            <v>41289</v>
          </cell>
          <cell r="P15">
            <v>9</v>
          </cell>
          <cell r="Q15">
            <v>41297</v>
          </cell>
          <cell r="R15" t="str">
            <v>-</v>
          </cell>
          <cell r="S15" t="str">
            <v>Contestado</v>
          </cell>
          <cell r="T15" t="str">
            <v>Se efectuó control de legalidad y se remitió por correo electronico a Gestion Humana y Sub. Mejoramiento</v>
          </cell>
          <cell r="U15">
            <v>41305</v>
          </cell>
          <cell r="V15" t="str">
            <v>28-1-13: EN REVISIÓN DE LA COORDINADORA DE GRUPO</v>
          </cell>
        </row>
        <row r="16">
          <cell r="B16" t="str">
            <v>Asesoria</v>
          </cell>
          <cell r="C16" t="str">
            <v>E-001256</v>
          </cell>
          <cell r="D16">
            <v>41285</v>
          </cell>
          <cell r="E16">
            <v>41288</v>
          </cell>
          <cell r="F16" t="str">
            <v>Req. Congreso</v>
          </cell>
          <cell r="G16" t="str">
            <v>ALEXANDER LOPEZ MAYA</v>
          </cell>
          <cell r="H16" t="str">
            <v>CONGRESO DE LA REPUBLICA</v>
          </cell>
          <cell r="I16" t="str">
            <v>SOLICITUD DE INFORMACION , LEY 5ta DE 1992.</v>
          </cell>
          <cell r="J16">
            <v>5</v>
          </cell>
          <cell r="K16">
            <v>41292</v>
          </cell>
          <cell r="L16" t="str">
            <v>-</v>
          </cell>
          <cell r="M16" t="str">
            <v>Contestado</v>
          </cell>
          <cell r="N16" t="str">
            <v>Marcela</v>
          </cell>
          <cell r="O16">
            <v>41288</v>
          </cell>
          <cell r="P16">
            <v>5</v>
          </cell>
          <cell r="Q16">
            <v>41292</v>
          </cell>
          <cell r="R16" t="str">
            <v>-</v>
          </cell>
          <cell r="S16" t="str">
            <v>Contestado</v>
          </cell>
          <cell r="T16">
            <v>1338</v>
          </cell>
          <cell r="U16">
            <v>41292</v>
          </cell>
          <cell r="V16">
            <v>0</v>
          </cell>
        </row>
        <row r="17">
          <cell r="B17" t="str">
            <v>Asesoria</v>
          </cell>
          <cell r="C17" t="str">
            <v>I-000223</v>
          </cell>
          <cell r="D17">
            <v>41288</v>
          </cell>
          <cell r="E17">
            <v>41288</v>
          </cell>
          <cell r="F17" t="str">
            <v>Consulta</v>
          </cell>
          <cell r="G17" t="str">
            <v>JORGE ELIECER RAMIREZ MURILLO</v>
          </cell>
          <cell r="H17" t="str">
            <v>GESTION DE BIENES</v>
          </cell>
          <cell r="I17" t="str">
            <v>CONCEPTO SOBRE  LA VIABILIDAD  DE EFECTUAT  EL PAGO DE LA PARTICIPACION  ECONOMICA DEL DENUNCIANTE CNTRATISTA ALEJANDRO ROYAS  HOYOS  CON BASE EN EL AVALUO  COMERCIAL ELABORADO  POR INSTITUTO  GEOGRAFICOS AGUSTIN CODAZZI EN JUNIO DE 2012</v>
          </cell>
          <cell r="J17">
            <v>43</v>
          </cell>
          <cell r="K17">
            <v>41330</v>
          </cell>
          <cell r="L17" t="str">
            <v>-</v>
          </cell>
          <cell r="M17" t="str">
            <v>Contestado</v>
          </cell>
          <cell r="N17" t="str">
            <v>Maritza</v>
          </cell>
          <cell r="O17">
            <v>41289</v>
          </cell>
          <cell r="P17">
            <v>15</v>
          </cell>
          <cell r="Q17">
            <v>41303</v>
          </cell>
          <cell r="R17" t="str">
            <v>-</v>
          </cell>
          <cell r="S17" t="str">
            <v>Contestado</v>
          </cell>
          <cell r="T17">
            <v>1663</v>
          </cell>
          <cell r="U17">
            <v>41317</v>
          </cell>
          <cell r="V17" t="str">
            <v xml:space="preserve">07/02/2013: Se paso para revisión; 11/02/2013: Pendiente copia amarilla </v>
          </cell>
        </row>
        <row r="18">
          <cell r="B18" t="str">
            <v>Asesoria</v>
          </cell>
          <cell r="C18" t="str">
            <v>E-001396</v>
          </cell>
          <cell r="D18">
            <v>41288</v>
          </cell>
          <cell r="E18">
            <v>41288</v>
          </cell>
          <cell r="F18" t="str">
            <v>Denuncia de bienes</v>
          </cell>
          <cell r="G18" t="str">
            <v>EFRAIN DIAZ BERNAL</v>
          </cell>
          <cell r="H18" t="str">
            <v xml:space="preserve"> </v>
          </cell>
          <cell r="I18" t="str">
            <v>REMITEN DENUNCIA POR VOCACION HEREDITARIA  DE LA SEÑORA ETELVINA QUINTERO DE BECERRA</v>
          </cell>
          <cell r="J18">
            <v>5</v>
          </cell>
          <cell r="K18">
            <v>41292</v>
          </cell>
          <cell r="L18" t="str">
            <v>-</v>
          </cell>
          <cell r="M18" t="str">
            <v>Contestado</v>
          </cell>
          <cell r="N18" t="str">
            <v>Marcela</v>
          </cell>
          <cell r="O18">
            <v>41289</v>
          </cell>
          <cell r="P18">
            <v>4</v>
          </cell>
          <cell r="Q18">
            <v>41292</v>
          </cell>
          <cell r="R18" t="str">
            <v>-</v>
          </cell>
          <cell r="S18" t="str">
            <v>Contestado</v>
          </cell>
          <cell r="T18">
            <v>997</v>
          </cell>
          <cell r="U18">
            <v>41290</v>
          </cell>
          <cell r="V18">
            <v>0</v>
          </cell>
        </row>
        <row r="19">
          <cell r="B19" t="str">
            <v>Asesoria</v>
          </cell>
          <cell r="C19" t="str">
            <v>E-001590</v>
          </cell>
          <cell r="D19">
            <v>41288</v>
          </cell>
          <cell r="E19">
            <v>41289</v>
          </cell>
          <cell r="F19" t="str">
            <v>Consulta</v>
          </cell>
          <cell r="G19" t="str">
            <v>ADELA ALEXANDRA RIOS PALACIOS</v>
          </cell>
          <cell r="H19" t="str">
            <v>REGIONAL ANTIOQUIA</v>
          </cell>
          <cell r="I19" t="str">
            <v>CONCEPTO GUSTAVO SALAZAR CORREA</v>
          </cell>
          <cell r="J19">
            <v>42</v>
          </cell>
          <cell r="K19">
            <v>41330</v>
          </cell>
          <cell r="L19" t="str">
            <v>-</v>
          </cell>
          <cell r="M19" t="str">
            <v>Contestado</v>
          </cell>
          <cell r="N19" t="str">
            <v>Maritza</v>
          </cell>
          <cell r="O19">
            <v>41290</v>
          </cell>
          <cell r="P19">
            <v>10</v>
          </cell>
          <cell r="Q19">
            <v>41299</v>
          </cell>
          <cell r="R19" t="str">
            <v>-</v>
          </cell>
          <cell r="S19" t="str">
            <v>Contestado</v>
          </cell>
          <cell r="T19">
            <v>3642</v>
          </cell>
          <cell r="U19">
            <v>41310</v>
          </cell>
          <cell r="V19">
            <v>0</v>
          </cell>
        </row>
        <row r="20">
          <cell r="B20" t="str">
            <v>Asesoria</v>
          </cell>
          <cell r="C20" t="str">
            <v>E-001589</v>
          </cell>
          <cell r="D20">
            <v>41288</v>
          </cell>
          <cell r="E20">
            <v>41289</v>
          </cell>
          <cell r="F20" t="str">
            <v xml:space="preserve">Documentos de denuncia bienes </v>
          </cell>
          <cell r="G20" t="str">
            <v>ADELA ALEXANDRA RIOS PALACIOS</v>
          </cell>
          <cell r="H20" t="str">
            <v>REGIONAL ANTIOQUIA</v>
          </cell>
          <cell r="I20" t="str">
            <v>RESPUESTA S-2012-50330-NAC, RELACIONADO CON EL EXPEDIENTE   DE LA DENUNCIA DE VOCACION HEREDITARIA DEL CAUSANTE MARINO ALBERTO GUZMAN LOPEZ.</v>
          </cell>
          <cell r="J20">
            <v>21</v>
          </cell>
          <cell r="K20">
            <v>41309</v>
          </cell>
          <cell r="L20" t="str">
            <v>-</v>
          </cell>
          <cell r="M20" t="str">
            <v>Contestado</v>
          </cell>
          <cell r="N20" t="str">
            <v>Maritza</v>
          </cell>
          <cell r="O20">
            <v>41290</v>
          </cell>
          <cell r="P20">
            <v>10</v>
          </cell>
          <cell r="Q20">
            <v>41299</v>
          </cell>
          <cell r="R20" t="str">
            <v>-</v>
          </cell>
          <cell r="S20" t="str">
            <v>Contestado</v>
          </cell>
          <cell r="T20">
            <v>6703</v>
          </cell>
          <cell r="U20">
            <v>41331</v>
          </cell>
          <cell r="V20" t="str">
            <v>21-3-13: se devolvió el expediente a la Regional Antioquia                                                                                                     26-2-13: Se pryectó concepto final.-firamdo HOY 26 de febrero… pendiente copia amarila   - se elevó consulta a la Contaduría Gral                                                                                       28-1-13: en tramite de la abogada a cargo</v>
          </cell>
        </row>
        <row r="21">
          <cell r="B21" t="str">
            <v>Asesoria</v>
          </cell>
          <cell r="C21" t="str">
            <v>E-001663</v>
          </cell>
          <cell r="D21">
            <v>41289</v>
          </cell>
          <cell r="E21">
            <v>41289</v>
          </cell>
          <cell r="F21" t="str">
            <v xml:space="preserve">Documentos de denuncia bienes </v>
          </cell>
          <cell r="G21" t="str">
            <v>CARLOS EDUARDO MANRIQUE NIETO</v>
          </cell>
          <cell r="H21" t="str">
            <v>M&amp;A ABOGADOS</v>
          </cell>
          <cell r="I21" t="str">
            <v>INFORME DE GESTION No. 12, CONTRATO 301 DE 2009 INVERSIONES ARGOS S.A</v>
          </cell>
          <cell r="J21">
            <v>10</v>
          </cell>
          <cell r="K21">
            <v>41298</v>
          </cell>
          <cell r="L21" t="str">
            <v>-</v>
          </cell>
          <cell r="M21" t="str">
            <v>Contestado</v>
          </cell>
          <cell r="N21" t="str">
            <v>Grupo</v>
          </cell>
          <cell r="O21">
            <v>41295</v>
          </cell>
          <cell r="P21">
            <v>2</v>
          </cell>
          <cell r="Q21">
            <v>41296</v>
          </cell>
          <cell r="R21" t="str">
            <v>-</v>
          </cell>
          <cell r="S21" t="str">
            <v>Contestado</v>
          </cell>
          <cell r="T21" t="str">
            <v xml:space="preserve">informativo - se revisa y se eterminan actuaciones - se archiva en carpeta de denuncia </v>
          </cell>
          <cell r="U21">
            <v>41295</v>
          </cell>
          <cell r="V21">
            <v>0</v>
          </cell>
        </row>
        <row r="22">
          <cell r="B22" t="str">
            <v>Asesoria</v>
          </cell>
          <cell r="C22" t="str">
            <v>E-001668</v>
          </cell>
          <cell r="D22">
            <v>41289</v>
          </cell>
          <cell r="E22">
            <v>41289</v>
          </cell>
          <cell r="F22" t="str">
            <v xml:space="preserve">Documentos de denuncia bienes </v>
          </cell>
          <cell r="G22" t="str">
            <v>CARLOS EDUARDO MANRIQUE NIETO</v>
          </cell>
          <cell r="H22" t="str">
            <v>M&amp;A ABOGADOS</v>
          </cell>
          <cell r="I22" t="str">
            <v xml:space="preserve">INFORME DE GESTION No. 12, CONTRATO 298 DE 2009  TABLEMAC S.A </v>
          </cell>
          <cell r="J22">
            <v>10</v>
          </cell>
          <cell r="K22">
            <v>41298</v>
          </cell>
          <cell r="L22" t="str">
            <v>-</v>
          </cell>
          <cell r="M22" t="str">
            <v>Contestado</v>
          </cell>
          <cell r="N22" t="str">
            <v>Grupo</v>
          </cell>
          <cell r="O22">
            <v>41295</v>
          </cell>
          <cell r="P22">
            <v>2</v>
          </cell>
          <cell r="Q22">
            <v>41296</v>
          </cell>
          <cell r="R22" t="str">
            <v>-</v>
          </cell>
          <cell r="S22" t="str">
            <v>Contestado</v>
          </cell>
          <cell r="T22" t="str">
            <v xml:space="preserve">informativo - se revisa y se eterminan actuaciones - se archiva en carpeta de denuncia </v>
          </cell>
          <cell r="U22">
            <v>41295</v>
          </cell>
          <cell r="V22">
            <v>0</v>
          </cell>
        </row>
        <row r="23">
          <cell r="B23" t="str">
            <v>Asesoria</v>
          </cell>
          <cell r="C23" t="str">
            <v>E-001653</v>
          </cell>
          <cell r="D23">
            <v>41289</v>
          </cell>
          <cell r="E23">
            <v>41289</v>
          </cell>
          <cell r="F23" t="str">
            <v xml:space="preserve">Documentos de denuncia bienes </v>
          </cell>
          <cell r="G23" t="str">
            <v>CARLOS EDUARDO MANRIQUE NIETO</v>
          </cell>
          <cell r="H23" t="str">
            <v>M&amp;A ABOGADOS</v>
          </cell>
          <cell r="I23" t="str">
            <v>INFORME DE GESTION No. 12, CONTRATO 300 DE 2009  MINEROS S.A</v>
          </cell>
          <cell r="J23">
            <v>10</v>
          </cell>
          <cell r="K23">
            <v>41298</v>
          </cell>
          <cell r="L23" t="str">
            <v>-</v>
          </cell>
          <cell r="M23" t="str">
            <v>Contestado</v>
          </cell>
          <cell r="N23" t="str">
            <v>Grupo</v>
          </cell>
          <cell r="O23">
            <v>41295</v>
          </cell>
          <cell r="P23">
            <v>2</v>
          </cell>
          <cell r="Q23">
            <v>41296</v>
          </cell>
          <cell r="R23" t="str">
            <v>-</v>
          </cell>
          <cell r="S23" t="str">
            <v>Contestado</v>
          </cell>
          <cell r="T23" t="str">
            <v xml:space="preserve">informativo - se revisa y se eterminan actuaciones - se archiva en carpeta de denuncia </v>
          </cell>
          <cell r="U23">
            <v>41295</v>
          </cell>
          <cell r="V23">
            <v>0</v>
          </cell>
        </row>
        <row r="24">
          <cell r="B24" t="str">
            <v>Asesoria</v>
          </cell>
          <cell r="C24" t="str">
            <v>E-001660</v>
          </cell>
          <cell r="D24">
            <v>41289</v>
          </cell>
          <cell r="E24">
            <v>41289</v>
          </cell>
          <cell r="F24" t="str">
            <v xml:space="preserve">Documentos de denuncia bienes </v>
          </cell>
          <cell r="G24" t="str">
            <v>CARLOS EDUARDO MANRIQUE NIETO</v>
          </cell>
          <cell r="H24" t="str">
            <v>M&amp;A ABOGADOS</v>
          </cell>
          <cell r="I24" t="str">
            <v>INFORME DE GESTION No. 12, CONTRATO 303 DE 2009  GRUPO NACIONAL DE CHOCOLATES S.A- GRUPO NUTRESA</v>
          </cell>
          <cell r="J24">
            <v>10</v>
          </cell>
          <cell r="K24">
            <v>41298</v>
          </cell>
          <cell r="L24" t="str">
            <v>-</v>
          </cell>
          <cell r="M24" t="str">
            <v>Contestado</v>
          </cell>
          <cell r="N24" t="str">
            <v>Grupo</v>
          </cell>
          <cell r="O24">
            <v>41295</v>
          </cell>
          <cell r="P24">
            <v>2</v>
          </cell>
          <cell r="Q24">
            <v>41296</v>
          </cell>
          <cell r="R24" t="str">
            <v>-</v>
          </cell>
          <cell r="S24" t="str">
            <v>Contestado</v>
          </cell>
          <cell r="T24" t="str">
            <v xml:space="preserve">informativo - se revisa y se eterminan actuaciones - se archiva en carpeta de denuncia </v>
          </cell>
          <cell r="U24">
            <v>41295</v>
          </cell>
          <cell r="V24">
            <v>0</v>
          </cell>
        </row>
        <row r="25">
          <cell r="B25" t="str">
            <v>Asesoria</v>
          </cell>
          <cell r="C25" t="str">
            <v>E-001661</v>
          </cell>
          <cell r="D25">
            <v>41289</v>
          </cell>
          <cell r="E25">
            <v>41289</v>
          </cell>
          <cell r="F25" t="str">
            <v xml:space="preserve">Documentos de denuncia bienes </v>
          </cell>
          <cell r="G25" t="str">
            <v>CARLOS EDUARDO MANRIQUE NIETO</v>
          </cell>
          <cell r="H25" t="str">
            <v>M&amp;A ABOGADOS</v>
          </cell>
          <cell r="I25" t="str">
            <v>INFORME DE GESTION No. 12, CONTRATO 302 DE 2009 SURAMERICANA DE INVERSIONES S.A</v>
          </cell>
          <cell r="J25">
            <v>10</v>
          </cell>
          <cell r="K25">
            <v>41298</v>
          </cell>
          <cell r="L25" t="str">
            <v>-</v>
          </cell>
          <cell r="M25" t="str">
            <v>Contestado</v>
          </cell>
          <cell r="N25" t="str">
            <v>Grupo</v>
          </cell>
          <cell r="O25">
            <v>41295</v>
          </cell>
          <cell r="P25">
            <v>2</v>
          </cell>
          <cell r="Q25">
            <v>41296</v>
          </cell>
          <cell r="R25" t="str">
            <v>-</v>
          </cell>
          <cell r="S25" t="str">
            <v>Contestado</v>
          </cell>
          <cell r="T25" t="str">
            <v xml:space="preserve">informativo - se revisa y se eterminan actuaciones - se archiva en carpeta de denuncia </v>
          </cell>
          <cell r="U25">
            <v>41295</v>
          </cell>
          <cell r="V25">
            <v>0</v>
          </cell>
        </row>
        <row r="26">
          <cell r="B26" t="str">
            <v>Asesoria</v>
          </cell>
          <cell r="C26" t="str">
            <v>E-001666</v>
          </cell>
          <cell r="D26">
            <v>41289</v>
          </cell>
          <cell r="E26">
            <v>41289</v>
          </cell>
          <cell r="F26" t="str">
            <v xml:space="preserve">Documentos de denuncia bienes </v>
          </cell>
          <cell r="G26" t="str">
            <v>CARLOS EDUARDO MANRIQUE NIETO</v>
          </cell>
          <cell r="H26" t="str">
            <v>M&amp;A ABOGADOS</v>
          </cell>
          <cell r="I26" t="str">
            <v>INFORME DE GESTION No. 12, CONTRATO 299 DE 2009 ACERIA PAZ DEL RIO S.A  EN RESTRUCTURACION</v>
          </cell>
          <cell r="J26">
            <v>10</v>
          </cell>
          <cell r="K26">
            <v>41298</v>
          </cell>
          <cell r="L26" t="str">
            <v>-</v>
          </cell>
          <cell r="M26" t="str">
            <v>Contestado</v>
          </cell>
          <cell r="N26" t="str">
            <v>Grupo</v>
          </cell>
          <cell r="O26">
            <v>41295</v>
          </cell>
          <cell r="P26">
            <v>2</v>
          </cell>
          <cell r="Q26">
            <v>41296</v>
          </cell>
          <cell r="R26" t="str">
            <v>-</v>
          </cell>
          <cell r="S26" t="str">
            <v>Contestado</v>
          </cell>
          <cell r="T26" t="str">
            <v xml:space="preserve">informativo - se revisa y se eterminan actuaciones - se archiva en carpeta de denuncia </v>
          </cell>
          <cell r="U26">
            <v>41295</v>
          </cell>
          <cell r="V26">
            <v>0</v>
          </cell>
        </row>
        <row r="27">
          <cell r="B27" t="str">
            <v>Asesoria</v>
          </cell>
          <cell r="C27" t="str">
            <v>E-001659</v>
          </cell>
          <cell r="D27">
            <v>41289</v>
          </cell>
          <cell r="E27">
            <v>41289</v>
          </cell>
          <cell r="F27" t="str">
            <v xml:space="preserve">Documentos de denuncia bienes </v>
          </cell>
          <cell r="G27" t="str">
            <v>CARLOS EDUARDO MANRIQUE NIETO</v>
          </cell>
          <cell r="H27" t="str">
            <v>M&amp;A ABOGADOS</v>
          </cell>
          <cell r="I27" t="str">
            <v>INFORME DE GESTION No. 12, CONTRATO 306 DE 2009 COMPAÑÍA COLOMBIANA DE INVERSIONES AHORA CELSIA S.A</v>
          </cell>
          <cell r="J27">
            <v>10</v>
          </cell>
          <cell r="K27">
            <v>41298</v>
          </cell>
          <cell r="L27" t="str">
            <v>-</v>
          </cell>
          <cell r="M27" t="str">
            <v>Contestado</v>
          </cell>
          <cell r="N27" t="str">
            <v>Grupo</v>
          </cell>
          <cell r="O27">
            <v>41295</v>
          </cell>
          <cell r="P27">
            <v>2</v>
          </cell>
          <cell r="Q27">
            <v>41296</v>
          </cell>
          <cell r="R27" t="str">
            <v>-</v>
          </cell>
          <cell r="S27" t="str">
            <v>Contestado</v>
          </cell>
          <cell r="T27" t="str">
            <v xml:space="preserve">informativo - se revisa y se eterminan actuaciones - se archiva en carpeta de denuncia </v>
          </cell>
          <cell r="U27">
            <v>41295</v>
          </cell>
          <cell r="V27">
            <v>0</v>
          </cell>
        </row>
        <row r="28">
          <cell r="B28" t="str">
            <v>Asesoria</v>
          </cell>
          <cell r="C28" t="str">
            <v>E-001665</v>
          </cell>
          <cell r="D28">
            <v>41289</v>
          </cell>
          <cell r="E28">
            <v>41289</v>
          </cell>
          <cell r="F28" t="str">
            <v xml:space="preserve">Documentos de denuncia bienes </v>
          </cell>
          <cell r="G28" t="str">
            <v>CARLOS EDUARDO MANRIQUE NIETO</v>
          </cell>
          <cell r="H28" t="str">
            <v>M&amp;A ABOGADOS</v>
          </cell>
          <cell r="I28" t="str">
            <v>INFORME DE GESTION No. 12, CONTRATO 306 DE 2009 CORPORACION FINANCIERA COLOMBIANA</v>
          </cell>
          <cell r="J28">
            <v>10</v>
          </cell>
          <cell r="K28">
            <v>41298</v>
          </cell>
          <cell r="L28" t="str">
            <v>-</v>
          </cell>
          <cell r="M28" t="str">
            <v>Contestado</v>
          </cell>
          <cell r="N28" t="str">
            <v>Grupo</v>
          </cell>
          <cell r="O28">
            <v>41295</v>
          </cell>
          <cell r="P28">
            <v>2</v>
          </cell>
          <cell r="Q28">
            <v>41296</v>
          </cell>
          <cell r="R28" t="str">
            <v>-</v>
          </cell>
          <cell r="S28" t="str">
            <v>Contestado</v>
          </cell>
          <cell r="T28" t="str">
            <v xml:space="preserve">informativo - se revisa y se eterminan actuaciones - se archiva en carpeta de denuncia </v>
          </cell>
          <cell r="U28">
            <v>41295</v>
          </cell>
          <cell r="V28">
            <v>0</v>
          </cell>
        </row>
        <row r="29">
          <cell r="B29" t="str">
            <v>Asesoria</v>
          </cell>
          <cell r="C29" t="str">
            <v>E-001667</v>
          </cell>
          <cell r="D29">
            <v>41289</v>
          </cell>
          <cell r="E29">
            <v>41289</v>
          </cell>
          <cell r="F29" t="str">
            <v xml:space="preserve">Documentos de denuncia bienes </v>
          </cell>
          <cell r="G29" t="str">
            <v>CARLOS EDUARDO MANRIQUE NIETO</v>
          </cell>
          <cell r="H29" t="str">
            <v>M&amp;A ABOGADOS</v>
          </cell>
          <cell r="I29" t="str">
            <v>INFORME DE GESTION No. 12, CONTRATO 305 DE 2009 COLPATRIA S.A</v>
          </cell>
          <cell r="J29">
            <v>10</v>
          </cell>
          <cell r="K29">
            <v>41298</v>
          </cell>
          <cell r="L29" t="str">
            <v>-</v>
          </cell>
          <cell r="M29" t="str">
            <v>Contestado</v>
          </cell>
          <cell r="N29" t="str">
            <v>Grupo</v>
          </cell>
          <cell r="O29">
            <v>41295</v>
          </cell>
          <cell r="P29">
            <v>2</v>
          </cell>
          <cell r="Q29">
            <v>41296</v>
          </cell>
          <cell r="R29" t="str">
            <v>-</v>
          </cell>
          <cell r="S29" t="str">
            <v>Contestado</v>
          </cell>
          <cell r="T29" t="str">
            <v xml:space="preserve">informativo - se revisa y se eterminan actuaciones - se archiva en carpeta de denuncia </v>
          </cell>
          <cell r="U29">
            <v>41295</v>
          </cell>
          <cell r="V29">
            <v>0</v>
          </cell>
        </row>
        <row r="30">
          <cell r="B30" t="str">
            <v>Asesoria</v>
          </cell>
          <cell r="C30" t="str">
            <v>E-001662</v>
          </cell>
          <cell r="D30">
            <v>41289</v>
          </cell>
          <cell r="E30">
            <v>41289</v>
          </cell>
          <cell r="F30" t="str">
            <v xml:space="preserve">Documentos de denuncia bienes </v>
          </cell>
          <cell r="G30" t="str">
            <v>CARLOS EDUARDO MANRIQUE NIETO</v>
          </cell>
          <cell r="H30" t="str">
            <v>M&amp;A ABOGADOS</v>
          </cell>
          <cell r="I30" t="str">
            <v>INFORME DE GESTION No. 12, CONTRATO 307 DE 2009 COLTEJER S.A</v>
          </cell>
          <cell r="J30">
            <v>10</v>
          </cell>
          <cell r="K30">
            <v>41298</v>
          </cell>
          <cell r="L30" t="str">
            <v>-</v>
          </cell>
          <cell r="M30" t="str">
            <v>Contestado</v>
          </cell>
          <cell r="N30" t="str">
            <v>Grupo</v>
          </cell>
          <cell r="O30">
            <v>41295</v>
          </cell>
          <cell r="P30">
            <v>2</v>
          </cell>
          <cell r="Q30">
            <v>41296</v>
          </cell>
          <cell r="R30" t="str">
            <v>-</v>
          </cell>
          <cell r="S30" t="str">
            <v>Contestado</v>
          </cell>
          <cell r="T30" t="str">
            <v xml:space="preserve">informativo - se revisa y se eterminan actuaciones - se archiva en carpeta de denuncia </v>
          </cell>
          <cell r="U30">
            <v>41295</v>
          </cell>
          <cell r="V30">
            <v>0</v>
          </cell>
        </row>
        <row r="31">
          <cell r="B31" t="str">
            <v>Asesoria</v>
          </cell>
          <cell r="C31" t="str">
            <v>E-001656</v>
          </cell>
          <cell r="D31">
            <v>41289</v>
          </cell>
          <cell r="E31">
            <v>41289</v>
          </cell>
          <cell r="F31" t="str">
            <v xml:space="preserve">Documentos de denuncia bienes </v>
          </cell>
          <cell r="G31" t="str">
            <v>CARLOS EDUARDO MANRIQUE NIETO</v>
          </cell>
          <cell r="H31" t="str">
            <v>M&amp;A ABOGADOS</v>
          </cell>
          <cell r="I31" t="str">
            <v>INFORME DE GESTION No. 12, CONTRATO 309 DE 2009  CEMENTOS ARGOS S.A</v>
          </cell>
          <cell r="J31">
            <v>10</v>
          </cell>
          <cell r="K31">
            <v>41298</v>
          </cell>
          <cell r="L31" t="str">
            <v>-</v>
          </cell>
          <cell r="M31" t="str">
            <v>Contestado</v>
          </cell>
          <cell r="N31" t="str">
            <v>Grupo</v>
          </cell>
          <cell r="O31">
            <v>41295</v>
          </cell>
          <cell r="P31">
            <v>2</v>
          </cell>
          <cell r="Q31">
            <v>41296</v>
          </cell>
          <cell r="R31" t="str">
            <v>-</v>
          </cell>
          <cell r="S31" t="str">
            <v>Contestado</v>
          </cell>
          <cell r="T31" t="str">
            <v xml:space="preserve">informativo - se revisa y se eterminan actuaciones - se archiva en carpeta de denuncia </v>
          </cell>
          <cell r="U31">
            <v>41295</v>
          </cell>
          <cell r="V31">
            <v>0</v>
          </cell>
        </row>
        <row r="32">
          <cell r="B32" t="str">
            <v>Asesoria</v>
          </cell>
          <cell r="C32" t="str">
            <v>E-001657</v>
          </cell>
          <cell r="D32">
            <v>41289</v>
          </cell>
          <cell r="E32">
            <v>41289</v>
          </cell>
          <cell r="F32" t="str">
            <v xml:space="preserve">Documentos de denuncia bienes </v>
          </cell>
          <cell r="G32" t="str">
            <v>CARLOS EDUARDO MANRIQUE NIETO</v>
          </cell>
          <cell r="H32" t="str">
            <v>M&amp;A ABOGADOS</v>
          </cell>
          <cell r="I32" t="str">
            <v>INFORME DE GESTION No. 12, CONTRATO 311 DE 2009  BANCO DE BOGOTA  S.A</v>
          </cell>
          <cell r="J32">
            <v>10</v>
          </cell>
          <cell r="K32">
            <v>41298</v>
          </cell>
          <cell r="L32" t="str">
            <v>-</v>
          </cell>
          <cell r="M32" t="str">
            <v>Contestado</v>
          </cell>
          <cell r="N32" t="str">
            <v>Grupo</v>
          </cell>
          <cell r="O32">
            <v>41295</v>
          </cell>
          <cell r="P32">
            <v>2</v>
          </cell>
          <cell r="Q32">
            <v>41296</v>
          </cell>
          <cell r="R32" t="str">
            <v>-</v>
          </cell>
          <cell r="S32" t="str">
            <v>Contestado</v>
          </cell>
          <cell r="T32" t="str">
            <v xml:space="preserve">informativo - se revisa y se eterminan actuaciones - se archiva en carpeta de denuncia </v>
          </cell>
          <cell r="U32">
            <v>41295</v>
          </cell>
          <cell r="V32">
            <v>0</v>
          </cell>
        </row>
        <row r="33">
          <cell r="B33" t="str">
            <v>Asesoria</v>
          </cell>
          <cell r="C33" t="str">
            <v>E-001655</v>
          </cell>
          <cell r="D33">
            <v>41289</v>
          </cell>
          <cell r="E33">
            <v>41289</v>
          </cell>
          <cell r="F33" t="str">
            <v xml:space="preserve">Documentos de denuncia bienes </v>
          </cell>
          <cell r="G33" t="str">
            <v>CARLOS EDUARDO MANRIQUE NIETO</v>
          </cell>
          <cell r="H33" t="str">
            <v>M&amp;A ABOGADOS</v>
          </cell>
          <cell r="I33" t="str">
            <v>INFORME DE GESTION No. 12, CONTRATO 304 DE 2009  FABRICATO  S.A</v>
          </cell>
          <cell r="J33">
            <v>10</v>
          </cell>
          <cell r="K33">
            <v>41298</v>
          </cell>
          <cell r="L33" t="str">
            <v>-</v>
          </cell>
          <cell r="M33" t="str">
            <v>Contestado</v>
          </cell>
          <cell r="N33" t="str">
            <v>Grupo</v>
          </cell>
          <cell r="O33">
            <v>41295</v>
          </cell>
          <cell r="P33">
            <v>2</v>
          </cell>
          <cell r="Q33">
            <v>41296</v>
          </cell>
          <cell r="R33" t="str">
            <v>-</v>
          </cell>
          <cell r="S33" t="str">
            <v>Contestado</v>
          </cell>
          <cell r="T33" t="str">
            <v xml:space="preserve">informativo - se revisa y se eterminan actuaciones - se archiva en carpeta de denuncia </v>
          </cell>
          <cell r="U33">
            <v>41295</v>
          </cell>
          <cell r="V33">
            <v>0</v>
          </cell>
        </row>
        <row r="34">
          <cell r="B34" t="str">
            <v>Asesoria</v>
          </cell>
          <cell r="C34" t="str">
            <v>E-001658</v>
          </cell>
          <cell r="D34">
            <v>41289</v>
          </cell>
          <cell r="E34">
            <v>41289</v>
          </cell>
          <cell r="F34" t="str">
            <v xml:space="preserve">Documentos de denuncia bienes </v>
          </cell>
          <cell r="G34" t="str">
            <v>CARLOS EDUARDO MANRIQUE NIETO</v>
          </cell>
          <cell r="H34" t="str">
            <v>M&amp;A ABOGADOS</v>
          </cell>
          <cell r="I34" t="str">
            <v>INFORME DE GESTION No. 12, CONTRATO 310 DE 2009  COLOMBIA S.A</v>
          </cell>
          <cell r="J34">
            <v>10</v>
          </cell>
          <cell r="K34">
            <v>41298</v>
          </cell>
          <cell r="L34" t="str">
            <v>-</v>
          </cell>
          <cell r="M34" t="str">
            <v>Contestado</v>
          </cell>
          <cell r="N34" t="str">
            <v>Grupo</v>
          </cell>
          <cell r="O34">
            <v>41295</v>
          </cell>
          <cell r="P34">
            <v>2</v>
          </cell>
          <cell r="Q34">
            <v>41296</v>
          </cell>
          <cell r="R34" t="str">
            <v>-</v>
          </cell>
          <cell r="S34" t="str">
            <v>Contestado</v>
          </cell>
          <cell r="T34" t="str">
            <v xml:space="preserve">informativo - se revisa y se eterminan actuaciones - se archiva en carpeta de denuncia </v>
          </cell>
          <cell r="U34">
            <v>41295</v>
          </cell>
          <cell r="V34">
            <v>0</v>
          </cell>
        </row>
        <row r="35">
          <cell r="B35" t="str">
            <v>Asesoria</v>
          </cell>
          <cell r="C35" t="str">
            <v xml:space="preserve"> </v>
          </cell>
          <cell r="D35" t="str">
            <v xml:space="preserve"> </v>
          </cell>
          <cell r="E35" t="str">
            <v xml:space="preserve"> </v>
          </cell>
          <cell r="F35">
            <v>0</v>
          </cell>
          <cell r="G35" t="str">
            <v xml:space="preserve"> </v>
          </cell>
          <cell r="H35" t="str">
            <v xml:space="preserve"> </v>
          </cell>
          <cell r="I35" t="str">
            <v xml:space="preserve"> </v>
          </cell>
          <cell r="J35" t="str">
            <v xml:space="preserve"> </v>
          </cell>
          <cell r="K35" t="str">
            <v>-</v>
          </cell>
          <cell r="L35" t="str">
            <v>-</v>
          </cell>
          <cell r="M35" t="str">
            <v xml:space="preserve"> </v>
          </cell>
          <cell r="N35">
            <v>0</v>
          </cell>
          <cell r="O35">
            <v>0</v>
          </cell>
          <cell r="P35" t="str">
            <v xml:space="preserve"> </v>
          </cell>
          <cell r="Q35" t="str">
            <v>-</v>
          </cell>
          <cell r="R35" t="str">
            <v>-</v>
          </cell>
          <cell r="S35" t="str">
            <v xml:space="preserve"> </v>
          </cell>
          <cell r="T35">
            <v>0</v>
          </cell>
          <cell r="U35" t="str">
            <v xml:space="preserve"> </v>
          </cell>
          <cell r="V35">
            <v>0</v>
          </cell>
        </row>
        <row r="36">
          <cell r="B36" t="str">
            <v>Asesoria</v>
          </cell>
          <cell r="C36" t="str">
            <v xml:space="preserve"> </v>
          </cell>
          <cell r="D36" t="str">
            <v xml:space="preserve"> </v>
          </cell>
          <cell r="E36" t="str">
            <v xml:space="preserve"> </v>
          </cell>
          <cell r="F36">
            <v>0</v>
          </cell>
          <cell r="G36" t="str">
            <v xml:space="preserve"> </v>
          </cell>
          <cell r="H36" t="str">
            <v xml:space="preserve"> </v>
          </cell>
          <cell r="I36" t="str">
            <v xml:space="preserve"> </v>
          </cell>
          <cell r="J36" t="str">
            <v xml:space="preserve"> </v>
          </cell>
          <cell r="K36" t="str">
            <v>-</v>
          </cell>
          <cell r="L36" t="str">
            <v>-</v>
          </cell>
          <cell r="M36" t="str">
            <v xml:space="preserve"> </v>
          </cell>
          <cell r="N36">
            <v>0</v>
          </cell>
          <cell r="O36">
            <v>0</v>
          </cell>
          <cell r="P36" t="str">
            <v xml:space="preserve"> </v>
          </cell>
          <cell r="Q36" t="str">
            <v>-</v>
          </cell>
          <cell r="R36" t="str">
            <v>-</v>
          </cell>
          <cell r="S36" t="str">
            <v xml:space="preserve"> </v>
          </cell>
          <cell r="T36">
            <v>0</v>
          </cell>
          <cell r="U36" t="str">
            <v xml:space="preserve"> </v>
          </cell>
          <cell r="V36">
            <v>0</v>
          </cell>
        </row>
        <row r="37">
          <cell r="B37" t="str">
            <v>Asesoria</v>
          </cell>
          <cell r="C37" t="str">
            <v xml:space="preserve"> </v>
          </cell>
          <cell r="D37" t="str">
            <v xml:space="preserve"> </v>
          </cell>
          <cell r="E37" t="str">
            <v xml:space="preserve"> </v>
          </cell>
          <cell r="F37">
            <v>0</v>
          </cell>
          <cell r="G37" t="str">
            <v xml:space="preserve"> </v>
          </cell>
          <cell r="H37" t="str">
            <v xml:space="preserve"> </v>
          </cell>
          <cell r="I37" t="str">
            <v xml:space="preserve"> </v>
          </cell>
          <cell r="J37" t="str">
            <v xml:space="preserve"> </v>
          </cell>
          <cell r="K37" t="str">
            <v>-</v>
          </cell>
          <cell r="L37" t="str">
            <v>-</v>
          </cell>
          <cell r="M37" t="str">
            <v xml:space="preserve"> </v>
          </cell>
          <cell r="N37">
            <v>0</v>
          </cell>
          <cell r="O37">
            <v>0</v>
          </cell>
          <cell r="P37" t="str">
            <v xml:space="preserve"> </v>
          </cell>
          <cell r="Q37" t="str">
            <v>-</v>
          </cell>
          <cell r="R37" t="str">
            <v>-</v>
          </cell>
          <cell r="S37" t="str">
            <v xml:space="preserve"> </v>
          </cell>
          <cell r="T37">
            <v>0</v>
          </cell>
          <cell r="U37" t="str">
            <v xml:space="preserve"> </v>
          </cell>
          <cell r="V37">
            <v>0</v>
          </cell>
        </row>
        <row r="38">
          <cell r="B38" t="str">
            <v>Asesoria</v>
          </cell>
          <cell r="C38" t="str">
            <v xml:space="preserve"> </v>
          </cell>
          <cell r="D38" t="str">
            <v xml:space="preserve"> </v>
          </cell>
          <cell r="E38" t="str">
            <v xml:space="preserve"> </v>
          </cell>
          <cell r="F38">
            <v>0</v>
          </cell>
          <cell r="G38" t="str">
            <v xml:space="preserve"> </v>
          </cell>
          <cell r="H38" t="str">
            <v xml:space="preserve"> </v>
          </cell>
          <cell r="I38" t="str">
            <v xml:space="preserve"> </v>
          </cell>
          <cell r="J38" t="str">
            <v xml:space="preserve"> </v>
          </cell>
          <cell r="K38" t="str">
            <v>-</v>
          </cell>
          <cell r="L38" t="str">
            <v>-</v>
          </cell>
          <cell r="M38" t="str">
            <v xml:space="preserve"> </v>
          </cell>
          <cell r="N38">
            <v>0</v>
          </cell>
          <cell r="O38">
            <v>0</v>
          </cell>
          <cell r="P38" t="str">
            <v xml:space="preserve"> </v>
          </cell>
          <cell r="Q38" t="str">
            <v>-</v>
          </cell>
          <cell r="R38" t="str">
            <v>-</v>
          </cell>
          <cell r="S38" t="str">
            <v xml:space="preserve"> </v>
          </cell>
          <cell r="T38">
            <v>0</v>
          </cell>
          <cell r="U38" t="str">
            <v xml:space="preserve"> </v>
          </cell>
          <cell r="V38">
            <v>0</v>
          </cell>
        </row>
        <row r="39">
          <cell r="B39" t="str">
            <v>Asesoria</v>
          </cell>
          <cell r="C39" t="str">
            <v xml:space="preserve"> </v>
          </cell>
          <cell r="D39" t="str">
            <v xml:space="preserve"> </v>
          </cell>
          <cell r="E39" t="str">
            <v xml:space="preserve"> </v>
          </cell>
          <cell r="F39">
            <v>0</v>
          </cell>
          <cell r="G39" t="str">
            <v xml:space="preserve"> </v>
          </cell>
          <cell r="H39" t="str">
            <v xml:space="preserve"> </v>
          </cell>
          <cell r="I39" t="str">
            <v xml:space="preserve"> </v>
          </cell>
          <cell r="J39" t="str">
            <v xml:space="preserve"> </v>
          </cell>
          <cell r="K39" t="str">
            <v>-</v>
          </cell>
          <cell r="L39" t="str">
            <v>-</v>
          </cell>
          <cell r="M39" t="str">
            <v xml:space="preserve"> </v>
          </cell>
          <cell r="N39">
            <v>0</v>
          </cell>
          <cell r="O39">
            <v>0</v>
          </cell>
          <cell r="P39" t="str">
            <v xml:space="preserve"> </v>
          </cell>
          <cell r="Q39" t="str">
            <v>-</v>
          </cell>
          <cell r="R39" t="str">
            <v>-</v>
          </cell>
          <cell r="S39" t="str">
            <v xml:space="preserve"> </v>
          </cell>
          <cell r="T39">
            <v>0</v>
          </cell>
          <cell r="U39" t="str">
            <v xml:space="preserve"> </v>
          </cell>
          <cell r="V39">
            <v>0</v>
          </cell>
        </row>
        <row r="40">
          <cell r="B40" t="str">
            <v>Asesoria</v>
          </cell>
          <cell r="C40" t="str">
            <v xml:space="preserve"> </v>
          </cell>
          <cell r="D40" t="str">
            <v xml:space="preserve"> </v>
          </cell>
          <cell r="E40" t="str">
            <v xml:space="preserve"> </v>
          </cell>
          <cell r="F40">
            <v>0</v>
          </cell>
          <cell r="G40" t="str">
            <v xml:space="preserve"> </v>
          </cell>
          <cell r="H40" t="str">
            <v xml:space="preserve"> </v>
          </cell>
          <cell r="I40" t="str">
            <v xml:space="preserve"> </v>
          </cell>
          <cell r="J40" t="str">
            <v xml:space="preserve"> </v>
          </cell>
          <cell r="K40" t="str">
            <v>-</v>
          </cell>
          <cell r="L40" t="str">
            <v>-</v>
          </cell>
          <cell r="M40" t="str">
            <v xml:space="preserve"> </v>
          </cell>
          <cell r="N40">
            <v>0</v>
          </cell>
          <cell r="O40">
            <v>0</v>
          </cell>
          <cell r="P40" t="str">
            <v xml:space="preserve"> </v>
          </cell>
          <cell r="Q40" t="str">
            <v>-</v>
          </cell>
          <cell r="R40" t="str">
            <v>-</v>
          </cell>
          <cell r="S40" t="str">
            <v xml:space="preserve"> </v>
          </cell>
          <cell r="T40">
            <v>0</v>
          </cell>
          <cell r="U40" t="str">
            <v xml:space="preserve"> </v>
          </cell>
          <cell r="V40">
            <v>0</v>
          </cell>
        </row>
        <row r="41">
          <cell r="B41" t="str">
            <v>Asesoria</v>
          </cell>
          <cell r="C41" t="str">
            <v xml:space="preserve"> </v>
          </cell>
          <cell r="D41" t="str">
            <v xml:space="preserve"> </v>
          </cell>
          <cell r="E41" t="str">
            <v xml:space="preserve"> </v>
          </cell>
          <cell r="F41">
            <v>0</v>
          </cell>
          <cell r="G41" t="str">
            <v xml:space="preserve"> </v>
          </cell>
          <cell r="H41" t="str">
            <v xml:space="preserve"> </v>
          </cell>
          <cell r="I41" t="str">
            <v xml:space="preserve"> </v>
          </cell>
          <cell r="J41" t="str">
            <v xml:space="preserve"> </v>
          </cell>
          <cell r="K41" t="str">
            <v>-</v>
          </cell>
          <cell r="L41" t="str">
            <v>-</v>
          </cell>
          <cell r="M41" t="str">
            <v xml:space="preserve"> </v>
          </cell>
          <cell r="N41">
            <v>0</v>
          </cell>
          <cell r="O41">
            <v>0</v>
          </cell>
          <cell r="P41" t="str">
            <v xml:space="preserve"> </v>
          </cell>
          <cell r="Q41" t="str">
            <v>-</v>
          </cell>
          <cell r="R41" t="str">
            <v>-</v>
          </cell>
          <cell r="S41" t="str">
            <v xml:space="preserve"> </v>
          </cell>
          <cell r="T41">
            <v>0</v>
          </cell>
          <cell r="U41" t="str">
            <v xml:space="preserve"> </v>
          </cell>
          <cell r="V41">
            <v>0</v>
          </cell>
        </row>
        <row r="42">
          <cell r="B42" t="str">
            <v>Asesoria</v>
          </cell>
          <cell r="C42" t="str">
            <v xml:space="preserve"> </v>
          </cell>
          <cell r="D42" t="str">
            <v xml:space="preserve"> </v>
          </cell>
          <cell r="E42" t="str">
            <v xml:space="preserve"> </v>
          </cell>
          <cell r="F42">
            <v>0</v>
          </cell>
          <cell r="G42" t="str">
            <v xml:space="preserve"> </v>
          </cell>
          <cell r="H42" t="str">
            <v xml:space="preserve"> </v>
          </cell>
          <cell r="I42" t="str">
            <v xml:space="preserve"> </v>
          </cell>
          <cell r="J42" t="str">
            <v xml:space="preserve"> </v>
          </cell>
          <cell r="K42" t="str">
            <v>-</v>
          </cell>
          <cell r="L42" t="str">
            <v>-</v>
          </cell>
          <cell r="M42" t="str">
            <v xml:space="preserve"> </v>
          </cell>
          <cell r="N42">
            <v>0</v>
          </cell>
          <cell r="O42">
            <v>0</v>
          </cell>
          <cell r="P42" t="str">
            <v xml:space="preserve"> </v>
          </cell>
          <cell r="Q42" t="str">
            <v>-</v>
          </cell>
          <cell r="R42" t="str">
            <v>-</v>
          </cell>
          <cell r="S42" t="str">
            <v xml:space="preserve"> </v>
          </cell>
          <cell r="T42">
            <v>0</v>
          </cell>
          <cell r="U42" t="str">
            <v xml:space="preserve"> </v>
          </cell>
          <cell r="V42">
            <v>0</v>
          </cell>
        </row>
        <row r="43">
          <cell r="B43" t="str">
            <v>Asesoria</v>
          </cell>
          <cell r="C43" t="str">
            <v xml:space="preserve"> </v>
          </cell>
          <cell r="D43" t="str">
            <v xml:space="preserve"> </v>
          </cell>
          <cell r="E43" t="str">
            <v xml:space="preserve"> </v>
          </cell>
          <cell r="F43">
            <v>0</v>
          </cell>
          <cell r="G43" t="str">
            <v xml:space="preserve"> </v>
          </cell>
          <cell r="H43" t="str">
            <v xml:space="preserve"> </v>
          </cell>
          <cell r="I43" t="str">
            <v xml:space="preserve"> </v>
          </cell>
          <cell r="J43" t="str">
            <v xml:space="preserve"> </v>
          </cell>
          <cell r="K43" t="str">
            <v>-</v>
          </cell>
          <cell r="L43" t="str">
            <v>-</v>
          </cell>
          <cell r="M43" t="str">
            <v xml:space="preserve"> </v>
          </cell>
          <cell r="N43">
            <v>0</v>
          </cell>
          <cell r="O43">
            <v>0</v>
          </cell>
          <cell r="P43" t="str">
            <v xml:space="preserve"> </v>
          </cell>
          <cell r="Q43" t="str">
            <v>-</v>
          </cell>
          <cell r="R43" t="str">
            <v>-</v>
          </cell>
          <cell r="S43" t="str">
            <v xml:space="preserve"> </v>
          </cell>
          <cell r="T43">
            <v>0</v>
          </cell>
          <cell r="U43" t="str">
            <v xml:space="preserve"> </v>
          </cell>
          <cell r="V43">
            <v>0</v>
          </cell>
        </row>
        <row r="44">
          <cell r="B44" t="str">
            <v>Asesoria</v>
          </cell>
          <cell r="C44" t="str">
            <v xml:space="preserve"> </v>
          </cell>
          <cell r="D44" t="str">
            <v xml:space="preserve"> </v>
          </cell>
          <cell r="E44" t="str">
            <v xml:space="preserve"> </v>
          </cell>
          <cell r="F44">
            <v>0</v>
          </cell>
          <cell r="G44" t="str">
            <v xml:space="preserve"> </v>
          </cell>
          <cell r="H44" t="str">
            <v xml:space="preserve"> </v>
          </cell>
          <cell r="I44" t="str">
            <v xml:space="preserve"> </v>
          </cell>
          <cell r="J44" t="str">
            <v xml:space="preserve"> </v>
          </cell>
          <cell r="K44" t="str">
            <v>-</v>
          </cell>
          <cell r="L44" t="str">
            <v>-</v>
          </cell>
          <cell r="M44" t="str">
            <v xml:space="preserve"> </v>
          </cell>
          <cell r="N44">
            <v>0</v>
          </cell>
          <cell r="O44">
            <v>0</v>
          </cell>
          <cell r="P44" t="str">
            <v xml:space="preserve"> </v>
          </cell>
          <cell r="Q44" t="str">
            <v>-</v>
          </cell>
          <cell r="R44" t="str">
            <v>-</v>
          </cell>
          <cell r="S44" t="str">
            <v xml:space="preserve"> </v>
          </cell>
          <cell r="T44">
            <v>0</v>
          </cell>
          <cell r="U44" t="str">
            <v xml:space="preserve"> </v>
          </cell>
          <cell r="V44">
            <v>0</v>
          </cell>
        </row>
        <row r="45">
          <cell r="B45" t="str">
            <v>Asesoria</v>
          </cell>
          <cell r="C45" t="str">
            <v xml:space="preserve"> </v>
          </cell>
          <cell r="D45" t="str">
            <v xml:space="preserve"> </v>
          </cell>
          <cell r="E45" t="str">
            <v xml:space="preserve"> </v>
          </cell>
          <cell r="F45">
            <v>0</v>
          </cell>
          <cell r="G45" t="str">
            <v xml:space="preserve"> </v>
          </cell>
          <cell r="H45" t="str">
            <v xml:space="preserve"> </v>
          </cell>
          <cell r="I45" t="str">
            <v xml:space="preserve"> </v>
          </cell>
          <cell r="J45" t="str">
            <v xml:space="preserve"> </v>
          </cell>
          <cell r="K45" t="str">
            <v>-</v>
          </cell>
          <cell r="L45" t="str">
            <v>-</v>
          </cell>
          <cell r="M45" t="str">
            <v xml:space="preserve"> </v>
          </cell>
          <cell r="N45">
            <v>0</v>
          </cell>
          <cell r="O45">
            <v>0</v>
          </cell>
          <cell r="P45" t="str">
            <v xml:space="preserve"> </v>
          </cell>
          <cell r="Q45" t="str">
            <v>-</v>
          </cell>
          <cell r="R45" t="str">
            <v>-</v>
          </cell>
          <cell r="S45" t="str">
            <v xml:space="preserve"> </v>
          </cell>
          <cell r="T45">
            <v>0</v>
          </cell>
          <cell r="U45" t="str">
            <v xml:space="preserve"> </v>
          </cell>
          <cell r="V45">
            <v>0</v>
          </cell>
        </row>
        <row r="46">
          <cell r="B46" t="str">
            <v>Asesoria</v>
          </cell>
          <cell r="C46" t="str">
            <v xml:space="preserve"> </v>
          </cell>
          <cell r="D46" t="str">
            <v xml:space="preserve"> </v>
          </cell>
          <cell r="E46" t="str">
            <v xml:space="preserve"> </v>
          </cell>
          <cell r="F46">
            <v>0</v>
          </cell>
          <cell r="G46" t="str">
            <v xml:space="preserve"> </v>
          </cell>
          <cell r="H46" t="str">
            <v xml:space="preserve"> </v>
          </cell>
          <cell r="I46" t="str">
            <v xml:space="preserve"> </v>
          </cell>
          <cell r="J46" t="str">
            <v xml:space="preserve"> </v>
          </cell>
          <cell r="K46" t="str">
            <v>-</v>
          </cell>
          <cell r="L46" t="str">
            <v>-</v>
          </cell>
          <cell r="M46" t="str">
            <v xml:space="preserve"> </v>
          </cell>
          <cell r="N46">
            <v>0</v>
          </cell>
          <cell r="O46">
            <v>0</v>
          </cell>
          <cell r="P46" t="str">
            <v xml:space="preserve"> </v>
          </cell>
          <cell r="Q46" t="str">
            <v>-</v>
          </cell>
          <cell r="R46" t="str">
            <v>-</v>
          </cell>
          <cell r="S46" t="str">
            <v xml:space="preserve"> </v>
          </cell>
          <cell r="T46">
            <v>0</v>
          </cell>
          <cell r="U46" t="str">
            <v xml:space="preserve"> </v>
          </cell>
          <cell r="V46">
            <v>0</v>
          </cell>
        </row>
        <row r="47">
          <cell r="B47" t="str">
            <v>Asesoria</v>
          </cell>
          <cell r="C47" t="str">
            <v xml:space="preserve"> </v>
          </cell>
          <cell r="D47" t="str">
            <v xml:space="preserve"> </v>
          </cell>
          <cell r="E47" t="str">
            <v xml:space="preserve"> </v>
          </cell>
          <cell r="F47">
            <v>0</v>
          </cell>
          <cell r="G47" t="str">
            <v xml:space="preserve"> </v>
          </cell>
          <cell r="H47" t="str">
            <v xml:space="preserve"> </v>
          </cell>
          <cell r="I47" t="str">
            <v xml:space="preserve"> </v>
          </cell>
          <cell r="J47" t="str">
            <v xml:space="preserve"> </v>
          </cell>
          <cell r="K47" t="str">
            <v>-</v>
          </cell>
          <cell r="L47" t="str">
            <v>-</v>
          </cell>
          <cell r="M47" t="str">
            <v xml:space="preserve"> </v>
          </cell>
          <cell r="N47">
            <v>0</v>
          </cell>
          <cell r="O47">
            <v>0</v>
          </cell>
          <cell r="P47" t="str">
            <v xml:space="preserve"> </v>
          </cell>
          <cell r="Q47" t="str">
            <v>-</v>
          </cell>
          <cell r="R47" t="str">
            <v>-</v>
          </cell>
          <cell r="S47" t="str">
            <v xml:space="preserve"> </v>
          </cell>
          <cell r="T47">
            <v>0</v>
          </cell>
          <cell r="U47" t="str">
            <v xml:space="preserve"> </v>
          </cell>
          <cell r="V47">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row r="3">
          <cell r="B3" t="str">
            <v>Familia</v>
          </cell>
          <cell r="C3" t="str">
            <v xml:space="preserve"> </v>
          </cell>
          <cell r="D3" t="str">
            <v xml:space="preserve"> </v>
          </cell>
          <cell r="E3" t="str">
            <v xml:space="preserve"> </v>
          </cell>
          <cell r="F3">
            <v>0</v>
          </cell>
          <cell r="G3" t="str">
            <v xml:space="preserve"> </v>
          </cell>
          <cell r="H3" t="str">
            <v xml:space="preserve"> </v>
          </cell>
          <cell r="I3" t="str">
            <v xml:space="preserve"> </v>
          </cell>
          <cell r="J3" t="str">
            <v xml:space="preserve"> </v>
          </cell>
          <cell r="K3" t="str">
            <v>-</v>
          </cell>
          <cell r="L3" t="str">
            <v>-</v>
          </cell>
          <cell r="M3" t="str">
            <v xml:space="preserve"> </v>
          </cell>
          <cell r="N3">
            <v>0</v>
          </cell>
          <cell r="O3">
            <v>0</v>
          </cell>
          <cell r="P3" t="str">
            <v xml:space="preserve"> </v>
          </cell>
          <cell r="Q3" t="str">
            <v>-</v>
          </cell>
          <cell r="R3" t="str">
            <v>-</v>
          </cell>
          <cell r="S3" t="str">
            <v>En Tramite</v>
          </cell>
          <cell r="T3">
            <v>0</v>
          </cell>
          <cell r="U3" t="str">
            <v>-</v>
          </cell>
          <cell r="V3">
            <v>0</v>
          </cell>
        </row>
        <row r="4">
          <cell r="B4" t="str">
            <v>Familia</v>
          </cell>
          <cell r="C4" t="str">
            <v xml:space="preserve"> </v>
          </cell>
          <cell r="D4" t="str">
            <v xml:space="preserve"> </v>
          </cell>
          <cell r="E4" t="str">
            <v xml:space="preserve"> </v>
          </cell>
          <cell r="F4">
            <v>0</v>
          </cell>
          <cell r="G4" t="str">
            <v xml:space="preserve"> </v>
          </cell>
          <cell r="H4" t="str">
            <v xml:space="preserve"> </v>
          </cell>
          <cell r="I4" t="str">
            <v xml:space="preserve"> </v>
          </cell>
          <cell r="J4" t="str">
            <v xml:space="preserve"> </v>
          </cell>
          <cell r="K4" t="str">
            <v>-</v>
          </cell>
          <cell r="L4" t="str">
            <v>-</v>
          </cell>
          <cell r="M4" t="str">
            <v xml:space="preserve"> </v>
          </cell>
          <cell r="N4">
            <v>0</v>
          </cell>
          <cell r="O4">
            <v>0</v>
          </cell>
          <cell r="P4" t="str">
            <v xml:space="preserve"> </v>
          </cell>
          <cell r="Q4" t="str">
            <v>-</v>
          </cell>
          <cell r="R4" t="str">
            <v>-</v>
          </cell>
          <cell r="S4" t="str">
            <v>En Tramite</v>
          </cell>
          <cell r="T4">
            <v>0</v>
          </cell>
          <cell r="U4" t="str">
            <v>-</v>
          </cell>
          <cell r="V4">
            <v>0</v>
          </cell>
        </row>
        <row r="5">
          <cell r="B5" t="str">
            <v>Familia</v>
          </cell>
          <cell r="C5" t="str">
            <v xml:space="preserve"> </v>
          </cell>
          <cell r="D5" t="str">
            <v xml:space="preserve"> </v>
          </cell>
          <cell r="E5" t="str">
            <v xml:space="preserve"> </v>
          </cell>
          <cell r="F5">
            <v>0</v>
          </cell>
          <cell r="G5" t="str">
            <v xml:space="preserve"> </v>
          </cell>
          <cell r="H5" t="str">
            <v xml:space="preserve"> </v>
          </cell>
          <cell r="I5" t="str">
            <v xml:space="preserve"> </v>
          </cell>
          <cell r="J5" t="str">
            <v xml:space="preserve"> </v>
          </cell>
          <cell r="K5" t="str">
            <v>-</v>
          </cell>
          <cell r="L5" t="str">
            <v>-</v>
          </cell>
          <cell r="M5" t="str">
            <v xml:space="preserve"> </v>
          </cell>
          <cell r="N5">
            <v>0</v>
          </cell>
          <cell r="O5">
            <v>0</v>
          </cell>
          <cell r="P5" t="str">
            <v xml:space="preserve"> </v>
          </cell>
          <cell r="Q5" t="str">
            <v>-</v>
          </cell>
          <cell r="R5" t="str">
            <v>-</v>
          </cell>
          <cell r="S5" t="str">
            <v>En Tramite</v>
          </cell>
          <cell r="T5">
            <v>0</v>
          </cell>
          <cell r="U5" t="str">
            <v>-</v>
          </cell>
          <cell r="V5">
            <v>0</v>
          </cell>
        </row>
        <row r="6">
          <cell r="B6" t="str">
            <v>Familia</v>
          </cell>
          <cell r="C6" t="str">
            <v xml:space="preserve"> </v>
          </cell>
          <cell r="D6" t="str">
            <v xml:space="preserve"> </v>
          </cell>
          <cell r="E6" t="str">
            <v xml:space="preserve"> </v>
          </cell>
          <cell r="F6">
            <v>0</v>
          </cell>
          <cell r="G6" t="str">
            <v xml:space="preserve"> </v>
          </cell>
          <cell r="H6" t="str">
            <v xml:space="preserve"> </v>
          </cell>
          <cell r="I6" t="str">
            <v xml:space="preserve"> </v>
          </cell>
          <cell r="J6" t="str">
            <v xml:space="preserve"> </v>
          </cell>
          <cell r="K6" t="str">
            <v>-</v>
          </cell>
          <cell r="L6" t="str">
            <v>-</v>
          </cell>
          <cell r="M6" t="str">
            <v xml:space="preserve"> </v>
          </cell>
          <cell r="N6">
            <v>0</v>
          </cell>
          <cell r="O6">
            <v>0</v>
          </cell>
          <cell r="P6" t="str">
            <v xml:space="preserve"> </v>
          </cell>
          <cell r="Q6" t="str">
            <v>-</v>
          </cell>
          <cell r="R6" t="str">
            <v>-</v>
          </cell>
          <cell r="S6" t="str">
            <v>En Tramite</v>
          </cell>
          <cell r="T6">
            <v>0</v>
          </cell>
          <cell r="U6" t="str">
            <v>-</v>
          </cell>
          <cell r="V6">
            <v>0</v>
          </cell>
        </row>
        <row r="7">
          <cell r="B7" t="str">
            <v>Familia</v>
          </cell>
          <cell r="C7" t="str">
            <v xml:space="preserve"> </v>
          </cell>
          <cell r="D7" t="str">
            <v xml:space="preserve"> </v>
          </cell>
          <cell r="E7" t="str">
            <v xml:space="preserve"> </v>
          </cell>
          <cell r="F7">
            <v>0</v>
          </cell>
          <cell r="G7" t="str">
            <v xml:space="preserve"> </v>
          </cell>
          <cell r="H7" t="str">
            <v xml:space="preserve"> </v>
          </cell>
          <cell r="I7" t="str">
            <v xml:space="preserve"> </v>
          </cell>
          <cell r="J7" t="str">
            <v xml:space="preserve"> </v>
          </cell>
          <cell r="K7" t="str">
            <v>-</v>
          </cell>
          <cell r="L7" t="str">
            <v>-</v>
          </cell>
          <cell r="M7" t="str">
            <v xml:space="preserve"> </v>
          </cell>
          <cell r="N7">
            <v>0</v>
          </cell>
          <cell r="O7">
            <v>0</v>
          </cell>
          <cell r="P7" t="str">
            <v xml:space="preserve"> </v>
          </cell>
          <cell r="Q7" t="str">
            <v>-</v>
          </cell>
          <cell r="R7" t="str">
            <v>-</v>
          </cell>
          <cell r="S7" t="str">
            <v>En Tramite</v>
          </cell>
          <cell r="T7">
            <v>0</v>
          </cell>
          <cell r="U7" t="str">
            <v>-</v>
          </cell>
          <cell r="V7">
            <v>0</v>
          </cell>
        </row>
        <row r="8">
          <cell r="B8" t="str">
            <v>Familia</v>
          </cell>
          <cell r="C8" t="str">
            <v xml:space="preserve"> </v>
          </cell>
          <cell r="D8" t="str">
            <v xml:space="preserve"> </v>
          </cell>
          <cell r="E8" t="str">
            <v xml:space="preserve"> </v>
          </cell>
          <cell r="F8">
            <v>0</v>
          </cell>
          <cell r="G8" t="str">
            <v xml:space="preserve"> </v>
          </cell>
          <cell r="H8" t="str">
            <v xml:space="preserve"> </v>
          </cell>
          <cell r="I8" t="str">
            <v xml:space="preserve"> </v>
          </cell>
          <cell r="J8" t="str">
            <v xml:space="preserve"> </v>
          </cell>
          <cell r="K8" t="str">
            <v>-</v>
          </cell>
          <cell r="L8" t="str">
            <v>-</v>
          </cell>
          <cell r="M8" t="str">
            <v xml:space="preserve"> </v>
          </cell>
          <cell r="N8">
            <v>0</v>
          </cell>
          <cell r="O8">
            <v>0</v>
          </cell>
          <cell r="P8" t="str">
            <v xml:space="preserve"> </v>
          </cell>
          <cell r="Q8" t="str">
            <v>-</v>
          </cell>
          <cell r="R8" t="str">
            <v>-</v>
          </cell>
          <cell r="S8" t="str">
            <v>En Tramite</v>
          </cell>
          <cell r="T8">
            <v>0</v>
          </cell>
          <cell r="U8" t="str">
            <v>-</v>
          </cell>
          <cell r="V8">
            <v>0</v>
          </cell>
        </row>
        <row r="9">
          <cell r="B9" t="str">
            <v>Familia</v>
          </cell>
          <cell r="C9" t="str">
            <v xml:space="preserve"> </v>
          </cell>
          <cell r="D9" t="str">
            <v xml:space="preserve"> </v>
          </cell>
          <cell r="E9" t="str">
            <v xml:space="preserve"> </v>
          </cell>
          <cell r="F9">
            <v>0</v>
          </cell>
          <cell r="G9" t="str">
            <v xml:space="preserve"> </v>
          </cell>
          <cell r="H9" t="str">
            <v xml:space="preserve"> </v>
          </cell>
          <cell r="I9" t="str">
            <v xml:space="preserve"> </v>
          </cell>
          <cell r="J9" t="str">
            <v xml:space="preserve"> </v>
          </cell>
          <cell r="K9" t="str">
            <v>-</v>
          </cell>
          <cell r="L9" t="str">
            <v>-</v>
          </cell>
          <cell r="M9" t="str">
            <v xml:space="preserve"> </v>
          </cell>
          <cell r="N9">
            <v>0</v>
          </cell>
          <cell r="O9">
            <v>0</v>
          </cell>
          <cell r="P9" t="str">
            <v xml:space="preserve"> </v>
          </cell>
          <cell r="Q9" t="str">
            <v>-</v>
          </cell>
          <cell r="R9" t="str">
            <v>-</v>
          </cell>
          <cell r="S9" t="str">
            <v>En Tramite</v>
          </cell>
          <cell r="T9">
            <v>0</v>
          </cell>
          <cell r="U9" t="str">
            <v>-</v>
          </cell>
          <cell r="V9">
            <v>0</v>
          </cell>
        </row>
        <row r="10">
          <cell r="B10" t="str">
            <v>Familia</v>
          </cell>
          <cell r="C10" t="str">
            <v xml:space="preserve"> </v>
          </cell>
          <cell r="D10" t="str">
            <v xml:space="preserve"> </v>
          </cell>
          <cell r="E10" t="str">
            <v xml:space="preserve"> </v>
          </cell>
          <cell r="F10">
            <v>0</v>
          </cell>
          <cell r="G10" t="str">
            <v xml:space="preserve"> </v>
          </cell>
          <cell r="H10" t="str">
            <v xml:space="preserve"> </v>
          </cell>
          <cell r="I10" t="str">
            <v xml:space="preserve"> </v>
          </cell>
          <cell r="J10" t="str">
            <v xml:space="preserve"> </v>
          </cell>
          <cell r="K10" t="str">
            <v>-</v>
          </cell>
          <cell r="L10" t="str">
            <v>-</v>
          </cell>
          <cell r="M10" t="str">
            <v xml:space="preserve"> </v>
          </cell>
          <cell r="N10">
            <v>0</v>
          </cell>
          <cell r="O10">
            <v>0</v>
          </cell>
          <cell r="P10" t="str">
            <v xml:space="preserve"> </v>
          </cell>
          <cell r="Q10" t="str">
            <v>-</v>
          </cell>
          <cell r="R10" t="str">
            <v>-</v>
          </cell>
          <cell r="S10" t="str">
            <v>En Tramite</v>
          </cell>
          <cell r="T10">
            <v>0</v>
          </cell>
          <cell r="U10" t="str">
            <v>-</v>
          </cell>
          <cell r="V10">
            <v>0</v>
          </cell>
        </row>
        <row r="11">
          <cell r="B11" t="str">
            <v>Familia</v>
          </cell>
          <cell r="C11" t="str">
            <v xml:space="preserve"> </v>
          </cell>
          <cell r="D11" t="str">
            <v xml:space="preserve"> </v>
          </cell>
          <cell r="E11" t="str">
            <v xml:space="preserve"> </v>
          </cell>
          <cell r="F11">
            <v>0</v>
          </cell>
          <cell r="G11" t="str">
            <v xml:space="preserve"> </v>
          </cell>
          <cell r="H11" t="str">
            <v xml:space="preserve"> </v>
          </cell>
          <cell r="I11" t="str">
            <v xml:space="preserve"> </v>
          </cell>
          <cell r="J11" t="str">
            <v xml:space="preserve"> </v>
          </cell>
          <cell r="K11" t="str">
            <v>-</v>
          </cell>
          <cell r="L11" t="str">
            <v>-</v>
          </cell>
          <cell r="M11" t="str">
            <v xml:space="preserve"> </v>
          </cell>
          <cell r="N11">
            <v>0</v>
          </cell>
          <cell r="O11">
            <v>0</v>
          </cell>
          <cell r="P11" t="str">
            <v xml:space="preserve"> </v>
          </cell>
          <cell r="Q11" t="str">
            <v>-</v>
          </cell>
          <cell r="R11" t="str">
            <v>-</v>
          </cell>
          <cell r="S11" t="str">
            <v>En Tramite</v>
          </cell>
          <cell r="T11">
            <v>0</v>
          </cell>
          <cell r="U11" t="str">
            <v>-</v>
          </cell>
          <cell r="V11">
            <v>0</v>
          </cell>
        </row>
        <row r="12">
          <cell r="B12" t="str">
            <v>Familia</v>
          </cell>
          <cell r="C12" t="str">
            <v xml:space="preserve"> </v>
          </cell>
          <cell r="D12" t="str">
            <v xml:space="preserve"> </v>
          </cell>
          <cell r="E12" t="str">
            <v xml:space="preserve"> </v>
          </cell>
          <cell r="F12">
            <v>0</v>
          </cell>
          <cell r="G12" t="str">
            <v xml:space="preserve"> </v>
          </cell>
          <cell r="H12" t="str">
            <v xml:space="preserve"> </v>
          </cell>
          <cell r="I12" t="str">
            <v xml:space="preserve"> </v>
          </cell>
          <cell r="J12" t="str">
            <v xml:space="preserve"> </v>
          </cell>
          <cell r="K12" t="str">
            <v>-</v>
          </cell>
          <cell r="L12" t="str">
            <v>-</v>
          </cell>
          <cell r="M12" t="str">
            <v xml:space="preserve"> </v>
          </cell>
          <cell r="N12">
            <v>0</v>
          </cell>
          <cell r="O12">
            <v>0</v>
          </cell>
          <cell r="P12" t="str">
            <v xml:space="preserve"> </v>
          </cell>
          <cell r="Q12" t="str">
            <v>-</v>
          </cell>
          <cell r="R12" t="str">
            <v>-</v>
          </cell>
          <cell r="S12" t="str">
            <v>En Tramite</v>
          </cell>
          <cell r="T12">
            <v>0</v>
          </cell>
          <cell r="U12" t="str">
            <v>-</v>
          </cell>
          <cell r="V12">
            <v>0</v>
          </cell>
        </row>
        <row r="13">
          <cell r="B13" t="str">
            <v>Familia</v>
          </cell>
          <cell r="C13" t="str">
            <v xml:space="preserve"> </v>
          </cell>
          <cell r="D13" t="str">
            <v xml:space="preserve"> </v>
          </cell>
          <cell r="E13" t="str">
            <v xml:space="preserve"> </v>
          </cell>
          <cell r="F13">
            <v>0</v>
          </cell>
          <cell r="G13" t="str">
            <v xml:space="preserve"> </v>
          </cell>
          <cell r="H13" t="str">
            <v xml:space="preserve"> </v>
          </cell>
          <cell r="I13" t="str">
            <v xml:space="preserve"> </v>
          </cell>
          <cell r="J13" t="str">
            <v xml:space="preserve"> </v>
          </cell>
          <cell r="K13" t="str">
            <v>-</v>
          </cell>
          <cell r="L13" t="str">
            <v>-</v>
          </cell>
          <cell r="M13" t="str">
            <v xml:space="preserve"> </v>
          </cell>
          <cell r="N13">
            <v>0</v>
          </cell>
          <cell r="O13">
            <v>0</v>
          </cell>
          <cell r="P13" t="str">
            <v xml:space="preserve"> </v>
          </cell>
          <cell r="Q13" t="str">
            <v>-</v>
          </cell>
          <cell r="R13" t="str">
            <v>-</v>
          </cell>
          <cell r="S13" t="str">
            <v>En Tramite</v>
          </cell>
          <cell r="T13">
            <v>0</v>
          </cell>
          <cell r="U13" t="str">
            <v>-</v>
          </cell>
          <cell r="V13">
            <v>0</v>
          </cell>
        </row>
        <row r="14">
          <cell r="B14" t="str">
            <v>Familia</v>
          </cell>
          <cell r="C14" t="str">
            <v xml:space="preserve"> </v>
          </cell>
          <cell r="D14" t="str">
            <v xml:space="preserve"> </v>
          </cell>
          <cell r="E14" t="str">
            <v xml:space="preserve"> </v>
          </cell>
          <cell r="F14">
            <v>0</v>
          </cell>
          <cell r="G14" t="str">
            <v xml:space="preserve"> </v>
          </cell>
          <cell r="H14" t="str">
            <v xml:space="preserve"> </v>
          </cell>
          <cell r="I14" t="str">
            <v xml:space="preserve"> </v>
          </cell>
          <cell r="J14" t="str">
            <v xml:space="preserve"> </v>
          </cell>
          <cell r="K14" t="str">
            <v>-</v>
          </cell>
          <cell r="L14" t="str">
            <v>-</v>
          </cell>
          <cell r="M14" t="str">
            <v xml:space="preserve"> </v>
          </cell>
          <cell r="N14">
            <v>0</v>
          </cell>
          <cell r="O14">
            <v>0</v>
          </cell>
          <cell r="P14" t="str">
            <v xml:space="preserve"> </v>
          </cell>
          <cell r="Q14" t="str">
            <v>-</v>
          </cell>
          <cell r="R14" t="str">
            <v>-</v>
          </cell>
          <cell r="S14" t="str">
            <v>En Tramite</v>
          </cell>
          <cell r="T14">
            <v>0</v>
          </cell>
          <cell r="U14" t="str">
            <v>-</v>
          </cell>
          <cell r="V14">
            <v>0</v>
          </cell>
        </row>
        <row r="15">
          <cell r="B15" t="str">
            <v>Familia</v>
          </cell>
          <cell r="C15" t="str">
            <v xml:space="preserve"> </v>
          </cell>
          <cell r="D15" t="str">
            <v xml:space="preserve"> </v>
          </cell>
          <cell r="E15" t="str">
            <v xml:space="preserve"> </v>
          </cell>
          <cell r="F15">
            <v>0</v>
          </cell>
          <cell r="G15" t="str">
            <v xml:space="preserve"> </v>
          </cell>
          <cell r="H15" t="str">
            <v xml:space="preserve"> </v>
          </cell>
          <cell r="I15" t="str">
            <v xml:space="preserve"> </v>
          </cell>
          <cell r="J15" t="str">
            <v xml:space="preserve"> </v>
          </cell>
          <cell r="K15" t="str">
            <v>-</v>
          </cell>
          <cell r="L15" t="str">
            <v>-</v>
          </cell>
          <cell r="M15" t="str">
            <v xml:space="preserve"> </v>
          </cell>
          <cell r="N15">
            <v>0</v>
          </cell>
          <cell r="O15">
            <v>0</v>
          </cell>
          <cell r="P15" t="str">
            <v xml:space="preserve"> </v>
          </cell>
          <cell r="Q15" t="str">
            <v>-</v>
          </cell>
          <cell r="R15" t="str">
            <v>-</v>
          </cell>
          <cell r="S15" t="str">
            <v>En Tramite</v>
          </cell>
          <cell r="T15">
            <v>0</v>
          </cell>
          <cell r="U15" t="str">
            <v>-</v>
          </cell>
          <cell r="V15">
            <v>0</v>
          </cell>
        </row>
        <row r="16">
          <cell r="B16" t="str">
            <v>Familia</v>
          </cell>
          <cell r="C16" t="str">
            <v xml:space="preserve"> </v>
          </cell>
          <cell r="D16" t="str">
            <v xml:space="preserve"> </v>
          </cell>
          <cell r="E16" t="str">
            <v xml:space="preserve"> </v>
          </cell>
          <cell r="F16">
            <v>0</v>
          </cell>
          <cell r="G16" t="str">
            <v xml:space="preserve"> </v>
          </cell>
          <cell r="H16" t="str">
            <v xml:space="preserve"> </v>
          </cell>
          <cell r="I16" t="str">
            <v xml:space="preserve"> </v>
          </cell>
          <cell r="J16" t="str">
            <v xml:space="preserve"> </v>
          </cell>
          <cell r="K16" t="str">
            <v>-</v>
          </cell>
          <cell r="L16" t="str">
            <v>-</v>
          </cell>
          <cell r="M16" t="str">
            <v xml:space="preserve"> </v>
          </cell>
          <cell r="N16">
            <v>0</v>
          </cell>
          <cell r="O16">
            <v>0</v>
          </cell>
          <cell r="P16" t="str">
            <v xml:space="preserve"> </v>
          </cell>
          <cell r="Q16" t="str">
            <v>-</v>
          </cell>
          <cell r="R16" t="str">
            <v>-</v>
          </cell>
          <cell r="S16" t="str">
            <v>En Tramite</v>
          </cell>
          <cell r="T16">
            <v>0</v>
          </cell>
          <cell r="U16" t="str">
            <v>-</v>
          </cell>
          <cell r="V16">
            <v>0</v>
          </cell>
        </row>
        <row r="17">
          <cell r="B17" t="str">
            <v>Familia</v>
          </cell>
          <cell r="C17" t="str">
            <v xml:space="preserve"> </v>
          </cell>
          <cell r="D17" t="str">
            <v xml:space="preserve"> </v>
          </cell>
          <cell r="E17" t="str">
            <v xml:space="preserve"> </v>
          </cell>
          <cell r="F17">
            <v>0</v>
          </cell>
          <cell r="G17" t="str">
            <v xml:space="preserve"> </v>
          </cell>
          <cell r="H17" t="str">
            <v xml:space="preserve"> </v>
          </cell>
          <cell r="I17" t="str">
            <v xml:space="preserve"> </v>
          </cell>
          <cell r="J17" t="str">
            <v xml:space="preserve"> </v>
          </cell>
          <cell r="K17" t="str">
            <v>-</v>
          </cell>
          <cell r="L17" t="str">
            <v>-</v>
          </cell>
          <cell r="M17" t="str">
            <v xml:space="preserve"> </v>
          </cell>
          <cell r="N17">
            <v>0</v>
          </cell>
          <cell r="O17">
            <v>0</v>
          </cell>
          <cell r="P17" t="str">
            <v xml:space="preserve"> </v>
          </cell>
          <cell r="Q17" t="str">
            <v>-</v>
          </cell>
          <cell r="R17" t="str">
            <v>-</v>
          </cell>
          <cell r="S17" t="str">
            <v>En Tramite</v>
          </cell>
          <cell r="T17">
            <v>0</v>
          </cell>
          <cell r="U17" t="str">
            <v>-</v>
          </cell>
          <cell r="V17">
            <v>0</v>
          </cell>
        </row>
        <row r="18">
          <cell r="B18" t="str">
            <v>Familia</v>
          </cell>
          <cell r="C18" t="str">
            <v xml:space="preserve"> </v>
          </cell>
          <cell r="D18" t="str">
            <v xml:space="preserve"> </v>
          </cell>
          <cell r="E18" t="str">
            <v xml:space="preserve"> </v>
          </cell>
          <cell r="F18">
            <v>0</v>
          </cell>
          <cell r="G18" t="str">
            <v xml:space="preserve"> </v>
          </cell>
          <cell r="H18" t="str">
            <v xml:space="preserve"> </v>
          </cell>
          <cell r="I18" t="str">
            <v xml:space="preserve"> </v>
          </cell>
          <cell r="J18" t="str">
            <v xml:space="preserve"> </v>
          </cell>
          <cell r="K18" t="str">
            <v>-</v>
          </cell>
          <cell r="L18" t="str">
            <v>-</v>
          </cell>
          <cell r="M18" t="str">
            <v xml:space="preserve"> </v>
          </cell>
          <cell r="N18">
            <v>0</v>
          </cell>
          <cell r="O18">
            <v>0</v>
          </cell>
          <cell r="P18" t="str">
            <v xml:space="preserve"> </v>
          </cell>
          <cell r="Q18" t="str">
            <v>-</v>
          </cell>
          <cell r="R18" t="str">
            <v>-</v>
          </cell>
          <cell r="S18" t="str">
            <v>En Tramite</v>
          </cell>
          <cell r="T18">
            <v>0</v>
          </cell>
          <cell r="U18" t="str">
            <v>-</v>
          </cell>
          <cell r="V18">
            <v>0</v>
          </cell>
        </row>
        <row r="19">
          <cell r="B19" t="str">
            <v>Familia</v>
          </cell>
          <cell r="C19" t="str">
            <v xml:space="preserve"> </v>
          </cell>
          <cell r="D19" t="str">
            <v xml:space="preserve"> </v>
          </cell>
          <cell r="E19" t="str">
            <v xml:space="preserve"> </v>
          </cell>
          <cell r="F19">
            <v>0</v>
          </cell>
          <cell r="G19" t="str">
            <v xml:space="preserve"> </v>
          </cell>
          <cell r="H19" t="str">
            <v xml:space="preserve"> </v>
          </cell>
          <cell r="I19" t="str">
            <v xml:space="preserve"> </v>
          </cell>
          <cell r="J19" t="str">
            <v xml:space="preserve"> </v>
          </cell>
          <cell r="K19" t="str">
            <v>-</v>
          </cell>
          <cell r="L19" t="str">
            <v>-</v>
          </cell>
          <cell r="M19" t="str">
            <v xml:space="preserve"> </v>
          </cell>
          <cell r="N19">
            <v>0</v>
          </cell>
          <cell r="O19">
            <v>0</v>
          </cell>
          <cell r="P19" t="str">
            <v xml:space="preserve"> </v>
          </cell>
          <cell r="Q19" t="str">
            <v>-</v>
          </cell>
          <cell r="R19" t="str">
            <v>-</v>
          </cell>
          <cell r="S19" t="str">
            <v>En Tramite</v>
          </cell>
          <cell r="T19">
            <v>0</v>
          </cell>
          <cell r="U19" t="str">
            <v>-</v>
          </cell>
          <cell r="V19">
            <v>0</v>
          </cell>
        </row>
        <row r="20">
          <cell r="B20" t="str">
            <v>Familia</v>
          </cell>
          <cell r="C20" t="str">
            <v xml:space="preserve"> </v>
          </cell>
          <cell r="D20" t="str">
            <v xml:space="preserve"> </v>
          </cell>
          <cell r="E20" t="str">
            <v xml:space="preserve"> </v>
          </cell>
          <cell r="F20">
            <v>0</v>
          </cell>
          <cell r="G20" t="str">
            <v xml:space="preserve"> </v>
          </cell>
          <cell r="H20" t="str">
            <v xml:space="preserve"> </v>
          </cell>
          <cell r="I20" t="str">
            <v xml:space="preserve"> </v>
          </cell>
          <cell r="J20" t="str">
            <v xml:space="preserve"> </v>
          </cell>
          <cell r="K20" t="str">
            <v>-</v>
          </cell>
          <cell r="L20" t="str">
            <v>-</v>
          </cell>
          <cell r="M20" t="str">
            <v xml:space="preserve"> </v>
          </cell>
          <cell r="N20">
            <v>0</v>
          </cell>
          <cell r="O20">
            <v>0</v>
          </cell>
          <cell r="P20" t="str">
            <v xml:space="preserve"> </v>
          </cell>
          <cell r="Q20" t="str">
            <v>-</v>
          </cell>
          <cell r="R20" t="str">
            <v>-</v>
          </cell>
          <cell r="S20" t="str">
            <v>En Tramite</v>
          </cell>
          <cell r="T20">
            <v>0</v>
          </cell>
          <cell r="U20" t="str">
            <v>-</v>
          </cell>
          <cell r="V20">
            <v>0</v>
          </cell>
        </row>
        <row r="21">
          <cell r="B21" t="str">
            <v>Familia</v>
          </cell>
          <cell r="C21" t="str">
            <v xml:space="preserve"> </v>
          </cell>
          <cell r="D21" t="str">
            <v xml:space="preserve"> </v>
          </cell>
          <cell r="E21" t="str">
            <v xml:space="preserve"> </v>
          </cell>
          <cell r="F21">
            <v>0</v>
          </cell>
          <cell r="G21" t="str">
            <v xml:space="preserve"> </v>
          </cell>
          <cell r="H21" t="str">
            <v xml:space="preserve"> </v>
          </cell>
          <cell r="I21" t="str">
            <v xml:space="preserve"> </v>
          </cell>
          <cell r="J21" t="str">
            <v xml:space="preserve"> </v>
          </cell>
          <cell r="K21" t="str">
            <v>-</v>
          </cell>
          <cell r="L21" t="str">
            <v>-</v>
          </cell>
          <cell r="M21" t="str">
            <v xml:space="preserve"> </v>
          </cell>
          <cell r="N21">
            <v>0</v>
          </cell>
          <cell r="O21">
            <v>0</v>
          </cell>
          <cell r="P21" t="str">
            <v xml:space="preserve"> </v>
          </cell>
          <cell r="Q21" t="str">
            <v>-</v>
          </cell>
          <cell r="R21" t="str">
            <v>-</v>
          </cell>
          <cell r="S21" t="str">
            <v>En Tramite</v>
          </cell>
          <cell r="T21">
            <v>0</v>
          </cell>
          <cell r="U21" t="str">
            <v>-</v>
          </cell>
          <cell r="V21">
            <v>0</v>
          </cell>
        </row>
        <row r="22">
          <cell r="B22" t="str">
            <v>Familia</v>
          </cell>
          <cell r="C22" t="str">
            <v xml:space="preserve"> </v>
          </cell>
          <cell r="D22" t="str">
            <v xml:space="preserve"> </v>
          </cell>
          <cell r="E22" t="str">
            <v xml:space="preserve"> </v>
          </cell>
          <cell r="F22">
            <v>0</v>
          </cell>
          <cell r="G22" t="str">
            <v xml:space="preserve"> </v>
          </cell>
          <cell r="H22" t="str">
            <v xml:space="preserve"> </v>
          </cell>
          <cell r="I22" t="str">
            <v xml:space="preserve"> </v>
          </cell>
          <cell r="J22" t="str">
            <v xml:space="preserve"> </v>
          </cell>
          <cell r="K22" t="str">
            <v>-</v>
          </cell>
          <cell r="L22" t="str">
            <v>-</v>
          </cell>
          <cell r="M22" t="str">
            <v xml:space="preserve"> </v>
          </cell>
          <cell r="N22">
            <v>0</v>
          </cell>
          <cell r="O22">
            <v>0</v>
          </cell>
          <cell r="P22" t="str">
            <v xml:space="preserve"> </v>
          </cell>
          <cell r="Q22" t="str">
            <v>-</v>
          </cell>
          <cell r="R22" t="str">
            <v>-</v>
          </cell>
          <cell r="S22" t="str">
            <v>En Tramite</v>
          </cell>
          <cell r="T22">
            <v>0</v>
          </cell>
          <cell r="U22" t="str">
            <v>-</v>
          </cell>
          <cell r="V22">
            <v>0</v>
          </cell>
        </row>
        <row r="23">
          <cell r="B23" t="str">
            <v>Familia</v>
          </cell>
          <cell r="C23" t="str">
            <v xml:space="preserve"> </v>
          </cell>
          <cell r="D23" t="str">
            <v xml:space="preserve"> </v>
          </cell>
          <cell r="E23" t="str">
            <v xml:space="preserve"> </v>
          </cell>
          <cell r="F23">
            <v>0</v>
          </cell>
          <cell r="G23" t="str">
            <v xml:space="preserve"> </v>
          </cell>
          <cell r="H23" t="str">
            <v xml:space="preserve"> </v>
          </cell>
          <cell r="I23" t="str">
            <v xml:space="preserve"> </v>
          </cell>
          <cell r="J23" t="str">
            <v xml:space="preserve"> </v>
          </cell>
          <cell r="K23" t="str">
            <v>-</v>
          </cell>
          <cell r="L23" t="str">
            <v>-</v>
          </cell>
          <cell r="M23" t="str">
            <v xml:space="preserve"> </v>
          </cell>
          <cell r="N23">
            <v>0</v>
          </cell>
          <cell r="O23">
            <v>0</v>
          </cell>
          <cell r="P23" t="str">
            <v xml:space="preserve"> </v>
          </cell>
          <cell r="Q23" t="str">
            <v>-</v>
          </cell>
          <cell r="R23" t="str">
            <v>-</v>
          </cell>
          <cell r="S23" t="str">
            <v>En Tramite</v>
          </cell>
          <cell r="T23">
            <v>0</v>
          </cell>
          <cell r="U23" t="str">
            <v>-</v>
          </cell>
          <cell r="V23">
            <v>0</v>
          </cell>
        </row>
        <row r="24">
          <cell r="B24" t="str">
            <v>Familia</v>
          </cell>
          <cell r="C24" t="str">
            <v xml:space="preserve"> </v>
          </cell>
          <cell r="D24" t="str">
            <v xml:space="preserve"> </v>
          </cell>
          <cell r="E24" t="str">
            <v xml:space="preserve"> </v>
          </cell>
          <cell r="F24">
            <v>0</v>
          </cell>
          <cell r="G24" t="str">
            <v xml:space="preserve"> </v>
          </cell>
          <cell r="H24" t="str">
            <v xml:space="preserve"> </v>
          </cell>
          <cell r="I24" t="str">
            <v xml:space="preserve"> </v>
          </cell>
          <cell r="J24" t="str">
            <v xml:space="preserve"> </v>
          </cell>
          <cell r="K24" t="str">
            <v>-</v>
          </cell>
          <cell r="L24" t="str">
            <v>-</v>
          </cell>
          <cell r="M24" t="str">
            <v xml:space="preserve"> </v>
          </cell>
          <cell r="N24">
            <v>0</v>
          </cell>
          <cell r="O24">
            <v>0</v>
          </cell>
          <cell r="P24" t="str">
            <v xml:space="preserve"> </v>
          </cell>
          <cell r="Q24" t="str">
            <v>-</v>
          </cell>
          <cell r="R24" t="str">
            <v>-</v>
          </cell>
          <cell r="S24" t="str">
            <v>En Tramite</v>
          </cell>
          <cell r="T24">
            <v>0</v>
          </cell>
          <cell r="U24" t="str">
            <v>-</v>
          </cell>
          <cell r="V24">
            <v>0</v>
          </cell>
        </row>
        <row r="25">
          <cell r="B25" t="str">
            <v>Familia</v>
          </cell>
          <cell r="C25" t="str">
            <v xml:space="preserve"> </v>
          </cell>
          <cell r="D25" t="str">
            <v xml:space="preserve"> </v>
          </cell>
          <cell r="E25" t="str">
            <v xml:space="preserve"> </v>
          </cell>
          <cell r="F25">
            <v>0</v>
          </cell>
          <cell r="G25" t="str">
            <v xml:space="preserve"> </v>
          </cell>
          <cell r="H25" t="str">
            <v xml:space="preserve"> </v>
          </cell>
          <cell r="I25" t="str">
            <v xml:space="preserve"> </v>
          </cell>
          <cell r="J25" t="str">
            <v xml:space="preserve"> </v>
          </cell>
          <cell r="K25" t="str">
            <v>-</v>
          </cell>
          <cell r="L25" t="str">
            <v>-</v>
          </cell>
          <cell r="M25" t="str">
            <v xml:space="preserve"> </v>
          </cell>
          <cell r="N25">
            <v>0</v>
          </cell>
          <cell r="O25">
            <v>0</v>
          </cell>
          <cell r="P25" t="str">
            <v xml:space="preserve"> </v>
          </cell>
          <cell r="Q25" t="str">
            <v>-</v>
          </cell>
          <cell r="R25" t="str">
            <v>-</v>
          </cell>
          <cell r="S25" t="str">
            <v>En Tramite</v>
          </cell>
          <cell r="T25">
            <v>0</v>
          </cell>
          <cell r="U25" t="str">
            <v>-</v>
          </cell>
          <cell r="V25">
            <v>0</v>
          </cell>
        </row>
        <row r="26">
          <cell r="B26" t="str">
            <v>Familia</v>
          </cell>
          <cell r="C26" t="str">
            <v xml:space="preserve"> </v>
          </cell>
          <cell r="D26" t="str">
            <v xml:space="preserve"> </v>
          </cell>
          <cell r="E26" t="str">
            <v xml:space="preserve"> </v>
          </cell>
          <cell r="F26">
            <v>0</v>
          </cell>
          <cell r="G26" t="str">
            <v xml:space="preserve"> </v>
          </cell>
          <cell r="H26" t="str">
            <v xml:space="preserve"> </v>
          </cell>
          <cell r="I26" t="str">
            <v xml:space="preserve"> </v>
          </cell>
          <cell r="J26" t="str">
            <v xml:space="preserve"> </v>
          </cell>
          <cell r="K26" t="str">
            <v>-</v>
          </cell>
          <cell r="L26" t="str">
            <v>-</v>
          </cell>
          <cell r="M26" t="str">
            <v xml:space="preserve"> </v>
          </cell>
          <cell r="N26">
            <v>0</v>
          </cell>
          <cell r="O26">
            <v>0</v>
          </cell>
          <cell r="P26" t="str">
            <v xml:space="preserve"> </v>
          </cell>
          <cell r="Q26" t="str">
            <v>-</v>
          </cell>
          <cell r="R26" t="str">
            <v>-</v>
          </cell>
          <cell r="S26" t="str">
            <v>En Tramite</v>
          </cell>
          <cell r="T26">
            <v>0</v>
          </cell>
          <cell r="U26" t="str">
            <v>-</v>
          </cell>
          <cell r="V26">
            <v>0</v>
          </cell>
        </row>
        <row r="27">
          <cell r="B27" t="str">
            <v>Familia</v>
          </cell>
          <cell r="C27" t="str">
            <v xml:space="preserve"> </v>
          </cell>
          <cell r="D27" t="str">
            <v xml:space="preserve"> </v>
          </cell>
          <cell r="E27" t="str">
            <v xml:space="preserve"> </v>
          </cell>
          <cell r="F27">
            <v>0</v>
          </cell>
          <cell r="G27" t="str">
            <v xml:space="preserve"> </v>
          </cell>
          <cell r="H27" t="str">
            <v xml:space="preserve"> </v>
          </cell>
          <cell r="I27" t="str">
            <v xml:space="preserve"> </v>
          </cell>
          <cell r="J27" t="str">
            <v xml:space="preserve"> </v>
          </cell>
          <cell r="K27" t="str">
            <v>-</v>
          </cell>
          <cell r="L27" t="str">
            <v>-</v>
          </cell>
          <cell r="M27" t="str">
            <v xml:space="preserve"> </v>
          </cell>
          <cell r="N27">
            <v>0</v>
          </cell>
          <cell r="O27">
            <v>0</v>
          </cell>
          <cell r="P27" t="str">
            <v xml:space="preserve"> </v>
          </cell>
          <cell r="Q27" t="str">
            <v>-</v>
          </cell>
          <cell r="R27" t="str">
            <v>-</v>
          </cell>
          <cell r="S27" t="str">
            <v>En Tramite</v>
          </cell>
          <cell r="T27">
            <v>0</v>
          </cell>
          <cell r="U27" t="str">
            <v>-</v>
          </cell>
          <cell r="V27">
            <v>0</v>
          </cell>
        </row>
        <row r="28">
          <cell r="B28" t="str">
            <v>Familia</v>
          </cell>
          <cell r="C28" t="str">
            <v xml:space="preserve"> </v>
          </cell>
          <cell r="D28" t="str">
            <v xml:space="preserve"> </v>
          </cell>
          <cell r="E28" t="str">
            <v xml:space="preserve"> </v>
          </cell>
          <cell r="F28">
            <v>0</v>
          </cell>
          <cell r="G28" t="str">
            <v xml:space="preserve"> </v>
          </cell>
          <cell r="H28" t="str">
            <v xml:space="preserve"> </v>
          </cell>
          <cell r="I28" t="str">
            <v xml:space="preserve"> </v>
          </cell>
          <cell r="J28" t="str">
            <v xml:space="preserve"> </v>
          </cell>
          <cell r="K28" t="str">
            <v>-</v>
          </cell>
          <cell r="L28" t="str">
            <v>-</v>
          </cell>
          <cell r="M28" t="str">
            <v xml:space="preserve"> </v>
          </cell>
          <cell r="N28">
            <v>0</v>
          </cell>
          <cell r="O28">
            <v>0</v>
          </cell>
          <cell r="P28" t="str">
            <v xml:space="preserve"> </v>
          </cell>
          <cell r="Q28" t="str">
            <v>-</v>
          </cell>
          <cell r="R28" t="str">
            <v>-</v>
          </cell>
          <cell r="S28" t="str">
            <v>En Tramite</v>
          </cell>
          <cell r="T28">
            <v>0</v>
          </cell>
          <cell r="U28" t="str">
            <v>-</v>
          </cell>
          <cell r="V28">
            <v>0</v>
          </cell>
        </row>
        <row r="29">
          <cell r="B29" t="str">
            <v>Familia</v>
          </cell>
          <cell r="C29" t="str">
            <v xml:space="preserve"> </v>
          </cell>
          <cell r="D29" t="str">
            <v xml:space="preserve"> </v>
          </cell>
          <cell r="E29" t="str">
            <v xml:space="preserve"> </v>
          </cell>
          <cell r="F29">
            <v>0</v>
          </cell>
          <cell r="G29" t="str">
            <v xml:space="preserve"> </v>
          </cell>
          <cell r="H29" t="str">
            <v xml:space="preserve"> </v>
          </cell>
          <cell r="I29" t="str">
            <v xml:space="preserve"> </v>
          </cell>
          <cell r="J29" t="str">
            <v xml:space="preserve"> </v>
          </cell>
          <cell r="K29" t="str">
            <v>-</v>
          </cell>
          <cell r="L29" t="str">
            <v>-</v>
          </cell>
          <cell r="M29" t="str">
            <v xml:space="preserve"> </v>
          </cell>
          <cell r="N29">
            <v>0</v>
          </cell>
          <cell r="O29">
            <v>0</v>
          </cell>
          <cell r="P29" t="str">
            <v xml:space="preserve"> </v>
          </cell>
          <cell r="Q29" t="str">
            <v>-</v>
          </cell>
          <cell r="R29" t="str">
            <v>-</v>
          </cell>
          <cell r="S29" t="str">
            <v>En Tramite</v>
          </cell>
          <cell r="T29">
            <v>0</v>
          </cell>
          <cell r="U29" t="str">
            <v>-</v>
          </cell>
          <cell r="V29">
            <v>0</v>
          </cell>
        </row>
        <row r="30">
          <cell r="B30" t="str">
            <v>Familia</v>
          </cell>
          <cell r="C30" t="str">
            <v xml:space="preserve"> </v>
          </cell>
          <cell r="D30" t="str">
            <v xml:space="preserve"> </v>
          </cell>
          <cell r="E30" t="str">
            <v xml:space="preserve"> </v>
          </cell>
          <cell r="F30">
            <v>0</v>
          </cell>
          <cell r="G30" t="str">
            <v xml:space="preserve"> </v>
          </cell>
          <cell r="H30" t="str">
            <v xml:space="preserve"> </v>
          </cell>
          <cell r="I30" t="str">
            <v xml:space="preserve"> </v>
          </cell>
          <cell r="J30" t="str">
            <v xml:space="preserve"> </v>
          </cell>
          <cell r="K30" t="str">
            <v>-</v>
          </cell>
          <cell r="L30" t="str">
            <v>-</v>
          </cell>
          <cell r="M30" t="str">
            <v xml:space="preserve"> </v>
          </cell>
          <cell r="N30">
            <v>0</v>
          </cell>
          <cell r="O30">
            <v>0</v>
          </cell>
          <cell r="P30" t="str">
            <v xml:space="preserve"> </v>
          </cell>
          <cell r="Q30" t="str">
            <v>-</v>
          </cell>
          <cell r="R30" t="str">
            <v>-</v>
          </cell>
          <cell r="S30" t="str">
            <v>En Tramite</v>
          </cell>
          <cell r="T30">
            <v>0</v>
          </cell>
          <cell r="U30" t="str">
            <v>-</v>
          </cell>
          <cell r="V30">
            <v>0</v>
          </cell>
        </row>
        <row r="31">
          <cell r="B31" t="str">
            <v>Familia</v>
          </cell>
          <cell r="C31" t="str">
            <v xml:space="preserve"> </v>
          </cell>
          <cell r="D31" t="str">
            <v xml:space="preserve"> </v>
          </cell>
          <cell r="E31" t="str">
            <v xml:space="preserve"> </v>
          </cell>
          <cell r="F31">
            <v>0</v>
          </cell>
          <cell r="G31" t="str">
            <v xml:space="preserve"> </v>
          </cell>
          <cell r="H31" t="str">
            <v xml:space="preserve"> </v>
          </cell>
          <cell r="I31" t="str">
            <v xml:space="preserve"> </v>
          </cell>
          <cell r="J31" t="str">
            <v xml:space="preserve"> </v>
          </cell>
          <cell r="K31" t="str">
            <v>-</v>
          </cell>
          <cell r="L31" t="str">
            <v>-</v>
          </cell>
          <cell r="M31" t="str">
            <v xml:space="preserve"> </v>
          </cell>
          <cell r="N31">
            <v>0</v>
          </cell>
          <cell r="O31">
            <v>0</v>
          </cell>
          <cell r="P31" t="str">
            <v xml:space="preserve"> </v>
          </cell>
          <cell r="Q31" t="str">
            <v>-</v>
          </cell>
          <cell r="R31" t="str">
            <v>-</v>
          </cell>
          <cell r="S31" t="str">
            <v>En Tramite</v>
          </cell>
          <cell r="T31">
            <v>0</v>
          </cell>
          <cell r="U31" t="str">
            <v>-</v>
          </cell>
          <cell r="V31">
            <v>0</v>
          </cell>
        </row>
        <row r="32">
          <cell r="B32" t="str">
            <v>Familia</v>
          </cell>
          <cell r="C32" t="str">
            <v xml:space="preserve"> </v>
          </cell>
          <cell r="D32" t="str">
            <v xml:space="preserve"> </v>
          </cell>
          <cell r="E32" t="str">
            <v xml:space="preserve"> </v>
          </cell>
          <cell r="F32">
            <v>0</v>
          </cell>
          <cell r="G32" t="str">
            <v xml:space="preserve"> </v>
          </cell>
          <cell r="H32" t="str">
            <v xml:space="preserve"> </v>
          </cell>
          <cell r="I32" t="str">
            <v xml:space="preserve"> </v>
          </cell>
          <cell r="J32" t="str">
            <v xml:space="preserve"> </v>
          </cell>
          <cell r="K32" t="str">
            <v>-</v>
          </cell>
          <cell r="L32" t="str">
            <v>-</v>
          </cell>
          <cell r="M32" t="str">
            <v xml:space="preserve"> </v>
          </cell>
          <cell r="N32">
            <v>0</v>
          </cell>
          <cell r="O32">
            <v>0</v>
          </cell>
          <cell r="P32" t="str">
            <v xml:space="preserve"> </v>
          </cell>
          <cell r="Q32" t="str">
            <v>-</v>
          </cell>
          <cell r="R32" t="str">
            <v>-</v>
          </cell>
          <cell r="S32" t="str">
            <v>En Tramite</v>
          </cell>
          <cell r="T32">
            <v>0</v>
          </cell>
          <cell r="U32" t="str">
            <v>-</v>
          </cell>
          <cell r="V32">
            <v>0</v>
          </cell>
        </row>
        <row r="33">
          <cell r="B33" t="str">
            <v>Familia</v>
          </cell>
          <cell r="C33" t="str">
            <v xml:space="preserve"> </v>
          </cell>
          <cell r="D33" t="str">
            <v xml:space="preserve"> </v>
          </cell>
          <cell r="E33" t="str">
            <v xml:space="preserve"> </v>
          </cell>
          <cell r="F33">
            <v>0</v>
          </cell>
          <cell r="G33" t="str">
            <v xml:space="preserve"> </v>
          </cell>
          <cell r="H33" t="str">
            <v xml:space="preserve"> </v>
          </cell>
          <cell r="I33" t="str">
            <v xml:space="preserve"> </v>
          </cell>
          <cell r="J33" t="str">
            <v xml:space="preserve"> </v>
          </cell>
          <cell r="K33" t="str">
            <v>-</v>
          </cell>
          <cell r="L33" t="str">
            <v>-</v>
          </cell>
          <cell r="M33" t="str">
            <v xml:space="preserve"> </v>
          </cell>
          <cell r="N33">
            <v>0</v>
          </cell>
          <cell r="O33">
            <v>0</v>
          </cell>
          <cell r="P33" t="str">
            <v xml:space="preserve"> </v>
          </cell>
          <cell r="Q33" t="str">
            <v>-</v>
          </cell>
          <cell r="R33" t="str">
            <v>-</v>
          </cell>
          <cell r="S33" t="str">
            <v>En Tramite</v>
          </cell>
          <cell r="T33">
            <v>0</v>
          </cell>
          <cell r="U33" t="str">
            <v>-</v>
          </cell>
          <cell r="V33">
            <v>0</v>
          </cell>
        </row>
        <row r="34">
          <cell r="B34" t="str">
            <v>Familia</v>
          </cell>
          <cell r="C34" t="str">
            <v xml:space="preserve"> </v>
          </cell>
          <cell r="D34" t="str">
            <v xml:space="preserve"> </v>
          </cell>
          <cell r="E34" t="str">
            <v xml:space="preserve"> </v>
          </cell>
          <cell r="F34">
            <v>0</v>
          </cell>
          <cell r="G34" t="str">
            <v xml:space="preserve"> </v>
          </cell>
          <cell r="H34" t="str">
            <v xml:space="preserve"> </v>
          </cell>
          <cell r="I34" t="str">
            <v xml:space="preserve"> </v>
          </cell>
          <cell r="J34" t="str">
            <v xml:space="preserve"> </v>
          </cell>
          <cell r="K34" t="str">
            <v>-</v>
          </cell>
          <cell r="L34" t="str">
            <v>-</v>
          </cell>
          <cell r="M34" t="str">
            <v xml:space="preserve"> </v>
          </cell>
          <cell r="N34">
            <v>0</v>
          </cell>
          <cell r="O34">
            <v>0</v>
          </cell>
          <cell r="P34" t="str">
            <v xml:space="preserve"> </v>
          </cell>
          <cell r="Q34" t="str">
            <v>-</v>
          </cell>
          <cell r="R34" t="str">
            <v>-</v>
          </cell>
          <cell r="S34" t="str">
            <v>En Tramite</v>
          </cell>
          <cell r="T34">
            <v>0</v>
          </cell>
          <cell r="U34" t="str">
            <v>-</v>
          </cell>
          <cell r="V34">
            <v>0</v>
          </cell>
        </row>
        <row r="35">
          <cell r="B35" t="str">
            <v>Familia</v>
          </cell>
          <cell r="C35" t="str">
            <v xml:space="preserve"> </v>
          </cell>
          <cell r="D35" t="str">
            <v xml:space="preserve"> </v>
          </cell>
          <cell r="E35" t="str">
            <v xml:space="preserve"> </v>
          </cell>
          <cell r="F35">
            <v>0</v>
          </cell>
          <cell r="G35" t="str">
            <v xml:space="preserve"> </v>
          </cell>
          <cell r="H35" t="str">
            <v xml:space="preserve"> </v>
          </cell>
          <cell r="I35" t="str">
            <v xml:space="preserve"> </v>
          </cell>
          <cell r="J35" t="str">
            <v xml:space="preserve"> </v>
          </cell>
          <cell r="K35" t="str">
            <v>-</v>
          </cell>
          <cell r="L35" t="str">
            <v>-</v>
          </cell>
          <cell r="M35" t="str">
            <v xml:space="preserve"> </v>
          </cell>
          <cell r="N35">
            <v>0</v>
          </cell>
          <cell r="O35">
            <v>0</v>
          </cell>
          <cell r="P35" t="str">
            <v xml:space="preserve"> </v>
          </cell>
          <cell r="Q35" t="str">
            <v>-</v>
          </cell>
          <cell r="R35" t="str">
            <v>-</v>
          </cell>
          <cell r="S35" t="str">
            <v>En Tramite</v>
          </cell>
          <cell r="T35">
            <v>0</v>
          </cell>
          <cell r="U35" t="str">
            <v>-</v>
          </cell>
          <cell r="V35">
            <v>0</v>
          </cell>
        </row>
        <row r="36">
          <cell r="B36" t="str">
            <v>Familia</v>
          </cell>
          <cell r="C36" t="str">
            <v xml:space="preserve"> </v>
          </cell>
          <cell r="D36" t="str">
            <v xml:space="preserve"> </v>
          </cell>
          <cell r="E36" t="str">
            <v xml:space="preserve"> </v>
          </cell>
          <cell r="F36">
            <v>0</v>
          </cell>
          <cell r="G36" t="str">
            <v xml:space="preserve"> </v>
          </cell>
          <cell r="H36" t="str">
            <v xml:space="preserve"> </v>
          </cell>
          <cell r="I36" t="str">
            <v xml:space="preserve"> </v>
          </cell>
          <cell r="J36" t="str">
            <v xml:space="preserve"> </v>
          </cell>
          <cell r="K36" t="str">
            <v>-</v>
          </cell>
          <cell r="L36" t="str">
            <v>-</v>
          </cell>
          <cell r="M36" t="str">
            <v xml:space="preserve"> </v>
          </cell>
          <cell r="N36">
            <v>0</v>
          </cell>
          <cell r="O36">
            <v>0</v>
          </cell>
          <cell r="P36" t="str">
            <v xml:space="preserve"> </v>
          </cell>
          <cell r="Q36" t="str">
            <v>-</v>
          </cell>
          <cell r="R36" t="str">
            <v>-</v>
          </cell>
          <cell r="S36" t="str">
            <v>En Tramite</v>
          </cell>
          <cell r="T36">
            <v>0</v>
          </cell>
          <cell r="U36" t="str">
            <v>-</v>
          </cell>
          <cell r="V36">
            <v>0</v>
          </cell>
        </row>
        <row r="37">
          <cell r="B37" t="str">
            <v>Familia</v>
          </cell>
          <cell r="C37" t="str">
            <v xml:space="preserve"> </v>
          </cell>
          <cell r="D37" t="str">
            <v xml:space="preserve"> </v>
          </cell>
          <cell r="E37" t="str">
            <v xml:space="preserve"> </v>
          </cell>
          <cell r="F37">
            <v>0</v>
          </cell>
          <cell r="G37" t="str">
            <v xml:space="preserve"> </v>
          </cell>
          <cell r="H37" t="str">
            <v xml:space="preserve"> </v>
          </cell>
          <cell r="I37" t="str">
            <v xml:space="preserve"> </v>
          </cell>
          <cell r="J37" t="str">
            <v xml:space="preserve"> </v>
          </cell>
          <cell r="K37" t="str">
            <v>-</v>
          </cell>
          <cell r="L37" t="str">
            <v>-</v>
          </cell>
          <cell r="M37" t="str">
            <v xml:space="preserve"> </v>
          </cell>
          <cell r="N37">
            <v>0</v>
          </cell>
          <cell r="O37">
            <v>0</v>
          </cell>
          <cell r="P37" t="str">
            <v xml:space="preserve"> </v>
          </cell>
          <cell r="Q37" t="str">
            <v>-</v>
          </cell>
          <cell r="R37" t="str">
            <v>-</v>
          </cell>
          <cell r="S37" t="str">
            <v>En Tramite</v>
          </cell>
          <cell r="T37">
            <v>0</v>
          </cell>
          <cell r="U37" t="str">
            <v>-</v>
          </cell>
          <cell r="V37">
            <v>0</v>
          </cell>
        </row>
        <row r="38">
          <cell r="B38" t="str">
            <v>Familia</v>
          </cell>
          <cell r="C38" t="str">
            <v xml:space="preserve"> </v>
          </cell>
          <cell r="D38" t="str">
            <v xml:space="preserve"> </v>
          </cell>
          <cell r="E38" t="str">
            <v xml:space="preserve"> </v>
          </cell>
          <cell r="F38">
            <v>0</v>
          </cell>
          <cell r="G38" t="str">
            <v xml:space="preserve"> </v>
          </cell>
          <cell r="H38" t="str">
            <v xml:space="preserve"> </v>
          </cell>
          <cell r="I38" t="str">
            <v xml:space="preserve"> </v>
          </cell>
          <cell r="J38" t="str">
            <v xml:space="preserve"> </v>
          </cell>
          <cell r="K38" t="str">
            <v>-</v>
          </cell>
          <cell r="L38" t="str">
            <v>-</v>
          </cell>
          <cell r="M38" t="str">
            <v xml:space="preserve"> </v>
          </cell>
          <cell r="N38">
            <v>0</v>
          </cell>
          <cell r="O38">
            <v>0</v>
          </cell>
          <cell r="P38" t="str">
            <v xml:space="preserve"> </v>
          </cell>
          <cell r="Q38" t="str">
            <v>-</v>
          </cell>
          <cell r="R38" t="str">
            <v>-</v>
          </cell>
          <cell r="S38" t="str">
            <v>En Tramite</v>
          </cell>
          <cell r="T38">
            <v>0</v>
          </cell>
          <cell r="U38" t="str">
            <v>-</v>
          </cell>
          <cell r="V38">
            <v>0</v>
          </cell>
        </row>
        <row r="39">
          <cell r="B39" t="str">
            <v>Familia</v>
          </cell>
          <cell r="C39" t="str">
            <v xml:space="preserve"> </v>
          </cell>
          <cell r="D39" t="str">
            <v xml:space="preserve"> </v>
          </cell>
          <cell r="E39" t="str">
            <v xml:space="preserve"> </v>
          </cell>
          <cell r="F39">
            <v>0</v>
          </cell>
          <cell r="G39" t="str">
            <v xml:space="preserve"> </v>
          </cell>
          <cell r="H39" t="str">
            <v xml:space="preserve"> </v>
          </cell>
          <cell r="I39" t="str">
            <v xml:space="preserve"> </v>
          </cell>
          <cell r="J39" t="str">
            <v xml:space="preserve"> </v>
          </cell>
          <cell r="K39" t="str">
            <v>-</v>
          </cell>
          <cell r="L39" t="str">
            <v>-</v>
          </cell>
          <cell r="M39" t="str">
            <v xml:space="preserve"> </v>
          </cell>
          <cell r="N39">
            <v>0</v>
          </cell>
          <cell r="O39">
            <v>0</v>
          </cell>
          <cell r="P39" t="str">
            <v xml:space="preserve"> </v>
          </cell>
          <cell r="Q39" t="str">
            <v>-</v>
          </cell>
          <cell r="R39" t="str">
            <v>-</v>
          </cell>
          <cell r="S39" t="str">
            <v>En Tramite</v>
          </cell>
          <cell r="T39">
            <v>0</v>
          </cell>
          <cell r="U39" t="str">
            <v>-</v>
          </cell>
          <cell r="V39">
            <v>0</v>
          </cell>
        </row>
        <row r="40">
          <cell r="B40" t="str">
            <v>Familia</v>
          </cell>
          <cell r="C40" t="str">
            <v xml:space="preserve"> </v>
          </cell>
          <cell r="D40" t="str">
            <v xml:space="preserve"> </v>
          </cell>
          <cell r="E40" t="str">
            <v xml:space="preserve"> </v>
          </cell>
          <cell r="F40">
            <v>0</v>
          </cell>
          <cell r="G40" t="str">
            <v xml:space="preserve"> </v>
          </cell>
          <cell r="H40" t="str">
            <v xml:space="preserve"> </v>
          </cell>
          <cell r="I40" t="str">
            <v xml:space="preserve"> </v>
          </cell>
          <cell r="J40" t="str">
            <v xml:space="preserve"> </v>
          </cell>
          <cell r="K40" t="str">
            <v>-</v>
          </cell>
          <cell r="L40" t="str">
            <v>-</v>
          </cell>
          <cell r="M40" t="str">
            <v xml:space="preserve"> </v>
          </cell>
          <cell r="N40">
            <v>0</v>
          </cell>
          <cell r="O40">
            <v>0</v>
          </cell>
          <cell r="P40" t="str">
            <v xml:space="preserve"> </v>
          </cell>
          <cell r="Q40" t="str">
            <v>-</v>
          </cell>
          <cell r="R40" t="str">
            <v>-</v>
          </cell>
          <cell r="S40" t="str">
            <v>En Tramite</v>
          </cell>
          <cell r="T40">
            <v>0</v>
          </cell>
          <cell r="U40" t="str">
            <v>-</v>
          </cell>
          <cell r="V40">
            <v>0</v>
          </cell>
        </row>
        <row r="41">
          <cell r="B41" t="str">
            <v>Familia</v>
          </cell>
          <cell r="C41" t="str">
            <v xml:space="preserve"> </v>
          </cell>
          <cell r="D41" t="str">
            <v xml:space="preserve"> </v>
          </cell>
          <cell r="E41" t="str">
            <v xml:space="preserve"> </v>
          </cell>
          <cell r="F41">
            <v>0</v>
          </cell>
          <cell r="G41" t="str">
            <v xml:space="preserve"> </v>
          </cell>
          <cell r="H41" t="str">
            <v xml:space="preserve"> </v>
          </cell>
          <cell r="I41" t="str">
            <v xml:space="preserve"> </v>
          </cell>
          <cell r="J41" t="str">
            <v xml:space="preserve"> </v>
          </cell>
          <cell r="K41" t="str">
            <v>-</v>
          </cell>
          <cell r="L41" t="str">
            <v>-</v>
          </cell>
          <cell r="M41" t="str">
            <v xml:space="preserve"> </v>
          </cell>
          <cell r="N41">
            <v>0</v>
          </cell>
          <cell r="O41">
            <v>0</v>
          </cell>
          <cell r="P41" t="str">
            <v xml:space="preserve"> </v>
          </cell>
          <cell r="Q41" t="str">
            <v>-</v>
          </cell>
          <cell r="R41" t="str">
            <v>-</v>
          </cell>
          <cell r="S41" t="str">
            <v>En Tramite</v>
          </cell>
          <cell r="T41">
            <v>0</v>
          </cell>
          <cell r="U41" t="str">
            <v>-</v>
          </cell>
          <cell r="V41">
            <v>0</v>
          </cell>
        </row>
        <row r="42">
          <cell r="B42" t="str">
            <v>Familia</v>
          </cell>
          <cell r="C42" t="str">
            <v xml:space="preserve"> </v>
          </cell>
          <cell r="D42" t="str">
            <v xml:space="preserve"> </v>
          </cell>
          <cell r="E42" t="str">
            <v xml:space="preserve"> </v>
          </cell>
          <cell r="F42">
            <v>0</v>
          </cell>
          <cell r="G42" t="str">
            <v xml:space="preserve"> </v>
          </cell>
          <cell r="H42" t="str">
            <v xml:space="preserve"> </v>
          </cell>
          <cell r="I42" t="str">
            <v xml:space="preserve"> </v>
          </cell>
          <cell r="J42" t="str">
            <v xml:space="preserve"> </v>
          </cell>
          <cell r="K42" t="str">
            <v>-</v>
          </cell>
          <cell r="L42" t="str">
            <v>-</v>
          </cell>
          <cell r="M42" t="str">
            <v xml:space="preserve"> </v>
          </cell>
          <cell r="N42">
            <v>0</v>
          </cell>
          <cell r="O42">
            <v>0</v>
          </cell>
          <cell r="P42" t="str">
            <v xml:space="preserve"> </v>
          </cell>
          <cell r="Q42" t="str">
            <v>-</v>
          </cell>
          <cell r="R42" t="str">
            <v>-</v>
          </cell>
          <cell r="S42" t="str">
            <v>En Tramite</v>
          </cell>
          <cell r="T42">
            <v>0</v>
          </cell>
          <cell r="U42" t="str">
            <v>-</v>
          </cell>
          <cell r="V42">
            <v>0</v>
          </cell>
        </row>
        <row r="43">
          <cell r="B43" t="str">
            <v>Familia</v>
          </cell>
          <cell r="C43" t="str">
            <v xml:space="preserve"> </v>
          </cell>
          <cell r="D43" t="str">
            <v xml:space="preserve"> </v>
          </cell>
          <cell r="E43" t="str">
            <v xml:space="preserve"> </v>
          </cell>
          <cell r="F43">
            <v>0</v>
          </cell>
          <cell r="G43" t="str">
            <v xml:space="preserve"> </v>
          </cell>
          <cell r="H43" t="str">
            <v xml:space="preserve"> </v>
          </cell>
          <cell r="I43" t="str">
            <v xml:space="preserve"> </v>
          </cell>
          <cell r="J43" t="str">
            <v xml:space="preserve"> </v>
          </cell>
          <cell r="K43" t="str">
            <v>-</v>
          </cell>
          <cell r="L43" t="str">
            <v>-</v>
          </cell>
          <cell r="M43" t="str">
            <v xml:space="preserve"> </v>
          </cell>
          <cell r="N43">
            <v>0</v>
          </cell>
          <cell r="O43">
            <v>0</v>
          </cell>
          <cell r="P43" t="str">
            <v xml:space="preserve"> </v>
          </cell>
          <cell r="Q43" t="str">
            <v>-</v>
          </cell>
          <cell r="R43" t="str">
            <v>-</v>
          </cell>
          <cell r="S43" t="str">
            <v>En Tramite</v>
          </cell>
          <cell r="T43">
            <v>0</v>
          </cell>
          <cell r="U43" t="str">
            <v>-</v>
          </cell>
          <cell r="V43">
            <v>0</v>
          </cell>
        </row>
        <row r="44">
          <cell r="B44" t="str">
            <v>Familia</v>
          </cell>
          <cell r="C44" t="str">
            <v xml:space="preserve"> </v>
          </cell>
          <cell r="D44" t="str">
            <v xml:space="preserve"> </v>
          </cell>
          <cell r="E44" t="str">
            <v xml:space="preserve"> </v>
          </cell>
          <cell r="F44">
            <v>0</v>
          </cell>
          <cell r="G44" t="str">
            <v xml:space="preserve"> </v>
          </cell>
          <cell r="H44" t="str">
            <v xml:space="preserve"> </v>
          </cell>
          <cell r="I44" t="str">
            <v xml:space="preserve"> </v>
          </cell>
          <cell r="J44" t="str">
            <v xml:space="preserve"> </v>
          </cell>
          <cell r="K44" t="str">
            <v>-</v>
          </cell>
          <cell r="L44" t="str">
            <v>-</v>
          </cell>
          <cell r="M44" t="str">
            <v xml:space="preserve"> </v>
          </cell>
          <cell r="N44">
            <v>0</v>
          </cell>
          <cell r="O44">
            <v>0</v>
          </cell>
          <cell r="P44" t="str">
            <v xml:space="preserve"> </v>
          </cell>
          <cell r="Q44" t="str">
            <v>-</v>
          </cell>
          <cell r="R44" t="str">
            <v>-</v>
          </cell>
          <cell r="S44" t="str">
            <v>En Tramite</v>
          </cell>
          <cell r="T44">
            <v>0</v>
          </cell>
          <cell r="U44" t="str">
            <v>-</v>
          </cell>
          <cell r="V44">
            <v>0</v>
          </cell>
        </row>
        <row r="45">
          <cell r="B45" t="str">
            <v>Familia</v>
          </cell>
          <cell r="C45" t="str">
            <v xml:space="preserve"> </v>
          </cell>
          <cell r="D45" t="str">
            <v xml:space="preserve"> </v>
          </cell>
          <cell r="E45" t="str">
            <v xml:space="preserve"> </v>
          </cell>
          <cell r="F45">
            <v>0</v>
          </cell>
          <cell r="G45" t="str">
            <v xml:space="preserve"> </v>
          </cell>
          <cell r="H45" t="str">
            <v xml:space="preserve"> </v>
          </cell>
          <cell r="I45" t="str">
            <v xml:space="preserve"> </v>
          </cell>
          <cell r="J45" t="str">
            <v xml:space="preserve"> </v>
          </cell>
          <cell r="K45" t="str">
            <v>-</v>
          </cell>
          <cell r="L45" t="str">
            <v>-</v>
          </cell>
          <cell r="M45" t="str">
            <v xml:space="preserve"> </v>
          </cell>
          <cell r="N45">
            <v>0</v>
          </cell>
          <cell r="O45">
            <v>0</v>
          </cell>
          <cell r="P45" t="str">
            <v xml:space="preserve"> </v>
          </cell>
          <cell r="Q45" t="str">
            <v>-</v>
          </cell>
          <cell r="R45" t="str">
            <v>-</v>
          </cell>
          <cell r="S45" t="str">
            <v>En Tramite</v>
          </cell>
          <cell r="T45">
            <v>0</v>
          </cell>
          <cell r="U45" t="str">
            <v>-</v>
          </cell>
          <cell r="V45">
            <v>0</v>
          </cell>
        </row>
        <row r="46">
          <cell r="B46" t="str">
            <v>Familia</v>
          </cell>
          <cell r="C46" t="str">
            <v xml:space="preserve"> </v>
          </cell>
          <cell r="D46" t="str">
            <v xml:space="preserve"> </v>
          </cell>
          <cell r="E46" t="str">
            <v xml:space="preserve"> </v>
          </cell>
          <cell r="F46">
            <v>0</v>
          </cell>
          <cell r="G46" t="str">
            <v xml:space="preserve"> </v>
          </cell>
          <cell r="H46" t="str">
            <v xml:space="preserve"> </v>
          </cell>
          <cell r="I46" t="str">
            <v xml:space="preserve"> </v>
          </cell>
          <cell r="J46" t="str">
            <v xml:space="preserve"> </v>
          </cell>
          <cell r="K46" t="str">
            <v>-</v>
          </cell>
          <cell r="L46" t="str">
            <v>-</v>
          </cell>
          <cell r="M46" t="str">
            <v xml:space="preserve"> </v>
          </cell>
          <cell r="N46">
            <v>0</v>
          </cell>
          <cell r="O46">
            <v>0</v>
          </cell>
          <cell r="P46" t="str">
            <v xml:space="preserve"> </v>
          </cell>
          <cell r="Q46" t="str">
            <v>-</v>
          </cell>
          <cell r="R46" t="str">
            <v>-</v>
          </cell>
          <cell r="S46" t="str">
            <v>En Tramite</v>
          </cell>
          <cell r="T46">
            <v>0</v>
          </cell>
          <cell r="U46" t="str">
            <v>-</v>
          </cell>
          <cell r="V46">
            <v>0</v>
          </cell>
        </row>
        <row r="47">
          <cell r="B47" t="str">
            <v>Familia</v>
          </cell>
          <cell r="C47" t="str">
            <v xml:space="preserve"> </v>
          </cell>
          <cell r="D47" t="str">
            <v xml:space="preserve"> </v>
          </cell>
          <cell r="E47" t="str">
            <v xml:space="preserve"> </v>
          </cell>
          <cell r="F47">
            <v>0</v>
          </cell>
          <cell r="G47" t="str">
            <v xml:space="preserve"> </v>
          </cell>
          <cell r="H47" t="str">
            <v xml:space="preserve"> </v>
          </cell>
          <cell r="I47" t="str">
            <v xml:space="preserve"> </v>
          </cell>
          <cell r="J47" t="str">
            <v xml:space="preserve"> </v>
          </cell>
          <cell r="K47" t="str">
            <v>-</v>
          </cell>
          <cell r="L47" t="str">
            <v>-</v>
          </cell>
          <cell r="M47" t="str">
            <v xml:space="preserve"> </v>
          </cell>
          <cell r="N47">
            <v>0</v>
          </cell>
          <cell r="O47">
            <v>0</v>
          </cell>
          <cell r="P47" t="str">
            <v xml:space="preserve"> </v>
          </cell>
          <cell r="Q47" t="str">
            <v>-</v>
          </cell>
          <cell r="R47" t="str">
            <v>-</v>
          </cell>
          <cell r="S47" t="str">
            <v>En Tramite</v>
          </cell>
          <cell r="T47">
            <v>0</v>
          </cell>
          <cell r="U47" t="str">
            <v>-</v>
          </cell>
          <cell r="V47">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3">
          <cell r="B3" t="str">
            <v>Coactivo</v>
          </cell>
          <cell r="C3" t="str">
            <v xml:space="preserve"> </v>
          </cell>
          <cell r="D3" t="str">
            <v xml:space="preserve"> </v>
          </cell>
          <cell r="E3" t="str">
            <v xml:space="preserve"> </v>
          </cell>
          <cell r="F3">
            <v>0</v>
          </cell>
          <cell r="G3" t="str">
            <v xml:space="preserve"> </v>
          </cell>
          <cell r="H3" t="str">
            <v xml:space="preserve"> </v>
          </cell>
          <cell r="I3" t="str">
            <v xml:space="preserve"> </v>
          </cell>
          <cell r="J3" t="str">
            <v xml:space="preserve"> </v>
          </cell>
          <cell r="K3" t="str">
            <v>-</v>
          </cell>
          <cell r="L3" t="str">
            <v>-</v>
          </cell>
          <cell r="M3" t="str">
            <v xml:space="preserve"> </v>
          </cell>
          <cell r="N3">
            <v>0</v>
          </cell>
          <cell r="O3">
            <v>0</v>
          </cell>
          <cell r="P3" t="str">
            <v xml:space="preserve"> </v>
          </cell>
          <cell r="Q3" t="str">
            <v>-</v>
          </cell>
          <cell r="R3" t="str">
            <v>-</v>
          </cell>
          <cell r="S3" t="str">
            <v xml:space="preserve"> </v>
          </cell>
          <cell r="T3">
            <v>0</v>
          </cell>
          <cell r="U3" t="str">
            <v xml:space="preserve"> </v>
          </cell>
          <cell r="V3">
            <v>0</v>
          </cell>
        </row>
        <row r="4">
          <cell r="B4" t="str">
            <v>Coactivo</v>
          </cell>
          <cell r="C4" t="str">
            <v xml:space="preserve"> </v>
          </cell>
          <cell r="D4" t="str">
            <v xml:space="preserve"> </v>
          </cell>
          <cell r="E4" t="str">
            <v xml:space="preserve"> </v>
          </cell>
          <cell r="F4">
            <v>0</v>
          </cell>
          <cell r="G4" t="str">
            <v xml:space="preserve"> </v>
          </cell>
          <cell r="H4" t="str">
            <v xml:space="preserve"> </v>
          </cell>
          <cell r="I4" t="str">
            <v xml:space="preserve"> </v>
          </cell>
          <cell r="J4" t="str">
            <v xml:space="preserve"> </v>
          </cell>
          <cell r="K4" t="str">
            <v>-</v>
          </cell>
          <cell r="L4" t="str">
            <v>-</v>
          </cell>
          <cell r="M4" t="str">
            <v xml:space="preserve"> </v>
          </cell>
          <cell r="N4">
            <v>0</v>
          </cell>
          <cell r="O4">
            <v>0</v>
          </cell>
          <cell r="P4" t="str">
            <v xml:space="preserve"> </v>
          </cell>
          <cell r="Q4" t="str">
            <v>-</v>
          </cell>
          <cell r="R4" t="str">
            <v>-</v>
          </cell>
          <cell r="S4" t="str">
            <v xml:space="preserve"> </v>
          </cell>
          <cell r="T4">
            <v>0</v>
          </cell>
          <cell r="U4" t="str">
            <v xml:space="preserve"> </v>
          </cell>
          <cell r="V4">
            <v>0</v>
          </cell>
        </row>
        <row r="5">
          <cell r="B5" t="str">
            <v>Coactivo</v>
          </cell>
          <cell r="C5" t="str">
            <v xml:space="preserve"> </v>
          </cell>
          <cell r="D5" t="str">
            <v xml:space="preserve"> </v>
          </cell>
          <cell r="E5" t="str">
            <v xml:space="preserve"> </v>
          </cell>
          <cell r="F5">
            <v>0</v>
          </cell>
          <cell r="G5" t="str">
            <v xml:space="preserve"> </v>
          </cell>
          <cell r="H5" t="str">
            <v xml:space="preserve"> </v>
          </cell>
          <cell r="I5" t="str">
            <v xml:space="preserve"> </v>
          </cell>
          <cell r="J5" t="str">
            <v xml:space="preserve"> </v>
          </cell>
          <cell r="K5" t="str">
            <v>-</v>
          </cell>
          <cell r="L5" t="str">
            <v>-</v>
          </cell>
          <cell r="M5" t="str">
            <v xml:space="preserve"> </v>
          </cell>
          <cell r="N5">
            <v>0</v>
          </cell>
          <cell r="O5">
            <v>0</v>
          </cell>
          <cell r="P5" t="str">
            <v xml:space="preserve"> </v>
          </cell>
          <cell r="Q5" t="str">
            <v>-</v>
          </cell>
          <cell r="R5" t="str">
            <v>-</v>
          </cell>
          <cell r="S5" t="str">
            <v xml:space="preserve"> </v>
          </cell>
          <cell r="T5">
            <v>0</v>
          </cell>
          <cell r="U5" t="str">
            <v xml:space="preserve"> </v>
          </cell>
          <cell r="V5">
            <v>0</v>
          </cell>
        </row>
        <row r="6">
          <cell r="B6" t="str">
            <v>Coactivo</v>
          </cell>
          <cell r="C6" t="str">
            <v xml:space="preserve"> </v>
          </cell>
          <cell r="D6" t="str">
            <v xml:space="preserve"> </v>
          </cell>
          <cell r="E6" t="str">
            <v xml:space="preserve"> </v>
          </cell>
          <cell r="F6">
            <v>0</v>
          </cell>
          <cell r="G6" t="str">
            <v xml:space="preserve"> </v>
          </cell>
          <cell r="H6" t="str">
            <v xml:space="preserve"> </v>
          </cell>
          <cell r="I6" t="str">
            <v xml:space="preserve"> </v>
          </cell>
          <cell r="J6" t="str">
            <v xml:space="preserve"> </v>
          </cell>
          <cell r="K6" t="str">
            <v>-</v>
          </cell>
          <cell r="L6" t="str">
            <v>-</v>
          </cell>
          <cell r="M6" t="str">
            <v xml:space="preserve"> </v>
          </cell>
          <cell r="N6">
            <v>0</v>
          </cell>
          <cell r="O6">
            <v>0</v>
          </cell>
          <cell r="P6" t="str">
            <v xml:space="preserve"> </v>
          </cell>
          <cell r="Q6" t="str">
            <v>-</v>
          </cell>
          <cell r="R6" t="str">
            <v>-</v>
          </cell>
          <cell r="S6" t="str">
            <v xml:space="preserve"> </v>
          </cell>
          <cell r="T6">
            <v>0</v>
          </cell>
          <cell r="U6" t="str">
            <v xml:space="preserve"> </v>
          </cell>
          <cell r="V6">
            <v>0</v>
          </cell>
        </row>
        <row r="7">
          <cell r="B7" t="str">
            <v>Coactivo</v>
          </cell>
          <cell r="C7" t="str">
            <v xml:space="preserve"> </v>
          </cell>
          <cell r="D7" t="str">
            <v xml:space="preserve"> </v>
          </cell>
          <cell r="E7" t="str">
            <v xml:space="preserve"> </v>
          </cell>
          <cell r="F7">
            <v>0</v>
          </cell>
          <cell r="G7" t="str">
            <v xml:space="preserve"> </v>
          </cell>
          <cell r="H7" t="str">
            <v xml:space="preserve"> </v>
          </cell>
          <cell r="I7" t="str">
            <v xml:space="preserve"> </v>
          </cell>
          <cell r="J7" t="str">
            <v xml:space="preserve"> </v>
          </cell>
          <cell r="K7" t="str">
            <v>-</v>
          </cell>
          <cell r="L7" t="str">
            <v>-</v>
          </cell>
          <cell r="M7" t="str">
            <v xml:space="preserve"> </v>
          </cell>
          <cell r="N7">
            <v>0</v>
          </cell>
          <cell r="O7">
            <v>0</v>
          </cell>
          <cell r="P7" t="str">
            <v xml:space="preserve"> </v>
          </cell>
          <cell r="Q7" t="str">
            <v>-</v>
          </cell>
          <cell r="R7" t="str">
            <v>-</v>
          </cell>
          <cell r="S7" t="str">
            <v xml:space="preserve"> </v>
          </cell>
          <cell r="T7">
            <v>0</v>
          </cell>
          <cell r="U7" t="str">
            <v xml:space="preserve"> </v>
          </cell>
          <cell r="V7">
            <v>0</v>
          </cell>
        </row>
        <row r="8">
          <cell r="B8" t="str">
            <v>Coactivo</v>
          </cell>
          <cell r="C8" t="str">
            <v xml:space="preserve"> </v>
          </cell>
          <cell r="D8" t="str">
            <v xml:space="preserve"> </v>
          </cell>
          <cell r="E8" t="str">
            <v xml:space="preserve"> </v>
          </cell>
          <cell r="F8">
            <v>0</v>
          </cell>
          <cell r="G8" t="str">
            <v xml:space="preserve"> </v>
          </cell>
          <cell r="H8" t="str">
            <v xml:space="preserve"> </v>
          </cell>
          <cell r="I8" t="str">
            <v xml:space="preserve"> </v>
          </cell>
          <cell r="J8" t="str">
            <v xml:space="preserve"> </v>
          </cell>
          <cell r="K8" t="str">
            <v>-</v>
          </cell>
          <cell r="L8" t="str">
            <v>-</v>
          </cell>
          <cell r="M8" t="str">
            <v xml:space="preserve"> </v>
          </cell>
          <cell r="N8">
            <v>0</v>
          </cell>
          <cell r="O8">
            <v>0</v>
          </cell>
          <cell r="P8" t="str">
            <v xml:space="preserve"> </v>
          </cell>
          <cell r="Q8" t="str">
            <v>-</v>
          </cell>
          <cell r="R8" t="str">
            <v>-</v>
          </cell>
          <cell r="S8" t="str">
            <v xml:space="preserve"> </v>
          </cell>
          <cell r="T8">
            <v>0</v>
          </cell>
          <cell r="U8" t="str">
            <v xml:space="preserve"> </v>
          </cell>
          <cell r="V8">
            <v>0</v>
          </cell>
        </row>
        <row r="9">
          <cell r="B9" t="str">
            <v>Coactivo</v>
          </cell>
          <cell r="C9" t="str">
            <v xml:space="preserve"> </v>
          </cell>
          <cell r="D9" t="str">
            <v xml:space="preserve"> </v>
          </cell>
          <cell r="E9" t="str">
            <v xml:space="preserve"> </v>
          </cell>
          <cell r="F9">
            <v>0</v>
          </cell>
          <cell r="G9" t="str">
            <v xml:space="preserve"> </v>
          </cell>
          <cell r="H9" t="str">
            <v xml:space="preserve"> </v>
          </cell>
          <cell r="I9" t="str">
            <v xml:space="preserve"> </v>
          </cell>
          <cell r="J9" t="str">
            <v xml:space="preserve"> </v>
          </cell>
          <cell r="K9" t="str">
            <v>-</v>
          </cell>
          <cell r="L9" t="str">
            <v>-</v>
          </cell>
          <cell r="M9" t="str">
            <v xml:space="preserve"> </v>
          </cell>
          <cell r="N9">
            <v>0</v>
          </cell>
          <cell r="O9">
            <v>0</v>
          </cell>
          <cell r="P9" t="str">
            <v xml:space="preserve"> </v>
          </cell>
          <cell r="Q9" t="str">
            <v>-</v>
          </cell>
          <cell r="R9" t="str">
            <v>-</v>
          </cell>
          <cell r="S9" t="str">
            <v xml:space="preserve"> </v>
          </cell>
          <cell r="T9">
            <v>0</v>
          </cell>
          <cell r="U9" t="str">
            <v xml:space="preserve"> </v>
          </cell>
          <cell r="V9">
            <v>0</v>
          </cell>
        </row>
        <row r="10">
          <cell r="B10" t="str">
            <v>Coactivo</v>
          </cell>
          <cell r="C10" t="str">
            <v xml:space="preserve"> </v>
          </cell>
          <cell r="D10" t="str">
            <v xml:space="preserve"> </v>
          </cell>
          <cell r="E10" t="str">
            <v xml:space="preserve"> </v>
          </cell>
          <cell r="F10">
            <v>0</v>
          </cell>
          <cell r="G10" t="str">
            <v xml:space="preserve"> </v>
          </cell>
          <cell r="H10" t="str">
            <v xml:space="preserve"> </v>
          </cell>
          <cell r="I10" t="str">
            <v xml:space="preserve"> </v>
          </cell>
          <cell r="J10" t="str">
            <v xml:space="preserve"> </v>
          </cell>
          <cell r="K10" t="str">
            <v>-</v>
          </cell>
          <cell r="L10" t="str">
            <v>-</v>
          </cell>
          <cell r="M10" t="str">
            <v xml:space="preserve"> </v>
          </cell>
          <cell r="N10">
            <v>0</v>
          </cell>
          <cell r="O10">
            <v>0</v>
          </cell>
          <cell r="P10" t="str">
            <v xml:space="preserve"> </v>
          </cell>
          <cell r="Q10" t="str">
            <v>-</v>
          </cell>
          <cell r="R10" t="str">
            <v>-</v>
          </cell>
          <cell r="S10" t="str">
            <v xml:space="preserve"> </v>
          </cell>
          <cell r="T10">
            <v>0</v>
          </cell>
          <cell r="U10" t="str">
            <v xml:space="preserve"> </v>
          </cell>
          <cell r="V10">
            <v>0</v>
          </cell>
        </row>
        <row r="11">
          <cell r="B11" t="str">
            <v>Coactivo</v>
          </cell>
          <cell r="C11" t="str">
            <v xml:space="preserve"> </v>
          </cell>
          <cell r="D11" t="str">
            <v xml:space="preserve"> </v>
          </cell>
          <cell r="E11" t="str">
            <v xml:space="preserve"> </v>
          </cell>
          <cell r="F11">
            <v>0</v>
          </cell>
          <cell r="G11" t="str">
            <v xml:space="preserve"> </v>
          </cell>
          <cell r="H11" t="str">
            <v xml:space="preserve"> </v>
          </cell>
          <cell r="I11" t="str">
            <v xml:space="preserve"> </v>
          </cell>
          <cell r="J11" t="str">
            <v xml:space="preserve"> </v>
          </cell>
          <cell r="K11" t="str">
            <v>-</v>
          </cell>
          <cell r="L11" t="str">
            <v>-</v>
          </cell>
          <cell r="M11" t="str">
            <v xml:space="preserve"> </v>
          </cell>
          <cell r="N11">
            <v>0</v>
          </cell>
          <cell r="O11">
            <v>0</v>
          </cell>
          <cell r="P11" t="str">
            <v xml:space="preserve"> </v>
          </cell>
          <cell r="Q11" t="str">
            <v>-</v>
          </cell>
          <cell r="R11" t="str">
            <v>-</v>
          </cell>
          <cell r="S11" t="str">
            <v xml:space="preserve"> </v>
          </cell>
          <cell r="T11">
            <v>0</v>
          </cell>
          <cell r="U11" t="str">
            <v xml:space="preserve"> </v>
          </cell>
          <cell r="V11">
            <v>0</v>
          </cell>
        </row>
        <row r="12">
          <cell r="B12" t="str">
            <v>Coactivo</v>
          </cell>
          <cell r="C12" t="str">
            <v xml:space="preserve"> </v>
          </cell>
          <cell r="D12" t="str">
            <v xml:space="preserve"> </v>
          </cell>
          <cell r="E12" t="str">
            <v xml:space="preserve"> </v>
          </cell>
          <cell r="F12">
            <v>0</v>
          </cell>
          <cell r="G12" t="str">
            <v xml:space="preserve"> </v>
          </cell>
          <cell r="H12" t="str">
            <v xml:space="preserve"> </v>
          </cell>
          <cell r="I12" t="str">
            <v xml:space="preserve"> </v>
          </cell>
          <cell r="J12" t="str">
            <v xml:space="preserve"> </v>
          </cell>
          <cell r="K12" t="str">
            <v>-</v>
          </cell>
          <cell r="L12" t="str">
            <v>-</v>
          </cell>
          <cell r="M12" t="str">
            <v xml:space="preserve"> </v>
          </cell>
          <cell r="N12">
            <v>0</v>
          </cell>
          <cell r="O12">
            <v>0</v>
          </cell>
          <cell r="P12" t="str">
            <v xml:space="preserve"> </v>
          </cell>
          <cell r="Q12" t="str">
            <v>-</v>
          </cell>
          <cell r="R12" t="str">
            <v>-</v>
          </cell>
          <cell r="S12" t="str">
            <v xml:space="preserve"> </v>
          </cell>
          <cell r="T12">
            <v>0</v>
          </cell>
          <cell r="U12" t="str">
            <v xml:space="preserve"> </v>
          </cell>
          <cell r="V12">
            <v>0</v>
          </cell>
        </row>
        <row r="13">
          <cell r="B13" t="str">
            <v>Coactivo</v>
          </cell>
          <cell r="C13" t="str">
            <v xml:space="preserve"> </v>
          </cell>
          <cell r="D13" t="str">
            <v xml:space="preserve"> </v>
          </cell>
          <cell r="E13" t="str">
            <v xml:space="preserve"> </v>
          </cell>
          <cell r="F13">
            <v>0</v>
          </cell>
          <cell r="G13" t="str">
            <v xml:space="preserve"> </v>
          </cell>
          <cell r="H13" t="str">
            <v xml:space="preserve"> </v>
          </cell>
          <cell r="I13" t="str">
            <v xml:space="preserve"> </v>
          </cell>
          <cell r="J13" t="str">
            <v xml:space="preserve"> </v>
          </cell>
          <cell r="K13" t="str">
            <v>-</v>
          </cell>
          <cell r="L13" t="str">
            <v>-</v>
          </cell>
          <cell r="M13" t="str">
            <v xml:space="preserve"> </v>
          </cell>
          <cell r="N13">
            <v>0</v>
          </cell>
          <cell r="O13">
            <v>0</v>
          </cell>
          <cell r="P13" t="str">
            <v xml:space="preserve"> </v>
          </cell>
          <cell r="Q13" t="str">
            <v>-</v>
          </cell>
          <cell r="R13" t="str">
            <v>-</v>
          </cell>
          <cell r="S13" t="str">
            <v xml:space="preserve"> </v>
          </cell>
          <cell r="T13">
            <v>0</v>
          </cell>
          <cell r="U13" t="str">
            <v xml:space="preserve"> </v>
          </cell>
          <cell r="V13">
            <v>0</v>
          </cell>
        </row>
        <row r="14">
          <cell r="B14" t="str">
            <v>Coactivo</v>
          </cell>
          <cell r="C14" t="str">
            <v xml:space="preserve"> </v>
          </cell>
          <cell r="D14" t="str">
            <v xml:space="preserve"> </v>
          </cell>
          <cell r="E14" t="str">
            <v xml:space="preserve"> </v>
          </cell>
          <cell r="F14">
            <v>0</v>
          </cell>
          <cell r="G14" t="str">
            <v xml:space="preserve"> </v>
          </cell>
          <cell r="H14" t="str">
            <v xml:space="preserve"> </v>
          </cell>
          <cell r="I14" t="str">
            <v xml:space="preserve"> </v>
          </cell>
          <cell r="J14" t="str">
            <v xml:space="preserve"> </v>
          </cell>
          <cell r="K14" t="str">
            <v>-</v>
          </cell>
          <cell r="L14" t="str">
            <v>-</v>
          </cell>
          <cell r="M14" t="str">
            <v xml:space="preserve"> </v>
          </cell>
          <cell r="N14">
            <v>0</v>
          </cell>
          <cell r="O14">
            <v>0</v>
          </cell>
          <cell r="P14" t="str">
            <v xml:space="preserve"> </v>
          </cell>
          <cell r="Q14" t="str">
            <v>-</v>
          </cell>
          <cell r="R14" t="str">
            <v>-</v>
          </cell>
          <cell r="S14" t="str">
            <v xml:space="preserve"> </v>
          </cell>
          <cell r="T14">
            <v>0</v>
          </cell>
          <cell r="U14" t="str">
            <v xml:space="preserve"> </v>
          </cell>
          <cell r="V14">
            <v>0</v>
          </cell>
        </row>
        <row r="15">
          <cell r="B15" t="str">
            <v>Coactivo</v>
          </cell>
          <cell r="C15" t="str">
            <v xml:space="preserve"> </v>
          </cell>
          <cell r="D15" t="str">
            <v xml:space="preserve"> </v>
          </cell>
          <cell r="E15" t="str">
            <v xml:space="preserve"> </v>
          </cell>
          <cell r="F15">
            <v>0</v>
          </cell>
          <cell r="G15" t="str">
            <v xml:space="preserve"> </v>
          </cell>
          <cell r="H15" t="str">
            <v xml:space="preserve"> </v>
          </cell>
          <cell r="I15" t="str">
            <v xml:space="preserve"> </v>
          </cell>
          <cell r="J15" t="str">
            <v xml:space="preserve"> </v>
          </cell>
          <cell r="K15" t="str">
            <v>-</v>
          </cell>
          <cell r="L15" t="str">
            <v>-</v>
          </cell>
          <cell r="M15" t="str">
            <v xml:space="preserve"> </v>
          </cell>
          <cell r="N15">
            <v>0</v>
          </cell>
          <cell r="O15">
            <v>0</v>
          </cell>
          <cell r="P15" t="str">
            <v xml:space="preserve"> </v>
          </cell>
          <cell r="Q15" t="str">
            <v>-</v>
          </cell>
          <cell r="R15" t="str">
            <v>-</v>
          </cell>
          <cell r="S15" t="str">
            <v xml:space="preserve"> </v>
          </cell>
          <cell r="T15">
            <v>0</v>
          </cell>
          <cell r="U15" t="str">
            <v xml:space="preserve"> </v>
          </cell>
          <cell r="V15">
            <v>0</v>
          </cell>
        </row>
        <row r="16">
          <cell r="B16" t="str">
            <v>Coactivo</v>
          </cell>
          <cell r="C16" t="str">
            <v xml:space="preserve"> </v>
          </cell>
          <cell r="D16" t="str">
            <v xml:space="preserve"> </v>
          </cell>
          <cell r="E16" t="str">
            <v xml:space="preserve"> </v>
          </cell>
          <cell r="F16">
            <v>0</v>
          </cell>
          <cell r="G16" t="str">
            <v xml:space="preserve"> </v>
          </cell>
          <cell r="H16" t="str">
            <v xml:space="preserve"> </v>
          </cell>
          <cell r="I16" t="str">
            <v xml:space="preserve"> </v>
          </cell>
          <cell r="J16" t="str">
            <v xml:space="preserve"> </v>
          </cell>
          <cell r="K16" t="str">
            <v>-</v>
          </cell>
          <cell r="L16" t="str">
            <v>-</v>
          </cell>
          <cell r="M16" t="str">
            <v xml:space="preserve"> </v>
          </cell>
          <cell r="N16">
            <v>0</v>
          </cell>
          <cell r="O16">
            <v>0</v>
          </cell>
          <cell r="P16" t="str">
            <v xml:space="preserve"> </v>
          </cell>
          <cell r="Q16" t="str">
            <v>-</v>
          </cell>
          <cell r="R16" t="str">
            <v>-</v>
          </cell>
          <cell r="S16" t="str">
            <v xml:space="preserve"> </v>
          </cell>
          <cell r="T16">
            <v>0</v>
          </cell>
          <cell r="U16" t="str">
            <v xml:space="preserve"> </v>
          </cell>
          <cell r="V16">
            <v>0</v>
          </cell>
        </row>
        <row r="17">
          <cell r="B17" t="str">
            <v>Coactivo</v>
          </cell>
          <cell r="C17" t="str">
            <v xml:space="preserve"> </v>
          </cell>
          <cell r="D17" t="str">
            <v xml:space="preserve"> </v>
          </cell>
          <cell r="E17" t="str">
            <v xml:space="preserve"> </v>
          </cell>
          <cell r="F17">
            <v>0</v>
          </cell>
          <cell r="G17" t="str">
            <v xml:space="preserve"> </v>
          </cell>
          <cell r="H17" t="str">
            <v xml:space="preserve"> </v>
          </cell>
          <cell r="I17" t="str">
            <v xml:space="preserve"> </v>
          </cell>
          <cell r="J17" t="str">
            <v xml:space="preserve"> </v>
          </cell>
          <cell r="K17" t="str">
            <v>-</v>
          </cell>
          <cell r="L17" t="str">
            <v>-</v>
          </cell>
          <cell r="M17" t="str">
            <v xml:space="preserve"> </v>
          </cell>
          <cell r="N17">
            <v>0</v>
          </cell>
          <cell r="O17">
            <v>0</v>
          </cell>
          <cell r="P17" t="str">
            <v xml:space="preserve"> </v>
          </cell>
          <cell r="Q17" t="str">
            <v>-</v>
          </cell>
          <cell r="R17" t="str">
            <v>-</v>
          </cell>
          <cell r="S17" t="str">
            <v xml:space="preserve"> </v>
          </cell>
          <cell r="T17">
            <v>0</v>
          </cell>
          <cell r="U17" t="str">
            <v xml:space="preserve"> </v>
          </cell>
          <cell r="V17">
            <v>0</v>
          </cell>
        </row>
        <row r="18">
          <cell r="B18" t="str">
            <v>Coactivo</v>
          </cell>
          <cell r="C18" t="str">
            <v xml:space="preserve"> </v>
          </cell>
          <cell r="D18" t="str">
            <v xml:space="preserve"> </v>
          </cell>
          <cell r="E18" t="str">
            <v xml:space="preserve"> </v>
          </cell>
          <cell r="F18">
            <v>0</v>
          </cell>
          <cell r="G18" t="str">
            <v xml:space="preserve"> </v>
          </cell>
          <cell r="H18" t="str">
            <v xml:space="preserve"> </v>
          </cell>
          <cell r="I18" t="str">
            <v xml:space="preserve"> </v>
          </cell>
          <cell r="J18" t="str">
            <v xml:space="preserve"> </v>
          </cell>
          <cell r="K18" t="str">
            <v>-</v>
          </cell>
          <cell r="L18" t="str">
            <v>-</v>
          </cell>
          <cell r="M18" t="str">
            <v xml:space="preserve"> </v>
          </cell>
          <cell r="N18">
            <v>0</v>
          </cell>
          <cell r="O18">
            <v>0</v>
          </cell>
          <cell r="P18" t="str">
            <v xml:space="preserve"> </v>
          </cell>
          <cell r="Q18" t="str">
            <v>-</v>
          </cell>
          <cell r="R18" t="str">
            <v>-</v>
          </cell>
          <cell r="S18" t="str">
            <v xml:space="preserve"> </v>
          </cell>
          <cell r="T18">
            <v>0</v>
          </cell>
          <cell r="U18" t="str">
            <v xml:space="preserve"> </v>
          </cell>
          <cell r="V18">
            <v>0</v>
          </cell>
        </row>
        <row r="19">
          <cell r="B19" t="str">
            <v>Coactivo</v>
          </cell>
          <cell r="C19" t="str">
            <v xml:space="preserve"> </v>
          </cell>
          <cell r="D19" t="str">
            <v xml:space="preserve"> </v>
          </cell>
          <cell r="E19" t="str">
            <v xml:space="preserve"> </v>
          </cell>
          <cell r="F19">
            <v>0</v>
          </cell>
          <cell r="G19" t="str">
            <v xml:space="preserve"> </v>
          </cell>
          <cell r="H19" t="str">
            <v xml:space="preserve"> </v>
          </cell>
          <cell r="I19" t="str">
            <v xml:space="preserve"> </v>
          </cell>
          <cell r="J19" t="str">
            <v xml:space="preserve"> </v>
          </cell>
          <cell r="K19" t="str">
            <v>-</v>
          </cell>
          <cell r="L19" t="str">
            <v>-</v>
          </cell>
          <cell r="M19" t="str">
            <v xml:space="preserve"> </v>
          </cell>
          <cell r="N19">
            <v>0</v>
          </cell>
          <cell r="O19">
            <v>0</v>
          </cell>
          <cell r="P19" t="str">
            <v xml:space="preserve"> </v>
          </cell>
          <cell r="Q19" t="str">
            <v>-</v>
          </cell>
          <cell r="R19" t="str">
            <v>-</v>
          </cell>
          <cell r="S19" t="str">
            <v xml:space="preserve"> </v>
          </cell>
          <cell r="T19">
            <v>0</v>
          </cell>
          <cell r="U19" t="str">
            <v xml:space="preserve"> </v>
          </cell>
          <cell r="V19">
            <v>0</v>
          </cell>
        </row>
        <row r="20">
          <cell r="B20" t="str">
            <v>Coactivo</v>
          </cell>
          <cell r="C20" t="str">
            <v xml:space="preserve"> </v>
          </cell>
          <cell r="D20" t="str">
            <v xml:space="preserve"> </v>
          </cell>
          <cell r="E20" t="str">
            <v xml:space="preserve"> </v>
          </cell>
          <cell r="F20">
            <v>0</v>
          </cell>
          <cell r="G20" t="str">
            <v xml:space="preserve"> </v>
          </cell>
          <cell r="H20" t="str">
            <v xml:space="preserve"> </v>
          </cell>
          <cell r="I20" t="str">
            <v xml:space="preserve"> </v>
          </cell>
          <cell r="J20" t="str">
            <v xml:space="preserve"> </v>
          </cell>
          <cell r="K20" t="str">
            <v>-</v>
          </cell>
          <cell r="L20" t="str">
            <v>-</v>
          </cell>
          <cell r="M20" t="str">
            <v xml:space="preserve"> </v>
          </cell>
          <cell r="N20">
            <v>0</v>
          </cell>
          <cell r="O20">
            <v>0</v>
          </cell>
          <cell r="P20" t="str">
            <v xml:space="preserve"> </v>
          </cell>
          <cell r="Q20" t="str">
            <v>-</v>
          </cell>
          <cell r="R20" t="str">
            <v>-</v>
          </cell>
          <cell r="S20" t="str">
            <v xml:space="preserve"> </v>
          </cell>
          <cell r="T20">
            <v>0</v>
          </cell>
          <cell r="U20" t="str">
            <v xml:space="preserve"> </v>
          </cell>
          <cell r="V20">
            <v>0</v>
          </cell>
        </row>
        <row r="21">
          <cell r="B21" t="str">
            <v>Coactivo</v>
          </cell>
          <cell r="C21" t="str">
            <v xml:space="preserve"> </v>
          </cell>
          <cell r="D21" t="str">
            <v xml:space="preserve"> </v>
          </cell>
          <cell r="E21" t="str">
            <v xml:space="preserve"> </v>
          </cell>
          <cell r="F21">
            <v>0</v>
          </cell>
          <cell r="G21" t="str">
            <v xml:space="preserve"> </v>
          </cell>
          <cell r="H21" t="str">
            <v xml:space="preserve"> </v>
          </cell>
          <cell r="I21" t="str">
            <v xml:space="preserve"> </v>
          </cell>
          <cell r="J21" t="str">
            <v xml:space="preserve"> </v>
          </cell>
          <cell r="K21" t="str">
            <v>-</v>
          </cell>
          <cell r="L21" t="str">
            <v>-</v>
          </cell>
          <cell r="M21" t="str">
            <v xml:space="preserve"> </v>
          </cell>
          <cell r="N21">
            <v>0</v>
          </cell>
          <cell r="O21">
            <v>0</v>
          </cell>
          <cell r="P21" t="str">
            <v xml:space="preserve"> </v>
          </cell>
          <cell r="Q21" t="str">
            <v>-</v>
          </cell>
          <cell r="R21" t="str">
            <v>-</v>
          </cell>
          <cell r="S21" t="str">
            <v xml:space="preserve"> </v>
          </cell>
          <cell r="T21">
            <v>0</v>
          </cell>
          <cell r="U21" t="str">
            <v xml:space="preserve"> </v>
          </cell>
          <cell r="V21">
            <v>0</v>
          </cell>
        </row>
        <row r="22">
          <cell r="B22" t="str">
            <v>Coactivo</v>
          </cell>
          <cell r="C22" t="str">
            <v xml:space="preserve"> </v>
          </cell>
          <cell r="D22" t="str">
            <v xml:space="preserve"> </v>
          </cell>
          <cell r="E22" t="str">
            <v xml:space="preserve"> </v>
          </cell>
          <cell r="F22">
            <v>0</v>
          </cell>
          <cell r="G22" t="str">
            <v xml:space="preserve"> </v>
          </cell>
          <cell r="H22" t="str">
            <v xml:space="preserve"> </v>
          </cell>
          <cell r="I22" t="str">
            <v xml:space="preserve"> </v>
          </cell>
          <cell r="J22" t="str">
            <v xml:space="preserve"> </v>
          </cell>
          <cell r="K22" t="str">
            <v>-</v>
          </cell>
          <cell r="L22" t="str">
            <v>-</v>
          </cell>
          <cell r="M22" t="str">
            <v xml:space="preserve"> </v>
          </cell>
          <cell r="N22">
            <v>0</v>
          </cell>
          <cell r="O22">
            <v>0</v>
          </cell>
          <cell r="P22" t="str">
            <v xml:space="preserve"> </v>
          </cell>
          <cell r="Q22" t="str">
            <v>-</v>
          </cell>
          <cell r="R22" t="str">
            <v>-</v>
          </cell>
          <cell r="S22" t="str">
            <v xml:space="preserve"> </v>
          </cell>
          <cell r="T22">
            <v>0</v>
          </cell>
          <cell r="U22" t="str">
            <v xml:space="preserve"> </v>
          </cell>
          <cell r="V22">
            <v>0</v>
          </cell>
        </row>
        <row r="23">
          <cell r="B23" t="str">
            <v>Coactivo</v>
          </cell>
          <cell r="C23" t="str">
            <v xml:space="preserve"> </v>
          </cell>
          <cell r="D23" t="str">
            <v xml:space="preserve"> </v>
          </cell>
          <cell r="E23" t="str">
            <v xml:space="preserve"> </v>
          </cell>
          <cell r="F23">
            <v>0</v>
          </cell>
          <cell r="G23" t="str">
            <v xml:space="preserve"> </v>
          </cell>
          <cell r="H23" t="str">
            <v xml:space="preserve"> </v>
          </cell>
          <cell r="I23" t="str">
            <v xml:space="preserve"> </v>
          </cell>
          <cell r="J23" t="str">
            <v xml:space="preserve"> </v>
          </cell>
          <cell r="K23" t="str">
            <v>-</v>
          </cell>
          <cell r="L23" t="str">
            <v>-</v>
          </cell>
          <cell r="M23" t="str">
            <v xml:space="preserve"> </v>
          </cell>
          <cell r="N23">
            <v>0</v>
          </cell>
          <cell r="O23">
            <v>0</v>
          </cell>
          <cell r="P23" t="str">
            <v xml:space="preserve"> </v>
          </cell>
          <cell r="Q23" t="str">
            <v>-</v>
          </cell>
          <cell r="R23" t="str">
            <v>-</v>
          </cell>
          <cell r="S23" t="str">
            <v xml:space="preserve"> </v>
          </cell>
          <cell r="T23">
            <v>0</v>
          </cell>
          <cell r="U23" t="str">
            <v xml:space="preserve"> </v>
          </cell>
          <cell r="V23">
            <v>0</v>
          </cell>
        </row>
        <row r="24">
          <cell r="B24" t="str">
            <v>Coactivo</v>
          </cell>
          <cell r="C24" t="str">
            <v xml:space="preserve"> </v>
          </cell>
          <cell r="D24" t="str">
            <v xml:space="preserve"> </v>
          </cell>
          <cell r="E24" t="str">
            <v xml:space="preserve"> </v>
          </cell>
          <cell r="F24">
            <v>0</v>
          </cell>
          <cell r="G24" t="str">
            <v xml:space="preserve"> </v>
          </cell>
          <cell r="H24" t="str">
            <v xml:space="preserve"> </v>
          </cell>
          <cell r="I24" t="str">
            <v xml:space="preserve"> </v>
          </cell>
          <cell r="J24" t="str">
            <v xml:space="preserve"> </v>
          </cell>
          <cell r="K24" t="str">
            <v>-</v>
          </cell>
          <cell r="L24" t="str">
            <v>-</v>
          </cell>
          <cell r="M24" t="str">
            <v xml:space="preserve"> </v>
          </cell>
          <cell r="N24">
            <v>0</v>
          </cell>
          <cell r="O24">
            <v>0</v>
          </cell>
          <cell r="P24" t="str">
            <v xml:space="preserve"> </v>
          </cell>
          <cell r="Q24" t="str">
            <v>-</v>
          </cell>
          <cell r="R24" t="str">
            <v>-</v>
          </cell>
          <cell r="S24" t="str">
            <v xml:space="preserve"> </v>
          </cell>
          <cell r="T24">
            <v>0</v>
          </cell>
          <cell r="U24" t="str">
            <v xml:space="preserve"> </v>
          </cell>
          <cell r="V24">
            <v>0</v>
          </cell>
        </row>
        <row r="25">
          <cell r="B25" t="str">
            <v>Coactivo</v>
          </cell>
          <cell r="C25" t="str">
            <v xml:space="preserve"> </v>
          </cell>
          <cell r="D25" t="str">
            <v xml:space="preserve"> </v>
          </cell>
          <cell r="E25" t="str">
            <v xml:space="preserve"> </v>
          </cell>
          <cell r="F25">
            <v>0</v>
          </cell>
          <cell r="G25" t="str">
            <v xml:space="preserve"> </v>
          </cell>
          <cell r="H25" t="str">
            <v xml:space="preserve"> </v>
          </cell>
          <cell r="I25" t="str">
            <v xml:space="preserve"> </v>
          </cell>
          <cell r="J25" t="str">
            <v xml:space="preserve"> </v>
          </cell>
          <cell r="K25" t="str">
            <v>-</v>
          </cell>
          <cell r="L25" t="str">
            <v>-</v>
          </cell>
          <cell r="M25" t="str">
            <v xml:space="preserve"> </v>
          </cell>
          <cell r="N25">
            <v>0</v>
          </cell>
          <cell r="O25">
            <v>0</v>
          </cell>
          <cell r="P25" t="str">
            <v xml:space="preserve"> </v>
          </cell>
          <cell r="Q25" t="str">
            <v>-</v>
          </cell>
          <cell r="R25" t="str">
            <v>-</v>
          </cell>
          <cell r="S25" t="str">
            <v xml:space="preserve"> </v>
          </cell>
          <cell r="T25">
            <v>0</v>
          </cell>
          <cell r="U25" t="str">
            <v xml:space="preserve"> </v>
          </cell>
          <cell r="V25">
            <v>0</v>
          </cell>
        </row>
        <row r="26">
          <cell r="B26" t="str">
            <v>Coactivo</v>
          </cell>
          <cell r="C26" t="str">
            <v xml:space="preserve"> </v>
          </cell>
          <cell r="D26" t="str">
            <v xml:space="preserve"> </v>
          </cell>
          <cell r="E26" t="str">
            <v xml:space="preserve"> </v>
          </cell>
          <cell r="F26">
            <v>0</v>
          </cell>
          <cell r="G26" t="str">
            <v xml:space="preserve"> </v>
          </cell>
          <cell r="H26" t="str">
            <v xml:space="preserve"> </v>
          </cell>
          <cell r="I26" t="str">
            <v xml:space="preserve"> </v>
          </cell>
          <cell r="J26" t="str">
            <v xml:space="preserve"> </v>
          </cell>
          <cell r="K26" t="str">
            <v>-</v>
          </cell>
          <cell r="L26" t="str">
            <v>-</v>
          </cell>
          <cell r="M26" t="str">
            <v xml:space="preserve"> </v>
          </cell>
          <cell r="N26">
            <v>0</v>
          </cell>
          <cell r="O26">
            <v>0</v>
          </cell>
          <cell r="P26" t="str">
            <v xml:space="preserve"> </v>
          </cell>
          <cell r="Q26" t="str">
            <v>-</v>
          </cell>
          <cell r="R26" t="str">
            <v>-</v>
          </cell>
          <cell r="S26" t="str">
            <v xml:space="preserve"> </v>
          </cell>
          <cell r="T26">
            <v>0</v>
          </cell>
          <cell r="U26" t="str">
            <v xml:space="preserve"> </v>
          </cell>
          <cell r="V26">
            <v>0</v>
          </cell>
        </row>
        <row r="27">
          <cell r="B27" t="str">
            <v>Coactivo</v>
          </cell>
          <cell r="C27" t="str">
            <v xml:space="preserve"> </v>
          </cell>
          <cell r="D27" t="str">
            <v xml:space="preserve"> </v>
          </cell>
          <cell r="E27" t="str">
            <v xml:space="preserve"> </v>
          </cell>
          <cell r="F27">
            <v>0</v>
          </cell>
          <cell r="G27" t="str">
            <v xml:space="preserve"> </v>
          </cell>
          <cell r="H27" t="str">
            <v xml:space="preserve"> </v>
          </cell>
          <cell r="I27" t="str">
            <v xml:space="preserve"> </v>
          </cell>
          <cell r="J27" t="str">
            <v xml:space="preserve"> </v>
          </cell>
          <cell r="K27" t="str">
            <v>-</v>
          </cell>
          <cell r="L27" t="str">
            <v>-</v>
          </cell>
          <cell r="M27" t="str">
            <v xml:space="preserve"> </v>
          </cell>
          <cell r="N27">
            <v>0</v>
          </cell>
          <cell r="O27">
            <v>0</v>
          </cell>
          <cell r="P27" t="str">
            <v xml:space="preserve"> </v>
          </cell>
          <cell r="Q27" t="str">
            <v>-</v>
          </cell>
          <cell r="R27" t="str">
            <v>-</v>
          </cell>
          <cell r="S27" t="str">
            <v xml:space="preserve"> </v>
          </cell>
          <cell r="T27">
            <v>0</v>
          </cell>
          <cell r="U27" t="str">
            <v xml:space="preserve"> </v>
          </cell>
          <cell r="V27">
            <v>0</v>
          </cell>
        </row>
        <row r="28">
          <cell r="B28" t="str">
            <v>Coactivo</v>
          </cell>
          <cell r="C28" t="str">
            <v xml:space="preserve"> </v>
          </cell>
          <cell r="D28" t="str">
            <v xml:space="preserve"> </v>
          </cell>
          <cell r="E28" t="str">
            <v xml:space="preserve"> </v>
          </cell>
          <cell r="F28">
            <v>0</v>
          </cell>
          <cell r="G28" t="str">
            <v xml:space="preserve"> </v>
          </cell>
          <cell r="H28" t="str">
            <v xml:space="preserve"> </v>
          </cell>
          <cell r="I28" t="str">
            <v xml:space="preserve"> </v>
          </cell>
          <cell r="J28" t="str">
            <v xml:space="preserve"> </v>
          </cell>
          <cell r="K28" t="str">
            <v>-</v>
          </cell>
          <cell r="L28" t="str">
            <v>-</v>
          </cell>
          <cell r="M28" t="str">
            <v xml:space="preserve"> </v>
          </cell>
          <cell r="N28">
            <v>0</v>
          </cell>
          <cell r="O28">
            <v>0</v>
          </cell>
          <cell r="P28" t="str">
            <v xml:space="preserve"> </v>
          </cell>
          <cell r="Q28" t="str">
            <v>-</v>
          </cell>
          <cell r="R28" t="str">
            <v>-</v>
          </cell>
          <cell r="S28" t="str">
            <v xml:space="preserve"> </v>
          </cell>
          <cell r="T28">
            <v>0</v>
          </cell>
          <cell r="U28" t="str">
            <v xml:space="preserve"> </v>
          </cell>
          <cell r="V28">
            <v>0</v>
          </cell>
        </row>
        <row r="29">
          <cell r="B29" t="str">
            <v>Coactivo</v>
          </cell>
          <cell r="C29" t="str">
            <v xml:space="preserve"> </v>
          </cell>
          <cell r="D29" t="str">
            <v xml:space="preserve"> </v>
          </cell>
          <cell r="E29" t="str">
            <v xml:space="preserve"> </v>
          </cell>
          <cell r="F29">
            <v>0</v>
          </cell>
          <cell r="G29" t="str">
            <v xml:space="preserve"> </v>
          </cell>
          <cell r="H29" t="str">
            <v xml:space="preserve"> </v>
          </cell>
          <cell r="I29" t="str">
            <v xml:space="preserve"> </v>
          </cell>
          <cell r="J29" t="str">
            <v xml:space="preserve"> </v>
          </cell>
          <cell r="K29" t="str">
            <v>-</v>
          </cell>
          <cell r="L29" t="str">
            <v>-</v>
          </cell>
          <cell r="M29" t="str">
            <v xml:space="preserve"> </v>
          </cell>
          <cell r="N29">
            <v>0</v>
          </cell>
          <cell r="O29">
            <v>0</v>
          </cell>
          <cell r="P29" t="str">
            <v xml:space="preserve"> </v>
          </cell>
          <cell r="Q29" t="str">
            <v>-</v>
          </cell>
          <cell r="R29" t="str">
            <v>-</v>
          </cell>
          <cell r="S29" t="str">
            <v xml:space="preserve"> </v>
          </cell>
          <cell r="T29">
            <v>0</v>
          </cell>
          <cell r="U29" t="str">
            <v xml:space="preserve"> </v>
          </cell>
          <cell r="V29">
            <v>0</v>
          </cell>
        </row>
        <row r="30">
          <cell r="B30" t="str">
            <v>Coactivo</v>
          </cell>
          <cell r="C30" t="str">
            <v xml:space="preserve"> </v>
          </cell>
          <cell r="D30" t="str">
            <v xml:space="preserve"> </v>
          </cell>
          <cell r="E30" t="str">
            <v xml:space="preserve"> </v>
          </cell>
          <cell r="F30">
            <v>0</v>
          </cell>
          <cell r="G30" t="str">
            <v xml:space="preserve"> </v>
          </cell>
          <cell r="H30" t="str">
            <v xml:space="preserve"> </v>
          </cell>
          <cell r="I30" t="str">
            <v xml:space="preserve"> </v>
          </cell>
          <cell r="J30" t="str">
            <v xml:space="preserve"> </v>
          </cell>
          <cell r="K30" t="str">
            <v>-</v>
          </cell>
          <cell r="L30" t="str">
            <v>-</v>
          </cell>
          <cell r="M30" t="str">
            <v xml:space="preserve"> </v>
          </cell>
          <cell r="N30">
            <v>0</v>
          </cell>
          <cell r="O30">
            <v>0</v>
          </cell>
          <cell r="P30" t="str">
            <v xml:space="preserve"> </v>
          </cell>
          <cell r="Q30" t="str">
            <v>-</v>
          </cell>
          <cell r="R30" t="str">
            <v>-</v>
          </cell>
          <cell r="S30" t="str">
            <v xml:space="preserve"> </v>
          </cell>
          <cell r="T30">
            <v>0</v>
          </cell>
          <cell r="U30" t="str">
            <v xml:space="preserve"> </v>
          </cell>
          <cell r="V30">
            <v>0</v>
          </cell>
        </row>
        <row r="31">
          <cell r="B31" t="str">
            <v>Coactivo</v>
          </cell>
          <cell r="C31" t="str">
            <v xml:space="preserve"> </v>
          </cell>
          <cell r="D31" t="str">
            <v xml:space="preserve"> </v>
          </cell>
          <cell r="E31" t="str">
            <v xml:space="preserve"> </v>
          </cell>
          <cell r="F31">
            <v>0</v>
          </cell>
          <cell r="G31" t="str">
            <v xml:space="preserve"> </v>
          </cell>
          <cell r="H31" t="str">
            <v xml:space="preserve"> </v>
          </cell>
          <cell r="I31" t="str">
            <v xml:space="preserve"> </v>
          </cell>
          <cell r="J31" t="str">
            <v xml:space="preserve"> </v>
          </cell>
          <cell r="K31" t="str">
            <v>-</v>
          </cell>
          <cell r="L31" t="str">
            <v>-</v>
          </cell>
          <cell r="M31" t="str">
            <v xml:space="preserve"> </v>
          </cell>
          <cell r="N31">
            <v>0</v>
          </cell>
          <cell r="O31">
            <v>0</v>
          </cell>
          <cell r="P31" t="str">
            <v xml:space="preserve"> </v>
          </cell>
          <cell r="Q31" t="str">
            <v>-</v>
          </cell>
          <cell r="R31" t="str">
            <v>-</v>
          </cell>
          <cell r="S31" t="str">
            <v xml:space="preserve"> </v>
          </cell>
          <cell r="T31">
            <v>0</v>
          </cell>
          <cell r="U31" t="str">
            <v xml:space="preserve"> </v>
          </cell>
          <cell r="V31">
            <v>0</v>
          </cell>
        </row>
        <row r="32">
          <cell r="B32" t="str">
            <v>Coactivo</v>
          </cell>
          <cell r="C32" t="str">
            <v xml:space="preserve"> </v>
          </cell>
          <cell r="D32" t="str">
            <v xml:space="preserve"> </v>
          </cell>
          <cell r="E32" t="str">
            <v xml:space="preserve"> </v>
          </cell>
          <cell r="F32">
            <v>0</v>
          </cell>
          <cell r="G32" t="str">
            <v xml:space="preserve"> </v>
          </cell>
          <cell r="H32" t="str">
            <v xml:space="preserve"> </v>
          </cell>
          <cell r="I32" t="str">
            <v xml:space="preserve"> </v>
          </cell>
          <cell r="J32" t="str">
            <v xml:space="preserve"> </v>
          </cell>
          <cell r="K32" t="str">
            <v>-</v>
          </cell>
          <cell r="L32" t="str">
            <v>-</v>
          </cell>
          <cell r="M32" t="str">
            <v xml:space="preserve"> </v>
          </cell>
          <cell r="N32">
            <v>0</v>
          </cell>
          <cell r="O32">
            <v>0</v>
          </cell>
          <cell r="P32" t="str">
            <v xml:space="preserve"> </v>
          </cell>
          <cell r="Q32" t="str">
            <v>-</v>
          </cell>
          <cell r="R32" t="str">
            <v>-</v>
          </cell>
          <cell r="S32" t="str">
            <v xml:space="preserve"> </v>
          </cell>
          <cell r="T32">
            <v>0</v>
          </cell>
          <cell r="U32" t="str">
            <v xml:space="preserve"> </v>
          </cell>
          <cell r="V32">
            <v>0</v>
          </cell>
        </row>
        <row r="33">
          <cell r="B33" t="str">
            <v>Coactivo</v>
          </cell>
          <cell r="C33" t="str">
            <v xml:space="preserve"> </v>
          </cell>
          <cell r="D33" t="str">
            <v xml:space="preserve"> </v>
          </cell>
          <cell r="E33" t="str">
            <v xml:space="preserve"> </v>
          </cell>
          <cell r="F33">
            <v>0</v>
          </cell>
          <cell r="G33" t="str">
            <v xml:space="preserve"> </v>
          </cell>
          <cell r="H33" t="str">
            <v xml:space="preserve"> </v>
          </cell>
          <cell r="I33" t="str">
            <v xml:space="preserve"> </v>
          </cell>
          <cell r="J33" t="str">
            <v xml:space="preserve"> </v>
          </cell>
          <cell r="K33" t="str">
            <v>-</v>
          </cell>
          <cell r="L33" t="str">
            <v>-</v>
          </cell>
          <cell r="M33" t="str">
            <v xml:space="preserve"> </v>
          </cell>
          <cell r="N33">
            <v>0</v>
          </cell>
          <cell r="O33">
            <v>0</v>
          </cell>
          <cell r="P33" t="str">
            <v xml:space="preserve"> </v>
          </cell>
          <cell r="Q33" t="str">
            <v>-</v>
          </cell>
          <cell r="R33" t="str">
            <v>-</v>
          </cell>
          <cell r="S33" t="str">
            <v xml:space="preserve"> </v>
          </cell>
          <cell r="T33">
            <v>0</v>
          </cell>
          <cell r="U33" t="str">
            <v xml:space="preserve"> </v>
          </cell>
          <cell r="V33">
            <v>0</v>
          </cell>
        </row>
        <row r="34">
          <cell r="B34" t="str">
            <v>Coactivo</v>
          </cell>
          <cell r="C34" t="str">
            <v xml:space="preserve"> </v>
          </cell>
          <cell r="D34" t="str">
            <v xml:space="preserve"> </v>
          </cell>
          <cell r="E34" t="str">
            <v xml:space="preserve"> </v>
          </cell>
          <cell r="F34">
            <v>0</v>
          </cell>
          <cell r="G34" t="str">
            <v xml:space="preserve"> </v>
          </cell>
          <cell r="H34" t="str">
            <v xml:space="preserve"> </v>
          </cell>
          <cell r="I34" t="str">
            <v xml:space="preserve"> </v>
          </cell>
          <cell r="J34" t="str">
            <v xml:space="preserve"> </v>
          </cell>
          <cell r="K34" t="str">
            <v>-</v>
          </cell>
          <cell r="L34" t="str">
            <v>-</v>
          </cell>
          <cell r="M34" t="str">
            <v xml:space="preserve"> </v>
          </cell>
          <cell r="N34">
            <v>0</v>
          </cell>
          <cell r="O34">
            <v>0</v>
          </cell>
          <cell r="P34" t="str">
            <v xml:space="preserve"> </v>
          </cell>
          <cell r="Q34" t="str">
            <v>-</v>
          </cell>
          <cell r="R34" t="str">
            <v>-</v>
          </cell>
          <cell r="S34" t="str">
            <v xml:space="preserve"> </v>
          </cell>
          <cell r="T34">
            <v>0</v>
          </cell>
          <cell r="U34" t="str">
            <v xml:space="preserve"> </v>
          </cell>
          <cell r="V34">
            <v>0</v>
          </cell>
        </row>
        <row r="35">
          <cell r="B35" t="str">
            <v>Coactivo</v>
          </cell>
          <cell r="C35" t="str">
            <v>I-000011</v>
          </cell>
          <cell r="D35">
            <v>41276</v>
          </cell>
          <cell r="E35">
            <v>41276</v>
          </cell>
          <cell r="F35" t="str">
            <v>Otros</v>
          </cell>
          <cell r="G35" t="str">
            <v>HAYDEE MORALES LAGOS</v>
          </cell>
          <cell r="H35" t="str">
            <v>CONTROL INTERNO DISCIPLINARIO</v>
          </cell>
          <cell r="I35" t="str">
            <v>REMISION DE DERECHO DE PETICION -   SUSCRITO POR EL SEÑOR FELIPE DE VIVERO ARCINIEGAS DONDE SOLICITA INFORMACION  RELACIONADA CON LA RESOLUCION 2293 DEL 16 DE DICIEMBRE DE 2010</v>
          </cell>
          <cell r="J35">
            <v>10</v>
          </cell>
          <cell r="K35">
            <v>41285</v>
          </cell>
          <cell r="L35" t="str">
            <v>-</v>
          </cell>
          <cell r="M35" t="str">
            <v>Contestado</v>
          </cell>
          <cell r="N35" t="str">
            <v xml:space="preserve">Sandra Milena Rubio </v>
          </cell>
          <cell r="O35">
            <v>41282</v>
          </cell>
          <cell r="P35">
            <v>10</v>
          </cell>
          <cell r="Q35">
            <v>41291</v>
          </cell>
          <cell r="R35" t="str">
            <v>-</v>
          </cell>
          <cell r="S35" t="str">
            <v>Contestado</v>
          </cell>
          <cell r="T35">
            <v>274</v>
          </cell>
          <cell r="U35">
            <v>41278</v>
          </cell>
          <cell r="V35">
            <v>0</v>
          </cell>
        </row>
        <row r="36">
          <cell r="B36" t="str">
            <v>Coactivo</v>
          </cell>
          <cell r="C36" t="str">
            <v>E-000296</v>
          </cell>
          <cell r="D36">
            <v>41277</v>
          </cell>
          <cell r="E36">
            <v>41278</v>
          </cell>
          <cell r="F36" t="str">
            <v>Otros</v>
          </cell>
          <cell r="G36" t="str">
            <v>CLARA INES JIMENEZ RODRIGUEZ</v>
          </cell>
          <cell r="H36" t="str">
            <v>REGIONAL CUNDINAMARCA</v>
          </cell>
          <cell r="I36" t="str">
            <v>REMITEN COPIA DE RESPUESTA A SOLICITUD DEL 23 DE OCTUBRE DE 2012 N.C 110016000102201200346</v>
          </cell>
          <cell r="J36">
            <v>10</v>
          </cell>
          <cell r="K36">
            <v>41287</v>
          </cell>
          <cell r="L36" t="str">
            <v>-</v>
          </cell>
          <cell r="M36" t="str">
            <v>Contestado</v>
          </cell>
          <cell r="N36" t="str">
            <v xml:space="preserve">Sandra Milena Rubio </v>
          </cell>
          <cell r="O36">
            <v>41282</v>
          </cell>
          <cell r="P36">
            <v>10</v>
          </cell>
          <cell r="Q36">
            <v>41291</v>
          </cell>
          <cell r="R36" t="str">
            <v>-</v>
          </cell>
          <cell r="S36" t="str">
            <v>Contestado</v>
          </cell>
          <cell r="T36">
            <v>0</v>
          </cell>
          <cell r="U36">
            <v>41282</v>
          </cell>
          <cell r="V36" t="str">
            <v>Copia Informativa, no requiere respuesta</v>
          </cell>
        </row>
        <row r="37">
          <cell r="B37" t="str">
            <v>Coactivo</v>
          </cell>
          <cell r="C37" t="str">
            <v>I-000072</v>
          </cell>
          <cell r="D37">
            <v>41278</v>
          </cell>
          <cell r="E37">
            <v>41278</v>
          </cell>
          <cell r="F37" t="str">
            <v>Consulta</v>
          </cell>
          <cell r="G37" t="str">
            <v>LUIS JORGE CASTILLO MESA</v>
          </cell>
          <cell r="H37" t="str">
            <v>GRUPO DE RECAUDO</v>
          </cell>
          <cell r="I37" t="str">
            <v>SOLICITUD DE CONCEPTO   QUE SE SEÑALE  EL ALCANCE  Y PROCEDIMIENTO  PARA LA CONDONACION DE INTERESES  A LOS APORTANTES QUE A LA FECHA  DE ENTRADA DE VIGENCIA DE LA LEY  CUMPLAN  CON LOS PRESUPUESTOS FACTICOS  Y JURIDICOS PARA ACOGERSE A LA NORMA</v>
          </cell>
          <cell r="J37">
            <v>30</v>
          </cell>
          <cell r="K37">
            <v>41307</v>
          </cell>
          <cell r="L37" t="str">
            <v>-</v>
          </cell>
          <cell r="M37" t="str">
            <v>Contestado</v>
          </cell>
          <cell r="N37" t="str">
            <v>Juan Fernando Hernández</v>
          </cell>
          <cell r="O37">
            <v>41282</v>
          </cell>
          <cell r="P37">
            <v>30</v>
          </cell>
          <cell r="Q37">
            <v>41311</v>
          </cell>
          <cell r="R37" t="str">
            <v>-</v>
          </cell>
          <cell r="S37" t="str">
            <v>Contestado</v>
          </cell>
          <cell r="T37">
            <v>1308</v>
          </cell>
          <cell r="U37">
            <v>41310</v>
          </cell>
          <cell r="V37">
            <v>0</v>
          </cell>
        </row>
        <row r="38">
          <cell r="B38" t="str">
            <v>Coactivo</v>
          </cell>
          <cell r="C38" t="str">
            <v>I-000071</v>
          </cell>
          <cell r="D38">
            <v>41278</v>
          </cell>
          <cell r="E38">
            <v>41278</v>
          </cell>
          <cell r="F38" t="str">
            <v>Consulta</v>
          </cell>
          <cell r="G38" t="str">
            <v>LUIS JORGE CASTILLO MESA</v>
          </cell>
          <cell r="H38" t="str">
            <v>GRUPO DE RECAUDO</v>
          </cell>
          <cell r="I38" t="str">
            <v>SOLICITUD DE CONCEPTO QUE SEÑALE EL ALCANCE  Y PROCEDIMIENTO PARA EL CALCULO DE INTERES , PREECISANDO  SI EL ALCANCE DEL NUEVO ARTICULO  SE DIFERENCIA  DEL ANTERIIOR  EN EL SENTIDO DE NO UTILIZAR EL INTERES COMPUESTO .</v>
          </cell>
          <cell r="J38">
            <v>30</v>
          </cell>
          <cell r="K38">
            <v>41307</v>
          </cell>
          <cell r="L38" t="str">
            <v>-</v>
          </cell>
          <cell r="M38" t="str">
            <v>Contestado</v>
          </cell>
          <cell r="N38" t="str">
            <v xml:space="preserve">Sandra Milena Rubio </v>
          </cell>
          <cell r="O38">
            <v>41282</v>
          </cell>
          <cell r="P38">
            <v>30</v>
          </cell>
          <cell r="Q38">
            <v>41311</v>
          </cell>
          <cell r="R38" t="str">
            <v>-</v>
          </cell>
          <cell r="S38" t="str">
            <v>Contestado</v>
          </cell>
          <cell r="T38">
            <v>1311</v>
          </cell>
          <cell r="U38">
            <v>41310</v>
          </cell>
          <cell r="V38">
            <v>0</v>
          </cell>
        </row>
        <row r="39">
          <cell r="B39" t="str">
            <v>Coactivo</v>
          </cell>
          <cell r="C39" t="str">
            <v>E-000406</v>
          </cell>
          <cell r="D39">
            <v>41282</v>
          </cell>
          <cell r="E39">
            <v>41282</v>
          </cell>
          <cell r="F39" t="str">
            <v>Otros</v>
          </cell>
          <cell r="G39" t="str">
            <v>CARLOS AUGUSTO MESA DIAZ</v>
          </cell>
          <cell r="H39" t="str">
            <v>PROCURADURIA GENERAL DE LA NACION</v>
          </cell>
          <cell r="I39" t="str">
            <v>RESPUESTA A DOCUMENTO RADICADO SIAF NO. 418111/12 RELACIONADO CON CONSULTA ACERCA DE LA CIRCULAR  EXTARNA 019 DE 2012 DE LA SUPERINTENDENCIA FINANCIERA  DE COLOMBIA</v>
          </cell>
          <cell r="J39">
            <v>15</v>
          </cell>
          <cell r="K39">
            <v>41296</v>
          </cell>
          <cell r="L39" t="str">
            <v>-</v>
          </cell>
          <cell r="M39" t="str">
            <v>Contestado</v>
          </cell>
          <cell r="N39" t="str">
            <v xml:space="preserve">Sandra Milena Rubio </v>
          </cell>
          <cell r="O39">
            <v>41282</v>
          </cell>
          <cell r="P39">
            <v>15</v>
          </cell>
          <cell r="Q39">
            <v>41296</v>
          </cell>
          <cell r="R39" t="str">
            <v>-</v>
          </cell>
          <cell r="S39" t="str">
            <v>Contestado</v>
          </cell>
          <cell r="T39">
            <v>0</v>
          </cell>
          <cell r="U39">
            <v>41282</v>
          </cell>
          <cell r="V39" t="str">
            <v>no requiere Respuesta</v>
          </cell>
        </row>
        <row r="40">
          <cell r="B40" t="str">
            <v>Coactivo</v>
          </cell>
          <cell r="C40" t="str">
            <v>E-000585</v>
          </cell>
          <cell r="D40">
            <v>41282</v>
          </cell>
          <cell r="E40">
            <v>41282</v>
          </cell>
          <cell r="F40" t="str">
            <v>Otros</v>
          </cell>
          <cell r="G40" t="str">
            <v>JOSE DOLORES  VARON VELASQUEZ</v>
          </cell>
          <cell r="H40" t="str">
            <v>SUPERINTENDENCIA DE NOTARIADO Y REGISTRO</v>
          </cell>
          <cell r="I40" t="str">
            <v>PROCESO DE COBRO COACTIVO No. 01-2012 CONTRA LA FUNDACION UNIVERSITARIA SAN MARTIN</v>
          </cell>
          <cell r="J40">
            <v>15</v>
          </cell>
          <cell r="K40">
            <v>41296</v>
          </cell>
          <cell r="L40" t="str">
            <v>-</v>
          </cell>
          <cell r="M40" t="str">
            <v>Contestado</v>
          </cell>
          <cell r="N40" t="str">
            <v>Juan Fernando Hernández</v>
          </cell>
          <cell r="O40">
            <v>41282</v>
          </cell>
          <cell r="P40">
            <v>15</v>
          </cell>
          <cell r="Q40">
            <v>41296</v>
          </cell>
          <cell r="R40" t="str">
            <v>-</v>
          </cell>
          <cell r="S40" t="str">
            <v>Contestado</v>
          </cell>
          <cell r="T40">
            <v>0</v>
          </cell>
          <cell r="U40">
            <v>41282</v>
          </cell>
          <cell r="V40" t="str">
            <v>no requiere Respuesta</v>
          </cell>
        </row>
        <row r="41">
          <cell r="B41" t="str">
            <v>Coactivo</v>
          </cell>
          <cell r="C41" t="str">
            <v>E-000696</v>
          </cell>
          <cell r="D41">
            <v>41282</v>
          </cell>
          <cell r="E41">
            <v>41282</v>
          </cell>
          <cell r="F41" t="str">
            <v>Otros</v>
          </cell>
          <cell r="G41" t="str">
            <v>PAULA ANDREA TORRES MUÑOZ</v>
          </cell>
          <cell r="H41" t="str">
            <v>REGIONAL CALDAS</v>
          </cell>
          <cell r="I41" t="str">
            <v xml:space="preserve">CERTIFICACION RELATIVA A LA LEY 1266 DE 2008 </v>
          </cell>
          <cell r="J41">
            <v>15</v>
          </cell>
          <cell r="K41">
            <v>41296</v>
          </cell>
          <cell r="L41" t="str">
            <v>-</v>
          </cell>
          <cell r="M41" t="str">
            <v>Contestado</v>
          </cell>
          <cell r="N41" t="str">
            <v>Leidy Castañeda</v>
          </cell>
          <cell r="O41">
            <v>41282</v>
          </cell>
          <cell r="P41">
            <v>15</v>
          </cell>
          <cell r="Q41">
            <v>41296</v>
          </cell>
          <cell r="R41" t="str">
            <v>-</v>
          </cell>
          <cell r="S41" t="str">
            <v>Contestado</v>
          </cell>
          <cell r="T41">
            <v>0</v>
          </cell>
          <cell r="U41">
            <v>41282</v>
          </cell>
          <cell r="V41" t="str">
            <v>no requiere Respuesta</v>
          </cell>
        </row>
        <row r="42">
          <cell r="B42" t="str">
            <v>Coactivo</v>
          </cell>
          <cell r="C42" t="str">
            <v>E-000699</v>
          </cell>
          <cell r="D42">
            <v>41282</v>
          </cell>
          <cell r="E42">
            <v>41282</v>
          </cell>
          <cell r="F42" t="str">
            <v>Otros</v>
          </cell>
          <cell r="G42" t="str">
            <v>BLANCA CECILIA ESLAVA MONTOYA</v>
          </cell>
          <cell r="H42" t="str">
            <v>REGIONAL CASANARE</v>
          </cell>
          <cell r="I42" t="str">
            <v>CERTIFICACION DE AUTORIZACION DEUDORES EN REPORTE A LA BASE DE DATOS DE CIFIN  No. 2012-049921-NAC</v>
          </cell>
          <cell r="J42">
            <v>15</v>
          </cell>
          <cell r="K42">
            <v>41296</v>
          </cell>
          <cell r="L42" t="str">
            <v>-</v>
          </cell>
          <cell r="M42" t="str">
            <v>Contestado</v>
          </cell>
          <cell r="N42" t="str">
            <v>Leidy Castañeda</v>
          </cell>
          <cell r="O42">
            <v>41282</v>
          </cell>
          <cell r="P42">
            <v>15</v>
          </cell>
          <cell r="Q42">
            <v>41296</v>
          </cell>
          <cell r="R42" t="str">
            <v>-</v>
          </cell>
          <cell r="S42" t="str">
            <v>Contestado</v>
          </cell>
          <cell r="T42">
            <v>0</v>
          </cell>
          <cell r="U42">
            <v>41282</v>
          </cell>
          <cell r="V42" t="str">
            <v>no requiere Respuesta</v>
          </cell>
        </row>
        <row r="43">
          <cell r="B43" t="str">
            <v>Coactivo</v>
          </cell>
          <cell r="C43" t="str">
            <v>E-000665</v>
          </cell>
          <cell r="D43">
            <v>41282</v>
          </cell>
          <cell r="E43">
            <v>41283</v>
          </cell>
          <cell r="F43" t="str">
            <v>Otros</v>
          </cell>
          <cell r="G43" t="str">
            <v>DORIS STELLA ROMERO GARCIA</v>
          </cell>
          <cell r="H43" t="str">
            <v>REGIONAL CHOCO</v>
          </cell>
          <cell r="I43" t="str">
            <v>MEMORANDOS RADICADOS Nos. S-047994-NAC DEL 11-12-2012 Y NO. S-2012-042910-NAC DEL 02-11-2012 RECIBIDOS  EL 19-12-2012, DENOMINADOS RECOMENDACIONES AL INFORME DE CARTERA COACTIVO DEL GRUPO DE RECAUDO.</v>
          </cell>
          <cell r="J43">
            <v>15</v>
          </cell>
          <cell r="K43">
            <v>41297</v>
          </cell>
          <cell r="L43" t="str">
            <v>-</v>
          </cell>
          <cell r="M43" t="str">
            <v>Contestado</v>
          </cell>
          <cell r="N43" t="str">
            <v xml:space="preserve">Sandra Milena Rubio </v>
          </cell>
          <cell r="O43">
            <v>41283</v>
          </cell>
          <cell r="P43">
            <v>15</v>
          </cell>
          <cell r="Q43">
            <v>41297</v>
          </cell>
          <cell r="R43" t="str">
            <v>-</v>
          </cell>
          <cell r="S43" t="str">
            <v>Contestado</v>
          </cell>
          <cell r="T43">
            <v>1356</v>
          </cell>
          <cell r="U43">
            <v>41292</v>
          </cell>
          <cell r="V43">
            <v>0</v>
          </cell>
        </row>
        <row r="44">
          <cell r="B44" t="str">
            <v>Coactivo</v>
          </cell>
          <cell r="C44" t="str">
            <v>E-000792</v>
          </cell>
          <cell r="D44">
            <v>41283</v>
          </cell>
          <cell r="E44">
            <v>41283</v>
          </cell>
          <cell r="F44" t="str">
            <v>Otros</v>
          </cell>
          <cell r="G44" t="str">
            <v>MARIA AZUCENA LOPEZ GUERRERO</v>
          </cell>
          <cell r="H44" t="str">
            <v>CIFIN</v>
          </cell>
          <cell r="I44" t="str">
            <v>REMITEN  RESPUESTA A SOLICITUD DONE INFORMAN QUE SE REALIZO CREACION  DE USUARIO JORGE EDUARDO VALDERRAMA  PARA CONSULTAR LA BSE DE DATOS DE LA CIFIN</v>
          </cell>
          <cell r="J44">
            <v>15</v>
          </cell>
          <cell r="K44">
            <v>41297</v>
          </cell>
          <cell r="L44" t="str">
            <v>-</v>
          </cell>
          <cell r="M44" t="str">
            <v>Contestado</v>
          </cell>
          <cell r="N44" t="str">
            <v>Leidy Castañeda</v>
          </cell>
          <cell r="O44">
            <v>41283</v>
          </cell>
          <cell r="P44">
            <v>15</v>
          </cell>
          <cell r="Q44">
            <v>41297</v>
          </cell>
          <cell r="R44" t="str">
            <v>-</v>
          </cell>
          <cell r="S44" t="str">
            <v>Contestado</v>
          </cell>
          <cell r="T44">
            <v>0</v>
          </cell>
          <cell r="U44">
            <v>41283</v>
          </cell>
          <cell r="V44" t="str">
            <v>no requiere Respuesta</v>
          </cell>
        </row>
        <row r="45">
          <cell r="B45" t="str">
            <v>Coactivo</v>
          </cell>
          <cell r="C45" t="str">
            <v>E-000980</v>
          </cell>
          <cell r="D45">
            <v>41284</v>
          </cell>
          <cell r="E45">
            <v>41284</v>
          </cell>
          <cell r="F45" t="str">
            <v>Otros</v>
          </cell>
          <cell r="G45" t="str">
            <v>MARIA EUGENIA SIERRA BOTERO</v>
          </cell>
          <cell r="H45" t="str">
            <v>SUPERINTENDENCIA DE SERVICIOS PUBLICOS DOMICILIARIOS</v>
          </cell>
          <cell r="I45" t="str">
            <v xml:space="preserve">PROCESO DE COBRO COACTIVO No. 2012131540100250E CONTRA LA EMPRESA DE GAS  PAIS S.A Y CIA S.C.A ESP </v>
          </cell>
          <cell r="J45">
            <v>15</v>
          </cell>
          <cell r="K45">
            <v>41298</v>
          </cell>
          <cell r="L45" t="str">
            <v>-</v>
          </cell>
          <cell r="M45" t="str">
            <v>Contestado</v>
          </cell>
          <cell r="N45" t="str">
            <v>Leidy Castañeda</v>
          </cell>
          <cell r="O45">
            <v>41284</v>
          </cell>
          <cell r="P45">
            <v>15</v>
          </cell>
          <cell r="Q45">
            <v>41298</v>
          </cell>
          <cell r="R45" t="str">
            <v>-</v>
          </cell>
          <cell r="S45" t="str">
            <v>Contestado</v>
          </cell>
          <cell r="T45">
            <v>1939</v>
          </cell>
          <cell r="U45">
            <v>41296</v>
          </cell>
          <cell r="V45">
            <v>0</v>
          </cell>
        </row>
        <row r="46">
          <cell r="B46" t="str">
            <v>Coactivo</v>
          </cell>
          <cell r="C46" t="str">
            <v>E-001031</v>
          </cell>
          <cell r="D46">
            <v>41284</v>
          </cell>
          <cell r="E46">
            <v>41284</v>
          </cell>
          <cell r="F46" t="str">
            <v>Otros</v>
          </cell>
          <cell r="G46" t="str">
            <v>BLEYDI CECILIA BORJA  CORTES</v>
          </cell>
          <cell r="H46" t="str">
            <v>REGIONAL SUCRE</v>
          </cell>
          <cell r="I46" t="str">
            <v>RESPUESTA A DOCUMENTO RAD.S-2013-000108-NAC</v>
          </cell>
          <cell r="J46">
            <v>15</v>
          </cell>
          <cell r="K46">
            <v>41298</v>
          </cell>
          <cell r="L46" t="str">
            <v>-</v>
          </cell>
          <cell r="M46" t="str">
            <v>Contestado</v>
          </cell>
          <cell r="N46" t="str">
            <v>Leidy Castañeda</v>
          </cell>
          <cell r="O46">
            <v>41284</v>
          </cell>
          <cell r="P46">
            <v>15</v>
          </cell>
          <cell r="Q46">
            <v>41298</v>
          </cell>
          <cell r="R46" t="str">
            <v>-</v>
          </cell>
          <cell r="S46" t="str">
            <v>Contestado</v>
          </cell>
          <cell r="T46">
            <v>0</v>
          </cell>
          <cell r="U46">
            <v>41284</v>
          </cell>
          <cell r="V46" t="str">
            <v>no requiere Respuesta</v>
          </cell>
        </row>
        <row r="47">
          <cell r="B47" t="str">
            <v>Coactivo</v>
          </cell>
          <cell r="C47" t="str">
            <v>E-001238</v>
          </cell>
          <cell r="D47">
            <v>41285</v>
          </cell>
          <cell r="E47">
            <v>41285</v>
          </cell>
          <cell r="F47" t="str">
            <v>Otros</v>
          </cell>
          <cell r="G47" t="str">
            <v>SANDRA LILIANA SEGURA</v>
          </cell>
          <cell r="H47" t="str">
            <v>REGIONAL CUNDINAMARAC</v>
          </cell>
          <cell r="I47" t="str">
            <v xml:space="preserve">CERTIFICACION RELATIVA A LA LEY 1266 DE 2008 </v>
          </cell>
          <cell r="J47">
            <v>15</v>
          </cell>
          <cell r="K47">
            <v>41299</v>
          </cell>
          <cell r="L47" t="str">
            <v>-</v>
          </cell>
          <cell r="M47" t="str">
            <v>Contestado</v>
          </cell>
          <cell r="N47" t="str">
            <v>Leidy Castañeda</v>
          </cell>
          <cell r="O47">
            <v>41285</v>
          </cell>
          <cell r="P47">
            <v>15</v>
          </cell>
          <cell r="Q47">
            <v>41299</v>
          </cell>
          <cell r="R47" t="str">
            <v>-</v>
          </cell>
          <cell r="S47" t="str">
            <v>Contestado</v>
          </cell>
          <cell r="T47">
            <v>0</v>
          </cell>
          <cell r="U47">
            <v>41285</v>
          </cell>
          <cell r="V47" t="str">
            <v>no requiere Respuesta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row r="3">
          <cell r="B3" t="str">
            <v>Estrategia</v>
          </cell>
          <cell r="C3" t="str">
            <v xml:space="preserve"> </v>
          </cell>
          <cell r="D3" t="str">
            <v xml:space="preserve"> </v>
          </cell>
          <cell r="E3" t="str">
            <v xml:space="preserve"> </v>
          </cell>
          <cell r="F3">
            <v>0</v>
          </cell>
          <cell r="G3" t="str">
            <v xml:space="preserve"> </v>
          </cell>
          <cell r="H3" t="str">
            <v xml:space="preserve"> </v>
          </cell>
          <cell r="I3" t="str">
            <v xml:space="preserve"> </v>
          </cell>
          <cell r="J3" t="str">
            <v xml:space="preserve"> </v>
          </cell>
          <cell r="K3" t="str">
            <v>-</v>
          </cell>
          <cell r="L3" t="str">
            <v>-</v>
          </cell>
          <cell r="M3" t="str">
            <v xml:space="preserve"> </v>
          </cell>
          <cell r="N3">
            <v>0</v>
          </cell>
          <cell r="O3">
            <v>0</v>
          </cell>
          <cell r="P3" t="str">
            <v xml:space="preserve"> </v>
          </cell>
          <cell r="Q3" t="str">
            <v>-</v>
          </cell>
          <cell r="R3" t="str">
            <v>-</v>
          </cell>
          <cell r="S3" t="str">
            <v>En Tramite</v>
          </cell>
          <cell r="T3">
            <v>0</v>
          </cell>
          <cell r="U3" t="str">
            <v>-</v>
          </cell>
          <cell r="V3">
            <v>0</v>
          </cell>
        </row>
        <row r="4">
          <cell r="B4" t="str">
            <v>Estrategia</v>
          </cell>
          <cell r="C4" t="str">
            <v xml:space="preserve"> </v>
          </cell>
          <cell r="D4" t="str">
            <v xml:space="preserve"> </v>
          </cell>
          <cell r="E4" t="str">
            <v xml:space="preserve"> </v>
          </cell>
          <cell r="F4">
            <v>0</v>
          </cell>
          <cell r="G4" t="str">
            <v xml:space="preserve"> </v>
          </cell>
          <cell r="H4" t="str">
            <v xml:space="preserve"> </v>
          </cell>
          <cell r="I4" t="str">
            <v xml:space="preserve"> </v>
          </cell>
          <cell r="J4" t="str">
            <v xml:space="preserve"> </v>
          </cell>
          <cell r="K4" t="str">
            <v>-</v>
          </cell>
          <cell r="L4" t="str">
            <v>-</v>
          </cell>
          <cell r="M4" t="str">
            <v xml:space="preserve"> </v>
          </cell>
          <cell r="N4">
            <v>0</v>
          </cell>
          <cell r="O4">
            <v>0</v>
          </cell>
          <cell r="P4" t="str">
            <v xml:space="preserve"> </v>
          </cell>
          <cell r="Q4" t="str">
            <v>-</v>
          </cell>
          <cell r="R4" t="str">
            <v>-</v>
          </cell>
          <cell r="S4" t="str">
            <v>En Tramite</v>
          </cell>
          <cell r="T4">
            <v>0</v>
          </cell>
          <cell r="U4" t="str">
            <v>-</v>
          </cell>
          <cell r="V4">
            <v>0</v>
          </cell>
        </row>
        <row r="5">
          <cell r="B5" t="str">
            <v>Estrategia</v>
          </cell>
          <cell r="C5" t="str">
            <v xml:space="preserve"> </v>
          </cell>
          <cell r="D5" t="str">
            <v xml:space="preserve"> </v>
          </cell>
          <cell r="E5" t="str">
            <v xml:space="preserve"> </v>
          </cell>
          <cell r="F5">
            <v>0</v>
          </cell>
          <cell r="G5" t="str">
            <v xml:space="preserve"> </v>
          </cell>
          <cell r="H5" t="str">
            <v xml:space="preserve"> </v>
          </cell>
          <cell r="I5" t="str">
            <v xml:space="preserve"> </v>
          </cell>
          <cell r="J5" t="str">
            <v xml:space="preserve"> </v>
          </cell>
          <cell r="K5" t="str">
            <v>-</v>
          </cell>
          <cell r="L5" t="str">
            <v>-</v>
          </cell>
          <cell r="M5" t="str">
            <v xml:space="preserve"> </v>
          </cell>
          <cell r="N5">
            <v>0</v>
          </cell>
          <cell r="O5">
            <v>0</v>
          </cell>
          <cell r="P5" t="str">
            <v xml:space="preserve"> </v>
          </cell>
          <cell r="Q5" t="str">
            <v>-</v>
          </cell>
          <cell r="R5" t="str">
            <v>-</v>
          </cell>
          <cell r="S5" t="str">
            <v>En Tramite</v>
          </cell>
          <cell r="T5">
            <v>0</v>
          </cell>
          <cell r="U5" t="str">
            <v>-</v>
          </cell>
          <cell r="V5">
            <v>0</v>
          </cell>
        </row>
        <row r="6">
          <cell r="B6" t="str">
            <v>Estrategia</v>
          </cell>
          <cell r="C6" t="str">
            <v xml:space="preserve"> </v>
          </cell>
          <cell r="D6" t="str">
            <v xml:space="preserve"> </v>
          </cell>
          <cell r="E6" t="str">
            <v xml:space="preserve"> </v>
          </cell>
          <cell r="F6">
            <v>0</v>
          </cell>
          <cell r="G6" t="str">
            <v xml:space="preserve"> </v>
          </cell>
          <cell r="H6" t="str">
            <v xml:space="preserve"> </v>
          </cell>
          <cell r="I6" t="str">
            <v xml:space="preserve"> </v>
          </cell>
          <cell r="J6" t="str">
            <v xml:space="preserve"> </v>
          </cell>
          <cell r="K6" t="str">
            <v>-</v>
          </cell>
          <cell r="L6" t="str">
            <v>-</v>
          </cell>
          <cell r="M6" t="str">
            <v xml:space="preserve"> </v>
          </cell>
          <cell r="N6">
            <v>0</v>
          </cell>
          <cell r="O6">
            <v>0</v>
          </cell>
          <cell r="P6" t="str">
            <v xml:space="preserve"> </v>
          </cell>
          <cell r="Q6" t="str">
            <v>-</v>
          </cell>
          <cell r="R6" t="str">
            <v>-</v>
          </cell>
          <cell r="S6" t="str">
            <v>En Tramite</v>
          </cell>
          <cell r="T6">
            <v>0</v>
          </cell>
          <cell r="U6" t="str">
            <v>-</v>
          </cell>
          <cell r="V6">
            <v>0</v>
          </cell>
        </row>
        <row r="7">
          <cell r="B7" t="str">
            <v>Estrategia</v>
          </cell>
          <cell r="C7" t="str">
            <v xml:space="preserve"> </v>
          </cell>
          <cell r="D7" t="str">
            <v xml:space="preserve"> </v>
          </cell>
          <cell r="E7" t="str">
            <v xml:space="preserve"> </v>
          </cell>
          <cell r="F7">
            <v>0</v>
          </cell>
          <cell r="G7" t="str">
            <v xml:space="preserve"> </v>
          </cell>
          <cell r="H7" t="str">
            <v xml:space="preserve"> </v>
          </cell>
          <cell r="I7" t="str">
            <v xml:space="preserve"> </v>
          </cell>
          <cell r="J7" t="str">
            <v xml:space="preserve"> </v>
          </cell>
          <cell r="K7" t="str">
            <v>-</v>
          </cell>
          <cell r="L7" t="str">
            <v>-</v>
          </cell>
          <cell r="M7" t="str">
            <v xml:space="preserve"> </v>
          </cell>
          <cell r="N7">
            <v>0</v>
          </cell>
          <cell r="O7">
            <v>0</v>
          </cell>
          <cell r="P7" t="str">
            <v xml:space="preserve"> </v>
          </cell>
          <cell r="Q7" t="str">
            <v>-</v>
          </cell>
          <cell r="R7" t="str">
            <v>-</v>
          </cell>
          <cell r="S7" t="str">
            <v>En Tramite</v>
          </cell>
          <cell r="T7">
            <v>0</v>
          </cell>
          <cell r="U7" t="str">
            <v>-</v>
          </cell>
          <cell r="V7">
            <v>0</v>
          </cell>
        </row>
        <row r="8">
          <cell r="B8" t="str">
            <v>Estrategia</v>
          </cell>
          <cell r="C8" t="str">
            <v xml:space="preserve"> </v>
          </cell>
          <cell r="D8" t="str">
            <v xml:space="preserve"> </v>
          </cell>
          <cell r="E8" t="str">
            <v xml:space="preserve"> </v>
          </cell>
          <cell r="F8">
            <v>0</v>
          </cell>
          <cell r="G8" t="str">
            <v xml:space="preserve"> </v>
          </cell>
          <cell r="H8" t="str">
            <v xml:space="preserve"> </v>
          </cell>
          <cell r="I8" t="str">
            <v xml:space="preserve"> </v>
          </cell>
          <cell r="J8" t="str">
            <v xml:space="preserve"> </v>
          </cell>
          <cell r="K8" t="str">
            <v>-</v>
          </cell>
          <cell r="L8" t="str">
            <v>-</v>
          </cell>
          <cell r="M8" t="str">
            <v xml:space="preserve"> </v>
          </cell>
          <cell r="N8">
            <v>0</v>
          </cell>
          <cell r="O8">
            <v>0</v>
          </cell>
          <cell r="P8" t="str">
            <v xml:space="preserve"> </v>
          </cell>
          <cell r="Q8" t="str">
            <v>-</v>
          </cell>
          <cell r="R8" t="str">
            <v>-</v>
          </cell>
          <cell r="S8" t="str">
            <v>En Tramite</v>
          </cell>
          <cell r="T8">
            <v>0</v>
          </cell>
          <cell r="U8" t="str">
            <v>-</v>
          </cell>
          <cell r="V8">
            <v>0</v>
          </cell>
        </row>
        <row r="9">
          <cell r="B9" t="str">
            <v>Estrategia</v>
          </cell>
          <cell r="C9" t="str">
            <v xml:space="preserve"> </v>
          </cell>
          <cell r="D9" t="str">
            <v xml:space="preserve"> </v>
          </cell>
          <cell r="E9" t="str">
            <v xml:space="preserve"> </v>
          </cell>
          <cell r="F9">
            <v>0</v>
          </cell>
          <cell r="G9" t="str">
            <v xml:space="preserve"> </v>
          </cell>
          <cell r="H9" t="str">
            <v xml:space="preserve"> </v>
          </cell>
          <cell r="I9" t="str">
            <v xml:space="preserve"> </v>
          </cell>
          <cell r="J9" t="str">
            <v xml:space="preserve"> </v>
          </cell>
          <cell r="K9" t="str">
            <v>-</v>
          </cell>
          <cell r="L9" t="str">
            <v>-</v>
          </cell>
          <cell r="M9" t="str">
            <v xml:space="preserve"> </v>
          </cell>
          <cell r="N9">
            <v>0</v>
          </cell>
          <cell r="O9">
            <v>0</v>
          </cell>
          <cell r="P9" t="str">
            <v xml:space="preserve"> </v>
          </cell>
          <cell r="Q9" t="str">
            <v>-</v>
          </cell>
          <cell r="R9" t="str">
            <v>-</v>
          </cell>
          <cell r="S9" t="str">
            <v>En Tramite</v>
          </cell>
          <cell r="T9">
            <v>0</v>
          </cell>
          <cell r="U9" t="str">
            <v>-</v>
          </cell>
          <cell r="V9">
            <v>0</v>
          </cell>
        </row>
        <row r="10">
          <cell r="B10" t="str">
            <v>Estrategia</v>
          </cell>
          <cell r="C10" t="str">
            <v xml:space="preserve"> </v>
          </cell>
          <cell r="D10" t="str">
            <v xml:space="preserve"> </v>
          </cell>
          <cell r="E10" t="str">
            <v xml:space="preserve"> </v>
          </cell>
          <cell r="F10">
            <v>0</v>
          </cell>
          <cell r="G10" t="str">
            <v xml:space="preserve"> </v>
          </cell>
          <cell r="H10" t="str">
            <v xml:space="preserve"> </v>
          </cell>
          <cell r="I10" t="str">
            <v xml:space="preserve"> </v>
          </cell>
          <cell r="J10" t="str">
            <v xml:space="preserve"> </v>
          </cell>
          <cell r="K10" t="str">
            <v>-</v>
          </cell>
          <cell r="L10" t="str">
            <v>-</v>
          </cell>
          <cell r="M10" t="str">
            <v xml:space="preserve"> </v>
          </cell>
          <cell r="N10">
            <v>0</v>
          </cell>
          <cell r="O10">
            <v>0</v>
          </cell>
          <cell r="P10" t="str">
            <v xml:space="preserve"> </v>
          </cell>
          <cell r="Q10" t="str">
            <v>-</v>
          </cell>
          <cell r="R10" t="str">
            <v>-</v>
          </cell>
          <cell r="S10" t="str">
            <v>En Tramite</v>
          </cell>
          <cell r="T10">
            <v>0</v>
          </cell>
          <cell r="U10" t="str">
            <v>-</v>
          </cell>
          <cell r="V10">
            <v>0</v>
          </cell>
        </row>
        <row r="11">
          <cell r="B11" t="str">
            <v>Estrategia</v>
          </cell>
          <cell r="C11" t="str">
            <v xml:space="preserve"> </v>
          </cell>
          <cell r="D11" t="str">
            <v xml:space="preserve"> </v>
          </cell>
          <cell r="E11" t="str">
            <v xml:space="preserve"> </v>
          </cell>
          <cell r="F11">
            <v>0</v>
          </cell>
          <cell r="G11" t="str">
            <v xml:space="preserve"> </v>
          </cell>
          <cell r="H11" t="str">
            <v xml:space="preserve"> </v>
          </cell>
          <cell r="I11" t="str">
            <v xml:space="preserve"> </v>
          </cell>
          <cell r="J11" t="str">
            <v xml:space="preserve"> </v>
          </cell>
          <cell r="K11" t="str">
            <v>-</v>
          </cell>
          <cell r="L11" t="str">
            <v>-</v>
          </cell>
          <cell r="M11" t="str">
            <v xml:space="preserve"> </v>
          </cell>
          <cell r="N11">
            <v>0</v>
          </cell>
          <cell r="O11">
            <v>0</v>
          </cell>
          <cell r="P11" t="str">
            <v xml:space="preserve"> </v>
          </cell>
          <cell r="Q11" t="str">
            <v>-</v>
          </cell>
          <cell r="R11" t="str">
            <v>-</v>
          </cell>
          <cell r="S11" t="str">
            <v>En Tramite</v>
          </cell>
          <cell r="T11">
            <v>0</v>
          </cell>
          <cell r="U11" t="str">
            <v>-</v>
          </cell>
          <cell r="V11">
            <v>0</v>
          </cell>
        </row>
        <row r="12">
          <cell r="B12" t="str">
            <v>Estrategia</v>
          </cell>
          <cell r="C12" t="str">
            <v xml:space="preserve"> </v>
          </cell>
          <cell r="D12" t="str">
            <v xml:space="preserve"> </v>
          </cell>
          <cell r="E12" t="str">
            <v xml:space="preserve"> </v>
          </cell>
          <cell r="F12">
            <v>0</v>
          </cell>
          <cell r="G12" t="str">
            <v xml:space="preserve"> </v>
          </cell>
          <cell r="H12" t="str">
            <v xml:space="preserve"> </v>
          </cell>
          <cell r="I12" t="str">
            <v xml:space="preserve"> </v>
          </cell>
          <cell r="J12" t="str">
            <v xml:space="preserve"> </v>
          </cell>
          <cell r="K12" t="str">
            <v>-</v>
          </cell>
          <cell r="L12" t="str">
            <v>-</v>
          </cell>
          <cell r="M12" t="str">
            <v xml:space="preserve"> </v>
          </cell>
          <cell r="N12">
            <v>0</v>
          </cell>
          <cell r="O12">
            <v>0</v>
          </cell>
          <cell r="P12" t="str">
            <v xml:space="preserve"> </v>
          </cell>
          <cell r="Q12" t="str">
            <v>-</v>
          </cell>
          <cell r="R12" t="str">
            <v>-</v>
          </cell>
          <cell r="S12" t="str">
            <v>En Tramite</v>
          </cell>
          <cell r="T12">
            <v>0</v>
          </cell>
          <cell r="U12" t="str">
            <v>-</v>
          </cell>
          <cell r="V12">
            <v>0</v>
          </cell>
        </row>
        <row r="13">
          <cell r="B13" t="str">
            <v>Estrategia</v>
          </cell>
          <cell r="C13" t="str">
            <v xml:space="preserve"> </v>
          </cell>
          <cell r="D13" t="str">
            <v xml:space="preserve"> </v>
          </cell>
          <cell r="E13" t="str">
            <v xml:space="preserve"> </v>
          </cell>
          <cell r="F13">
            <v>0</v>
          </cell>
          <cell r="G13" t="str">
            <v xml:space="preserve"> </v>
          </cell>
          <cell r="H13" t="str">
            <v xml:space="preserve"> </v>
          </cell>
          <cell r="I13" t="str">
            <v xml:space="preserve"> </v>
          </cell>
          <cell r="J13" t="str">
            <v xml:space="preserve"> </v>
          </cell>
          <cell r="K13" t="str">
            <v>-</v>
          </cell>
          <cell r="L13" t="str">
            <v>-</v>
          </cell>
          <cell r="M13" t="str">
            <v xml:space="preserve"> </v>
          </cell>
          <cell r="N13">
            <v>0</v>
          </cell>
          <cell r="O13">
            <v>0</v>
          </cell>
          <cell r="P13" t="str">
            <v xml:space="preserve"> </v>
          </cell>
          <cell r="Q13" t="str">
            <v>-</v>
          </cell>
          <cell r="R13" t="str">
            <v>-</v>
          </cell>
          <cell r="S13" t="str">
            <v>En Tramite</v>
          </cell>
          <cell r="T13">
            <v>0</v>
          </cell>
          <cell r="U13" t="str">
            <v>-</v>
          </cell>
          <cell r="V13">
            <v>0</v>
          </cell>
        </row>
        <row r="14">
          <cell r="B14" t="str">
            <v>Estrategia</v>
          </cell>
          <cell r="C14" t="str">
            <v xml:space="preserve"> </v>
          </cell>
          <cell r="D14" t="str">
            <v xml:space="preserve"> </v>
          </cell>
          <cell r="E14" t="str">
            <v xml:space="preserve"> </v>
          </cell>
          <cell r="F14">
            <v>0</v>
          </cell>
          <cell r="G14" t="str">
            <v xml:space="preserve"> </v>
          </cell>
          <cell r="H14" t="str">
            <v xml:space="preserve"> </v>
          </cell>
          <cell r="I14" t="str">
            <v xml:space="preserve"> </v>
          </cell>
          <cell r="J14" t="str">
            <v xml:space="preserve"> </v>
          </cell>
          <cell r="K14" t="str">
            <v>-</v>
          </cell>
          <cell r="L14" t="str">
            <v>-</v>
          </cell>
          <cell r="M14" t="str">
            <v xml:space="preserve"> </v>
          </cell>
          <cell r="N14">
            <v>0</v>
          </cell>
          <cell r="O14">
            <v>0</v>
          </cell>
          <cell r="P14" t="str">
            <v xml:space="preserve"> </v>
          </cell>
          <cell r="Q14" t="str">
            <v>-</v>
          </cell>
          <cell r="R14" t="str">
            <v>-</v>
          </cell>
          <cell r="S14" t="str">
            <v>En Tramite</v>
          </cell>
          <cell r="T14">
            <v>0</v>
          </cell>
          <cell r="U14" t="str">
            <v>-</v>
          </cell>
          <cell r="V14">
            <v>0</v>
          </cell>
        </row>
        <row r="15">
          <cell r="B15" t="str">
            <v>Estrategia</v>
          </cell>
          <cell r="C15" t="str">
            <v xml:space="preserve"> </v>
          </cell>
          <cell r="D15" t="str">
            <v xml:space="preserve"> </v>
          </cell>
          <cell r="E15" t="str">
            <v xml:space="preserve"> </v>
          </cell>
          <cell r="F15">
            <v>0</v>
          </cell>
          <cell r="G15" t="str">
            <v xml:space="preserve"> </v>
          </cell>
          <cell r="H15" t="str">
            <v xml:space="preserve"> </v>
          </cell>
          <cell r="I15" t="str">
            <v xml:space="preserve"> </v>
          </cell>
          <cell r="J15" t="str">
            <v xml:space="preserve"> </v>
          </cell>
          <cell r="K15" t="str">
            <v>-</v>
          </cell>
          <cell r="L15" t="str">
            <v>-</v>
          </cell>
          <cell r="M15" t="str">
            <v xml:space="preserve"> </v>
          </cell>
          <cell r="N15">
            <v>0</v>
          </cell>
          <cell r="O15">
            <v>0</v>
          </cell>
          <cell r="P15" t="str">
            <v xml:space="preserve"> </v>
          </cell>
          <cell r="Q15" t="str">
            <v>-</v>
          </cell>
          <cell r="R15" t="str">
            <v>-</v>
          </cell>
          <cell r="S15" t="str">
            <v>En Tramite</v>
          </cell>
          <cell r="T15">
            <v>0</v>
          </cell>
          <cell r="U15" t="str">
            <v>-</v>
          </cell>
          <cell r="V15">
            <v>0</v>
          </cell>
        </row>
        <row r="16">
          <cell r="B16" t="str">
            <v>Estrategia</v>
          </cell>
          <cell r="C16" t="str">
            <v xml:space="preserve"> </v>
          </cell>
          <cell r="D16" t="str">
            <v xml:space="preserve"> </v>
          </cell>
          <cell r="E16" t="str">
            <v xml:space="preserve"> </v>
          </cell>
          <cell r="F16">
            <v>0</v>
          </cell>
          <cell r="G16" t="str">
            <v xml:space="preserve"> </v>
          </cell>
          <cell r="H16" t="str">
            <v xml:space="preserve"> </v>
          </cell>
          <cell r="I16" t="str">
            <v xml:space="preserve"> </v>
          </cell>
          <cell r="J16" t="str">
            <v xml:space="preserve"> </v>
          </cell>
          <cell r="K16" t="str">
            <v>-</v>
          </cell>
          <cell r="L16" t="str">
            <v>-</v>
          </cell>
          <cell r="M16" t="str">
            <v xml:space="preserve"> </v>
          </cell>
          <cell r="N16">
            <v>0</v>
          </cell>
          <cell r="O16">
            <v>0</v>
          </cell>
          <cell r="P16" t="str">
            <v xml:space="preserve"> </v>
          </cell>
          <cell r="Q16" t="str">
            <v>-</v>
          </cell>
          <cell r="R16" t="str">
            <v>-</v>
          </cell>
          <cell r="S16" t="str">
            <v>En Tramite</v>
          </cell>
          <cell r="T16">
            <v>0</v>
          </cell>
          <cell r="U16" t="str">
            <v>-</v>
          </cell>
          <cell r="V16">
            <v>0</v>
          </cell>
        </row>
        <row r="17">
          <cell r="B17" t="str">
            <v>Estrategia</v>
          </cell>
          <cell r="C17" t="str">
            <v xml:space="preserve"> </v>
          </cell>
          <cell r="D17" t="str">
            <v xml:space="preserve"> </v>
          </cell>
          <cell r="E17" t="str">
            <v xml:space="preserve"> </v>
          </cell>
          <cell r="F17">
            <v>0</v>
          </cell>
          <cell r="G17" t="str">
            <v xml:space="preserve"> </v>
          </cell>
          <cell r="H17" t="str">
            <v xml:space="preserve"> </v>
          </cell>
          <cell r="I17" t="str">
            <v xml:space="preserve"> </v>
          </cell>
          <cell r="J17" t="str">
            <v xml:space="preserve"> </v>
          </cell>
          <cell r="K17" t="str">
            <v>-</v>
          </cell>
          <cell r="L17" t="str">
            <v>-</v>
          </cell>
          <cell r="M17" t="str">
            <v xml:space="preserve"> </v>
          </cell>
          <cell r="N17">
            <v>0</v>
          </cell>
          <cell r="O17">
            <v>0</v>
          </cell>
          <cell r="P17" t="str">
            <v xml:space="preserve"> </v>
          </cell>
          <cell r="Q17" t="str">
            <v>-</v>
          </cell>
          <cell r="R17" t="str">
            <v>-</v>
          </cell>
          <cell r="S17" t="str">
            <v>En Tramite</v>
          </cell>
          <cell r="T17">
            <v>0</v>
          </cell>
          <cell r="U17" t="str">
            <v>-</v>
          </cell>
          <cell r="V17">
            <v>0</v>
          </cell>
        </row>
        <row r="18">
          <cell r="B18" t="str">
            <v>Estrategia</v>
          </cell>
          <cell r="C18" t="str">
            <v xml:space="preserve"> </v>
          </cell>
          <cell r="D18" t="str">
            <v xml:space="preserve"> </v>
          </cell>
          <cell r="E18" t="str">
            <v xml:space="preserve"> </v>
          </cell>
          <cell r="F18">
            <v>0</v>
          </cell>
          <cell r="G18" t="str">
            <v xml:space="preserve"> </v>
          </cell>
          <cell r="H18" t="str">
            <v xml:space="preserve"> </v>
          </cell>
          <cell r="I18" t="str">
            <v xml:space="preserve"> </v>
          </cell>
          <cell r="J18" t="str">
            <v xml:space="preserve"> </v>
          </cell>
          <cell r="K18" t="str">
            <v>-</v>
          </cell>
          <cell r="L18" t="str">
            <v>-</v>
          </cell>
          <cell r="M18" t="str">
            <v xml:space="preserve"> </v>
          </cell>
          <cell r="N18">
            <v>0</v>
          </cell>
          <cell r="O18">
            <v>0</v>
          </cell>
          <cell r="P18" t="str">
            <v xml:space="preserve"> </v>
          </cell>
          <cell r="Q18" t="str">
            <v>-</v>
          </cell>
          <cell r="R18" t="str">
            <v>-</v>
          </cell>
          <cell r="S18" t="str">
            <v>En Tramite</v>
          </cell>
          <cell r="T18">
            <v>0</v>
          </cell>
          <cell r="U18" t="str">
            <v>-</v>
          </cell>
          <cell r="V18">
            <v>0</v>
          </cell>
        </row>
        <row r="19">
          <cell r="B19" t="str">
            <v>Estrategia</v>
          </cell>
          <cell r="C19" t="str">
            <v xml:space="preserve"> </v>
          </cell>
          <cell r="D19" t="str">
            <v xml:space="preserve"> </v>
          </cell>
          <cell r="E19" t="str">
            <v xml:space="preserve"> </v>
          </cell>
          <cell r="F19">
            <v>0</v>
          </cell>
          <cell r="G19" t="str">
            <v xml:space="preserve"> </v>
          </cell>
          <cell r="H19" t="str">
            <v xml:space="preserve"> </v>
          </cell>
          <cell r="I19" t="str">
            <v xml:space="preserve"> </v>
          </cell>
          <cell r="J19" t="str">
            <v xml:space="preserve"> </v>
          </cell>
          <cell r="K19" t="str">
            <v>-</v>
          </cell>
          <cell r="L19" t="str">
            <v>-</v>
          </cell>
          <cell r="M19" t="str">
            <v xml:space="preserve"> </v>
          </cell>
          <cell r="N19">
            <v>0</v>
          </cell>
          <cell r="O19">
            <v>0</v>
          </cell>
          <cell r="P19" t="str">
            <v xml:space="preserve"> </v>
          </cell>
          <cell r="Q19" t="str">
            <v>-</v>
          </cell>
          <cell r="R19" t="str">
            <v>-</v>
          </cell>
          <cell r="S19" t="str">
            <v>En Tramite</v>
          </cell>
          <cell r="T19">
            <v>0</v>
          </cell>
          <cell r="U19" t="str">
            <v>-</v>
          </cell>
          <cell r="V19">
            <v>0</v>
          </cell>
        </row>
        <row r="20">
          <cell r="B20" t="str">
            <v>Estrategia</v>
          </cell>
          <cell r="C20" t="str">
            <v xml:space="preserve"> </v>
          </cell>
          <cell r="D20" t="str">
            <v xml:space="preserve"> </v>
          </cell>
          <cell r="E20" t="str">
            <v xml:space="preserve"> </v>
          </cell>
          <cell r="F20">
            <v>0</v>
          </cell>
          <cell r="G20" t="str">
            <v xml:space="preserve"> </v>
          </cell>
          <cell r="H20" t="str">
            <v xml:space="preserve"> </v>
          </cell>
          <cell r="I20" t="str">
            <v xml:space="preserve"> </v>
          </cell>
          <cell r="J20" t="str">
            <v xml:space="preserve"> </v>
          </cell>
          <cell r="K20" t="str">
            <v>-</v>
          </cell>
          <cell r="L20" t="str">
            <v>-</v>
          </cell>
          <cell r="M20" t="str">
            <v xml:space="preserve"> </v>
          </cell>
          <cell r="N20">
            <v>0</v>
          </cell>
          <cell r="O20">
            <v>0</v>
          </cell>
          <cell r="P20" t="str">
            <v xml:space="preserve"> </v>
          </cell>
          <cell r="Q20" t="str">
            <v>-</v>
          </cell>
          <cell r="R20" t="str">
            <v>-</v>
          </cell>
          <cell r="S20" t="str">
            <v>En Tramite</v>
          </cell>
          <cell r="T20">
            <v>0</v>
          </cell>
          <cell r="U20" t="str">
            <v>-</v>
          </cell>
          <cell r="V20">
            <v>0</v>
          </cell>
        </row>
        <row r="21">
          <cell r="B21" t="str">
            <v>Estrategia</v>
          </cell>
          <cell r="C21" t="str">
            <v xml:space="preserve"> </v>
          </cell>
          <cell r="D21" t="str">
            <v xml:space="preserve"> </v>
          </cell>
          <cell r="E21" t="str">
            <v xml:space="preserve"> </v>
          </cell>
          <cell r="F21">
            <v>0</v>
          </cell>
          <cell r="G21" t="str">
            <v xml:space="preserve"> </v>
          </cell>
          <cell r="H21" t="str">
            <v xml:space="preserve"> </v>
          </cell>
          <cell r="I21" t="str">
            <v xml:space="preserve"> </v>
          </cell>
          <cell r="J21" t="str">
            <v xml:space="preserve"> </v>
          </cell>
          <cell r="K21" t="str">
            <v>-</v>
          </cell>
          <cell r="L21" t="str">
            <v>-</v>
          </cell>
          <cell r="M21" t="str">
            <v xml:space="preserve"> </v>
          </cell>
          <cell r="N21">
            <v>0</v>
          </cell>
          <cell r="O21">
            <v>0</v>
          </cell>
          <cell r="P21" t="str">
            <v xml:space="preserve"> </v>
          </cell>
          <cell r="Q21" t="str">
            <v>-</v>
          </cell>
          <cell r="R21" t="str">
            <v>-</v>
          </cell>
          <cell r="S21" t="str">
            <v>En Tramite</v>
          </cell>
          <cell r="T21">
            <v>0</v>
          </cell>
          <cell r="U21" t="str">
            <v>-</v>
          </cell>
          <cell r="V21">
            <v>0</v>
          </cell>
        </row>
        <row r="22">
          <cell r="B22" t="str">
            <v>Estrategia</v>
          </cell>
          <cell r="C22" t="str">
            <v xml:space="preserve"> </v>
          </cell>
          <cell r="D22" t="str">
            <v xml:space="preserve"> </v>
          </cell>
          <cell r="E22" t="str">
            <v xml:space="preserve"> </v>
          </cell>
          <cell r="F22">
            <v>0</v>
          </cell>
          <cell r="G22" t="str">
            <v xml:space="preserve"> </v>
          </cell>
          <cell r="H22" t="str">
            <v xml:space="preserve"> </v>
          </cell>
          <cell r="I22" t="str">
            <v xml:space="preserve"> </v>
          </cell>
          <cell r="J22" t="str">
            <v xml:space="preserve"> </v>
          </cell>
          <cell r="K22" t="str">
            <v>-</v>
          </cell>
          <cell r="L22" t="str">
            <v>-</v>
          </cell>
          <cell r="M22" t="str">
            <v xml:space="preserve"> </v>
          </cell>
          <cell r="N22">
            <v>0</v>
          </cell>
          <cell r="O22">
            <v>0</v>
          </cell>
          <cell r="P22" t="str">
            <v xml:space="preserve"> </v>
          </cell>
          <cell r="Q22" t="str">
            <v>-</v>
          </cell>
          <cell r="R22" t="str">
            <v>-</v>
          </cell>
          <cell r="S22" t="str">
            <v>En Tramite</v>
          </cell>
          <cell r="T22">
            <v>0</v>
          </cell>
          <cell r="U22" t="str">
            <v>-</v>
          </cell>
          <cell r="V22">
            <v>0</v>
          </cell>
        </row>
        <row r="23">
          <cell r="B23" t="str">
            <v>Estrategia</v>
          </cell>
          <cell r="C23" t="str">
            <v xml:space="preserve"> </v>
          </cell>
          <cell r="D23" t="str">
            <v xml:space="preserve"> </v>
          </cell>
          <cell r="E23" t="str">
            <v xml:space="preserve"> </v>
          </cell>
          <cell r="F23">
            <v>0</v>
          </cell>
          <cell r="G23" t="str">
            <v xml:space="preserve"> </v>
          </cell>
          <cell r="H23" t="str">
            <v xml:space="preserve"> </v>
          </cell>
          <cell r="I23" t="str">
            <v xml:space="preserve"> </v>
          </cell>
          <cell r="J23" t="str">
            <v xml:space="preserve"> </v>
          </cell>
          <cell r="K23" t="str">
            <v>-</v>
          </cell>
          <cell r="L23" t="str">
            <v>-</v>
          </cell>
          <cell r="M23" t="str">
            <v xml:space="preserve"> </v>
          </cell>
          <cell r="N23">
            <v>0</v>
          </cell>
          <cell r="O23">
            <v>0</v>
          </cell>
          <cell r="P23" t="str">
            <v xml:space="preserve"> </v>
          </cell>
          <cell r="Q23" t="str">
            <v>-</v>
          </cell>
          <cell r="R23" t="str">
            <v>-</v>
          </cell>
          <cell r="S23" t="str">
            <v>En Tramite</v>
          </cell>
          <cell r="T23">
            <v>0</v>
          </cell>
          <cell r="U23" t="str">
            <v>-</v>
          </cell>
          <cell r="V23">
            <v>0</v>
          </cell>
        </row>
        <row r="24">
          <cell r="B24" t="str">
            <v>Estrategia</v>
          </cell>
          <cell r="C24" t="str">
            <v xml:space="preserve"> </v>
          </cell>
          <cell r="D24" t="str">
            <v xml:space="preserve"> </v>
          </cell>
          <cell r="E24" t="str">
            <v xml:space="preserve"> </v>
          </cell>
          <cell r="F24">
            <v>0</v>
          </cell>
          <cell r="G24" t="str">
            <v xml:space="preserve"> </v>
          </cell>
          <cell r="H24" t="str">
            <v xml:space="preserve"> </v>
          </cell>
          <cell r="I24" t="str">
            <v xml:space="preserve"> </v>
          </cell>
          <cell r="J24" t="str">
            <v xml:space="preserve"> </v>
          </cell>
          <cell r="K24" t="str">
            <v>-</v>
          </cell>
          <cell r="L24" t="str">
            <v>-</v>
          </cell>
          <cell r="M24" t="str">
            <v xml:space="preserve"> </v>
          </cell>
          <cell r="N24">
            <v>0</v>
          </cell>
          <cell r="O24">
            <v>0</v>
          </cell>
          <cell r="P24" t="str">
            <v xml:space="preserve"> </v>
          </cell>
          <cell r="Q24" t="str">
            <v>-</v>
          </cell>
          <cell r="R24" t="str">
            <v>-</v>
          </cell>
          <cell r="S24" t="str">
            <v>En Tramite</v>
          </cell>
          <cell r="T24">
            <v>0</v>
          </cell>
          <cell r="U24" t="str">
            <v>-</v>
          </cell>
          <cell r="V24">
            <v>0</v>
          </cell>
        </row>
        <row r="25">
          <cell r="B25" t="str">
            <v>Estrategia</v>
          </cell>
          <cell r="C25" t="str">
            <v xml:space="preserve"> </v>
          </cell>
          <cell r="D25" t="str">
            <v xml:space="preserve"> </v>
          </cell>
          <cell r="E25" t="str">
            <v xml:space="preserve"> </v>
          </cell>
          <cell r="F25">
            <v>0</v>
          </cell>
          <cell r="G25" t="str">
            <v xml:space="preserve"> </v>
          </cell>
          <cell r="H25" t="str">
            <v xml:space="preserve"> </v>
          </cell>
          <cell r="I25" t="str">
            <v xml:space="preserve"> </v>
          </cell>
          <cell r="J25" t="str">
            <v xml:space="preserve"> </v>
          </cell>
          <cell r="K25" t="str">
            <v>-</v>
          </cell>
          <cell r="L25" t="str">
            <v>-</v>
          </cell>
          <cell r="M25" t="str">
            <v xml:space="preserve"> </v>
          </cell>
          <cell r="N25">
            <v>0</v>
          </cell>
          <cell r="O25">
            <v>0</v>
          </cell>
          <cell r="P25" t="str">
            <v xml:space="preserve"> </v>
          </cell>
          <cell r="Q25" t="str">
            <v>-</v>
          </cell>
          <cell r="R25" t="str">
            <v>-</v>
          </cell>
          <cell r="S25" t="str">
            <v>En Tramite</v>
          </cell>
          <cell r="T25">
            <v>0</v>
          </cell>
          <cell r="U25" t="str">
            <v>-</v>
          </cell>
          <cell r="V25">
            <v>0</v>
          </cell>
        </row>
        <row r="26">
          <cell r="B26" t="str">
            <v>Estrategia</v>
          </cell>
          <cell r="C26" t="str">
            <v xml:space="preserve"> </v>
          </cell>
          <cell r="D26" t="str">
            <v xml:space="preserve"> </v>
          </cell>
          <cell r="E26" t="str">
            <v xml:space="preserve"> </v>
          </cell>
          <cell r="F26">
            <v>0</v>
          </cell>
          <cell r="G26" t="str">
            <v xml:space="preserve"> </v>
          </cell>
          <cell r="H26" t="str">
            <v xml:space="preserve"> </v>
          </cell>
          <cell r="I26" t="str">
            <v xml:space="preserve"> </v>
          </cell>
          <cell r="J26" t="str">
            <v xml:space="preserve"> </v>
          </cell>
          <cell r="K26" t="str">
            <v>-</v>
          </cell>
          <cell r="L26" t="str">
            <v>-</v>
          </cell>
          <cell r="M26" t="str">
            <v xml:space="preserve"> </v>
          </cell>
          <cell r="N26">
            <v>0</v>
          </cell>
          <cell r="O26">
            <v>0</v>
          </cell>
          <cell r="P26" t="str">
            <v xml:space="preserve"> </v>
          </cell>
          <cell r="Q26" t="str">
            <v>-</v>
          </cell>
          <cell r="R26" t="str">
            <v>-</v>
          </cell>
          <cell r="S26" t="str">
            <v>En Tramite</v>
          </cell>
          <cell r="T26">
            <v>0</v>
          </cell>
          <cell r="U26" t="str">
            <v>-</v>
          </cell>
          <cell r="V26">
            <v>0</v>
          </cell>
        </row>
        <row r="27">
          <cell r="B27" t="str">
            <v>Estrategia</v>
          </cell>
          <cell r="C27" t="str">
            <v xml:space="preserve"> </v>
          </cell>
          <cell r="D27" t="str">
            <v xml:space="preserve"> </v>
          </cell>
          <cell r="E27" t="str">
            <v xml:space="preserve"> </v>
          </cell>
          <cell r="F27">
            <v>0</v>
          </cell>
          <cell r="G27" t="str">
            <v xml:space="preserve"> </v>
          </cell>
          <cell r="H27" t="str">
            <v xml:space="preserve"> </v>
          </cell>
          <cell r="I27" t="str">
            <v xml:space="preserve"> </v>
          </cell>
          <cell r="J27" t="str">
            <v xml:space="preserve"> </v>
          </cell>
          <cell r="K27" t="str">
            <v>-</v>
          </cell>
          <cell r="L27" t="str">
            <v>-</v>
          </cell>
          <cell r="M27" t="str">
            <v xml:space="preserve"> </v>
          </cell>
          <cell r="N27">
            <v>0</v>
          </cell>
          <cell r="O27">
            <v>0</v>
          </cell>
          <cell r="P27" t="str">
            <v xml:space="preserve"> </v>
          </cell>
          <cell r="Q27" t="str">
            <v>-</v>
          </cell>
          <cell r="R27" t="str">
            <v>-</v>
          </cell>
          <cell r="S27" t="str">
            <v>En Tramite</v>
          </cell>
          <cell r="T27">
            <v>0</v>
          </cell>
          <cell r="U27" t="str">
            <v>-</v>
          </cell>
          <cell r="V27">
            <v>0</v>
          </cell>
        </row>
        <row r="28">
          <cell r="B28" t="str">
            <v>Estrategia</v>
          </cell>
          <cell r="C28" t="str">
            <v xml:space="preserve"> </v>
          </cell>
          <cell r="D28" t="str">
            <v xml:space="preserve"> </v>
          </cell>
          <cell r="E28" t="str">
            <v xml:space="preserve"> </v>
          </cell>
          <cell r="F28">
            <v>0</v>
          </cell>
          <cell r="G28" t="str">
            <v xml:space="preserve"> </v>
          </cell>
          <cell r="H28" t="str">
            <v xml:space="preserve"> </v>
          </cell>
          <cell r="I28" t="str">
            <v xml:space="preserve"> </v>
          </cell>
          <cell r="J28" t="str">
            <v xml:space="preserve"> </v>
          </cell>
          <cell r="K28" t="str">
            <v>-</v>
          </cell>
          <cell r="L28" t="str">
            <v>-</v>
          </cell>
          <cell r="M28" t="str">
            <v xml:space="preserve"> </v>
          </cell>
          <cell r="N28">
            <v>0</v>
          </cell>
          <cell r="O28">
            <v>0</v>
          </cell>
          <cell r="P28" t="str">
            <v xml:space="preserve"> </v>
          </cell>
          <cell r="Q28" t="str">
            <v>-</v>
          </cell>
          <cell r="R28" t="str">
            <v>-</v>
          </cell>
          <cell r="S28" t="str">
            <v>En Tramite</v>
          </cell>
          <cell r="T28">
            <v>0</v>
          </cell>
          <cell r="U28" t="str">
            <v>-</v>
          </cell>
          <cell r="V28">
            <v>0</v>
          </cell>
        </row>
        <row r="29">
          <cell r="B29" t="str">
            <v>Estrategia</v>
          </cell>
          <cell r="C29" t="str">
            <v xml:space="preserve"> </v>
          </cell>
          <cell r="D29" t="str">
            <v xml:space="preserve"> </v>
          </cell>
          <cell r="E29" t="str">
            <v xml:space="preserve"> </v>
          </cell>
          <cell r="F29">
            <v>0</v>
          </cell>
          <cell r="G29" t="str">
            <v xml:space="preserve"> </v>
          </cell>
          <cell r="H29" t="str">
            <v xml:space="preserve"> </v>
          </cell>
          <cell r="I29" t="str">
            <v xml:space="preserve"> </v>
          </cell>
          <cell r="J29" t="str">
            <v xml:space="preserve"> </v>
          </cell>
          <cell r="K29" t="str">
            <v>-</v>
          </cell>
          <cell r="L29" t="str">
            <v>-</v>
          </cell>
          <cell r="M29" t="str">
            <v xml:space="preserve"> </v>
          </cell>
          <cell r="N29">
            <v>0</v>
          </cell>
          <cell r="O29">
            <v>0</v>
          </cell>
          <cell r="P29" t="str">
            <v xml:space="preserve"> </v>
          </cell>
          <cell r="Q29" t="str">
            <v>-</v>
          </cell>
          <cell r="R29" t="str">
            <v>-</v>
          </cell>
          <cell r="S29" t="str">
            <v>En Tramite</v>
          </cell>
          <cell r="T29">
            <v>0</v>
          </cell>
          <cell r="U29" t="str">
            <v>-</v>
          </cell>
          <cell r="V29">
            <v>0</v>
          </cell>
        </row>
        <row r="30">
          <cell r="B30" t="str">
            <v>Estrategia</v>
          </cell>
          <cell r="C30" t="str">
            <v xml:space="preserve"> </v>
          </cell>
          <cell r="D30" t="str">
            <v xml:space="preserve"> </v>
          </cell>
          <cell r="E30" t="str">
            <v xml:space="preserve"> </v>
          </cell>
          <cell r="F30">
            <v>0</v>
          </cell>
          <cell r="G30" t="str">
            <v xml:space="preserve"> </v>
          </cell>
          <cell r="H30" t="str">
            <v xml:space="preserve"> </v>
          </cell>
          <cell r="I30" t="str">
            <v xml:space="preserve"> </v>
          </cell>
          <cell r="J30" t="str">
            <v xml:space="preserve"> </v>
          </cell>
          <cell r="K30" t="str">
            <v>-</v>
          </cell>
          <cell r="L30" t="str">
            <v>-</v>
          </cell>
          <cell r="M30" t="str">
            <v xml:space="preserve"> </v>
          </cell>
          <cell r="N30">
            <v>0</v>
          </cell>
          <cell r="O30">
            <v>0</v>
          </cell>
          <cell r="P30" t="str">
            <v xml:space="preserve"> </v>
          </cell>
          <cell r="Q30" t="str">
            <v>-</v>
          </cell>
          <cell r="R30" t="str">
            <v>-</v>
          </cell>
          <cell r="S30" t="str">
            <v>En Tramite</v>
          </cell>
          <cell r="T30">
            <v>0</v>
          </cell>
          <cell r="U30" t="str">
            <v>-</v>
          </cell>
          <cell r="V30">
            <v>0</v>
          </cell>
        </row>
        <row r="31">
          <cell r="B31" t="str">
            <v>Estrategia</v>
          </cell>
          <cell r="C31" t="str">
            <v xml:space="preserve"> </v>
          </cell>
          <cell r="D31" t="str">
            <v xml:space="preserve"> </v>
          </cell>
          <cell r="E31" t="str">
            <v xml:space="preserve"> </v>
          </cell>
          <cell r="F31">
            <v>0</v>
          </cell>
          <cell r="G31" t="str">
            <v xml:space="preserve"> </v>
          </cell>
          <cell r="H31" t="str">
            <v xml:space="preserve"> </v>
          </cell>
          <cell r="I31" t="str">
            <v xml:space="preserve"> </v>
          </cell>
          <cell r="J31" t="str">
            <v xml:space="preserve"> </v>
          </cell>
          <cell r="K31" t="str">
            <v>-</v>
          </cell>
          <cell r="L31" t="str">
            <v>-</v>
          </cell>
          <cell r="M31" t="str">
            <v xml:space="preserve"> </v>
          </cell>
          <cell r="N31">
            <v>0</v>
          </cell>
          <cell r="O31">
            <v>0</v>
          </cell>
          <cell r="P31" t="str">
            <v xml:space="preserve"> </v>
          </cell>
          <cell r="Q31" t="str">
            <v>-</v>
          </cell>
          <cell r="R31" t="str">
            <v>-</v>
          </cell>
          <cell r="S31" t="str">
            <v>En Tramite</v>
          </cell>
          <cell r="T31">
            <v>0</v>
          </cell>
          <cell r="U31" t="str">
            <v>-</v>
          </cell>
          <cell r="V31">
            <v>0</v>
          </cell>
        </row>
        <row r="32">
          <cell r="B32" t="str">
            <v>Estrategia</v>
          </cell>
          <cell r="C32" t="str">
            <v xml:space="preserve"> </v>
          </cell>
          <cell r="D32" t="str">
            <v xml:space="preserve"> </v>
          </cell>
          <cell r="E32" t="str">
            <v xml:space="preserve"> </v>
          </cell>
          <cell r="F32">
            <v>0</v>
          </cell>
          <cell r="G32" t="str">
            <v xml:space="preserve"> </v>
          </cell>
          <cell r="H32" t="str">
            <v xml:space="preserve"> </v>
          </cell>
          <cell r="I32" t="str">
            <v xml:space="preserve"> </v>
          </cell>
          <cell r="J32" t="str">
            <v xml:space="preserve"> </v>
          </cell>
          <cell r="K32" t="str">
            <v>-</v>
          </cell>
          <cell r="L32" t="str">
            <v>-</v>
          </cell>
          <cell r="M32" t="str">
            <v xml:space="preserve"> </v>
          </cell>
          <cell r="N32">
            <v>0</v>
          </cell>
          <cell r="O32">
            <v>0</v>
          </cell>
          <cell r="P32" t="str">
            <v xml:space="preserve"> </v>
          </cell>
          <cell r="Q32" t="str">
            <v>-</v>
          </cell>
          <cell r="R32" t="str">
            <v>-</v>
          </cell>
          <cell r="S32" t="str">
            <v>En Tramite</v>
          </cell>
          <cell r="T32">
            <v>0</v>
          </cell>
          <cell r="U32" t="str">
            <v>-</v>
          </cell>
          <cell r="V32">
            <v>0</v>
          </cell>
        </row>
        <row r="33">
          <cell r="B33" t="str">
            <v>Estrategia</v>
          </cell>
          <cell r="C33" t="str">
            <v xml:space="preserve"> </v>
          </cell>
          <cell r="D33" t="str">
            <v xml:space="preserve"> </v>
          </cell>
          <cell r="E33" t="str">
            <v xml:space="preserve"> </v>
          </cell>
          <cell r="F33">
            <v>0</v>
          </cell>
          <cell r="G33" t="str">
            <v xml:space="preserve"> </v>
          </cell>
          <cell r="H33" t="str">
            <v xml:space="preserve"> </v>
          </cell>
          <cell r="I33" t="str">
            <v xml:space="preserve"> </v>
          </cell>
          <cell r="J33" t="str">
            <v xml:space="preserve"> </v>
          </cell>
          <cell r="K33" t="str">
            <v>-</v>
          </cell>
          <cell r="L33" t="str">
            <v>-</v>
          </cell>
          <cell r="M33" t="str">
            <v xml:space="preserve"> </v>
          </cell>
          <cell r="N33">
            <v>0</v>
          </cell>
          <cell r="O33">
            <v>0</v>
          </cell>
          <cell r="P33" t="str">
            <v xml:space="preserve"> </v>
          </cell>
          <cell r="Q33" t="str">
            <v>-</v>
          </cell>
          <cell r="R33" t="str">
            <v>-</v>
          </cell>
          <cell r="S33" t="str">
            <v>En Tramite</v>
          </cell>
          <cell r="T33">
            <v>0</v>
          </cell>
          <cell r="U33" t="str">
            <v>-</v>
          </cell>
          <cell r="V33">
            <v>0</v>
          </cell>
        </row>
        <row r="34">
          <cell r="B34" t="str">
            <v>Estrategia</v>
          </cell>
          <cell r="C34" t="str">
            <v xml:space="preserve"> </v>
          </cell>
          <cell r="D34" t="str">
            <v xml:space="preserve"> </v>
          </cell>
          <cell r="E34" t="str">
            <v xml:space="preserve"> </v>
          </cell>
          <cell r="F34">
            <v>0</v>
          </cell>
          <cell r="G34" t="str">
            <v xml:space="preserve"> </v>
          </cell>
          <cell r="H34" t="str">
            <v xml:space="preserve"> </v>
          </cell>
          <cell r="I34" t="str">
            <v xml:space="preserve"> </v>
          </cell>
          <cell r="J34" t="str">
            <v xml:space="preserve"> </v>
          </cell>
          <cell r="K34" t="str">
            <v>-</v>
          </cell>
          <cell r="L34" t="str">
            <v>-</v>
          </cell>
          <cell r="M34" t="str">
            <v xml:space="preserve"> </v>
          </cell>
          <cell r="N34">
            <v>0</v>
          </cell>
          <cell r="O34">
            <v>0</v>
          </cell>
          <cell r="P34" t="str">
            <v xml:space="preserve"> </v>
          </cell>
          <cell r="Q34" t="str">
            <v>-</v>
          </cell>
          <cell r="R34" t="str">
            <v>-</v>
          </cell>
          <cell r="S34" t="str">
            <v>En Tramite</v>
          </cell>
          <cell r="T34">
            <v>0</v>
          </cell>
          <cell r="U34" t="str">
            <v>-</v>
          </cell>
          <cell r="V34">
            <v>0</v>
          </cell>
        </row>
        <row r="35">
          <cell r="B35" t="str">
            <v>Estrategia</v>
          </cell>
          <cell r="C35" t="str">
            <v xml:space="preserve"> </v>
          </cell>
          <cell r="D35" t="str">
            <v xml:space="preserve"> </v>
          </cell>
          <cell r="E35" t="str">
            <v xml:space="preserve"> </v>
          </cell>
          <cell r="F35">
            <v>0</v>
          </cell>
          <cell r="G35" t="str">
            <v xml:space="preserve"> </v>
          </cell>
          <cell r="H35" t="str">
            <v xml:space="preserve"> </v>
          </cell>
          <cell r="I35" t="str">
            <v xml:space="preserve"> </v>
          </cell>
          <cell r="J35" t="str">
            <v xml:space="preserve"> </v>
          </cell>
          <cell r="K35" t="str">
            <v>-</v>
          </cell>
          <cell r="L35" t="str">
            <v>-</v>
          </cell>
          <cell r="M35" t="str">
            <v xml:space="preserve"> </v>
          </cell>
          <cell r="N35">
            <v>0</v>
          </cell>
          <cell r="O35">
            <v>0</v>
          </cell>
          <cell r="P35" t="str">
            <v xml:space="preserve"> </v>
          </cell>
          <cell r="Q35" t="str">
            <v>-</v>
          </cell>
          <cell r="R35" t="str">
            <v>-</v>
          </cell>
          <cell r="S35" t="str">
            <v>En Tramite</v>
          </cell>
          <cell r="T35">
            <v>0</v>
          </cell>
          <cell r="U35" t="str">
            <v>-</v>
          </cell>
          <cell r="V35">
            <v>0</v>
          </cell>
        </row>
        <row r="36">
          <cell r="B36" t="str">
            <v>Estrategia</v>
          </cell>
          <cell r="C36" t="str">
            <v xml:space="preserve"> </v>
          </cell>
          <cell r="D36" t="str">
            <v xml:space="preserve"> </v>
          </cell>
          <cell r="E36" t="str">
            <v xml:space="preserve"> </v>
          </cell>
          <cell r="F36">
            <v>0</v>
          </cell>
          <cell r="G36" t="str">
            <v xml:space="preserve"> </v>
          </cell>
          <cell r="H36" t="str">
            <v xml:space="preserve"> </v>
          </cell>
          <cell r="I36" t="str">
            <v xml:space="preserve"> </v>
          </cell>
          <cell r="J36" t="str">
            <v xml:space="preserve"> </v>
          </cell>
          <cell r="K36" t="str">
            <v>-</v>
          </cell>
          <cell r="L36" t="str">
            <v>-</v>
          </cell>
          <cell r="M36" t="str">
            <v xml:space="preserve"> </v>
          </cell>
          <cell r="N36">
            <v>0</v>
          </cell>
          <cell r="O36">
            <v>0</v>
          </cell>
          <cell r="P36" t="str">
            <v xml:space="preserve"> </v>
          </cell>
          <cell r="Q36" t="str">
            <v>-</v>
          </cell>
          <cell r="R36" t="str">
            <v>-</v>
          </cell>
          <cell r="S36" t="str">
            <v>En Tramite</v>
          </cell>
          <cell r="T36">
            <v>0</v>
          </cell>
          <cell r="U36" t="str">
            <v>-</v>
          </cell>
          <cell r="V36">
            <v>0</v>
          </cell>
        </row>
        <row r="37">
          <cell r="B37" t="str">
            <v>Estrategia</v>
          </cell>
          <cell r="C37" t="str">
            <v xml:space="preserve"> </v>
          </cell>
          <cell r="D37" t="str">
            <v xml:space="preserve"> </v>
          </cell>
          <cell r="E37" t="str">
            <v xml:space="preserve"> </v>
          </cell>
          <cell r="F37">
            <v>0</v>
          </cell>
          <cell r="G37" t="str">
            <v xml:space="preserve"> </v>
          </cell>
          <cell r="H37" t="str">
            <v xml:space="preserve"> </v>
          </cell>
          <cell r="I37" t="str">
            <v xml:space="preserve"> </v>
          </cell>
          <cell r="J37" t="str">
            <v xml:space="preserve"> </v>
          </cell>
          <cell r="K37" t="str">
            <v>-</v>
          </cell>
          <cell r="L37" t="str">
            <v>-</v>
          </cell>
          <cell r="M37" t="str">
            <v xml:space="preserve"> </v>
          </cell>
          <cell r="N37">
            <v>0</v>
          </cell>
          <cell r="O37">
            <v>0</v>
          </cell>
          <cell r="P37" t="str">
            <v xml:space="preserve"> </v>
          </cell>
          <cell r="Q37" t="str">
            <v>-</v>
          </cell>
          <cell r="R37" t="str">
            <v>-</v>
          </cell>
          <cell r="S37" t="str">
            <v>En Tramite</v>
          </cell>
          <cell r="T37">
            <v>0</v>
          </cell>
          <cell r="U37" t="str">
            <v>-</v>
          </cell>
          <cell r="V37">
            <v>0</v>
          </cell>
        </row>
        <row r="38">
          <cell r="B38" t="str">
            <v>Estrategia</v>
          </cell>
          <cell r="C38" t="str">
            <v xml:space="preserve"> </v>
          </cell>
          <cell r="D38" t="str">
            <v xml:space="preserve"> </v>
          </cell>
          <cell r="E38" t="str">
            <v xml:space="preserve"> </v>
          </cell>
          <cell r="F38">
            <v>0</v>
          </cell>
          <cell r="G38" t="str">
            <v xml:space="preserve"> </v>
          </cell>
          <cell r="H38" t="str">
            <v xml:space="preserve"> </v>
          </cell>
          <cell r="I38" t="str">
            <v xml:space="preserve"> </v>
          </cell>
          <cell r="J38" t="str">
            <v xml:space="preserve"> </v>
          </cell>
          <cell r="K38" t="str">
            <v>-</v>
          </cell>
          <cell r="L38" t="str">
            <v>-</v>
          </cell>
          <cell r="M38" t="str">
            <v xml:space="preserve"> </v>
          </cell>
          <cell r="N38">
            <v>0</v>
          </cell>
          <cell r="O38">
            <v>0</v>
          </cell>
          <cell r="P38" t="str">
            <v xml:space="preserve"> </v>
          </cell>
          <cell r="Q38" t="str">
            <v>-</v>
          </cell>
          <cell r="R38" t="str">
            <v>-</v>
          </cell>
          <cell r="S38" t="str">
            <v>En Tramite</v>
          </cell>
          <cell r="T38">
            <v>0</v>
          </cell>
          <cell r="U38" t="str">
            <v>-</v>
          </cell>
          <cell r="V38">
            <v>0</v>
          </cell>
        </row>
        <row r="39">
          <cell r="B39" t="str">
            <v>Estrategia</v>
          </cell>
          <cell r="C39" t="str">
            <v xml:space="preserve"> </v>
          </cell>
          <cell r="D39" t="str">
            <v xml:space="preserve"> </v>
          </cell>
          <cell r="E39" t="str">
            <v xml:space="preserve"> </v>
          </cell>
          <cell r="F39">
            <v>0</v>
          </cell>
          <cell r="G39" t="str">
            <v xml:space="preserve"> </v>
          </cell>
          <cell r="H39" t="str">
            <v xml:space="preserve"> </v>
          </cell>
          <cell r="I39" t="str">
            <v xml:space="preserve"> </v>
          </cell>
          <cell r="J39" t="str">
            <v xml:space="preserve"> </v>
          </cell>
          <cell r="K39" t="str">
            <v>-</v>
          </cell>
          <cell r="L39" t="str">
            <v>-</v>
          </cell>
          <cell r="M39" t="str">
            <v xml:space="preserve"> </v>
          </cell>
          <cell r="N39">
            <v>0</v>
          </cell>
          <cell r="O39">
            <v>0</v>
          </cell>
          <cell r="P39" t="str">
            <v xml:space="preserve"> </v>
          </cell>
          <cell r="Q39" t="str">
            <v>-</v>
          </cell>
          <cell r="R39" t="str">
            <v>-</v>
          </cell>
          <cell r="S39" t="str">
            <v>En Tramite</v>
          </cell>
          <cell r="T39">
            <v>0</v>
          </cell>
          <cell r="U39" t="str">
            <v>-</v>
          </cell>
          <cell r="V39">
            <v>0</v>
          </cell>
        </row>
        <row r="40">
          <cell r="B40" t="str">
            <v>Estrategia</v>
          </cell>
          <cell r="C40" t="str">
            <v xml:space="preserve"> </v>
          </cell>
          <cell r="D40" t="str">
            <v xml:space="preserve"> </v>
          </cell>
          <cell r="E40" t="str">
            <v xml:space="preserve"> </v>
          </cell>
          <cell r="F40">
            <v>0</v>
          </cell>
          <cell r="G40" t="str">
            <v xml:space="preserve"> </v>
          </cell>
          <cell r="H40" t="str">
            <v xml:space="preserve"> </v>
          </cell>
          <cell r="I40" t="str">
            <v xml:space="preserve"> </v>
          </cell>
          <cell r="J40" t="str">
            <v xml:space="preserve"> </v>
          </cell>
          <cell r="K40" t="str">
            <v>-</v>
          </cell>
          <cell r="L40" t="str">
            <v>-</v>
          </cell>
          <cell r="M40" t="str">
            <v xml:space="preserve"> </v>
          </cell>
          <cell r="N40">
            <v>0</v>
          </cell>
          <cell r="O40">
            <v>0</v>
          </cell>
          <cell r="P40" t="str">
            <v xml:space="preserve"> </v>
          </cell>
          <cell r="Q40" t="str">
            <v>-</v>
          </cell>
          <cell r="R40" t="str">
            <v>-</v>
          </cell>
          <cell r="S40" t="str">
            <v>En Tramite</v>
          </cell>
          <cell r="T40">
            <v>0</v>
          </cell>
          <cell r="U40" t="str">
            <v>-</v>
          </cell>
          <cell r="V40">
            <v>0</v>
          </cell>
        </row>
        <row r="41">
          <cell r="B41" t="str">
            <v>Estrategia</v>
          </cell>
          <cell r="C41" t="str">
            <v xml:space="preserve"> </v>
          </cell>
          <cell r="D41" t="str">
            <v xml:space="preserve"> </v>
          </cell>
          <cell r="E41" t="str">
            <v xml:space="preserve"> </v>
          </cell>
          <cell r="F41">
            <v>0</v>
          </cell>
          <cell r="G41" t="str">
            <v xml:space="preserve"> </v>
          </cell>
          <cell r="H41" t="str">
            <v xml:space="preserve"> </v>
          </cell>
          <cell r="I41" t="str">
            <v xml:space="preserve"> </v>
          </cell>
          <cell r="J41" t="str">
            <v xml:space="preserve"> </v>
          </cell>
          <cell r="K41" t="str">
            <v>-</v>
          </cell>
          <cell r="L41" t="str">
            <v>-</v>
          </cell>
          <cell r="M41" t="str">
            <v xml:space="preserve"> </v>
          </cell>
          <cell r="N41">
            <v>0</v>
          </cell>
          <cell r="O41">
            <v>0</v>
          </cell>
          <cell r="P41" t="str">
            <v xml:space="preserve"> </v>
          </cell>
          <cell r="Q41" t="str">
            <v>-</v>
          </cell>
          <cell r="R41" t="str">
            <v>-</v>
          </cell>
          <cell r="S41" t="str">
            <v>En Tramite</v>
          </cell>
          <cell r="T41">
            <v>0</v>
          </cell>
          <cell r="U41" t="str">
            <v>-</v>
          </cell>
          <cell r="V41">
            <v>0</v>
          </cell>
        </row>
        <row r="42">
          <cell r="B42" t="str">
            <v>Estrategia</v>
          </cell>
          <cell r="C42" t="str">
            <v xml:space="preserve"> </v>
          </cell>
          <cell r="D42" t="str">
            <v xml:space="preserve"> </v>
          </cell>
          <cell r="E42" t="str">
            <v xml:space="preserve"> </v>
          </cell>
          <cell r="F42">
            <v>0</v>
          </cell>
          <cell r="G42" t="str">
            <v xml:space="preserve"> </v>
          </cell>
          <cell r="H42" t="str">
            <v xml:space="preserve"> </v>
          </cell>
          <cell r="I42" t="str">
            <v xml:space="preserve"> </v>
          </cell>
          <cell r="J42" t="str">
            <v xml:space="preserve"> </v>
          </cell>
          <cell r="K42" t="str">
            <v>-</v>
          </cell>
          <cell r="L42" t="str">
            <v>-</v>
          </cell>
          <cell r="M42" t="str">
            <v xml:space="preserve"> </v>
          </cell>
          <cell r="N42">
            <v>0</v>
          </cell>
          <cell r="O42">
            <v>0</v>
          </cell>
          <cell r="P42" t="str">
            <v xml:space="preserve"> </v>
          </cell>
          <cell r="Q42" t="str">
            <v>-</v>
          </cell>
          <cell r="R42" t="str">
            <v>-</v>
          </cell>
          <cell r="S42" t="str">
            <v>En Tramite</v>
          </cell>
          <cell r="T42">
            <v>0</v>
          </cell>
          <cell r="U42" t="str">
            <v>-</v>
          </cell>
          <cell r="V42">
            <v>0</v>
          </cell>
        </row>
        <row r="43">
          <cell r="B43" t="str">
            <v>Estrategia</v>
          </cell>
          <cell r="C43" t="str">
            <v xml:space="preserve"> </v>
          </cell>
          <cell r="D43" t="str">
            <v xml:space="preserve"> </v>
          </cell>
          <cell r="E43" t="str">
            <v xml:space="preserve"> </v>
          </cell>
          <cell r="F43">
            <v>0</v>
          </cell>
          <cell r="G43" t="str">
            <v xml:space="preserve"> </v>
          </cell>
          <cell r="H43" t="str">
            <v xml:space="preserve"> </v>
          </cell>
          <cell r="I43" t="str">
            <v xml:space="preserve"> </v>
          </cell>
          <cell r="J43" t="str">
            <v xml:space="preserve"> </v>
          </cell>
          <cell r="K43" t="str">
            <v>-</v>
          </cell>
          <cell r="L43" t="str">
            <v>-</v>
          </cell>
          <cell r="M43" t="str">
            <v xml:space="preserve"> </v>
          </cell>
          <cell r="N43">
            <v>0</v>
          </cell>
          <cell r="O43">
            <v>0</v>
          </cell>
          <cell r="P43" t="str">
            <v xml:space="preserve"> </v>
          </cell>
          <cell r="Q43" t="str">
            <v>-</v>
          </cell>
          <cell r="R43" t="str">
            <v>-</v>
          </cell>
          <cell r="S43" t="str">
            <v>En Tramite</v>
          </cell>
          <cell r="T43">
            <v>0</v>
          </cell>
          <cell r="U43" t="str">
            <v>-</v>
          </cell>
          <cell r="V43">
            <v>0</v>
          </cell>
        </row>
        <row r="44">
          <cell r="B44" t="str">
            <v>Estrategia</v>
          </cell>
          <cell r="C44" t="str">
            <v xml:space="preserve"> </v>
          </cell>
          <cell r="D44" t="str">
            <v xml:space="preserve"> </v>
          </cell>
          <cell r="E44" t="str">
            <v xml:space="preserve"> </v>
          </cell>
          <cell r="F44">
            <v>0</v>
          </cell>
          <cell r="G44" t="str">
            <v xml:space="preserve"> </v>
          </cell>
          <cell r="H44" t="str">
            <v xml:space="preserve"> </v>
          </cell>
          <cell r="I44" t="str">
            <v xml:space="preserve"> </v>
          </cell>
          <cell r="J44" t="str">
            <v xml:space="preserve"> </v>
          </cell>
          <cell r="K44" t="str">
            <v>-</v>
          </cell>
          <cell r="L44" t="str">
            <v>-</v>
          </cell>
          <cell r="M44" t="str">
            <v xml:space="preserve"> </v>
          </cell>
          <cell r="N44">
            <v>0</v>
          </cell>
          <cell r="O44">
            <v>0</v>
          </cell>
          <cell r="P44" t="str">
            <v xml:space="preserve"> </v>
          </cell>
          <cell r="Q44" t="str">
            <v>-</v>
          </cell>
          <cell r="R44" t="str">
            <v>-</v>
          </cell>
          <cell r="S44" t="str">
            <v>En Tramite</v>
          </cell>
          <cell r="T44">
            <v>0</v>
          </cell>
          <cell r="U44" t="str">
            <v>-</v>
          </cell>
          <cell r="V44">
            <v>0</v>
          </cell>
        </row>
        <row r="45">
          <cell r="B45" t="str">
            <v>Estrategia</v>
          </cell>
          <cell r="C45" t="str">
            <v xml:space="preserve"> </v>
          </cell>
          <cell r="D45" t="str">
            <v xml:space="preserve"> </v>
          </cell>
          <cell r="E45" t="str">
            <v xml:space="preserve"> </v>
          </cell>
          <cell r="F45">
            <v>0</v>
          </cell>
          <cell r="G45" t="str">
            <v xml:space="preserve"> </v>
          </cell>
          <cell r="H45" t="str">
            <v xml:space="preserve"> </v>
          </cell>
          <cell r="I45" t="str">
            <v xml:space="preserve"> </v>
          </cell>
          <cell r="J45" t="str">
            <v xml:space="preserve"> </v>
          </cell>
          <cell r="K45" t="str">
            <v>-</v>
          </cell>
          <cell r="L45" t="str">
            <v>-</v>
          </cell>
          <cell r="M45" t="str">
            <v xml:space="preserve"> </v>
          </cell>
          <cell r="N45">
            <v>0</v>
          </cell>
          <cell r="O45">
            <v>0</v>
          </cell>
          <cell r="P45" t="str">
            <v xml:space="preserve"> </v>
          </cell>
          <cell r="Q45" t="str">
            <v>-</v>
          </cell>
          <cell r="R45" t="str">
            <v>-</v>
          </cell>
          <cell r="S45" t="str">
            <v>En Tramite</v>
          </cell>
          <cell r="T45">
            <v>0</v>
          </cell>
          <cell r="U45" t="str">
            <v>-</v>
          </cell>
          <cell r="V45">
            <v>0</v>
          </cell>
        </row>
        <row r="46">
          <cell r="B46" t="str">
            <v>Estrategia</v>
          </cell>
          <cell r="C46" t="str">
            <v xml:space="preserve"> </v>
          </cell>
          <cell r="D46" t="str">
            <v xml:space="preserve"> </v>
          </cell>
          <cell r="E46" t="str">
            <v xml:space="preserve"> </v>
          </cell>
          <cell r="F46">
            <v>0</v>
          </cell>
          <cell r="G46" t="str">
            <v xml:space="preserve"> </v>
          </cell>
          <cell r="H46" t="str">
            <v xml:space="preserve"> </v>
          </cell>
          <cell r="I46" t="str">
            <v xml:space="preserve"> </v>
          </cell>
          <cell r="J46" t="str">
            <v xml:space="preserve"> </v>
          </cell>
          <cell r="K46" t="str">
            <v>-</v>
          </cell>
          <cell r="L46" t="str">
            <v>-</v>
          </cell>
          <cell r="M46" t="str">
            <v xml:space="preserve"> </v>
          </cell>
          <cell r="N46">
            <v>0</v>
          </cell>
          <cell r="O46">
            <v>0</v>
          </cell>
          <cell r="P46" t="str">
            <v xml:space="preserve"> </v>
          </cell>
          <cell r="Q46" t="str">
            <v>-</v>
          </cell>
          <cell r="R46" t="str">
            <v>-</v>
          </cell>
          <cell r="S46" t="str">
            <v>En Tramite</v>
          </cell>
          <cell r="T46">
            <v>0</v>
          </cell>
          <cell r="U46" t="str">
            <v>-</v>
          </cell>
          <cell r="V46">
            <v>0</v>
          </cell>
        </row>
        <row r="47">
          <cell r="B47" t="str">
            <v>Estrategia</v>
          </cell>
          <cell r="C47" t="str">
            <v xml:space="preserve"> </v>
          </cell>
          <cell r="D47" t="str">
            <v xml:space="preserve"> </v>
          </cell>
          <cell r="E47" t="str">
            <v xml:space="preserve"> </v>
          </cell>
          <cell r="F47">
            <v>0</v>
          </cell>
          <cell r="G47" t="str">
            <v xml:space="preserve"> </v>
          </cell>
          <cell r="H47" t="str">
            <v xml:space="preserve"> </v>
          </cell>
          <cell r="I47" t="str">
            <v xml:space="preserve"> </v>
          </cell>
          <cell r="J47" t="str">
            <v xml:space="preserve"> </v>
          </cell>
          <cell r="K47" t="str">
            <v>-</v>
          </cell>
          <cell r="L47" t="str">
            <v>-</v>
          </cell>
          <cell r="M47" t="str">
            <v xml:space="preserve"> </v>
          </cell>
          <cell r="N47">
            <v>0</v>
          </cell>
          <cell r="O47">
            <v>0</v>
          </cell>
          <cell r="P47" t="str">
            <v xml:space="preserve"> </v>
          </cell>
          <cell r="Q47" t="str">
            <v>-</v>
          </cell>
          <cell r="R47" t="str">
            <v>-</v>
          </cell>
          <cell r="S47" t="str">
            <v>En Tramite</v>
          </cell>
          <cell r="T47">
            <v>0</v>
          </cell>
          <cell r="U47" t="str">
            <v>-</v>
          </cell>
          <cell r="V47">
            <v>0</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REPARTO"/>
      <sheetName val="Grupo OAJ"/>
    </sheetNames>
    <sheetDataSet>
      <sheetData sheetId="0" refreshError="1"/>
      <sheetData sheetId="1" refreshError="1">
        <row r="3">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row>
        <row r="4">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row>
        <row r="5">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row>
        <row r="7">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t="str">
            <v xml:space="preserve"> </v>
          </cell>
          <cell r="V8">
            <v>0</v>
          </cell>
        </row>
        <row r="9">
          <cell r="B9" t="str">
            <v>GRUPO RESPONSABLE</v>
          </cell>
          <cell r="C9" t="str">
            <v>RECIBIDO</v>
          </cell>
          <cell r="D9">
            <v>0</v>
          </cell>
          <cell r="E9">
            <v>0</v>
          </cell>
          <cell r="F9" t="str">
            <v>TIPO DOCUMENTO</v>
          </cell>
          <cell r="G9" t="str">
            <v>SOLICITANTE</v>
          </cell>
          <cell r="H9">
            <v>0</v>
          </cell>
          <cell r="I9" t="str">
            <v>ASUNTO / REFERENCIA</v>
          </cell>
          <cell r="J9" t="str">
            <v>TERMINO RESPUESTA</v>
          </cell>
          <cell r="K9" t="str">
            <v>FECHA LIMITE RESPUESTA</v>
          </cell>
          <cell r="L9" t="str">
            <v>ESTADO</v>
          </cell>
          <cell r="M9">
            <v>0</v>
          </cell>
          <cell r="N9" t="str">
            <v>ASIGNACION</v>
          </cell>
          <cell r="O9">
            <v>0</v>
          </cell>
          <cell r="P9" t="str">
            <v>TERMINO</v>
          </cell>
          <cell r="Q9" t="str">
            <v>FECHA PLAZO</v>
          </cell>
          <cell r="R9" t="str">
            <v>RESPUESTA</v>
          </cell>
          <cell r="S9">
            <v>0</v>
          </cell>
          <cell r="T9">
            <v>0</v>
          </cell>
          <cell r="U9">
            <v>0</v>
          </cell>
          <cell r="V9" t="str">
            <v>OBSERVACIONES</v>
          </cell>
        </row>
        <row r="10">
          <cell r="B10">
            <v>0</v>
          </cell>
          <cell r="C10" t="str">
            <v>No. RADICADO</v>
          </cell>
          <cell r="D10" t="str">
            <v>FECHA RECIBIDO ICBF</v>
          </cell>
          <cell r="E10" t="str">
            <v>FECHA RECIBIDO OAJ</v>
          </cell>
          <cell r="F10">
            <v>0</v>
          </cell>
          <cell r="G10" t="str">
            <v>NOMBRE</v>
          </cell>
          <cell r="H10" t="str">
            <v>ENTIDAD</v>
          </cell>
          <cell r="I10">
            <v>0</v>
          </cell>
          <cell r="J10">
            <v>0</v>
          </cell>
          <cell r="K10">
            <v>0</v>
          </cell>
          <cell r="L10" t="str">
            <v>ACTUAL</v>
          </cell>
          <cell r="M10" t="str">
            <v>FINAL</v>
          </cell>
          <cell r="N10" t="str">
            <v>ABOGADO</v>
          </cell>
          <cell r="O10" t="str">
            <v>FECHA</v>
          </cell>
          <cell r="P10">
            <v>0</v>
          </cell>
          <cell r="Q10">
            <v>0</v>
          </cell>
          <cell r="R10" t="str">
            <v>ACTUAL</v>
          </cell>
          <cell r="S10" t="str">
            <v>FINAL</v>
          </cell>
          <cell r="T10" t="str">
            <v>No. RADICADO</v>
          </cell>
          <cell r="U10" t="str">
            <v>FECHA</v>
          </cell>
          <cell r="V10">
            <v>0</v>
          </cell>
        </row>
        <row r="11">
          <cell r="B11" t="str">
            <v>Grupo OAJ</v>
          </cell>
          <cell r="C11" t="str">
            <v xml:space="preserve"> </v>
          </cell>
          <cell r="D11" t="str">
            <v xml:space="preserve"> </v>
          </cell>
          <cell r="E11" t="str">
            <v xml:space="preserve"> </v>
          </cell>
          <cell r="F11" t="str">
            <v xml:space="preserve"> </v>
          </cell>
          <cell r="G11" t="str">
            <v xml:space="preserve"> </v>
          </cell>
          <cell r="H11" t="str">
            <v xml:space="preserve"> </v>
          </cell>
          <cell r="I11" t="str">
            <v xml:space="preserve"> </v>
          </cell>
          <cell r="J11" t="str">
            <v xml:space="preserve"> </v>
          </cell>
          <cell r="K11" t="str">
            <v xml:space="preserve"> </v>
          </cell>
          <cell r="L11" t="str">
            <v>-</v>
          </cell>
          <cell r="M11" t="str">
            <v xml:space="preserve"> </v>
          </cell>
          <cell r="N11">
            <v>0</v>
          </cell>
          <cell r="O11" t="str">
            <v xml:space="preserve"> </v>
          </cell>
          <cell r="P11" t="str">
            <v xml:space="preserve"> </v>
          </cell>
          <cell r="Q11" t="str">
            <v>-</v>
          </cell>
          <cell r="R11" t="str">
            <v>-</v>
          </cell>
          <cell r="S11" t="str">
            <v xml:space="preserve"> </v>
          </cell>
          <cell r="T11" t="str">
            <v xml:space="preserve"> </v>
          </cell>
          <cell r="U11" t="str">
            <v xml:space="preserve"> </v>
          </cell>
          <cell r="V11" t="str">
            <v xml:space="preserve"> </v>
          </cell>
        </row>
        <row r="12">
          <cell r="B12" t="str">
            <v>Grupo OAJ</v>
          </cell>
          <cell r="C12" t="str">
            <v xml:space="preserve"> </v>
          </cell>
          <cell r="D12" t="str">
            <v xml:space="preserve"> </v>
          </cell>
          <cell r="E12" t="str">
            <v xml:space="preserve"> </v>
          </cell>
          <cell r="F12" t="str">
            <v xml:space="preserve"> </v>
          </cell>
          <cell r="G12" t="str">
            <v xml:space="preserve"> </v>
          </cell>
          <cell r="H12" t="str">
            <v xml:space="preserve"> </v>
          </cell>
          <cell r="I12" t="str">
            <v xml:space="preserve"> </v>
          </cell>
          <cell r="J12" t="str">
            <v xml:space="preserve"> </v>
          </cell>
          <cell r="K12" t="str">
            <v xml:space="preserve"> </v>
          </cell>
          <cell r="L12" t="str">
            <v>-</v>
          </cell>
          <cell r="M12" t="str">
            <v xml:space="preserve"> </v>
          </cell>
          <cell r="N12" t="str">
            <v xml:space="preserve"> </v>
          </cell>
          <cell r="O12" t="str">
            <v xml:space="preserve"> </v>
          </cell>
          <cell r="P12" t="str">
            <v xml:space="preserve"> </v>
          </cell>
          <cell r="Q12" t="str">
            <v>-</v>
          </cell>
          <cell r="R12" t="str">
            <v>-</v>
          </cell>
          <cell r="S12" t="str">
            <v xml:space="preserve"> </v>
          </cell>
          <cell r="T12" t="str">
            <v xml:space="preserve"> </v>
          </cell>
          <cell r="U12" t="str">
            <v xml:space="preserve"> </v>
          </cell>
          <cell r="V12" t="str">
            <v xml:space="preserve"> </v>
          </cell>
        </row>
        <row r="13">
          <cell r="B13" t="str">
            <v>Grupo OAJ</v>
          </cell>
          <cell r="C13" t="str">
            <v xml:space="preserve"> </v>
          </cell>
          <cell r="D13" t="str">
            <v xml:space="preserve"> </v>
          </cell>
          <cell r="E13" t="str">
            <v xml:space="preserve"> </v>
          </cell>
          <cell r="F13" t="str">
            <v xml:space="preserve"> </v>
          </cell>
          <cell r="G13" t="str">
            <v xml:space="preserve"> </v>
          </cell>
          <cell r="H13" t="str">
            <v xml:space="preserve"> </v>
          </cell>
          <cell r="I13" t="str">
            <v xml:space="preserve"> </v>
          </cell>
          <cell r="J13" t="str">
            <v xml:space="preserve"> </v>
          </cell>
          <cell r="K13" t="str">
            <v xml:space="preserve"> </v>
          </cell>
          <cell r="L13" t="str">
            <v>-</v>
          </cell>
          <cell r="M13" t="str">
            <v xml:space="preserve"> </v>
          </cell>
          <cell r="N13" t="str">
            <v xml:space="preserve"> </v>
          </cell>
          <cell r="O13" t="str">
            <v xml:space="preserve"> </v>
          </cell>
          <cell r="P13" t="str">
            <v xml:space="preserve"> </v>
          </cell>
          <cell r="Q13" t="str">
            <v>-</v>
          </cell>
          <cell r="R13" t="str">
            <v>-</v>
          </cell>
          <cell r="S13" t="str">
            <v xml:space="preserve"> </v>
          </cell>
          <cell r="T13" t="str">
            <v xml:space="preserve"> </v>
          </cell>
          <cell r="U13" t="str">
            <v xml:space="preserve"> </v>
          </cell>
          <cell r="V13" t="str">
            <v xml:space="preserve"> </v>
          </cell>
        </row>
        <row r="14">
          <cell r="B14" t="str">
            <v>Grupo OAJ</v>
          </cell>
          <cell r="C14" t="str">
            <v xml:space="preserve"> </v>
          </cell>
          <cell r="D14" t="str">
            <v xml:space="preserve"> </v>
          </cell>
          <cell r="E14" t="str">
            <v xml:space="preserve"> </v>
          </cell>
          <cell r="F14" t="str">
            <v xml:space="preserve"> </v>
          </cell>
          <cell r="G14" t="str">
            <v xml:space="preserve"> </v>
          </cell>
          <cell r="H14" t="str">
            <v xml:space="preserve"> </v>
          </cell>
          <cell r="I14" t="str">
            <v xml:space="preserve"> </v>
          </cell>
          <cell r="J14" t="str">
            <v xml:space="preserve"> </v>
          </cell>
          <cell r="K14" t="str">
            <v xml:space="preserve"> </v>
          </cell>
          <cell r="L14" t="str">
            <v>-</v>
          </cell>
          <cell r="M14" t="str">
            <v xml:space="preserve"> </v>
          </cell>
          <cell r="N14" t="str">
            <v xml:space="preserve"> </v>
          </cell>
          <cell r="O14" t="str">
            <v xml:space="preserve"> </v>
          </cell>
          <cell r="P14" t="str">
            <v xml:space="preserve"> </v>
          </cell>
          <cell r="Q14" t="str">
            <v>-</v>
          </cell>
          <cell r="R14" t="str">
            <v>-</v>
          </cell>
          <cell r="S14" t="str">
            <v xml:space="preserve"> </v>
          </cell>
          <cell r="T14" t="str">
            <v xml:space="preserve"> </v>
          </cell>
          <cell r="U14" t="str">
            <v xml:space="preserve"> </v>
          </cell>
          <cell r="V14" t="str">
            <v xml:space="preserve"> </v>
          </cell>
        </row>
        <row r="15">
          <cell r="B15" t="str">
            <v>Grupo OAJ</v>
          </cell>
          <cell r="C15" t="str">
            <v xml:space="preserve"> </v>
          </cell>
          <cell r="D15" t="str">
            <v xml:space="preserve"> </v>
          </cell>
          <cell r="E15" t="str">
            <v xml:space="preserve"> </v>
          </cell>
          <cell r="F15" t="str">
            <v xml:space="preserve"> </v>
          </cell>
          <cell r="G15" t="str">
            <v xml:space="preserve"> </v>
          </cell>
          <cell r="H15" t="str">
            <v xml:space="preserve"> </v>
          </cell>
          <cell r="I15" t="str">
            <v xml:space="preserve"> </v>
          </cell>
          <cell r="J15" t="str">
            <v xml:space="preserve"> </v>
          </cell>
          <cell r="K15" t="str">
            <v xml:space="preserve"> </v>
          </cell>
          <cell r="L15" t="str">
            <v>-</v>
          </cell>
          <cell r="M15" t="str">
            <v xml:space="preserve"> </v>
          </cell>
          <cell r="N15" t="str">
            <v xml:space="preserve"> </v>
          </cell>
          <cell r="O15" t="str">
            <v xml:space="preserve"> </v>
          </cell>
          <cell r="P15" t="str">
            <v xml:space="preserve"> </v>
          </cell>
          <cell r="Q15" t="str">
            <v>-</v>
          </cell>
          <cell r="R15" t="str">
            <v>-</v>
          </cell>
          <cell r="S15" t="str">
            <v xml:space="preserve"> </v>
          </cell>
          <cell r="T15" t="str">
            <v xml:space="preserve"> </v>
          </cell>
          <cell r="U15" t="str">
            <v xml:space="preserve"> </v>
          </cell>
          <cell r="V15" t="str">
            <v xml:space="preserve"> </v>
          </cell>
        </row>
        <row r="16">
          <cell r="B16" t="str">
            <v>Grupo OAJ</v>
          </cell>
          <cell r="C16" t="str">
            <v xml:space="preserve"> </v>
          </cell>
          <cell r="D16" t="str">
            <v xml:space="preserve"> </v>
          </cell>
          <cell r="E16" t="str">
            <v xml:space="preserve"> </v>
          </cell>
          <cell r="F16" t="str">
            <v xml:space="preserve"> </v>
          </cell>
          <cell r="G16" t="str">
            <v xml:space="preserve"> </v>
          </cell>
          <cell r="H16" t="str">
            <v xml:space="preserve"> </v>
          </cell>
          <cell r="I16" t="str">
            <v xml:space="preserve"> </v>
          </cell>
          <cell r="J16" t="str">
            <v xml:space="preserve"> </v>
          </cell>
          <cell r="K16" t="str">
            <v xml:space="preserve"> </v>
          </cell>
          <cell r="L16" t="str">
            <v>-</v>
          </cell>
          <cell r="M16" t="str">
            <v xml:space="preserve"> </v>
          </cell>
          <cell r="N16" t="str">
            <v xml:space="preserve"> </v>
          </cell>
          <cell r="O16" t="str">
            <v xml:space="preserve"> </v>
          </cell>
          <cell r="P16" t="str">
            <v xml:space="preserve"> </v>
          </cell>
          <cell r="Q16" t="str">
            <v>-</v>
          </cell>
          <cell r="R16" t="str">
            <v>-</v>
          </cell>
          <cell r="S16" t="str">
            <v xml:space="preserve"> </v>
          </cell>
          <cell r="T16" t="str">
            <v xml:space="preserve"> </v>
          </cell>
          <cell r="U16" t="str">
            <v xml:space="preserve"> </v>
          </cell>
          <cell r="V16" t="str">
            <v xml:space="preserve"> </v>
          </cell>
        </row>
        <row r="17">
          <cell r="B17" t="str">
            <v>Grupo OAJ</v>
          </cell>
          <cell r="C17" t="str">
            <v xml:space="preserve"> </v>
          </cell>
          <cell r="D17" t="str">
            <v xml:space="preserve"> </v>
          </cell>
          <cell r="E17" t="str">
            <v xml:space="preserve"> </v>
          </cell>
          <cell r="F17" t="str">
            <v xml:space="preserve"> </v>
          </cell>
          <cell r="G17" t="str">
            <v xml:space="preserve"> </v>
          </cell>
          <cell r="H17" t="str">
            <v xml:space="preserve"> </v>
          </cell>
          <cell r="I17" t="str">
            <v xml:space="preserve"> </v>
          </cell>
          <cell r="J17" t="str">
            <v xml:space="preserve"> </v>
          </cell>
          <cell r="K17" t="str">
            <v xml:space="preserve"> </v>
          </cell>
          <cell r="L17" t="str">
            <v>-</v>
          </cell>
          <cell r="M17" t="str">
            <v xml:space="preserve"> </v>
          </cell>
          <cell r="N17" t="str">
            <v xml:space="preserve"> </v>
          </cell>
          <cell r="O17" t="str">
            <v xml:space="preserve"> </v>
          </cell>
          <cell r="P17" t="str">
            <v xml:space="preserve"> </v>
          </cell>
          <cell r="Q17" t="str">
            <v>-</v>
          </cell>
          <cell r="R17" t="str">
            <v>-</v>
          </cell>
          <cell r="S17" t="str">
            <v xml:space="preserve"> </v>
          </cell>
          <cell r="T17" t="str">
            <v xml:space="preserve"> </v>
          </cell>
          <cell r="U17" t="str">
            <v xml:space="preserve"> </v>
          </cell>
          <cell r="V17" t="str">
            <v xml:space="preserve"> </v>
          </cell>
        </row>
        <row r="18">
          <cell r="B18" t="str">
            <v>Grupo OAJ</v>
          </cell>
          <cell r="C18" t="str">
            <v xml:space="preserve"> </v>
          </cell>
          <cell r="D18" t="str">
            <v xml:space="preserve"> </v>
          </cell>
          <cell r="E18" t="str">
            <v xml:space="preserve"> </v>
          </cell>
          <cell r="F18" t="str">
            <v xml:space="preserve"> </v>
          </cell>
          <cell r="G18" t="str">
            <v xml:space="preserve"> </v>
          </cell>
          <cell r="H18" t="str">
            <v xml:space="preserve"> </v>
          </cell>
          <cell r="I18" t="str">
            <v xml:space="preserve"> </v>
          </cell>
          <cell r="J18" t="str">
            <v xml:space="preserve"> </v>
          </cell>
          <cell r="K18" t="str">
            <v xml:space="preserve"> </v>
          </cell>
          <cell r="L18" t="str">
            <v>-</v>
          </cell>
          <cell r="M18" t="str">
            <v xml:space="preserve"> </v>
          </cell>
          <cell r="N18" t="str">
            <v xml:space="preserve"> </v>
          </cell>
          <cell r="O18" t="str">
            <v xml:space="preserve"> </v>
          </cell>
          <cell r="P18" t="str">
            <v xml:space="preserve"> </v>
          </cell>
          <cell r="Q18" t="str">
            <v>-</v>
          </cell>
          <cell r="R18" t="str">
            <v>-</v>
          </cell>
          <cell r="S18" t="str">
            <v xml:space="preserve"> </v>
          </cell>
          <cell r="T18" t="str">
            <v xml:space="preserve"> </v>
          </cell>
          <cell r="U18" t="str">
            <v xml:space="preserve"> </v>
          </cell>
          <cell r="V18" t="str">
            <v xml:space="preserve"> </v>
          </cell>
        </row>
        <row r="19">
          <cell r="B19" t="str">
            <v>Grupo OAJ</v>
          </cell>
          <cell r="C19" t="str">
            <v>E-017073</v>
          </cell>
          <cell r="D19">
            <v>40981</v>
          </cell>
          <cell r="E19">
            <v>40981</v>
          </cell>
          <cell r="F19" t="str">
            <v>Reparto Interno</v>
          </cell>
          <cell r="G19" t="str">
            <v>CLAUDIA CONSUELO MARTIN HILARION</v>
          </cell>
          <cell r="H19">
            <v>0</v>
          </cell>
          <cell r="I19" t="str">
            <v>ACETACION OFERTA DE INVITACION</v>
          </cell>
          <cell r="J19">
            <v>1</v>
          </cell>
          <cell r="K19">
            <v>40981</v>
          </cell>
          <cell r="L19" t="str">
            <v>-</v>
          </cell>
          <cell r="M19" t="str">
            <v>Contestado</v>
          </cell>
          <cell r="N19" t="str">
            <v>Carlos Javier Muñoz</v>
          </cell>
          <cell r="O19">
            <v>40981</v>
          </cell>
          <cell r="P19">
            <v>1</v>
          </cell>
          <cell r="Q19">
            <v>40981</v>
          </cell>
          <cell r="R19" t="str">
            <v>-</v>
          </cell>
          <cell r="S19" t="str">
            <v>Contestado</v>
          </cell>
          <cell r="T19" t="str">
            <v>-</v>
          </cell>
          <cell r="U19">
            <v>40981</v>
          </cell>
          <cell r="V19" t="str">
            <v>Conocimiento</v>
          </cell>
        </row>
        <row r="20">
          <cell r="B20" t="str">
            <v>Grupo OAJ</v>
          </cell>
          <cell r="C20" t="str">
            <v xml:space="preserve"> </v>
          </cell>
          <cell r="D20" t="str">
            <v xml:space="preserve"> </v>
          </cell>
          <cell r="E20" t="str">
            <v xml:space="preserve"> </v>
          </cell>
          <cell r="F20" t="str">
            <v xml:space="preserve"> </v>
          </cell>
          <cell r="G20" t="str">
            <v xml:space="preserve"> </v>
          </cell>
          <cell r="H20" t="str">
            <v xml:space="preserve"> </v>
          </cell>
          <cell r="I20" t="str">
            <v xml:space="preserve"> </v>
          </cell>
          <cell r="J20" t="str">
            <v xml:space="preserve"> </v>
          </cell>
          <cell r="K20" t="str">
            <v xml:space="preserve"> </v>
          </cell>
          <cell r="L20" t="str">
            <v>-</v>
          </cell>
          <cell r="M20" t="str">
            <v xml:space="preserve"> </v>
          </cell>
          <cell r="N20" t="str">
            <v xml:space="preserve"> </v>
          </cell>
          <cell r="O20" t="str">
            <v xml:space="preserve"> </v>
          </cell>
          <cell r="P20" t="str">
            <v xml:space="preserve"> </v>
          </cell>
          <cell r="Q20" t="str">
            <v>-</v>
          </cell>
          <cell r="R20" t="str">
            <v>-</v>
          </cell>
          <cell r="S20" t="str">
            <v xml:space="preserve"> </v>
          </cell>
          <cell r="T20" t="str">
            <v xml:space="preserve"> </v>
          </cell>
          <cell r="U20" t="str">
            <v xml:space="preserve"> </v>
          </cell>
          <cell r="V20" t="str">
            <v xml:space="preserve"> </v>
          </cell>
        </row>
        <row r="21">
          <cell r="B21" t="str">
            <v>Grupo OAJ</v>
          </cell>
          <cell r="C21" t="str">
            <v xml:space="preserve"> </v>
          </cell>
          <cell r="D21" t="str">
            <v xml:space="preserve"> </v>
          </cell>
          <cell r="E21" t="str">
            <v xml:space="preserve"> </v>
          </cell>
          <cell r="F21" t="str">
            <v xml:space="preserve"> </v>
          </cell>
          <cell r="G21" t="str">
            <v xml:space="preserve"> </v>
          </cell>
          <cell r="H21" t="str">
            <v xml:space="preserve"> </v>
          </cell>
          <cell r="I21" t="str">
            <v xml:space="preserve"> </v>
          </cell>
          <cell r="J21" t="str">
            <v xml:space="preserve"> </v>
          </cell>
          <cell r="K21" t="str">
            <v xml:space="preserve"> </v>
          </cell>
          <cell r="L21" t="str">
            <v>-</v>
          </cell>
          <cell r="M21" t="str">
            <v xml:space="preserve"> </v>
          </cell>
          <cell r="N21" t="str">
            <v xml:space="preserve"> </v>
          </cell>
          <cell r="O21" t="str">
            <v xml:space="preserve"> </v>
          </cell>
          <cell r="P21" t="str">
            <v xml:space="preserve"> </v>
          </cell>
          <cell r="Q21" t="str">
            <v>-</v>
          </cell>
          <cell r="R21" t="str">
            <v>-</v>
          </cell>
          <cell r="S21" t="str">
            <v xml:space="preserve"> </v>
          </cell>
          <cell r="T21" t="str">
            <v xml:space="preserve"> </v>
          </cell>
          <cell r="U21" t="str">
            <v xml:space="preserve"> </v>
          </cell>
          <cell r="V21" t="str">
            <v xml:space="preserve"> </v>
          </cell>
        </row>
        <row r="22">
          <cell r="B22" t="str">
            <v>Grupo OAJ</v>
          </cell>
          <cell r="C22" t="str">
            <v xml:space="preserve"> </v>
          </cell>
          <cell r="D22" t="str">
            <v xml:space="preserve"> </v>
          </cell>
          <cell r="E22" t="str">
            <v xml:space="preserve"> </v>
          </cell>
          <cell r="F22" t="str">
            <v xml:space="preserve"> </v>
          </cell>
          <cell r="G22" t="str">
            <v xml:space="preserve"> </v>
          </cell>
          <cell r="H22" t="str">
            <v xml:space="preserve"> </v>
          </cell>
          <cell r="I22" t="str">
            <v xml:space="preserve"> </v>
          </cell>
          <cell r="J22" t="str">
            <v xml:space="preserve"> </v>
          </cell>
          <cell r="K22" t="str">
            <v xml:space="preserve"> </v>
          </cell>
          <cell r="L22" t="str">
            <v>-</v>
          </cell>
          <cell r="M22" t="str">
            <v xml:space="preserve"> </v>
          </cell>
          <cell r="N22" t="str">
            <v xml:space="preserve"> </v>
          </cell>
          <cell r="O22" t="str">
            <v xml:space="preserve"> </v>
          </cell>
          <cell r="P22" t="str">
            <v xml:space="preserve"> </v>
          </cell>
          <cell r="Q22" t="str">
            <v>-</v>
          </cell>
          <cell r="R22" t="str">
            <v>-</v>
          </cell>
          <cell r="S22" t="str">
            <v xml:space="preserve"> </v>
          </cell>
          <cell r="T22" t="str">
            <v xml:space="preserve"> </v>
          </cell>
          <cell r="U22" t="str">
            <v xml:space="preserve"> </v>
          </cell>
          <cell r="V22" t="str">
            <v xml:space="preserve"> </v>
          </cell>
        </row>
        <row r="23">
          <cell r="B23" t="str">
            <v>Grupo OAJ</v>
          </cell>
          <cell r="C23" t="str">
            <v xml:space="preserve"> </v>
          </cell>
          <cell r="D23" t="str">
            <v xml:space="preserve"> </v>
          </cell>
          <cell r="E23" t="str">
            <v xml:space="preserve"> </v>
          </cell>
          <cell r="F23" t="str">
            <v xml:space="preserve"> </v>
          </cell>
          <cell r="G23" t="str">
            <v xml:space="preserve"> </v>
          </cell>
          <cell r="H23" t="str">
            <v xml:space="preserve"> </v>
          </cell>
          <cell r="I23" t="str">
            <v xml:space="preserve"> </v>
          </cell>
          <cell r="J23" t="str">
            <v xml:space="preserve"> </v>
          </cell>
          <cell r="K23" t="str">
            <v xml:space="preserve"> </v>
          </cell>
          <cell r="L23" t="str">
            <v>-</v>
          </cell>
          <cell r="M23" t="str">
            <v xml:space="preserve"> </v>
          </cell>
          <cell r="N23" t="str">
            <v xml:space="preserve"> </v>
          </cell>
          <cell r="O23" t="str">
            <v xml:space="preserve"> </v>
          </cell>
          <cell r="P23" t="str">
            <v xml:space="preserve"> </v>
          </cell>
          <cell r="Q23" t="str">
            <v>-</v>
          </cell>
          <cell r="R23" t="str">
            <v>-</v>
          </cell>
          <cell r="S23" t="str">
            <v xml:space="preserve"> </v>
          </cell>
          <cell r="T23" t="str">
            <v xml:space="preserve"> </v>
          </cell>
          <cell r="U23" t="str">
            <v xml:space="preserve"> </v>
          </cell>
          <cell r="V23" t="str">
            <v xml:space="preserve"> </v>
          </cell>
        </row>
        <row r="24">
          <cell r="B24" t="str">
            <v>Grupo OAJ</v>
          </cell>
          <cell r="C24" t="str">
            <v xml:space="preserve"> </v>
          </cell>
          <cell r="D24" t="str">
            <v xml:space="preserve"> </v>
          </cell>
          <cell r="E24" t="str">
            <v xml:space="preserve"> </v>
          </cell>
          <cell r="F24" t="str">
            <v xml:space="preserve"> </v>
          </cell>
          <cell r="G24" t="str">
            <v xml:space="preserve"> </v>
          </cell>
          <cell r="H24" t="str">
            <v xml:space="preserve"> </v>
          </cell>
          <cell r="I24" t="str">
            <v xml:space="preserve"> </v>
          </cell>
          <cell r="J24" t="str">
            <v xml:space="preserve"> </v>
          </cell>
          <cell r="K24" t="str">
            <v xml:space="preserve"> </v>
          </cell>
          <cell r="L24" t="str">
            <v>-</v>
          </cell>
          <cell r="M24" t="str">
            <v xml:space="preserve"> </v>
          </cell>
          <cell r="N24" t="str">
            <v xml:space="preserve"> </v>
          </cell>
          <cell r="O24" t="str">
            <v xml:space="preserve"> </v>
          </cell>
          <cell r="P24" t="str">
            <v xml:space="preserve"> </v>
          </cell>
          <cell r="Q24" t="str">
            <v>-</v>
          </cell>
          <cell r="R24" t="str">
            <v>-</v>
          </cell>
          <cell r="S24" t="str">
            <v xml:space="preserve"> </v>
          </cell>
          <cell r="T24" t="str">
            <v xml:space="preserve"> </v>
          </cell>
          <cell r="U24" t="str">
            <v xml:space="preserve"> </v>
          </cell>
          <cell r="V24" t="str">
            <v xml:space="preserve"> </v>
          </cell>
        </row>
        <row r="25">
          <cell r="B25" t="str">
            <v>Grupo OAJ</v>
          </cell>
          <cell r="C25" t="str">
            <v xml:space="preserve"> </v>
          </cell>
          <cell r="D25" t="str">
            <v xml:space="preserve"> </v>
          </cell>
          <cell r="E25" t="str">
            <v xml:space="preserve"> </v>
          </cell>
          <cell r="F25" t="str">
            <v xml:space="preserve"> </v>
          </cell>
          <cell r="G25" t="str">
            <v xml:space="preserve"> </v>
          </cell>
          <cell r="H25" t="str">
            <v xml:space="preserve"> </v>
          </cell>
          <cell r="I25" t="str">
            <v xml:space="preserve"> </v>
          </cell>
          <cell r="J25" t="str">
            <v xml:space="preserve"> </v>
          </cell>
          <cell r="K25" t="str">
            <v xml:space="preserve"> </v>
          </cell>
          <cell r="L25" t="str">
            <v>-</v>
          </cell>
          <cell r="M25" t="str">
            <v xml:space="preserve"> </v>
          </cell>
          <cell r="N25" t="str">
            <v xml:space="preserve"> </v>
          </cell>
          <cell r="O25" t="str">
            <v xml:space="preserve"> </v>
          </cell>
          <cell r="P25" t="str">
            <v xml:space="preserve"> </v>
          </cell>
          <cell r="Q25" t="str">
            <v>-</v>
          </cell>
          <cell r="R25" t="str">
            <v>-</v>
          </cell>
          <cell r="S25" t="str">
            <v xml:space="preserve"> </v>
          </cell>
          <cell r="T25" t="str">
            <v xml:space="preserve"> </v>
          </cell>
          <cell r="U25" t="str">
            <v xml:space="preserve"> </v>
          </cell>
          <cell r="V25" t="str">
            <v xml:space="preserve"> </v>
          </cell>
        </row>
        <row r="26">
          <cell r="B26" t="str">
            <v>Grupo OAJ</v>
          </cell>
          <cell r="C26" t="str">
            <v xml:space="preserve"> </v>
          </cell>
          <cell r="D26" t="str">
            <v xml:space="preserve"> </v>
          </cell>
          <cell r="E26" t="str">
            <v xml:space="preserve"> </v>
          </cell>
          <cell r="F26" t="str">
            <v xml:space="preserve"> </v>
          </cell>
          <cell r="G26" t="str">
            <v xml:space="preserve"> </v>
          </cell>
          <cell r="H26" t="str">
            <v xml:space="preserve"> </v>
          </cell>
          <cell r="I26" t="str">
            <v xml:space="preserve"> </v>
          </cell>
          <cell r="J26" t="str">
            <v xml:space="preserve"> </v>
          </cell>
          <cell r="K26" t="str">
            <v xml:space="preserve"> </v>
          </cell>
          <cell r="L26" t="str">
            <v>-</v>
          </cell>
          <cell r="M26" t="str">
            <v xml:space="preserve"> </v>
          </cell>
          <cell r="N26" t="str">
            <v xml:space="preserve"> </v>
          </cell>
          <cell r="O26" t="str">
            <v xml:space="preserve"> </v>
          </cell>
          <cell r="P26" t="str">
            <v xml:space="preserve"> </v>
          </cell>
          <cell r="Q26" t="str">
            <v>-</v>
          </cell>
          <cell r="R26" t="str">
            <v>-</v>
          </cell>
          <cell r="S26" t="str">
            <v xml:space="preserve"> </v>
          </cell>
          <cell r="T26" t="str">
            <v xml:space="preserve"> </v>
          </cell>
          <cell r="U26" t="str">
            <v xml:space="preserve"> </v>
          </cell>
          <cell r="V26" t="str">
            <v xml:space="preserve"> </v>
          </cell>
        </row>
        <row r="27">
          <cell r="B27" t="str">
            <v>Grupo OAJ</v>
          </cell>
          <cell r="C27" t="str">
            <v xml:space="preserve"> </v>
          </cell>
          <cell r="D27" t="str">
            <v xml:space="preserve"> </v>
          </cell>
          <cell r="E27" t="str">
            <v xml:space="preserve"> </v>
          </cell>
          <cell r="F27" t="str">
            <v xml:space="preserve"> </v>
          </cell>
          <cell r="G27" t="str">
            <v xml:space="preserve"> </v>
          </cell>
          <cell r="H27" t="str">
            <v xml:space="preserve"> </v>
          </cell>
          <cell r="I27" t="str">
            <v xml:space="preserve"> </v>
          </cell>
          <cell r="J27" t="str">
            <v xml:space="preserve"> </v>
          </cell>
          <cell r="K27" t="str">
            <v xml:space="preserve"> </v>
          </cell>
          <cell r="L27" t="str">
            <v>-</v>
          </cell>
          <cell r="M27" t="str">
            <v xml:space="preserve"> </v>
          </cell>
          <cell r="N27" t="str">
            <v xml:space="preserve"> </v>
          </cell>
          <cell r="O27" t="str">
            <v xml:space="preserve"> </v>
          </cell>
          <cell r="P27" t="str">
            <v xml:space="preserve"> </v>
          </cell>
          <cell r="Q27" t="str">
            <v>-</v>
          </cell>
          <cell r="R27" t="str">
            <v>-</v>
          </cell>
          <cell r="S27" t="str">
            <v xml:space="preserve"> </v>
          </cell>
          <cell r="T27" t="str">
            <v xml:space="preserve"> </v>
          </cell>
          <cell r="U27" t="str">
            <v xml:space="preserve"> </v>
          </cell>
          <cell r="V27" t="str">
            <v xml:space="preserve"> </v>
          </cell>
        </row>
        <row r="28">
          <cell r="B28" t="str">
            <v>Grupo OAJ</v>
          </cell>
          <cell r="C28" t="str">
            <v xml:space="preserve"> </v>
          </cell>
          <cell r="D28" t="str">
            <v xml:space="preserve"> </v>
          </cell>
          <cell r="E28" t="str">
            <v xml:space="preserve"> </v>
          </cell>
          <cell r="F28" t="str">
            <v xml:space="preserve"> </v>
          </cell>
          <cell r="G28" t="str">
            <v xml:space="preserve"> </v>
          </cell>
          <cell r="H28" t="str">
            <v xml:space="preserve"> </v>
          </cell>
          <cell r="I28" t="str">
            <v xml:space="preserve"> </v>
          </cell>
          <cell r="J28" t="str">
            <v xml:space="preserve"> </v>
          </cell>
          <cell r="K28" t="str">
            <v xml:space="preserve"> </v>
          </cell>
          <cell r="L28" t="str">
            <v>-</v>
          </cell>
          <cell r="M28" t="str">
            <v xml:space="preserve"> </v>
          </cell>
          <cell r="N28" t="str">
            <v xml:space="preserve"> </v>
          </cell>
          <cell r="O28" t="str">
            <v xml:space="preserve"> </v>
          </cell>
          <cell r="P28" t="str">
            <v xml:space="preserve"> </v>
          </cell>
          <cell r="Q28" t="str">
            <v>-</v>
          </cell>
          <cell r="R28" t="str">
            <v>-</v>
          </cell>
          <cell r="S28" t="str">
            <v xml:space="preserve"> </v>
          </cell>
          <cell r="T28" t="str">
            <v xml:space="preserve"> </v>
          </cell>
          <cell r="U28" t="str">
            <v xml:space="preserve"> </v>
          </cell>
          <cell r="V28" t="str">
            <v xml:space="preserve"> </v>
          </cell>
        </row>
        <row r="29">
          <cell r="B29" t="str">
            <v>Grupo OAJ</v>
          </cell>
          <cell r="C29" t="str">
            <v xml:space="preserve"> </v>
          </cell>
          <cell r="D29" t="str">
            <v xml:space="preserve"> </v>
          </cell>
          <cell r="E29" t="str">
            <v xml:space="preserve"> </v>
          </cell>
          <cell r="F29" t="str">
            <v xml:space="preserve"> </v>
          </cell>
          <cell r="G29" t="str">
            <v xml:space="preserve"> </v>
          </cell>
          <cell r="H29" t="str">
            <v xml:space="preserve"> </v>
          </cell>
          <cell r="I29" t="str">
            <v xml:space="preserve"> </v>
          </cell>
          <cell r="J29" t="str">
            <v xml:space="preserve"> </v>
          </cell>
          <cell r="K29" t="str">
            <v xml:space="preserve"> </v>
          </cell>
          <cell r="L29" t="str">
            <v>-</v>
          </cell>
          <cell r="M29" t="str">
            <v xml:space="preserve"> </v>
          </cell>
          <cell r="N29" t="str">
            <v xml:space="preserve"> </v>
          </cell>
          <cell r="O29" t="str">
            <v xml:space="preserve"> </v>
          </cell>
          <cell r="P29" t="str">
            <v xml:space="preserve"> </v>
          </cell>
          <cell r="Q29" t="str">
            <v>-</v>
          </cell>
          <cell r="R29" t="str">
            <v>-</v>
          </cell>
          <cell r="S29" t="str">
            <v xml:space="preserve"> </v>
          </cell>
          <cell r="T29" t="str">
            <v xml:space="preserve"> </v>
          </cell>
          <cell r="U29" t="str">
            <v xml:space="preserve"> </v>
          </cell>
          <cell r="V29" t="str">
            <v xml:space="preserve"> </v>
          </cell>
        </row>
        <row r="30">
          <cell r="B30" t="str">
            <v>Grupo OAJ</v>
          </cell>
          <cell r="C30" t="str">
            <v xml:space="preserve"> </v>
          </cell>
          <cell r="D30" t="str">
            <v xml:space="preserve"> </v>
          </cell>
          <cell r="E30" t="str">
            <v xml:space="preserve"> </v>
          </cell>
          <cell r="F30" t="str">
            <v xml:space="preserve"> </v>
          </cell>
          <cell r="G30" t="str">
            <v xml:space="preserve"> </v>
          </cell>
          <cell r="H30" t="str">
            <v xml:space="preserve"> </v>
          </cell>
          <cell r="I30" t="str">
            <v xml:space="preserve"> </v>
          </cell>
          <cell r="J30" t="str">
            <v xml:space="preserve"> </v>
          </cell>
          <cell r="K30" t="str">
            <v xml:space="preserve"> </v>
          </cell>
          <cell r="L30" t="str">
            <v>-</v>
          </cell>
          <cell r="M30" t="str">
            <v xml:space="preserve"> </v>
          </cell>
          <cell r="N30" t="str">
            <v xml:space="preserve"> </v>
          </cell>
          <cell r="O30" t="str">
            <v xml:space="preserve"> </v>
          </cell>
          <cell r="P30" t="str">
            <v xml:space="preserve"> </v>
          </cell>
          <cell r="Q30" t="str">
            <v>-</v>
          </cell>
          <cell r="R30" t="str">
            <v>-</v>
          </cell>
          <cell r="S30" t="str">
            <v xml:space="preserve"> </v>
          </cell>
          <cell r="T30" t="str">
            <v xml:space="preserve"> </v>
          </cell>
          <cell r="U30" t="str">
            <v xml:space="preserve"> </v>
          </cell>
          <cell r="V30" t="str">
            <v xml:space="preserve"> </v>
          </cell>
        </row>
        <row r="31">
          <cell r="B31" t="str">
            <v>Grupo OAJ</v>
          </cell>
          <cell r="C31" t="str">
            <v xml:space="preserve"> </v>
          </cell>
          <cell r="D31" t="str">
            <v xml:space="preserve"> </v>
          </cell>
          <cell r="E31" t="str">
            <v xml:space="preserve"> </v>
          </cell>
          <cell r="F31" t="str">
            <v xml:space="preserve"> </v>
          </cell>
          <cell r="G31" t="str">
            <v xml:space="preserve"> </v>
          </cell>
          <cell r="H31" t="str">
            <v xml:space="preserve"> </v>
          </cell>
          <cell r="I31" t="str">
            <v xml:space="preserve"> </v>
          </cell>
          <cell r="J31" t="str">
            <v xml:space="preserve"> </v>
          </cell>
          <cell r="K31" t="str">
            <v xml:space="preserve"> </v>
          </cell>
          <cell r="L31" t="str">
            <v>-</v>
          </cell>
          <cell r="M31" t="str">
            <v xml:space="preserve"> </v>
          </cell>
          <cell r="N31" t="str">
            <v xml:space="preserve"> </v>
          </cell>
          <cell r="O31" t="str">
            <v xml:space="preserve"> </v>
          </cell>
          <cell r="P31" t="str">
            <v xml:space="preserve"> </v>
          </cell>
          <cell r="Q31" t="str">
            <v>-</v>
          </cell>
          <cell r="R31" t="str">
            <v>-</v>
          </cell>
          <cell r="S31" t="str">
            <v xml:space="preserve"> </v>
          </cell>
          <cell r="T31" t="str">
            <v xml:space="preserve"> </v>
          </cell>
          <cell r="U31" t="str">
            <v xml:space="preserve"> </v>
          </cell>
          <cell r="V31" t="str">
            <v xml:space="preserve"> </v>
          </cell>
        </row>
        <row r="32">
          <cell r="B32" t="str">
            <v>Grupo OAJ</v>
          </cell>
          <cell r="C32" t="str">
            <v xml:space="preserve"> </v>
          </cell>
          <cell r="D32" t="str">
            <v xml:space="preserve"> </v>
          </cell>
          <cell r="E32" t="str">
            <v xml:space="preserve"> </v>
          </cell>
          <cell r="F32" t="str">
            <v xml:space="preserve"> </v>
          </cell>
          <cell r="G32" t="str">
            <v xml:space="preserve"> </v>
          </cell>
          <cell r="H32" t="str">
            <v xml:space="preserve"> </v>
          </cell>
          <cell r="I32" t="str">
            <v xml:space="preserve"> </v>
          </cell>
          <cell r="J32" t="str">
            <v xml:space="preserve"> </v>
          </cell>
          <cell r="K32" t="str">
            <v xml:space="preserve"> </v>
          </cell>
          <cell r="L32" t="str">
            <v>-</v>
          </cell>
          <cell r="M32" t="str">
            <v xml:space="preserve"> </v>
          </cell>
          <cell r="N32" t="str">
            <v xml:space="preserve"> </v>
          </cell>
          <cell r="O32" t="str">
            <v xml:space="preserve"> </v>
          </cell>
          <cell r="P32" t="str">
            <v xml:space="preserve"> </v>
          </cell>
          <cell r="Q32" t="str">
            <v>-</v>
          </cell>
          <cell r="R32" t="str">
            <v>-</v>
          </cell>
          <cell r="S32" t="str">
            <v xml:space="preserve"> </v>
          </cell>
          <cell r="T32" t="str">
            <v xml:space="preserve"> </v>
          </cell>
          <cell r="U32" t="str">
            <v xml:space="preserve"> </v>
          </cell>
          <cell r="V32" t="str">
            <v xml:space="preserve"> </v>
          </cell>
        </row>
        <row r="33">
          <cell r="B33" t="str">
            <v>Grupo OAJ</v>
          </cell>
          <cell r="C33" t="str">
            <v xml:space="preserve"> </v>
          </cell>
          <cell r="D33" t="str">
            <v xml:space="preserve"> </v>
          </cell>
          <cell r="E33" t="str">
            <v xml:space="preserve"> </v>
          </cell>
          <cell r="F33" t="str">
            <v xml:space="preserve"> </v>
          </cell>
          <cell r="G33" t="str">
            <v xml:space="preserve"> </v>
          </cell>
          <cell r="H33" t="str">
            <v xml:space="preserve"> </v>
          </cell>
          <cell r="I33" t="str">
            <v xml:space="preserve"> </v>
          </cell>
          <cell r="J33" t="str">
            <v xml:space="preserve"> </v>
          </cell>
          <cell r="K33" t="str">
            <v xml:space="preserve"> </v>
          </cell>
          <cell r="L33" t="str">
            <v>-</v>
          </cell>
          <cell r="M33" t="str">
            <v xml:space="preserve"> </v>
          </cell>
          <cell r="N33" t="str">
            <v xml:space="preserve"> </v>
          </cell>
          <cell r="O33" t="str">
            <v xml:space="preserve"> </v>
          </cell>
          <cell r="P33" t="str">
            <v xml:space="preserve"> </v>
          </cell>
          <cell r="Q33" t="str">
            <v>-</v>
          </cell>
          <cell r="R33" t="str">
            <v>-</v>
          </cell>
          <cell r="S33" t="str">
            <v xml:space="preserve"> </v>
          </cell>
          <cell r="T33" t="str">
            <v xml:space="preserve"> </v>
          </cell>
          <cell r="U33" t="str">
            <v xml:space="preserve"> </v>
          </cell>
          <cell r="V33" t="str">
            <v xml:space="preserve"> </v>
          </cell>
        </row>
        <row r="34">
          <cell r="B34" t="str">
            <v>Grupo OAJ</v>
          </cell>
          <cell r="C34" t="str">
            <v xml:space="preserve"> </v>
          </cell>
          <cell r="D34" t="str">
            <v xml:space="preserve"> </v>
          </cell>
          <cell r="E34" t="str">
            <v xml:space="preserve"> </v>
          </cell>
          <cell r="F34" t="str">
            <v xml:space="preserve"> </v>
          </cell>
          <cell r="G34" t="str">
            <v xml:space="preserve"> </v>
          </cell>
          <cell r="H34" t="str">
            <v xml:space="preserve"> </v>
          </cell>
          <cell r="I34" t="str">
            <v xml:space="preserve"> </v>
          </cell>
          <cell r="J34" t="str">
            <v xml:space="preserve"> </v>
          </cell>
          <cell r="K34" t="str">
            <v xml:space="preserve"> </v>
          </cell>
          <cell r="L34" t="str">
            <v>-</v>
          </cell>
          <cell r="M34" t="str">
            <v xml:space="preserve"> </v>
          </cell>
          <cell r="N34" t="str">
            <v xml:space="preserve"> </v>
          </cell>
          <cell r="O34" t="str">
            <v xml:space="preserve"> </v>
          </cell>
          <cell r="P34" t="str">
            <v xml:space="preserve"> </v>
          </cell>
          <cell r="Q34" t="str">
            <v>-</v>
          </cell>
          <cell r="R34" t="str">
            <v>-</v>
          </cell>
          <cell r="S34" t="str">
            <v xml:space="preserve"> </v>
          </cell>
          <cell r="T34" t="str">
            <v xml:space="preserve"> </v>
          </cell>
          <cell r="U34" t="str">
            <v xml:space="preserve"> </v>
          </cell>
          <cell r="V34" t="str">
            <v xml:space="preserve"> </v>
          </cell>
        </row>
        <row r="35">
          <cell r="B35" t="str">
            <v>Grupo OAJ</v>
          </cell>
          <cell r="C35" t="str">
            <v xml:space="preserve"> </v>
          </cell>
          <cell r="D35" t="str">
            <v xml:space="preserve"> </v>
          </cell>
          <cell r="E35" t="str">
            <v xml:space="preserve"> </v>
          </cell>
          <cell r="F35" t="str">
            <v xml:space="preserve"> </v>
          </cell>
          <cell r="G35" t="str">
            <v xml:space="preserve"> </v>
          </cell>
          <cell r="H35" t="str">
            <v xml:space="preserve"> </v>
          </cell>
          <cell r="I35" t="str">
            <v xml:space="preserve"> </v>
          </cell>
          <cell r="J35" t="str">
            <v xml:space="preserve"> </v>
          </cell>
          <cell r="K35" t="str">
            <v xml:space="preserve"> </v>
          </cell>
          <cell r="L35" t="str">
            <v>-</v>
          </cell>
          <cell r="M35" t="str">
            <v xml:space="preserve"> </v>
          </cell>
          <cell r="N35" t="str">
            <v xml:space="preserve"> </v>
          </cell>
          <cell r="O35" t="str">
            <v xml:space="preserve"> </v>
          </cell>
          <cell r="P35" t="str">
            <v xml:space="preserve"> </v>
          </cell>
          <cell r="Q35" t="str">
            <v>-</v>
          </cell>
          <cell r="R35" t="str">
            <v>-</v>
          </cell>
          <cell r="S35" t="str">
            <v xml:space="preserve"> </v>
          </cell>
          <cell r="T35" t="str">
            <v xml:space="preserve"> </v>
          </cell>
          <cell r="U35" t="str">
            <v xml:space="preserve"> </v>
          </cell>
          <cell r="V35" t="str">
            <v xml:space="preserve"> </v>
          </cell>
        </row>
        <row r="36">
          <cell r="B36" t="str">
            <v>Grupo OAJ</v>
          </cell>
          <cell r="C36" t="str">
            <v xml:space="preserve"> </v>
          </cell>
          <cell r="D36" t="str">
            <v xml:space="preserve"> </v>
          </cell>
          <cell r="E36" t="str">
            <v xml:space="preserve"> </v>
          </cell>
          <cell r="F36" t="str">
            <v xml:space="preserve"> </v>
          </cell>
          <cell r="G36" t="str">
            <v xml:space="preserve"> </v>
          </cell>
          <cell r="H36" t="str">
            <v xml:space="preserve"> </v>
          </cell>
          <cell r="I36" t="str">
            <v xml:space="preserve"> </v>
          </cell>
          <cell r="J36" t="str">
            <v xml:space="preserve"> </v>
          </cell>
          <cell r="K36" t="str">
            <v xml:space="preserve"> </v>
          </cell>
          <cell r="L36" t="str">
            <v>-</v>
          </cell>
          <cell r="M36" t="str">
            <v xml:space="preserve"> </v>
          </cell>
          <cell r="N36" t="str">
            <v xml:space="preserve"> </v>
          </cell>
          <cell r="O36" t="str">
            <v xml:space="preserve"> </v>
          </cell>
          <cell r="P36" t="str">
            <v xml:space="preserve"> </v>
          </cell>
          <cell r="Q36" t="str">
            <v>-</v>
          </cell>
          <cell r="R36" t="str">
            <v>-</v>
          </cell>
          <cell r="S36" t="str">
            <v xml:space="preserve"> </v>
          </cell>
          <cell r="T36" t="str">
            <v xml:space="preserve"> </v>
          </cell>
          <cell r="U36" t="str">
            <v xml:space="preserve"> </v>
          </cell>
          <cell r="V36" t="str">
            <v xml:space="preserve"> </v>
          </cell>
        </row>
        <row r="37">
          <cell r="B37" t="str">
            <v>Grupo OAJ</v>
          </cell>
          <cell r="C37" t="str">
            <v xml:space="preserve"> </v>
          </cell>
          <cell r="D37" t="str">
            <v xml:space="preserve"> </v>
          </cell>
          <cell r="E37" t="str">
            <v xml:space="preserve"> </v>
          </cell>
          <cell r="F37" t="str">
            <v xml:space="preserve"> </v>
          </cell>
          <cell r="G37" t="str">
            <v xml:space="preserve"> </v>
          </cell>
          <cell r="H37" t="str">
            <v xml:space="preserve"> </v>
          </cell>
          <cell r="I37" t="str">
            <v xml:space="preserve"> </v>
          </cell>
          <cell r="J37" t="str">
            <v xml:space="preserve"> </v>
          </cell>
          <cell r="K37" t="str">
            <v xml:space="preserve"> </v>
          </cell>
          <cell r="L37" t="str">
            <v>-</v>
          </cell>
          <cell r="M37" t="str">
            <v xml:space="preserve"> </v>
          </cell>
          <cell r="N37" t="str">
            <v xml:space="preserve"> </v>
          </cell>
          <cell r="O37" t="str">
            <v xml:space="preserve"> </v>
          </cell>
          <cell r="P37" t="str">
            <v xml:space="preserve"> </v>
          </cell>
          <cell r="Q37" t="str">
            <v>-</v>
          </cell>
          <cell r="R37" t="str">
            <v>-</v>
          </cell>
          <cell r="S37" t="str">
            <v xml:space="preserve"> </v>
          </cell>
          <cell r="T37" t="str">
            <v xml:space="preserve"> </v>
          </cell>
          <cell r="U37" t="str">
            <v xml:space="preserve"> </v>
          </cell>
          <cell r="V37" t="str">
            <v xml:space="preserve"> </v>
          </cell>
        </row>
        <row r="38">
          <cell r="B38" t="str">
            <v>Grupo OAJ</v>
          </cell>
          <cell r="C38" t="str">
            <v xml:space="preserve"> </v>
          </cell>
          <cell r="D38" t="str">
            <v xml:space="preserve"> </v>
          </cell>
          <cell r="E38" t="str">
            <v xml:space="preserve"> </v>
          </cell>
          <cell r="F38" t="str">
            <v xml:space="preserve"> </v>
          </cell>
          <cell r="G38" t="str">
            <v xml:space="preserve"> </v>
          </cell>
          <cell r="H38" t="str">
            <v xml:space="preserve"> </v>
          </cell>
          <cell r="I38" t="str">
            <v xml:space="preserve"> </v>
          </cell>
          <cell r="J38" t="str">
            <v xml:space="preserve"> </v>
          </cell>
          <cell r="K38" t="str">
            <v xml:space="preserve"> </v>
          </cell>
          <cell r="L38" t="str">
            <v>-</v>
          </cell>
          <cell r="M38" t="str">
            <v xml:space="preserve"> </v>
          </cell>
          <cell r="N38" t="str">
            <v xml:space="preserve"> </v>
          </cell>
          <cell r="O38" t="str">
            <v xml:space="preserve"> </v>
          </cell>
          <cell r="P38" t="str">
            <v xml:space="preserve"> </v>
          </cell>
          <cell r="Q38" t="str">
            <v>-</v>
          </cell>
          <cell r="R38" t="str">
            <v>-</v>
          </cell>
          <cell r="S38" t="str">
            <v xml:space="preserve"> </v>
          </cell>
          <cell r="T38" t="str">
            <v xml:space="preserve"> </v>
          </cell>
          <cell r="U38" t="str">
            <v xml:space="preserve"> </v>
          </cell>
          <cell r="V38" t="str">
            <v xml:space="preserve"> </v>
          </cell>
        </row>
        <row r="39">
          <cell r="B39" t="str">
            <v>Grupo OAJ</v>
          </cell>
          <cell r="C39" t="str">
            <v xml:space="preserve"> </v>
          </cell>
          <cell r="D39" t="str">
            <v xml:space="preserve"> </v>
          </cell>
          <cell r="E39" t="str">
            <v xml:space="preserve"> </v>
          </cell>
          <cell r="F39" t="str">
            <v xml:space="preserve"> </v>
          </cell>
          <cell r="G39" t="str">
            <v xml:space="preserve"> </v>
          </cell>
          <cell r="H39" t="str">
            <v xml:space="preserve"> </v>
          </cell>
          <cell r="I39" t="str">
            <v xml:space="preserve"> </v>
          </cell>
          <cell r="J39" t="str">
            <v xml:space="preserve"> </v>
          </cell>
          <cell r="K39" t="str">
            <v xml:space="preserve"> </v>
          </cell>
          <cell r="L39" t="str">
            <v>-</v>
          </cell>
          <cell r="M39" t="str">
            <v xml:space="preserve"> </v>
          </cell>
          <cell r="N39" t="str">
            <v xml:space="preserve"> </v>
          </cell>
          <cell r="O39" t="str">
            <v xml:space="preserve"> </v>
          </cell>
          <cell r="P39" t="str">
            <v xml:space="preserve"> </v>
          </cell>
          <cell r="Q39" t="str">
            <v>-</v>
          </cell>
          <cell r="R39" t="str">
            <v>-</v>
          </cell>
          <cell r="S39" t="str">
            <v xml:space="preserve"> </v>
          </cell>
          <cell r="T39" t="str">
            <v xml:space="preserve"> </v>
          </cell>
          <cell r="U39" t="str">
            <v xml:space="preserve"> </v>
          </cell>
          <cell r="V39" t="str">
            <v xml:space="preserve"> </v>
          </cell>
        </row>
        <row r="40">
          <cell r="B40" t="str">
            <v>Grupo OAJ</v>
          </cell>
          <cell r="C40" t="str">
            <v xml:space="preserve"> </v>
          </cell>
          <cell r="D40" t="str">
            <v xml:space="preserve"> </v>
          </cell>
          <cell r="E40" t="str">
            <v xml:space="preserve"> </v>
          </cell>
          <cell r="F40" t="str">
            <v xml:space="preserve"> </v>
          </cell>
          <cell r="G40" t="str">
            <v xml:space="preserve"> </v>
          </cell>
          <cell r="H40" t="str">
            <v xml:space="preserve"> </v>
          </cell>
          <cell r="I40" t="str">
            <v xml:space="preserve"> </v>
          </cell>
          <cell r="J40" t="str">
            <v xml:space="preserve"> </v>
          </cell>
          <cell r="K40" t="str">
            <v xml:space="preserve"> </v>
          </cell>
          <cell r="L40" t="str">
            <v>-</v>
          </cell>
          <cell r="M40" t="str">
            <v xml:space="preserve"> </v>
          </cell>
          <cell r="N40" t="str">
            <v xml:space="preserve"> </v>
          </cell>
          <cell r="O40" t="str">
            <v xml:space="preserve"> </v>
          </cell>
          <cell r="P40" t="str">
            <v xml:space="preserve"> </v>
          </cell>
          <cell r="Q40" t="str">
            <v>-</v>
          </cell>
          <cell r="R40" t="str">
            <v>-</v>
          </cell>
          <cell r="S40" t="str">
            <v xml:space="preserve"> </v>
          </cell>
          <cell r="T40" t="str">
            <v xml:space="preserve"> </v>
          </cell>
          <cell r="U40" t="str">
            <v xml:space="preserve"> </v>
          </cell>
          <cell r="V40" t="str">
            <v xml:space="preserve"> </v>
          </cell>
        </row>
        <row r="41">
          <cell r="B41" t="str">
            <v>Grupo OAJ</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v>
          </cell>
          <cell r="M41" t="str">
            <v xml:space="preserve"> </v>
          </cell>
          <cell r="N41" t="str">
            <v xml:space="preserve"> </v>
          </cell>
          <cell r="O41" t="str">
            <v xml:space="preserve"> </v>
          </cell>
          <cell r="P41" t="str">
            <v xml:space="preserve"> </v>
          </cell>
          <cell r="Q41" t="str">
            <v>-</v>
          </cell>
          <cell r="R41" t="str">
            <v>-</v>
          </cell>
          <cell r="S41" t="str">
            <v xml:space="preserve"> </v>
          </cell>
          <cell r="T41" t="str">
            <v xml:space="preserve"> </v>
          </cell>
          <cell r="U41" t="str">
            <v xml:space="preserve"> </v>
          </cell>
          <cell r="V41" t="str">
            <v xml:space="preserve"> </v>
          </cell>
        </row>
        <row r="42">
          <cell r="B42" t="str">
            <v>Grupo OAJ</v>
          </cell>
          <cell r="C42" t="str">
            <v xml:space="preserve"> </v>
          </cell>
          <cell r="D42" t="str">
            <v xml:space="preserve"> </v>
          </cell>
          <cell r="E42" t="str">
            <v xml:space="preserve"> </v>
          </cell>
          <cell r="F42" t="str">
            <v xml:space="preserve"> </v>
          </cell>
          <cell r="G42" t="str">
            <v xml:space="preserve"> </v>
          </cell>
          <cell r="H42" t="str">
            <v xml:space="preserve"> </v>
          </cell>
          <cell r="I42" t="str">
            <v xml:space="preserve"> </v>
          </cell>
          <cell r="J42" t="str">
            <v xml:space="preserve"> </v>
          </cell>
          <cell r="K42" t="str">
            <v xml:space="preserve"> </v>
          </cell>
          <cell r="L42" t="str">
            <v>-</v>
          </cell>
          <cell r="M42" t="str">
            <v xml:space="preserve"> </v>
          </cell>
          <cell r="N42" t="str">
            <v xml:space="preserve"> </v>
          </cell>
          <cell r="O42" t="str">
            <v xml:space="preserve"> </v>
          </cell>
          <cell r="P42" t="str">
            <v xml:space="preserve"> </v>
          </cell>
          <cell r="Q42" t="str">
            <v>-</v>
          </cell>
          <cell r="R42" t="str">
            <v>-</v>
          </cell>
          <cell r="S42" t="str">
            <v xml:space="preserve"> </v>
          </cell>
          <cell r="T42" t="str">
            <v xml:space="preserve"> </v>
          </cell>
          <cell r="U42" t="str">
            <v xml:space="preserve"> </v>
          </cell>
          <cell r="V42" t="str">
            <v xml:space="preserve"> </v>
          </cell>
        </row>
        <row r="43">
          <cell r="B43" t="str">
            <v>Grupo OAJ</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v>
          </cell>
          <cell r="M43" t="str">
            <v xml:space="preserve"> </v>
          </cell>
          <cell r="N43" t="str">
            <v xml:space="preserve"> </v>
          </cell>
          <cell r="O43" t="str">
            <v xml:space="preserve"> </v>
          </cell>
          <cell r="P43" t="str">
            <v xml:space="preserve"> </v>
          </cell>
          <cell r="Q43" t="str">
            <v>-</v>
          </cell>
          <cell r="R43" t="str">
            <v>-</v>
          </cell>
          <cell r="S43" t="str">
            <v xml:space="preserve"> </v>
          </cell>
          <cell r="T43" t="str">
            <v xml:space="preserve"> </v>
          </cell>
          <cell r="U43" t="str">
            <v xml:space="preserve"> </v>
          </cell>
          <cell r="V43" t="str">
            <v xml:space="preserve"> </v>
          </cell>
        </row>
        <row r="44">
          <cell r="B44" t="str">
            <v>Grupo OAJ</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v>
          </cell>
          <cell r="M44" t="str">
            <v xml:space="preserve"> </v>
          </cell>
          <cell r="N44" t="str">
            <v xml:space="preserve"> </v>
          </cell>
          <cell r="O44" t="str">
            <v xml:space="preserve"> </v>
          </cell>
          <cell r="P44" t="str">
            <v xml:space="preserve"> </v>
          </cell>
          <cell r="Q44" t="str">
            <v>-</v>
          </cell>
          <cell r="R44" t="str">
            <v>-</v>
          </cell>
          <cell r="S44" t="str">
            <v xml:space="preserve"> </v>
          </cell>
          <cell r="T44" t="str">
            <v xml:space="preserve"> </v>
          </cell>
          <cell r="U44" t="str">
            <v xml:space="preserve"> </v>
          </cell>
          <cell r="V44" t="str">
            <v xml:space="preserve"> </v>
          </cell>
        </row>
        <row r="45">
          <cell r="B45" t="str">
            <v>Grupo OAJ</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v>
          </cell>
          <cell r="M45" t="str">
            <v xml:space="preserve"> </v>
          </cell>
          <cell r="N45" t="str">
            <v xml:space="preserve"> </v>
          </cell>
          <cell r="O45" t="str">
            <v xml:space="preserve"> </v>
          </cell>
          <cell r="P45" t="str">
            <v xml:space="preserve"> </v>
          </cell>
          <cell r="Q45" t="str">
            <v>-</v>
          </cell>
          <cell r="R45" t="str">
            <v>-</v>
          </cell>
          <cell r="S45" t="str">
            <v xml:space="preserve"> </v>
          </cell>
          <cell r="T45" t="str">
            <v xml:space="preserve"> </v>
          </cell>
          <cell r="U45" t="str">
            <v xml:space="preserve"> </v>
          </cell>
          <cell r="V45" t="str">
            <v xml:space="preserve"> </v>
          </cell>
        </row>
        <row r="46">
          <cell r="B46" t="str">
            <v>Grupo OAJ</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v>
          </cell>
          <cell r="M46" t="str">
            <v xml:space="preserve"> </v>
          </cell>
          <cell r="N46" t="str">
            <v xml:space="preserve"> </v>
          </cell>
          <cell r="O46" t="str">
            <v xml:space="preserve"> </v>
          </cell>
          <cell r="P46" t="str">
            <v xml:space="preserve"> </v>
          </cell>
          <cell r="Q46" t="str">
            <v>-</v>
          </cell>
          <cell r="R46" t="str">
            <v>-</v>
          </cell>
          <cell r="S46" t="str">
            <v xml:space="preserve"> </v>
          </cell>
          <cell r="T46" t="str">
            <v xml:space="preserve"> </v>
          </cell>
          <cell r="U46" t="str">
            <v xml:space="preserve"> </v>
          </cell>
          <cell r="V46" t="str">
            <v xml:space="preserve"> </v>
          </cell>
        </row>
        <row r="47">
          <cell r="B47" t="str">
            <v>Grupo OAJ</v>
          </cell>
          <cell r="C47" t="str">
            <v xml:space="preserve"> </v>
          </cell>
          <cell r="D47" t="str">
            <v xml:space="preserve"> </v>
          </cell>
          <cell r="E47" t="str">
            <v xml:space="preserve"> </v>
          </cell>
          <cell r="F47" t="str">
            <v xml:space="preserve"> </v>
          </cell>
          <cell r="G47" t="str">
            <v xml:space="preserve"> </v>
          </cell>
          <cell r="H47" t="str">
            <v xml:space="preserve"> </v>
          </cell>
          <cell r="I47" t="str">
            <v xml:space="preserve"> </v>
          </cell>
          <cell r="J47" t="str">
            <v xml:space="preserve"> </v>
          </cell>
          <cell r="K47" t="str">
            <v xml:space="preserve"> </v>
          </cell>
          <cell r="L47" t="str">
            <v>-</v>
          </cell>
          <cell r="M47" t="str">
            <v xml:space="preserve"> </v>
          </cell>
          <cell r="N47" t="str">
            <v xml:space="preserve"> </v>
          </cell>
          <cell r="O47" t="str">
            <v xml:space="preserve"> </v>
          </cell>
          <cell r="P47" t="str">
            <v xml:space="preserve"> </v>
          </cell>
          <cell r="Q47" t="str">
            <v>-</v>
          </cell>
          <cell r="R47" t="str">
            <v>-</v>
          </cell>
          <cell r="S47" t="str">
            <v xml:space="preserve"> </v>
          </cell>
          <cell r="T47" t="str">
            <v xml:space="preserve"> </v>
          </cell>
          <cell r="U47" t="str">
            <v xml:space="preserve"> </v>
          </cell>
          <cell r="V47" t="str">
            <v xml:space="preserve"> </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8"/>
  <sheetViews>
    <sheetView tabSelected="1" workbookViewId="0">
      <selection activeCell="I8" sqref="I8"/>
    </sheetView>
  </sheetViews>
  <sheetFormatPr baseColWidth="10" defaultColWidth="0" defaultRowHeight="15" x14ac:dyDescent="0.25"/>
  <cols>
    <col min="1" max="5" width="11.42578125" style="28" customWidth="1"/>
    <col min="6" max="6" width="24.5703125" style="28" customWidth="1"/>
    <col min="7" max="7" width="27.7109375" style="28" customWidth="1"/>
    <col min="8" max="8" width="22.28515625" style="28" customWidth="1"/>
    <col min="9" max="9" width="50.42578125" style="28" customWidth="1"/>
    <col min="10" max="17" width="11.42578125" style="28" customWidth="1"/>
    <col min="18" max="18" width="12.42578125" style="28" bestFit="1" customWidth="1"/>
    <col min="19" max="23" width="11.42578125" style="28" customWidth="1"/>
    <col min="24" max="25" width="0" style="28" hidden="1" customWidth="1"/>
    <col min="26" max="16384" width="11.42578125" style="28" hidden="1"/>
  </cols>
  <sheetData>
    <row r="1" spans="1:25" customFormat="1" ht="90" customHeight="1" x14ac:dyDescent="0.25">
      <c r="A1" s="47"/>
      <c r="B1" s="47"/>
      <c r="C1" s="47"/>
      <c r="D1" s="47"/>
      <c r="E1" s="47"/>
      <c r="F1" s="47"/>
      <c r="G1" s="47"/>
      <c r="H1" s="47"/>
      <c r="I1" s="47"/>
      <c r="J1" s="47"/>
      <c r="K1" s="47"/>
      <c r="L1" s="47"/>
      <c r="M1" s="47"/>
      <c r="N1" s="47"/>
      <c r="O1" s="47"/>
    </row>
    <row r="2" spans="1:25" customFormat="1" ht="15.75" x14ac:dyDescent="0.25">
      <c r="A2" s="47"/>
      <c r="B2" s="47"/>
      <c r="C2" s="47"/>
      <c r="D2" s="47"/>
      <c r="E2" s="47"/>
      <c r="F2" s="47"/>
      <c r="G2" s="47"/>
      <c r="H2" s="47"/>
      <c r="I2" s="47"/>
      <c r="J2" s="47"/>
      <c r="K2" s="47"/>
      <c r="L2" s="47"/>
      <c r="M2" s="47"/>
      <c r="N2" s="47"/>
      <c r="O2" s="47"/>
    </row>
    <row r="3" spans="1:25" customFormat="1" x14ac:dyDescent="0.25">
      <c r="A3" s="17"/>
      <c r="B3" s="18">
        <f ca="1">TODAY()</f>
        <v>43258</v>
      </c>
      <c r="C3" s="17"/>
      <c r="D3" s="17"/>
      <c r="E3" s="17"/>
      <c r="F3" s="48" t="s">
        <v>13</v>
      </c>
      <c r="G3" s="48"/>
      <c r="H3" s="48"/>
      <c r="I3" s="48"/>
      <c r="J3" s="48"/>
      <c r="K3" s="17"/>
      <c r="L3" s="17"/>
      <c r="M3" s="17"/>
      <c r="N3" s="17"/>
      <c r="O3" s="17"/>
    </row>
    <row r="4" spans="1:25" customFormat="1" x14ac:dyDescent="0.25">
      <c r="A4" s="43" t="s">
        <v>0</v>
      </c>
      <c r="B4" s="38" t="s">
        <v>14</v>
      </c>
      <c r="C4" s="39" t="s">
        <v>1</v>
      </c>
      <c r="D4" s="52"/>
      <c r="E4" s="40"/>
      <c r="F4" s="43" t="s">
        <v>15</v>
      </c>
      <c r="G4" s="39" t="s">
        <v>2</v>
      </c>
      <c r="H4" s="40"/>
      <c r="I4" s="38" t="s">
        <v>16</v>
      </c>
      <c r="J4" s="55" t="s">
        <v>3</v>
      </c>
      <c r="K4" s="43" t="s">
        <v>4</v>
      </c>
      <c r="L4" s="38" t="s">
        <v>17</v>
      </c>
      <c r="M4" s="38"/>
      <c r="N4" s="39" t="s">
        <v>5</v>
      </c>
      <c r="O4" s="40"/>
      <c r="P4" s="41" t="s">
        <v>18</v>
      </c>
      <c r="Q4" s="43" t="s">
        <v>19</v>
      </c>
      <c r="R4" s="49" t="s">
        <v>6</v>
      </c>
      <c r="S4" s="50"/>
      <c r="T4" s="50"/>
      <c r="U4" s="51"/>
      <c r="V4" s="53" t="s">
        <v>7</v>
      </c>
      <c r="X4" s="1">
        <f ca="1">TODAY()</f>
        <v>43258</v>
      </c>
      <c r="Y4" t="s">
        <v>20</v>
      </c>
    </row>
    <row r="5" spans="1:25" customFormat="1" ht="38.25" x14ac:dyDescent="0.25">
      <c r="A5" s="44"/>
      <c r="B5" s="38"/>
      <c r="C5" s="2">
        <v>1715</v>
      </c>
      <c r="D5" s="2" t="s">
        <v>21</v>
      </c>
      <c r="E5" s="2" t="s">
        <v>22</v>
      </c>
      <c r="F5" s="44"/>
      <c r="G5" s="2" t="s">
        <v>23</v>
      </c>
      <c r="H5" s="2" t="s">
        <v>24</v>
      </c>
      <c r="I5" s="38"/>
      <c r="J5" s="56"/>
      <c r="K5" s="44"/>
      <c r="L5" s="2" t="s">
        <v>9</v>
      </c>
      <c r="M5" s="2" t="s">
        <v>10</v>
      </c>
      <c r="N5" s="2" t="s">
        <v>11</v>
      </c>
      <c r="O5" s="2" t="s">
        <v>12</v>
      </c>
      <c r="P5" s="42"/>
      <c r="Q5" s="44"/>
      <c r="R5" s="2" t="s">
        <v>9</v>
      </c>
      <c r="S5" s="2" t="s">
        <v>10</v>
      </c>
      <c r="T5" s="2" t="s">
        <v>8</v>
      </c>
      <c r="U5" s="2" t="s">
        <v>12</v>
      </c>
      <c r="V5" s="54"/>
      <c r="Y5" t="s">
        <v>25</v>
      </c>
    </row>
    <row r="6" spans="1:25" customFormat="1" x14ac:dyDescent="0.25">
      <c r="A6" s="3"/>
      <c r="B6" s="4"/>
      <c r="C6" s="5"/>
      <c r="D6" s="6"/>
      <c r="E6" s="7"/>
      <c r="F6" s="8" t="str">
        <f>IFERROR(IF(B6="Judicial",VLOOKUP(B6,[1]Hoja1!$B3:$F3,5,0),IF(B6="Asesoria",VLOOKUP(B6,[2]Hoja1!$B3:$F3,5,0),IF(B6="Familia",VLOOKUP(B6,[3]Hoja1!$B3:$F3,5,0),IF(B6="Coactivo",VLOOKUP(B6,[4]Hoja1!$B3:$F3,5,0),IF(B6="Estrategia",VLOOKUP(B6,[5]Hoja1!$B3:$F3,5,0),IF(B6="Grupo OAJ",VLOOKUP(B6,'[6]Grupo OAJ'!$B3:$F3,5,0)," "))))))," ")</f>
        <v xml:space="preserve"> </v>
      </c>
      <c r="G6" s="9"/>
      <c r="H6" s="9"/>
      <c r="I6" s="4"/>
      <c r="J6" s="10" t="str">
        <f>IFERROR(IF(B6="Judicial",VLOOKUP(B6,[1]Hoja1!$B3:$J3,9,0),IF(B6="Asesoria",VLOOKUP(B6,[2]Hoja1!$B3:$J3,9,0),IF(B6="Familia",VLOOKUP(B6,[3]Hoja1!$B3:$J3,9,0),IF(B6="Coactivo",VLOOKUP(B6,[4]Hoja1!$B3:$J3,9,0),IF(B6="Estrategia",VLOOKUP(B6,[5]Hoja1!$B3:$J3,9,0),IF(B6="Grupo OAJ",VLOOKUP(B6,'[6]Grupo OAJ'!$B3:$J3,9,0)," "))))))," ")</f>
        <v xml:space="preserve"> </v>
      </c>
      <c r="K6" s="11" t="str">
        <f t="shared" ref="K6:K50" si="0">IFERROR(IF(J6=" ","-",J6+E6-1),"-")</f>
        <v>-</v>
      </c>
      <c r="L6" s="12" t="str">
        <f t="shared" ref="L6:L50" ca="1" si="1">IFERROR(IF(K6-$X$4=1,"Vence mañana",IF(K6-$X$4=0,"Vence hoy",IF(M6="Contestado","-",IF(K6-$X$4&gt;=2,"-",IF(K6-$X$4&lt;=-1,"Vencido","-"))))),"-")</f>
        <v>-</v>
      </c>
      <c r="M6" s="13" t="str">
        <f t="shared" ref="M6:M50" si="2">IFERROR(IF(U6="-",IF(K6="-"," ","En Tramite"),IF(K6-U6&lt;=-1,"Contestado","Contestado"))," ")</f>
        <v xml:space="preserve"> </v>
      </c>
      <c r="N6" s="8" t="str">
        <f>IFERROR(IF(B6="Judicial",VLOOKUP(B6,[1]Hoja1!$B3:$AZ3,15,0),IF(B6="Asesoria",VLOOKUP(B6,[2]Hoja1!$B3:$V3,13,0),IF(B6="Familia",VLOOKUP(B6,[3]Hoja1!$B3:$V3,13,0),IF(B6="Coactivo",VLOOKUP(B6,[4]Hoja1!$B3:$V3,13,0),IF(B6="Estrategia",VLOOKUP(B6,[5]Hoja1!$B3:$V3,13,0),IF(B6="Grupo OAJ",VLOOKUP(B6,'[6]Grupo OAJ'!$B3:$V3,13,0)," "))))))," ")</f>
        <v xml:space="preserve"> </v>
      </c>
      <c r="O6" s="14" t="str">
        <f>IFERROR(IF(B6="Judicial",VLOOKUP(B6,[1]Hoja1!$B3:$AZ3,17,0),IF(B6="Asesoria",VLOOKUP(B6,[2]Hoja1!$B3:$V3,14,0),IF(B6="Familia",VLOOKUP(B6,[3]Hoja1!$B3:$V3,14,0),IF(B6="Coactivo",VLOOKUP(B6,[4]Hoja1!$B3:$V3,14,0),IF(B6="Estrategia",VLOOKUP(B6,[5]Hoja1!$B3:$V3,14,0),IF(B6="Grupo OAJ",VLOOKUP(B6,'[6]Grupo OAJ'!$B3:$V3,14,0)," "))))))," ")</f>
        <v xml:space="preserve"> </v>
      </c>
      <c r="P6" s="15" t="str">
        <f>IFERROR(IF(B6="Judicial",VLOOKUP(B6,[1]Hoja1!$B3:$AZ3,18,0),IF(B6="Asesoria",VLOOKUP(B6,[2]Hoja1!$B3:$V3,15,0),IF(B6="Familia",VLOOKUP(B6,[3]Hoja1!$B3:$V3:$V6,15,0),IF(B6="Coactivo",VLOOKUP(B6,[4]Hoja1!$B3:$V3,15,0),IF(B6="Estrategia",VLOOKUP(B6,[5]Hoja1!$B3:$V3,15,0),IF(B6="Grupo OAJ",VLOOKUP(B6,'[6]Grupo OAJ'!$B3:$V3,15,0)," "))))))," ")</f>
        <v xml:space="preserve"> </v>
      </c>
      <c r="Q6" s="14" t="str">
        <f>IFERROR(IF(B6="Judicial",VLOOKUP(B6,[1]Hoja1!$B3:$AZ3,19,0),IF(B6="Asesoria",VLOOKUP(B6,[2]Hoja1!$B3:$V3,16,0),IF(B6="Familia",VLOOKUP(B6,[3]Hoja1!$B3:$V3,16,0),IF(B6="Coactivo",VLOOKUP(B6,[4]Hoja1!$B3:$V3,16,0),IF(B6="Estrategia",VLOOKUP(B6,[5]Hoja1!$B3:$V3,16,0),IF(B6="Grupo OAJ",VLOOKUP(B6,'[6]Grupo OAJ'!$B3:$V3,16,0)," "))))))," ")</f>
        <v xml:space="preserve"> </v>
      </c>
      <c r="R6" s="12" t="str">
        <f>IFERROR(IF(B6="Judicial",VLOOKUP(B6,[1]Hoja1!$B3:$AZ3,20,0),IF(B6="Asesoria",VLOOKUP(B6,[2]Hoja1!$B3:$V3,17,0),IF(B6="Familia",VLOOKUP(B6,[3]Hoja1!$B3:$V3,17,0),IF(B6="Coactivo",VLOOKUP(B6,[4]Hoja1!$B3:$V3,17,0),IF(B6="Estrategia",VLOOKUP(B6,[5]Hoja1!$B3:$V3,17,0),IF(B6="Grupo OAJ",VLOOKUP(B6,'[6]Grupo OAJ'!$B3:$V3,17,0)," "))))))," ")</f>
        <v xml:space="preserve"> </v>
      </c>
      <c r="S6" s="8" t="str">
        <f>IFERROR(IF(B6="Judicial",VLOOKUP(B6,[1]Hoja1!$B3:$AZ3,21,0),IF(B6="Asesoria",VLOOKUP(B6,[2]Hoja1!$B3:$V3,18,0),IF(B6="Familia",VLOOKUP(B6,[3]Hoja1!$B3:$V3,18,0),IF(B6="Coactivo",VLOOKUP(B6,[4]Hoja1!$B3:$V3,18,0),IF(B6="Estrategia",VLOOKUP(B6,[5]Hoja1!$B3:$V3,18,0),IF(B6="Grupo OAJ",VLOOKUP(B6,'[6]Grupo OAJ'!$B3:$V3,18,0)," "))))))," ")</f>
        <v xml:space="preserve"> </v>
      </c>
      <c r="T6" s="8" t="str">
        <f>IFERROR(IF(B6="Judicial",VLOOKUP(B6,[1]Hoja1!$B3:$AZ3,22,0),IF(B6="Asesoria",VLOOKUP(B6,[2]Hoja1!$B3:$V3,19,0),IF(B6="Familia",VLOOKUP(B6,[3]Hoja1!$B3:$V3,19,0),IF(B6="Coactivo",VLOOKUP(B6,[4]Hoja1!$B3:$V3,19,0),IF(B6="Estrategia",VLOOKUP(B6,[5]Hoja1!$B3:$V3,19,0),IF(B6="Grupo OAJ",VLOOKUP(B6,'[6]Grupo OAJ'!$B3:$V3,19,0)," "))))))," ")</f>
        <v xml:space="preserve"> </v>
      </c>
      <c r="U6" s="14" t="str">
        <f>IFERROR(IF(B6="Judicial",VLOOKUP(B6,[1]Hoja1!$B3:$AZ3,23,0),IF(B6="Asesoria",VLOOKUP(B6,[2]Hoja1!$B3:$V3,20,0),IF(B6="Familia",VLOOKUP(B6,[3]Hoja1!$B3:$V3,20,0),IF(B6="Coactivo",VLOOKUP(B6,[4]Hoja1!$B3:$V3,20,0),IF(B6="Estrategia",VLOOKUP(B6,[5]Hoja1!$B3:$V3,20,0),IF(B6="Grupo OAJ",VLOOKUP(B6,'[6]Grupo OAJ'!$B3:$V3,20,0)," "))))))," ")</f>
        <v xml:space="preserve"> </v>
      </c>
      <c r="V6" s="8" t="str">
        <f>IFERROR(IF(B6="Judicial",VLOOKUP(B6,[1]Hoja1!$B3:$AZ3,27,0),IF(B6="Asesoria",VLOOKUP(B6,[2]Hoja1!$B3:$V3,21,0),IF(B6="Familia",VLOOKUP(B6,[3]Hoja1!$B3:$V3,21,0),IF(B6="Coactivo",VLOOKUP(B6,[4]Hoja1!$B3:$V3,21,0),IF(B6="Estrategia",VLOOKUP(B6,[5]Hoja1!$B3:$V3,21,0),IF(B6="Grupo OAJ",VLOOKUP(B6,'[6]Grupo OAJ'!$B3:$V3,21,0)," "))))))," ")</f>
        <v xml:space="preserve"> </v>
      </c>
      <c r="Y6" t="s">
        <v>26</v>
      </c>
    </row>
    <row r="7" spans="1:25" customFormat="1" x14ac:dyDescent="0.25">
      <c r="A7" s="3"/>
      <c r="B7" s="4"/>
      <c r="C7" s="5"/>
      <c r="D7" s="6"/>
      <c r="E7" s="7"/>
      <c r="F7" s="8" t="str">
        <f>IFERROR(IF(B7="Judicial",VLOOKUP(B7,[1]Hoja1!$B4:$F4,5,0),IF(B7="Asesoria",VLOOKUP(B7,[2]Hoja1!$B4:$F4,5,0),IF(B7="Familia",VLOOKUP(B7,[3]Hoja1!$B4:$F4,5,0),IF(B7="Coactivo",VLOOKUP(B7,[4]Hoja1!$B4:$F4,5,0),IF(B7="Estrategia",VLOOKUP(B7,[5]Hoja1!$B4:$F4,5,0),IF(B7="Grupo OAJ",VLOOKUP(B7,'[6]Grupo OAJ'!$B4:$F4,5,0)," "))))))," ")</f>
        <v xml:space="preserve"> </v>
      </c>
      <c r="G7" s="9"/>
      <c r="H7" s="9"/>
      <c r="I7" s="4"/>
      <c r="J7" s="10" t="str">
        <f>IFERROR(IF(B7="Judicial",VLOOKUP(B7,[1]Hoja1!$B4:$J4,9,0),IF(B7="Asesoria",VLOOKUP(B7,[2]Hoja1!$B4:$J4,9,0),IF(B7="Familia",VLOOKUP(B7,[3]Hoja1!$B4:$J4,9,0),IF(B7="Coactivo",VLOOKUP(B7,[4]Hoja1!$B4:$J4,9,0),IF(B7="Estrategia",VLOOKUP(B7,[5]Hoja1!$B4:$J4,9,0),IF(B7="Grupo OAJ",VLOOKUP(B7,'[6]Grupo OAJ'!$B4:$J4,9,0)," "))))))," ")</f>
        <v xml:space="preserve"> </v>
      </c>
      <c r="K7" s="11" t="str">
        <f t="shared" si="0"/>
        <v>-</v>
      </c>
      <c r="L7" s="12" t="str">
        <f t="shared" ca="1" si="1"/>
        <v>-</v>
      </c>
      <c r="M7" s="13" t="str">
        <f t="shared" si="2"/>
        <v xml:space="preserve"> </v>
      </c>
      <c r="N7" s="8" t="str">
        <f>IFERROR(IF(B7="Judicial",VLOOKUP(B7,[1]Hoja1!$B4:$AZ4,15,0),IF(B7="Asesoria",VLOOKUP(B7,[2]Hoja1!$B4:$V4,13,0),IF(B7="Familia",VLOOKUP(B7,[3]Hoja1!$B4:$V4,13,0),IF(B7="Coactivo",VLOOKUP(B7,[4]Hoja1!$B4:$V4,13,0),IF(B7="Estrategia",VLOOKUP(B7,[5]Hoja1!$B4:$V4,13,0),IF(B7="Grupo OAJ",VLOOKUP(B7,'[6]Grupo OAJ'!$B4:$V4,13,0)," "))))))," ")</f>
        <v xml:space="preserve"> </v>
      </c>
      <c r="O7" s="14" t="str">
        <f>IFERROR(IF(B7="Judicial",VLOOKUP(B7,[1]Hoja1!$B4:$AZ4,17,0),IF(B7="Asesoria",VLOOKUP(B7,[2]Hoja1!$B4:$V4,14,0),IF(B7="Familia",VLOOKUP(B7,[3]Hoja1!$B4:$V4,14,0),IF(B7="Coactivo",VLOOKUP(B7,[4]Hoja1!$B4:$V4,14,0),IF(B7="Estrategia",VLOOKUP(B7,[5]Hoja1!$B4:$V4,14,0),IF(B7="Grupo OAJ",VLOOKUP(B7,'[6]Grupo OAJ'!$B4:$V4,14,0)," "))))))," ")</f>
        <v xml:space="preserve"> </v>
      </c>
      <c r="P7" s="15" t="str">
        <f>IFERROR(IF(B7="Judicial",VLOOKUP(B7,[1]Hoja1!$B4:$AZ4,18,0),IF(B7="Asesoria",VLOOKUP(B7,[2]Hoja1!$B4:$V4,15,0),IF(B7="Familia",VLOOKUP(B7,[3]Hoja1!$B4:$V4:$V7,15,0),IF(B7="Coactivo",VLOOKUP(B7,[4]Hoja1!$B4:$V4,15,0),IF(B7="Estrategia",VLOOKUP(B7,[5]Hoja1!$B4:$V4,15,0),IF(B7="Grupo OAJ",VLOOKUP(B7,'[6]Grupo OAJ'!$B4:$V4,15,0)," "))))))," ")</f>
        <v xml:space="preserve"> </v>
      </c>
      <c r="Q7" s="14" t="str">
        <f>IFERROR(IF(B7="Judicial",VLOOKUP(B7,[1]Hoja1!$B4:$AZ4,19,0),IF(B7="Asesoria",VLOOKUP(B7,[2]Hoja1!$B4:$V4,16,0),IF(B7="Familia",VLOOKUP(B7,[3]Hoja1!$B4:$V4,16,0),IF(B7="Coactivo",VLOOKUP(B7,[4]Hoja1!$B4:$V4,16,0),IF(B7="Estrategia",VLOOKUP(B7,[5]Hoja1!$B4:$V4,16,0),IF(B7="Grupo OAJ",VLOOKUP(B7,'[6]Grupo OAJ'!$B4:$V4,16,0)," "))))))," ")</f>
        <v xml:space="preserve"> </v>
      </c>
      <c r="R7" s="12" t="str">
        <f>IFERROR(IF(B7="Judicial",VLOOKUP(B7,[1]Hoja1!$B4:$AZ4,20,0),IF(B7="Asesoria",VLOOKUP(B7,[2]Hoja1!$B4:$V4,17,0),IF(B7="Familia",VLOOKUP(B7,[3]Hoja1!$B4:$V4,17,0),IF(B7="Coactivo",VLOOKUP(B7,[4]Hoja1!$B4:$V4,17,0),IF(B7="Estrategia",VLOOKUP(B7,[5]Hoja1!$B4:$V4,17,0),IF(B7="Grupo OAJ",VLOOKUP(B7,'[6]Grupo OAJ'!$B4:$V4,17,0)," "))))))," ")</f>
        <v xml:space="preserve"> </v>
      </c>
      <c r="S7" s="8" t="str">
        <f>IFERROR(IF(B7="Judicial",VLOOKUP(B7,[1]Hoja1!$B4:$AZ4,21,0),IF(B7="Asesoria",VLOOKUP(B7,[2]Hoja1!$B4:$V4,18,0),IF(B7="Familia",VLOOKUP(B7,[3]Hoja1!$B4:$V4,18,0),IF(B7="Coactivo",VLOOKUP(B7,[4]Hoja1!$B4:$V4,18,0),IF(B7="Estrategia",VLOOKUP(B7,[5]Hoja1!$B4:$V4,18,0),IF(B7="Grupo OAJ",VLOOKUP(B7,'[6]Grupo OAJ'!$B4:$V4,18,0)," "))))))," ")</f>
        <v xml:space="preserve"> </v>
      </c>
      <c r="T7" s="8" t="str">
        <f>IFERROR(IF(B7="Judicial",VLOOKUP(B7,[1]Hoja1!$B4:$AZ4,22,0),IF(B7="Asesoria",VLOOKUP(B7,[2]Hoja1!$B4:$V4,19,0),IF(B7="Familia",VLOOKUP(B7,[3]Hoja1!$B4:$V4,19,0),IF(B7="Coactivo",VLOOKUP(B7,[4]Hoja1!$B4:$V4,19,0),IF(B7="Estrategia",VLOOKUP(B7,[5]Hoja1!$B4:$V4,19,0),IF(B7="Grupo OAJ",VLOOKUP(B7,'[6]Grupo OAJ'!$B4:$V4,19,0)," "))))))," ")</f>
        <v xml:space="preserve"> </v>
      </c>
      <c r="U7" s="14" t="str">
        <f>IFERROR(IF(B7="Judicial",VLOOKUP(B7,[1]Hoja1!$B4:$AZ4,23,0),IF(B7="Asesoria",VLOOKUP(B7,[2]Hoja1!$B4:$V4,20,0),IF(B7="Familia",VLOOKUP(B7,[3]Hoja1!$B4:$V4,20,0),IF(B7="Coactivo",VLOOKUP(B7,[4]Hoja1!$B4:$V4,20,0),IF(B7="Estrategia",VLOOKUP(B7,[5]Hoja1!$B4:$V4,20,0),IF(B7="Grupo OAJ",VLOOKUP(B7,'[6]Grupo OAJ'!$B4:$V4,20,0)," "))))))," ")</f>
        <v xml:space="preserve"> </v>
      </c>
      <c r="V7" s="8" t="str">
        <f>IFERROR(IF(B7="Judicial",VLOOKUP(B7,[1]Hoja1!$B4:$AZ4,27,0),IF(B7="Asesoria",VLOOKUP(B7,[2]Hoja1!$B4:$V4,21,0),IF(B7="Familia",VLOOKUP(B7,[3]Hoja1!$B4:$V4,21,0),IF(B7="Coactivo",VLOOKUP(B7,[4]Hoja1!$B4:$V4,21,0),IF(B7="Estrategia",VLOOKUP(B7,[5]Hoja1!$B4:$V4,21,0),IF(B7="Grupo OAJ",VLOOKUP(B7,'[6]Grupo OAJ'!$B4:$V4,21,0)," "))))))," ")</f>
        <v xml:space="preserve"> </v>
      </c>
      <c r="Y7" t="s">
        <v>27</v>
      </c>
    </row>
    <row r="8" spans="1:25" customFormat="1" x14ac:dyDescent="0.25">
      <c r="A8" s="3"/>
      <c r="B8" s="4"/>
      <c r="C8" s="5"/>
      <c r="D8" s="6"/>
      <c r="E8" s="7"/>
      <c r="F8" s="8" t="str">
        <f>IFERROR(IF(B8="Judicial",VLOOKUP(B8,[1]Hoja1!$B5:$F5,5,0),IF(B8="Asesoria",VLOOKUP(B8,[2]Hoja1!$B5:$F5,5,0),IF(B8="Familia",VLOOKUP(B8,[3]Hoja1!$B5:$F5,5,0),IF(B8="Coactivo",VLOOKUP(B8,[4]Hoja1!$B5:$F5,5,0),IF(B8="Estrategia",VLOOKUP(B8,[5]Hoja1!$B5:$F5,5,0),IF(B8="Grupo OAJ",VLOOKUP(B8,'[6]Grupo OAJ'!$B5:$F5,5,0)," "))))))," ")</f>
        <v xml:space="preserve"> </v>
      </c>
      <c r="G8" s="9"/>
      <c r="H8" s="9"/>
      <c r="I8" s="4"/>
      <c r="J8" s="10" t="str">
        <f>IFERROR(IF(B8="Judicial",VLOOKUP(B8,[1]Hoja1!$B5:$J5,9,0),IF(B8="Asesoria",VLOOKUP(B8,[2]Hoja1!$B5:$J5,9,0),IF(B8="Familia",VLOOKUP(B8,[3]Hoja1!$B5:$J5,9,0),IF(B8="Coactivo",VLOOKUP(B8,[4]Hoja1!$B5:$J5,9,0),IF(B8="Estrategia",VLOOKUP(B8,[5]Hoja1!$B5:$J5,9,0),IF(B8="Grupo OAJ",VLOOKUP(B8,'[6]Grupo OAJ'!$B5:$J5,9,0)," "))))))," ")</f>
        <v xml:space="preserve"> </v>
      </c>
      <c r="K8" s="11" t="str">
        <f t="shared" si="0"/>
        <v>-</v>
      </c>
      <c r="L8" s="12" t="str">
        <f t="shared" ca="1" si="1"/>
        <v>-</v>
      </c>
      <c r="M8" s="13" t="str">
        <f t="shared" si="2"/>
        <v xml:space="preserve"> </v>
      </c>
      <c r="N8" s="8" t="str">
        <f>IFERROR(IF(B8="Judicial",VLOOKUP(B8,[1]Hoja1!$B5:$AZ5,15,0),IF(B8="Asesoria",VLOOKUP(B8,[2]Hoja1!$B5:$V5,13,0),IF(B8="Familia",VLOOKUP(B8,[3]Hoja1!$B5:$V5,13,0),IF(B8="Coactivo",VLOOKUP(B8,[4]Hoja1!$B5:$V5,13,0),IF(B8="Estrategia",VLOOKUP(B8,[5]Hoja1!$B5:$V5,13,0),IF(B8="Grupo OAJ",VLOOKUP(B8,'[6]Grupo OAJ'!$B5:$V5,13,0)," "))))))," ")</f>
        <v xml:space="preserve"> </v>
      </c>
      <c r="O8" s="14" t="str">
        <f>IFERROR(IF(B8="Judicial",VLOOKUP(B8,[1]Hoja1!$B5:$AZ5,17,0),IF(B8="Asesoria",VLOOKUP(B8,[2]Hoja1!$B5:$V5,14,0),IF(B8="Familia",VLOOKUP(B8,[3]Hoja1!$B5:$V5,14,0),IF(B8="Coactivo",VLOOKUP(B8,[4]Hoja1!$B5:$V5,14,0),IF(B8="Estrategia",VLOOKUP(B8,[5]Hoja1!$B5:$V5,14,0),IF(B8="Grupo OAJ",VLOOKUP(B8,'[6]Grupo OAJ'!$B5:$V5,14,0)," "))))))," ")</f>
        <v xml:space="preserve"> </v>
      </c>
      <c r="P8" s="15" t="str">
        <f>IFERROR(IF(B8="Judicial",VLOOKUP(B8,[1]Hoja1!$B5:$AZ5,18,0),IF(B8="Asesoria",VLOOKUP(B8,[2]Hoja1!$B5:$V5,15,0),IF(B8="Familia",VLOOKUP(B8,[3]Hoja1!$B5:$V5:$V8,15,0),IF(B8="Coactivo",VLOOKUP(B8,[4]Hoja1!$B5:$V5,15,0),IF(B8="Estrategia",VLOOKUP(B8,[5]Hoja1!$B5:$V5,15,0),IF(B8="Grupo OAJ",VLOOKUP(B8,'[6]Grupo OAJ'!$B5:$V5,15,0)," "))))))," ")</f>
        <v xml:space="preserve"> </v>
      </c>
      <c r="Q8" s="14" t="str">
        <f>IFERROR(IF(B8="Judicial",VLOOKUP(B8,[1]Hoja1!$B5:$AZ5,19,0),IF(B8="Asesoria",VLOOKUP(B8,[2]Hoja1!$B5:$V5,16,0),IF(B8="Familia",VLOOKUP(B8,[3]Hoja1!$B5:$V5,16,0),IF(B8="Coactivo",VLOOKUP(B8,[4]Hoja1!$B5:$V5,16,0),IF(B8="Estrategia",VLOOKUP(B8,[5]Hoja1!$B5:$V5,16,0),IF(B8="Grupo OAJ",VLOOKUP(B8,'[6]Grupo OAJ'!$B5:$V5,16,0)," "))))))," ")</f>
        <v xml:space="preserve"> </v>
      </c>
      <c r="R8" s="12" t="str">
        <f>IFERROR(IF(B8="Judicial",VLOOKUP(B8,[1]Hoja1!$B5:$AZ5,20,0),IF(B8="Asesoria",VLOOKUP(B8,[2]Hoja1!$B5:$V5,17,0),IF(B8="Familia",VLOOKUP(B8,[3]Hoja1!$B5:$V5,17,0),IF(B8="Coactivo",VLOOKUP(B8,[4]Hoja1!$B5:$V5,17,0),IF(B8="Estrategia",VLOOKUP(B8,[5]Hoja1!$B5:$V5,17,0),IF(B8="Grupo OAJ",VLOOKUP(B8,'[6]Grupo OAJ'!$B5:$V5,17,0)," "))))))," ")</f>
        <v xml:space="preserve"> </v>
      </c>
      <c r="S8" s="8" t="str">
        <f>IFERROR(IF(B8="Judicial",VLOOKUP(B8,[1]Hoja1!$B5:$AZ5,21,0),IF(B8="Asesoria",VLOOKUP(B8,[2]Hoja1!$B5:$V5,18,0),IF(B8="Familia",VLOOKUP(B8,[3]Hoja1!$B5:$V5,18,0),IF(B8="Coactivo",VLOOKUP(B8,[4]Hoja1!$B5:$V5,18,0),IF(B8="Estrategia",VLOOKUP(B8,[5]Hoja1!$B5:$V5,18,0),IF(B8="Grupo OAJ",VLOOKUP(B8,'[6]Grupo OAJ'!$B5:$V5,18,0)," "))))))," ")</f>
        <v xml:space="preserve"> </v>
      </c>
      <c r="T8" s="8" t="str">
        <f>IFERROR(IF(B8="Judicial",VLOOKUP(B8,[1]Hoja1!$B5:$AZ5,22,0),IF(B8="Asesoria",VLOOKUP(B8,[2]Hoja1!$B5:$V5,19,0),IF(B8="Familia",VLOOKUP(B8,[3]Hoja1!$B5:$V5,19,0),IF(B8="Coactivo",VLOOKUP(B8,[4]Hoja1!$B5:$V5,19,0),IF(B8="Estrategia",VLOOKUP(B8,[5]Hoja1!$B5:$V5,19,0),IF(B8="Grupo OAJ",VLOOKUP(B8,'[6]Grupo OAJ'!$B5:$V5,19,0)," "))))))," ")</f>
        <v xml:space="preserve"> </v>
      </c>
      <c r="U8" s="14" t="str">
        <f>IFERROR(IF(B8="Judicial",VLOOKUP(B8,[1]Hoja1!$B5:$AZ5,23,0),IF(B8="Asesoria",VLOOKUP(B8,[2]Hoja1!$B5:$V5,20,0),IF(B8="Familia",VLOOKUP(B8,[3]Hoja1!$B5:$V5,20,0),IF(B8="Coactivo",VLOOKUP(B8,[4]Hoja1!$B5:$V5,20,0),IF(B8="Estrategia",VLOOKUP(B8,[5]Hoja1!$B5:$V5,20,0),IF(B8="Grupo OAJ",VLOOKUP(B8,'[6]Grupo OAJ'!$B5:$V5,20,0)," "))))))," ")</f>
        <v xml:space="preserve"> </v>
      </c>
      <c r="V8" s="8" t="str">
        <f>IFERROR(IF(B8="Judicial",VLOOKUP(B8,[1]Hoja1!$B5:$AZ5,27,0),IF(B8="Asesoria",VLOOKUP(B8,[2]Hoja1!$B5:$V5,21,0),IF(B8="Familia",VLOOKUP(B8,[3]Hoja1!$B5:$V5,21,0),IF(B8="Coactivo",VLOOKUP(B8,[4]Hoja1!$B5:$V5,21,0),IF(B8="Estrategia",VLOOKUP(B8,[5]Hoja1!$B5:$V5,21,0),IF(B8="Grupo OAJ",VLOOKUP(B8,'[6]Grupo OAJ'!$B5:$V5,21,0)," "))))))," ")</f>
        <v xml:space="preserve"> </v>
      </c>
      <c r="Y8" t="s">
        <v>28</v>
      </c>
    </row>
    <row r="9" spans="1:25" customFormat="1" x14ac:dyDescent="0.25">
      <c r="A9" s="3"/>
      <c r="B9" s="4"/>
      <c r="C9" s="5"/>
      <c r="D9" s="6"/>
      <c r="E9" s="7"/>
      <c r="F9" s="8" t="str">
        <f>IFERROR(IF(B9="Judicial",VLOOKUP(B9,[1]Hoja1!$B6:$F6,5,0),IF(B9="Asesoria",VLOOKUP(B9,[2]Hoja1!$B6:$F6,5,0),IF(B9="Familia",VLOOKUP(B9,[3]Hoja1!$B6:$F6,5,0),IF(B9="Coactivo",VLOOKUP(B9,[4]Hoja1!$B6:$F6,5,0),IF(B9="Estrategia",VLOOKUP(B9,[5]Hoja1!$B6:$F6,5,0),IF(B9="Grupo OAJ",VLOOKUP(B9,'[6]Grupo OAJ'!$B6:$F6,5,0)," "))))))," ")</f>
        <v xml:space="preserve"> </v>
      </c>
      <c r="G9" s="9"/>
      <c r="H9" s="9"/>
      <c r="I9" s="4"/>
      <c r="J9" s="10" t="str">
        <f>IFERROR(IF(B9="Judicial",VLOOKUP(B9,[1]Hoja1!$B6:$J6,9,0),IF(B9="Asesoria",VLOOKUP(B9,[2]Hoja1!$B6:$J6,9,0),IF(B9="Familia",VLOOKUP(B9,[3]Hoja1!$B6:$J6,9,0),IF(B9="Coactivo",VLOOKUP(B9,[4]Hoja1!$B6:$J6,9,0),IF(B9="Estrategia",VLOOKUP(B9,[5]Hoja1!$B6:$J6,9,0),IF(B9="Grupo OAJ",VLOOKUP(B9,'[6]Grupo OAJ'!$B6:$J6,9,0)," "))))))," ")</f>
        <v xml:space="preserve"> </v>
      </c>
      <c r="K9" s="11" t="str">
        <f t="shared" si="0"/>
        <v>-</v>
      </c>
      <c r="L9" s="12" t="str">
        <f t="shared" ca="1" si="1"/>
        <v>-</v>
      </c>
      <c r="M9" s="13" t="str">
        <f t="shared" si="2"/>
        <v xml:space="preserve"> </v>
      </c>
      <c r="N9" s="8" t="str">
        <f>IFERROR(IF(B9="Judicial",VLOOKUP(B9,[1]Hoja1!$B6:$AZ6,15,0),IF(B9="Asesoria",VLOOKUP(B9,[2]Hoja1!$B6:$V6,13,0),IF(B9="Familia",VLOOKUP(B9,[3]Hoja1!$B6:$V6,13,0),IF(B9="Coactivo",VLOOKUP(B9,[4]Hoja1!$B6:$V6,13,0),IF(B9="Estrategia",VLOOKUP(B9,[5]Hoja1!$B6:$V6,13,0),IF(B9="Grupo OAJ",VLOOKUP(B9,'[6]Grupo OAJ'!$B6:$V6,13,0)," "))))))," ")</f>
        <v xml:space="preserve"> </v>
      </c>
      <c r="O9" s="14" t="str">
        <f>IFERROR(IF(B9="Judicial",VLOOKUP(B9,[1]Hoja1!$B6:$AZ6,17,0),IF(B9="Asesoria",VLOOKUP(B9,[2]Hoja1!$B6:$V6,14,0),IF(B9="Familia",VLOOKUP(B9,[3]Hoja1!$B6:$V6,14,0),IF(B9="Coactivo",VLOOKUP(B9,[4]Hoja1!$B6:$V6,14,0),IF(B9="Estrategia",VLOOKUP(B9,[5]Hoja1!$B6:$V6,14,0),IF(B9="Grupo OAJ",VLOOKUP(B9,'[6]Grupo OAJ'!$B6:$V6,14,0)," "))))))," ")</f>
        <v xml:space="preserve"> </v>
      </c>
      <c r="P9" s="15" t="str">
        <f>IFERROR(IF(B9="Judicial",VLOOKUP(B9,[1]Hoja1!$B6:$AZ6,18,0),IF(B9="Asesoria",VLOOKUP(B9,[2]Hoja1!$B6:$V6,15,0),IF(B9="Familia",VLOOKUP(B9,[3]Hoja1!$B6:$V6:$V9,15,0),IF(B9="Coactivo",VLOOKUP(B9,[4]Hoja1!$B6:$V6,15,0),IF(B9="Estrategia",VLOOKUP(B9,[5]Hoja1!$B6:$V6,15,0),IF(B9="Grupo OAJ",VLOOKUP(B9,'[6]Grupo OAJ'!$B6:$V6,15,0)," "))))))," ")</f>
        <v xml:space="preserve"> </v>
      </c>
      <c r="Q9" s="14" t="str">
        <f>IFERROR(IF(B9="Judicial",VLOOKUP(B9,[1]Hoja1!$B6:$AZ6,19,0),IF(B9="Asesoria",VLOOKUP(B9,[2]Hoja1!$B6:$V6,16,0),IF(B9="Familia",VLOOKUP(B9,[3]Hoja1!$B6:$V6,16,0),IF(B9="Coactivo",VLOOKUP(B9,[4]Hoja1!$B6:$V6,16,0),IF(B9="Estrategia",VLOOKUP(B9,[5]Hoja1!$B6:$V6,16,0),IF(B9="Grupo OAJ",VLOOKUP(B9,'[6]Grupo OAJ'!$B6:$V6,16,0)," "))))))," ")</f>
        <v xml:space="preserve"> </v>
      </c>
      <c r="R9" s="12" t="str">
        <f>IFERROR(IF(B9="Judicial",VLOOKUP(B9,[1]Hoja1!$B6:$AZ6,20,0),IF(B9="Asesoria",VLOOKUP(B9,[2]Hoja1!$B6:$V6,17,0),IF(B9="Familia",VLOOKUP(B9,[3]Hoja1!$B6:$V6,17,0),IF(B9="Coactivo",VLOOKUP(B9,[4]Hoja1!$B6:$V6,17,0),IF(B9="Estrategia",VLOOKUP(B9,[5]Hoja1!$B6:$V6,17,0),IF(B9="Grupo OAJ",VLOOKUP(B9,'[6]Grupo OAJ'!$B6:$V6,17,0)," "))))))," ")</f>
        <v xml:space="preserve"> </v>
      </c>
      <c r="S9" s="8" t="str">
        <f>IFERROR(IF(B9="Judicial",VLOOKUP(B9,[1]Hoja1!$B6:$AZ6,21,0),IF(B9="Asesoria",VLOOKUP(B9,[2]Hoja1!$B6:$V6,18,0),IF(B9="Familia",VLOOKUP(B9,[3]Hoja1!$B6:$V6,18,0),IF(B9="Coactivo",VLOOKUP(B9,[4]Hoja1!$B6:$V6,18,0),IF(B9="Estrategia",VLOOKUP(B9,[5]Hoja1!$B6:$V6,18,0),IF(B9="Grupo OAJ",VLOOKUP(B9,'[6]Grupo OAJ'!$B6:$V6,18,0)," "))))))," ")</f>
        <v xml:space="preserve"> </v>
      </c>
      <c r="T9" s="8" t="str">
        <f>IFERROR(IF(B9="Judicial",VLOOKUP(B9,[1]Hoja1!$B6:$AZ6,22,0),IF(B9="Asesoria",VLOOKUP(B9,[2]Hoja1!$B6:$V6,19,0),IF(B9="Familia",VLOOKUP(B9,[3]Hoja1!$B6:$V6,19,0),IF(B9="Coactivo",VLOOKUP(B9,[4]Hoja1!$B6:$V6,19,0),IF(B9="Estrategia",VLOOKUP(B9,[5]Hoja1!$B6:$V6,19,0),IF(B9="Grupo OAJ",VLOOKUP(B9,'[6]Grupo OAJ'!$B6:$V6,19,0)," "))))))," ")</f>
        <v xml:space="preserve"> </v>
      </c>
      <c r="U9" s="14" t="str">
        <f>IFERROR(IF(B9="Judicial",VLOOKUP(B9,[1]Hoja1!$B6:$AZ6,23,0),IF(B9="Asesoria",VLOOKUP(B9,[2]Hoja1!$B6:$V6,20,0),IF(B9="Familia",VLOOKUP(B9,[3]Hoja1!$B6:$V6,20,0),IF(B9="Coactivo",VLOOKUP(B9,[4]Hoja1!$B6:$V6,20,0),IF(B9="Estrategia",VLOOKUP(B9,[5]Hoja1!$B6:$V6,20,0),IF(B9="Grupo OAJ",VLOOKUP(B9,'[6]Grupo OAJ'!$B6:$V6,20,0)," "))))))," ")</f>
        <v xml:space="preserve"> </v>
      </c>
      <c r="V9" s="8" t="str">
        <f>IFERROR(IF(B9="Judicial",VLOOKUP(B9,[1]Hoja1!$B6:$AZ6,27,0),IF(B9="Asesoria",VLOOKUP(B9,[2]Hoja1!$B6:$V6,21,0),IF(B9="Familia",VLOOKUP(B9,[3]Hoja1!$B6:$V6,21,0),IF(B9="Coactivo",VLOOKUP(B9,[4]Hoja1!$B6:$V6,21,0),IF(B9="Estrategia",VLOOKUP(B9,[5]Hoja1!$B6:$V6,21,0),IF(B9="Grupo OAJ",VLOOKUP(B9,'[6]Grupo OAJ'!$B6:$V6,21,0)," "))))))," ")</f>
        <v xml:space="preserve"> </v>
      </c>
      <c r="Y9" t="s">
        <v>29</v>
      </c>
    </row>
    <row r="10" spans="1:25" customFormat="1" x14ac:dyDescent="0.25">
      <c r="A10" s="3"/>
      <c r="B10" s="4"/>
      <c r="C10" s="5"/>
      <c r="D10" s="6"/>
      <c r="E10" s="7"/>
      <c r="F10" s="8" t="str">
        <f>IFERROR(IF(B10="Judicial",VLOOKUP(B10,[1]Hoja1!$B7:$F7,5,0),IF(B10="Asesoria",VLOOKUP(B10,[2]Hoja1!$B7:$F7,5,0),IF(B10="Familia",VLOOKUP(B10,[3]Hoja1!$B7:$F7,5,0),IF(B10="Coactivo",VLOOKUP(B10,[4]Hoja1!$B7:$F7,5,0),IF(B10="Estrategia",VLOOKUP(B10,[5]Hoja1!$B7:$F7,5,0),IF(B10="Grupo OAJ",VLOOKUP(B10,'[6]Grupo OAJ'!$B7:$F7,5,0)," "))))))," ")</f>
        <v xml:space="preserve"> </v>
      </c>
      <c r="G10" s="9"/>
      <c r="H10" s="9"/>
      <c r="I10" s="4"/>
      <c r="J10" s="10" t="str">
        <f>IFERROR(IF(B10="Judicial",VLOOKUP(B10,[1]Hoja1!$B7:$J7,9,0),IF(B10="Asesoria",VLOOKUP(B10,[2]Hoja1!$B7:$J7,9,0),IF(B10="Familia",VLOOKUP(B10,[3]Hoja1!$B7:$J7,9,0),IF(B10="Coactivo",VLOOKUP(B10,[4]Hoja1!$B7:$J7,9,0),IF(B10="Estrategia",VLOOKUP(B10,[5]Hoja1!$B7:$J7,9,0),IF(B10="Grupo OAJ",VLOOKUP(B10,'[6]Grupo OAJ'!$B7:$J7,9,0)," "))))))," ")</f>
        <v xml:space="preserve"> </v>
      </c>
      <c r="K10" s="11" t="str">
        <f t="shared" si="0"/>
        <v>-</v>
      </c>
      <c r="L10" s="12" t="str">
        <f t="shared" ca="1" si="1"/>
        <v>-</v>
      </c>
      <c r="M10" s="13" t="str">
        <f t="shared" si="2"/>
        <v xml:space="preserve"> </v>
      </c>
      <c r="N10" s="8" t="str">
        <f>IFERROR(IF(B10="Judicial",VLOOKUP(B10,[1]Hoja1!$B7:$AZ7,15,0),IF(B10="Asesoria",VLOOKUP(B10,[2]Hoja1!$B7:$V7,13,0),IF(B10="Familia",VLOOKUP(B10,[3]Hoja1!$B7:$V7,13,0),IF(B10="Coactivo",VLOOKUP(B10,[4]Hoja1!$B7:$V7,13,0),IF(B10="Estrategia",VLOOKUP(B10,[5]Hoja1!$B7:$V7,13,0),IF(B10="Grupo OAJ",VLOOKUP(B10,'[6]Grupo OAJ'!$B7:$V7,13,0)," "))))))," ")</f>
        <v xml:space="preserve"> </v>
      </c>
      <c r="O10" s="14" t="str">
        <f>IFERROR(IF(B10="Judicial",VLOOKUP(B10,[1]Hoja1!$B7:$AZ7,17,0),IF(B10="Asesoria",VLOOKUP(B10,[2]Hoja1!$B7:$V7,14,0),IF(B10="Familia",VLOOKUP(B10,[3]Hoja1!$B7:$V7,14,0),IF(B10="Coactivo",VLOOKUP(B10,[4]Hoja1!$B7:$V7,14,0),IF(B10="Estrategia",VLOOKUP(B10,[5]Hoja1!$B7:$V7,14,0),IF(B10="Grupo OAJ",VLOOKUP(B10,'[6]Grupo OAJ'!$B7:$V7,14,0)," "))))))," ")</f>
        <v xml:space="preserve"> </v>
      </c>
      <c r="P10" s="15" t="str">
        <f>IFERROR(IF(B10="Judicial",VLOOKUP(B10,[1]Hoja1!$B7:$AZ7,18,0),IF(B10="Asesoria",VLOOKUP(B10,[2]Hoja1!$B7:$V7,15,0),IF(B10="Familia",VLOOKUP(B10,[3]Hoja1!$B7:$V7:$V10,15,0),IF(B10="Coactivo",VLOOKUP(B10,[4]Hoja1!$B7:$V7,15,0),IF(B10="Estrategia",VLOOKUP(B10,[5]Hoja1!$B7:$V7,15,0),IF(B10="Grupo OAJ",VLOOKUP(B10,'[6]Grupo OAJ'!$B7:$V7,15,0)," "))))))," ")</f>
        <v xml:space="preserve"> </v>
      </c>
      <c r="Q10" s="14" t="str">
        <f>IFERROR(IF(B10="Judicial",VLOOKUP(B10,[1]Hoja1!$B7:$AZ7,19,0),IF(B10="Asesoria",VLOOKUP(B10,[2]Hoja1!$B7:$V7,16,0),IF(B10="Familia",VLOOKUP(B10,[3]Hoja1!$B7:$V7,16,0),IF(B10="Coactivo",VLOOKUP(B10,[4]Hoja1!$B7:$V7,16,0),IF(B10="Estrategia",VLOOKUP(B10,[5]Hoja1!$B7:$V7,16,0),IF(B10="Grupo OAJ",VLOOKUP(B10,'[6]Grupo OAJ'!$B7:$V7,16,0)," "))))))," ")</f>
        <v xml:space="preserve"> </v>
      </c>
      <c r="R10" s="12" t="str">
        <f>IFERROR(IF(B10="Judicial",VLOOKUP(B10,[1]Hoja1!$B7:$AZ7,20,0),IF(B10="Asesoria",VLOOKUP(B10,[2]Hoja1!$B7:$V7,17,0),IF(B10="Familia",VLOOKUP(B10,[3]Hoja1!$B7:$V7,17,0),IF(B10="Coactivo",VLOOKUP(B10,[4]Hoja1!$B7:$V7,17,0),IF(B10="Estrategia",VLOOKUP(B10,[5]Hoja1!$B7:$V7,17,0),IF(B10="Grupo OAJ",VLOOKUP(B10,'[6]Grupo OAJ'!$B7:$V7,17,0)," "))))))," ")</f>
        <v xml:space="preserve"> </v>
      </c>
      <c r="S10" s="8" t="str">
        <f>IFERROR(IF(B10="Judicial",VLOOKUP(B10,[1]Hoja1!$B7:$AZ7,21,0),IF(B10="Asesoria",VLOOKUP(B10,[2]Hoja1!$B7:$V7,18,0),IF(B10="Familia",VLOOKUP(B10,[3]Hoja1!$B7:$V7,18,0),IF(B10="Coactivo",VLOOKUP(B10,[4]Hoja1!$B7:$V7,18,0),IF(B10="Estrategia",VLOOKUP(B10,[5]Hoja1!$B7:$V7,18,0),IF(B10="Grupo OAJ",VLOOKUP(B10,'[6]Grupo OAJ'!$B7:$V7,18,0)," "))))))," ")</f>
        <v xml:space="preserve"> </v>
      </c>
      <c r="T10" s="8" t="str">
        <f>IFERROR(IF(B10="Judicial",VLOOKUP(B10,[1]Hoja1!$B7:$AZ7,22,0),IF(B10="Asesoria",VLOOKUP(B10,[2]Hoja1!$B7:$V7,19,0),IF(B10="Familia",VLOOKUP(B10,[3]Hoja1!$B7:$V7,19,0),IF(B10="Coactivo",VLOOKUP(B10,[4]Hoja1!$B7:$V7,19,0),IF(B10="Estrategia",VLOOKUP(B10,[5]Hoja1!$B7:$V7,19,0),IF(B10="Grupo OAJ",VLOOKUP(B10,'[6]Grupo OAJ'!$B7:$V7,19,0)," "))))))," ")</f>
        <v xml:space="preserve"> </v>
      </c>
      <c r="U10" s="14" t="str">
        <f>IFERROR(IF(B10="Judicial",VLOOKUP(B10,[1]Hoja1!$B7:$AZ7,23,0),IF(B10="Asesoria",VLOOKUP(B10,[2]Hoja1!$B7:$V7,20,0),IF(B10="Familia",VLOOKUP(B10,[3]Hoja1!$B7:$V7,20,0),IF(B10="Coactivo",VLOOKUP(B10,[4]Hoja1!$B7:$V7,20,0),IF(B10="Estrategia",VLOOKUP(B10,[5]Hoja1!$B7:$V7,20,0),IF(B10="Grupo OAJ",VLOOKUP(B10,'[6]Grupo OAJ'!$B7:$V7,20,0)," "))))))," ")</f>
        <v xml:space="preserve"> </v>
      </c>
      <c r="V10" s="8" t="str">
        <f>IFERROR(IF(B10="Judicial",VLOOKUP(B10,[1]Hoja1!$B7:$AZ7,27,0),IF(B10="Asesoria",VLOOKUP(B10,[2]Hoja1!$B7:$V7,21,0),IF(B10="Familia",VLOOKUP(B10,[3]Hoja1!$B7:$V7,21,0),IF(B10="Coactivo",VLOOKUP(B10,[4]Hoja1!$B7:$V7,21,0),IF(B10="Estrategia",VLOOKUP(B10,[5]Hoja1!$B7:$V7,21,0),IF(B10="Grupo OAJ",VLOOKUP(B10,'[6]Grupo OAJ'!$B7:$V7,21,0)," "))))))," ")</f>
        <v xml:space="preserve"> </v>
      </c>
      <c r="Y10" t="s">
        <v>30</v>
      </c>
    </row>
    <row r="11" spans="1:25" customFormat="1" x14ac:dyDescent="0.25">
      <c r="A11" s="3"/>
      <c r="B11" s="4"/>
      <c r="C11" s="5"/>
      <c r="D11" s="6"/>
      <c r="E11" s="7"/>
      <c r="F11" s="8" t="str">
        <f>IFERROR(IF(B11="Judicial",VLOOKUP(B11,[1]Hoja1!$B8:$F8,5,0),IF(B11="Asesoria",VLOOKUP(B11,[2]Hoja1!$B8:$F8,5,0),IF(B11="Familia",VLOOKUP(B11,[3]Hoja1!$B8:$F8,5,0),IF(B11="Coactivo",VLOOKUP(B11,[4]Hoja1!$B8:$F8,5,0),IF(B11="Estrategia",VLOOKUP(B11,[5]Hoja1!$B8:$F8,5,0),IF(B11="Grupo OAJ",VLOOKUP(B11,'[6]Grupo OAJ'!$B8:$F8,5,0)," "))))))," ")</f>
        <v xml:space="preserve"> </v>
      </c>
      <c r="G11" s="9"/>
      <c r="H11" s="9"/>
      <c r="I11" s="4"/>
      <c r="J11" s="10" t="str">
        <f>IFERROR(IF(B11="Judicial",VLOOKUP(B11,[1]Hoja1!$B8:$J8,9,0),IF(B11="Asesoria",VLOOKUP(B11,[2]Hoja1!$B8:$J8,9,0),IF(B11="Familia",VLOOKUP(B11,[3]Hoja1!$B8:$J8,9,0),IF(B11="Coactivo",VLOOKUP(B11,[4]Hoja1!$B8:$J8,9,0),IF(B11="Estrategia",VLOOKUP(B11,[5]Hoja1!$B8:$J8,9,0),IF(B11="Grupo OAJ",VLOOKUP(B11,'[6]Grupo OAJ'!$B8:$J8,9,0)," "))))))," ")</f>
        <v xml:space="preserve"> </v>
      </c>
      <c r="K11" s="11" t="str">
        <f t="shared" si="0"/>
        <v>-</v>
      </c>
      <c r="L11" s="12" t="str">
        <f t="shared" ca="1" si="1"/>
        <v>-</v>
      </c>
      <c r="M11" s="13" t="str">
        <f t="shared" si="2"/>
        <v xml:space="preserve"> </v>
      </c>
      <c r="N11" s="8" t="str">
        <f>IFERROR(IF(B11="Judicial",VLOOKUP(B11,[1]Hoja1!$B8:$AZ8,15,0),IF(B11="Asesoria",VLOOKUP(B11,[2]Hoja1!$B8:$V8,13,0),IF(B11="Familia",VLOOKUP(B11,[3]Hoja1!$B8:$V8,13,0),IF(B11="Coactivo",VLOOKUP(B11,[4]Hoja1!$B8:$V8,13,0),IF(B11="Estrategia",VLOOKUP(B11,[5]Hoja1!$B8:$V8,13,0),IF(B11="Grupo OAJ",VLOOKUP(B11,'[6]Grupo OAJ'!$B8:$V8,13,0)," "))))))," ")</f>
        <v xml:space="preserve"> </v>
      </c>
      <c r="O11" s="14" t="str">
        <f>IFERROR(IF(B11="Judicial",VLOOKUP(B11,[1]Hoja1!$B8:$AZ8,17,0),IF(B11="Asesoria",VLOOKUP(B11,[2]Hoja1!$B8:$V8,14,0),IF(B11="Familia",VLOOKUP(B11,[3]Hoja1!$B8:$V8,14,0),IF(B11="Coactivo",VLOOKUP(B11,[4]Hoja1!$B8:$V8,14,0),IF(B11="Estrategia",VLOOKUP(B11,[5]Hoja1!$B8:$V8,14,0),IF(B11="Grupo OAJ",VLOOKUP(B11,'[6]Grupo OAJ'!$B8:$V8,14,0)," "))))))," ")</f>
        <v xml:space="preserve"> </v>
      </c>
      <c r="P11" s="15" t="str">
        <f>IFERROR(IF(B11="Judicial",VLOOKUP(B11,[1]Hoja1!$B8:$AZ8,18,0),IF(B11="Asesoria",VLOOKUP(B11,[2]Hoja1!$B8:$V8,15,0),IF(B11="Familia",VLOOKUP(B11,[3]Hoja1!$B8:$V8:$V11,15,0),IF(B11="Coactivo",VLOOKUP(B11,[4]Hoja1!$B8:$V8,15,0),IF(B11="Estrategia",VLOOKUP(B11,[5]Hoja1!$B8:$V8,15,0),IF(B11="Grupo OAJ",VLOOKUP(B11,'[6]Grupo OAJ'!$B8:$V8,15,0)," "))))))," ")</f>
        <v xml:space="preserve"> </v>
      </c>
      <c r="Q11" s="14" t="str">
        <f>IFERROR(IF(B11="Judicial",VLOOKUP(B11,[1]Hoja1!$B8:$AZ8,19,0),IF(B11="Asesoria",VLOOKUP(B11,[2]Hoja1!$B8:$V8,16,0),IF(B11="Familia",VLOOKUP(B11,[3]Hoja1!$B8:$V8,16,0),IF(B11="Coactivo",VLOOKUP(B11,[4]Hoja1!$B8:$V8,16,0),IF(B11="Estrategia",VLOOKUP(B11,[5]Hoja1!$B8:$V8,16,0),IF(B11="Grupo OAJ",VLOOKUP(B11,'[6]Grupo OAJ'!$B8:$V8,16,0)," "))))))," ")</f>
        <v xml:space="preserve"> </v>
      </c>
      <c r="R11" s="12" t="str">
        <f>IFERROR(IF(B11="Judicial",VLOOKUP(B11,[1]Hoja1!$B8:$AZ8,20,0),IF(B11="Asesoria",VLOOKUP(B11,[2]Hoja1!$B8:$V8,17,0),IF(B11="Familia",VLOOKUP(B11,[3]Hoja1!$B8:$V8,17,0),IF(B11="Coactivo",VLOOKUP(B11,[4]Hoja1!$B8:$V8,17,0),IF(B11="Estrategia",VLOOKUP(B11,[5]Hoja1!$B8:$V8,17,0),IF(B11="Grupo OAJ",VLOOKUP(B11,'[6]Grupo OAJ'!$B8:$V8,17,0)," "))))))," ")</f>
        <v xml:space="preserve"> </v>
      </c>
      <c r="S11" s="8" t="str">
        <f>IFERROR(IF(B11="Judicial",VLOOKUP(B11,[1]Hoja1!$B8:$AZ8,21,0),IF(B11="Asesoria",VLOOKUP(B11,[2]Hoja1!$B8:$V8,18,0),IF(B11="Familia",VLOOKUP(B11,[3]Hoja1!$B8:$V8,18,0),IF(B11="Coactivo",VLOOKUP(B11,[4]Hoja1!$B8:$V8,18,0),IF(B11="Estrategia",VLOOKUP(B11,[5]Hoja1!$B8:$V8,18,0),IF(B11="Grupo OAJ",VLOOKUP(B11,'[6]Grupo OAJ'!$B8:$V8,18,0)," "))))))," ")</f>
        <v xml:space="preserve"> </v>
      </c>
      <c r="T11" s="8" t="str">
        <f>IFERROR(IF(B11="Judicial",VLOOKUP(B11,[1]Hoja1!$B8:$AZ8,22,0),IF(B11="Asesoria",VLOOKUP(B11,[2]Hoja1!$B8:$V8,19,0),IF(B11="Familia",VLOOKUP(B11,[3]Hoja1!$B8:$V8,19,0),IF(B11="Coactivo",VLOOKUP(B11,[4]Hoja1!$B8:$V8,19,0),IF(B11="Estrategia",VLOOKUP(B11,[5]Hoja1!$B8:$V8,19,0),IF(B11="Grupo OAJ",VLOOKUP(B11,'[6]Grupo OAJ'!$B8:$V8,19,0)," "))))))," ")</f>
        <v xml:space="preserve"> </v>
      </c>
      <c r="U11" s="14" t="str">
        <f>IFERROR(IF(B11="Judicial",VLOOKUP(B11,[1]Hoja1!$B8:$AZ8,23,0),IF(B11="Asesoria",VLOOKUP(B11,[2]Hoja1!$B8:$V8,20,0),IF(B11="Familia",VLOOKUP(B11,[3]Hoja1!$B8:$V8,20,0),IF(B11="Coactivo",VLOOKUP(B11,[4]Hoja1!$B8:$V8,20,0),IF(B11="Estrategia",VLOOKUP(B11,[5]Hoja1!$B8:$V8,20,0),IF(B11="Grupo OAJ",VLOOKUP(B11,'[6]Grupo OAJ'!$B8:$V8,20,0)," "))))))," ")</f>
        <v xml:space="preserve"> </v>
      </c>
      <c r="V11" s="8" t="str">
        <f>IFERROR(IF(B11="Judicial",VLOOKUP(B11,[1]Hoja1!$B8:$AZ8,27,0),IF(B11="Asesoria",VLOOKUP(B11,[2]Hoja1!$B8:$V8,21,0),IF(B11="Familia",VLOOKUP(B11,[3]Hoja1!$B8:$V8,21,0),IF(B11="Coactivo",VLOOKUP(B11,[4]Hoja1!$B8:$V8,21,0),IF(B11="Estrategia",VLOOKUP(B11,[5]Hoja1!$B8:$V8,21,0),IF(B11="Grupo OAJ",VLOOKUP(B11,'[6]Grupo OAJ'!$B8:$V8,21,0)," "))))))," ")</f>
        <v xml:space="preserve"> </v>
      </c>
      <c r="Y11" t="s">
        <v>31</v>
      </c>
    </row>
    <row r="12" spans="1:25" customFormat="1" x14ac:dyDescent="0.25">
      <c r="A12" s="3"/>
      <c r="B12" s="4"/>
      <c r="C12" s="5"/>
      <c r="D12" s="6"/>
      <c r="E12" s="7"/>
      <c r="F12" s="8" t="str">
        <f>IFERROR(IF(B12="Judicial",VLOOKUP(B12,[1]Hoja1!$B9:$F9,5,0),IF(B12="Asesoria",VLOOKUP(B12,[2]Hoja1!$B9:$F9,5,0),IF(B12="Familia",VLOOKUP(B12,[3]Hoja1!$B9:$F9,5,0),IF(B12="Coactivo",VLOOKUP(B12,[4]Hoja1!$B9:$F9,5,0),IF(B12="Estrategia",VLOOKUP(B12,[5]Hoja1!$B9:$F9,5,0),IF(B12="Grupo OAJ",VLOOKUP(B12,'[6]Grupo OAJ'!$B9:$F9,5,0)," "))))))," ")</f>
        <v xml:space="preserve"> </v>
      </c>
      <c r="G12" s="9"/>
      <c r="H12" s="9"/>
      <c r="I12" s="4"/>
      <c r="J12" s="10" t="str">
        <f>IFERROR(IF(B12="Judicial",VLOOKUP(B12,[1]Hoja1!$B9:$J9,9,0),IF(B12="Asesoria",VLOOKUP(B12,[2]Hoja1!$B9:$J9,9,0),IF(B12="Familia",VLOOKUP(B12,[3]Hoja1!$B9:$J9,9,0),IF(B12="Coactivo",VLOOKUP(B12,[4]Hoja1!$B9:$J9,9,0),IF(B12="Estrategia",VLOOKUP(B12,[5]Hoja1!$B9:$J9,9,0),IF(B12="Grupo OAJ",VLOOKUP(B12,'[6]Grupo OAJ'!$B9:$J9,9,0)," "))))))," ")</f>
        <v xml:space="preserve"> </v>
      </c>
      <c r="K12" s="11" t="str">
        <f t="shared" si="0"/>
        <v>-</v>
      </c>
      <c r="L12" s="12" t="str">
        <f t="shared" ca="1" si="1"/>
        <v>-</v>
      </c>
      <c r="M12" s="13" t="str">
        <f t="shared" si="2"/>
        <v xml:space="preserve"> </v>
      </c>
      <c r="N12" s="8" t="str">
        <f>IFERROR(IF(B12="Judicial",VLOOKUP(B12,[1]Hoja1!$B9:$AZ9,15,0),IF(B12="Asesoria",VLOOKUP(B12,[2]Hoja1!$B9:$V9,13,0),IF(B12="Familia",VLOOKUP(B12,[3]Hoja1!$B9:$V9,13,0),IF(B12="Coactivo",VLOOKUP(B12,[4]Hoja1!$B9:$V9,13,0),IF(B12="Estrategia",VLOOKUP(B12,[5]Hoja1!$B9:$V9,13,0),IF(B12="Grupo OAJ",VLOOKUP(B12,'[6]Grupo OAJ'!$B9:$V9,13,0)," "))))))," ")</f>
        <v xml:space="preserve"> </v>
      </c>
      <c r="O12" s="14" t="str">
        <f>IFERROR(IF(B12="Judicial",VLOOKUP(B12,[1]Hoja1!$B9:$AZ9,17,0),IF(B12="Asesoria",VLOOKUP(B12,[2]Hoja1!$B9:$V9,14,0),IF(B12="Familia",VLOOKUP(B12,[3]Hoja1!$B9:$V9,14,0),IF(B12="Coactivo",VLOOKUP(B12,[4]Hoja1!$B9:$V9,14,0),IF(B12="Estrategia",VLOOKUP(B12,[5]Hoja1!$B9:$V9,14,0),IF(B12="Grupo OAJ",VLOOKUP(B12,'[6]Grupo OAJ'!$B9:$V9,14,0)," "))))))," ")</f>
        <v xml:space="preserve"> </v>
      </c>
      <c r="P12" s="15" t="str">
        <f>IFERROR(IF(B12="Judicial",VLOOKUP(B12,[1]Hoja1!$B9:$AZ9,18,0),IF(B12="Asesoria",VLOOKUP(B12,[2]Hoja1!$B9:$V9,15,0),IF(B12="Familia",VLOOKUP(B12,[3]Hoja1!$B9:$V9:$V12,15,0),IF(B12="Coactivo",VLOOKUP(B12,[4]Hoja1!$B9:$V9,15,0),IF(B12="Estrategia",VLOOKUP(B12,[5]Hoja1!$B9:$V9,15,0),IF(B12="Grupo OAJ",VLOOKUP(B12,'[6]Grupo OAJ'!$B9:$V9,15,0)," "))))))," ")</f>
        <v xml:space="preserve"> </v>
      </c>
      <c r="Q12" s="14" t="str">
        <f>IFERROR(IF(B12="Judicial",VLOOKUP(B12,[1]Hoja1!$B9:$AZ9,19,0),IF(B12="Asesoria",VLOOKUP(B12,[2]Hoja1!$B9:$V9,16,0),IF(B12="Familia",VLOOKUP(B12,[3]Hoja1!$B9:$V9,16,0),IF(B12="Coactivo",VLOOKUP(B12,[4]Hoja1!$B9:$V9,16,0),IF(B12="Estrategia",VLOOKUP(B12,[5]Hoja1!$B9:$V9,16,0),IF(B12="Grupo OAJ",VLOOKUP(B12,'[6]Grupo OAJ'!$B9:$V9,16,0)," "))))))," ")</f>
        <v xml:space="preserve"> </v>
      </c>
      <c r="R12" s="12" t="str">
        <f>IFERROR(IF(B12="Judicial",VLOOKUP(B12,[1]Hoja1!$B9:$AZ9,20,0),IF(B12="Asesoria",VLOOKUP(B12,[2]Hoja1!$B9:$V9,17,0),IF(B12="Familia",VLOOKUP(B12,[3]Hoja1!$B9:$V9,17,0),IF(B12="Coactivo",VLOOKUP(B12,[4]Hoja1!$B9:$V9,17,0),IF(B12="Estrategia",VLOOKUP(B12,[5]Hoja1!$B9:$V9,17,0),IF(B12="Grupo OAJ",VLOOKUP(B12,'[6]Grupo OAJ'!$B9:$V9,17,0)," "))))))," ")</f>
        <v xml:space="preserve"> </v>
      </c>
      <c r="S12" s="8" t="str">
        <f>IFERROR(IF(B12="Judicial",VLOOKUP(B12,[1]Hoja1!$B9:$AZ9,21,0),IF(B12="Asesoria",VLOOKUP(B12,[2]Hoja1!$B9:$V9,18,0),IF(B12="Familia",VLOOKUP(B12,[3]Hoja1!$B9:$V9,18,0),IF(B12="Coactivo",VLOOKUP(B12,[4]Hoja1!$B9:$V9,18,0),IF(B12="Estrategia",VLOOKUP(B12,[5]Hoja1!$B9:$V9,18,0),IF(B12="Grupo OAJ",VLOOKUP(B12,'[6]Grupo OAJ'!$B9:$V9,18,0)," "))))))," ")</f>
        <v xml:space="preserve"> </v>
      </c>
      <c r="T12" s="8" t="str">
        <f>IFERROR(IF(B12="Judicial",VLOOKUP(B12,[1]Hoja1!$B9:$AZ9,22,0),IF(B12="Asesoria",VLOOKUP(B12,[2]Hoja1!$B9:$V9,19,0),IF(B12="Familia",VLOOKUP(B12,[3]Hoja1!$B9:$V9,19,0),IF(B12="Coactivo",VLOOKUP(B12,[4]Hoja1!$B9:$V9,19,0),IF(B12="Estrategia",VLOOKUP(B12,[5]Hoja1!$B9:$V9,19,0),IF(B12="Grupo OAJ",VLOOKUP(B12,'[6]Grupo OAJ'!$B9:$V9,19,0)," "))))))," ")</f>
        <v xml:space="preserve"> </v>
      </c>
      <c r="U12" s="14" t="str">
        <f>IFERROR(IF(B12="Judicial",VLOOKUP(B12,[1]Hoja1!$B9:$AZ9,23,0),IF(B12="Asesoria",VLOOKUP(B12,[2]Hoja1!$B9:$V9,20,0),IF(B12="Familia",VLOOKUP(B12,[3]Hoja1!$B9:$V9,20,0),IF(B12="Coactivo",VLOOKUP(B12,[4]Hoja1!$B9:$V9,20,0),IF(B12="Estrategia",VLOOKUP(B12,[5]Hoja1!$B9:$V9,20,0),IF(B12="Grupo OAJ",VLOOKUP(B12,'[6]Grupo OAJ'!$B9:$V9,20,0)," "))))))," ")</f>
        <v xml:space="preserve"> </v>
      </c>
      <c r="V12" s="8" t="str">
        <f>IFERROR(IF(B12="Judicial",VLOOKUP(B12,[1]Hoja1!$B9:$AZ9,27,0),IF(B12="Asesoria",VLOOKUP(B12,[2]Hoja1!$B9:$V9,21,0),IF(B12="Familia",VLOOKUP(B12,[3]Hoja1!$B9:$V9,21,0),IF(B12="Coactivo",VLOOKUP(B12,[4]Hoja1!$B9:$V9,21,0),IF(B12="Estrategia",VLOOKUP(B12,[5]Hoja1!$B9:$V9,21,0),IF(B12="Grupo OAJ",VLOOKUP(B12,'[6]Grupo OAJ'!$B9:$V9,21,0)," "))))))," ")</f>
        <v xml:space="preserve"> </v>
      </c>
    </row>
    <row r="13" spans="1:25" customFormat="1" x14ac:dyDescent="0.25">
      <c r="A13" s="3"/>
      <c r="B13" s="4"/>
      <c r="C13" s="5"/>
      <c r="D13" s="6"/>
      <c r="E13" s="7"/>
      <c r="F13" s="8" t="str">
        <f>IFERROR(IF(B13="Judicial",VLOOKUP(B13,[1]Hoja1!$B10:$F10,5,0),IF(B13="Asesoria",VLOOKUP(B13,[2]Hoja1!$B10:$F10,5,0),IF(B13="Familia",VLOOKUP(B13,[3]Hoja1!$B10:$F10,5,0),IF(B13="Coactivo",VLOOKUP(B13,[4]Hoja1!$B10:$F10,5,0),IF(B13="Estrategia",VLOOKUP(B13,[5]Hoja1!$B10:$F10,5,0),IF(B13="Grupo OAJ",VLOOKUP(B13,'[6]Grupo OAJ'!$B10:$F10,5,0)," "))))))," ")</f>
        <v xml:space="preserve"> </v>
      </c>
      <c r="G13" s="9"/>
      <c r="H13" s="9"/>
      <c r="I13" s="4"/>
      <c r="J13" s="10" t="str">
        <f>IFERROR(IF(B13="Judicial",VLOOKUP(B13,[1]Hoja1!$B10:$J10,9,0),IF(B13="Asesoria",VLOOKUP(B13,[2]Hoja1!$B10:$J10,9,0),IF(B13="Familia",VLOOKUP(B13,[3]Hoja1!$B10:$J10,9,0),IF(B13="Coactivo",VLOOKUP(B13,[4]Hoja1!$B10:$J10,9,0),IF(B13="Estrategia",VLOOKUP(B13,[5]Hoja1!$B10:$J10,9,0),IF(B13="Grupo OAJ",VLOOKUP(B13,'[6]Grupo OAJ'!$B10:$J10,9,0)," "))))))," ")</f>
        <v xml:space="preserve"> </v>
      </c>
      <c r="K13" s="11" t="str">
        <f t="shared" si="0"/>
        <v>-</v>
      </c>
      <c r="L13" s="12" t="str">
        <f t="shared" ca="1" si="1"/>
        <v>-</v>
      </c>
      <c r="M13" s="13" t="str">
        <f t="shared" si="2"/>
        <v xml:space="preserve"> </v>
      </c>
      <c r="N13" s="8" t="str">
        <f>IFERROR(IF(B13="Judicial",VLOOKUP(B13,[1]Hoja1!$B10:$AZ10,15,0),IF(B13="Asesoria",VLOOKUP(B13,[2]Hoja1!$B10:$V10,13,0),IF(B13="Familia",VLOOKUP(B13,[3]Hoja1!$B10:$V10,13,0),IF(B13="Coactivo",VLOOKUP(B13,[4]Hoja1!$B10:$V10,13,0),IF(B13="Estrategia",VLOOKUP(B13,[5]Hoja1!$B10:$V10,13,0),IF(B13="Grupo OAJ",VLOOKUP(B13,'[6]Grupo OAJ'!$B10:$V10,13,0)," "))))))," ")</f>
        <v xml:space="preserve"> </v>
      </c>
      <c r="O13" s="14" t="str">
        <f>IFERROR(IF(B13="Judicial",VLOOKUP(B13,[1]Hoja1!$B10:$AZ10,17,0),IF(B13="Asesoria",VLOOKUP(B13,[2]Hoja1!$B10:$V10,14,0),IF(B13="Familia",VLOOKUP(B13,[3]Hoja1!$B10:$V10,14,0),IF(B13="Coactivo",VLOOKUP(B13,[4]Hoja1!$B10:$V10,14,0),IF(B13="Estrategia",VLOOKUP(B13,[5]Hoja1!$B10:$V10,14,0),IF(B13="Grupo OAJ",VLOOKUP(B13,'[6]Grupo OAJ'!$B10:$V10,14,0)," "))))))," ")</f>
        <v xml:space="preserve"> </v>
      </c>
      <c r="P13" s="15" t="str">
        <f>IFERROR(IF(B13="Judicial",VLOOKUP(B13,[1]Hoja1!$B10:$AZ10,18,0),IF(B13="Asesoria",VLOOKUP(B13,[2]Hoja1!$B10:$V10,15,0),IF(B13="Familia",VLOOKUP(B13,[3]Hoja1!$B10:$V10:$V13,15,0),IF(B13="Coactivo",VLOOKUP(B13,[4]Hoja1!$B10:$V10,15,0),IF(B13="Estrategia",VLOOKUP(B13,[5]Hoja1!$B10:$V10,15,0),IF(B13="Grupo OAJ",VLOOKUP(B13,'[6]Grupo OAJ'!$B10:$V10,15,0)," "))))))," ")</f>
        <v xml:space="preserve"> </v>
      </c>
      <c r="Q13" s="14" t="str">
        <f>IFERROR(IF(B13="Judicial",VLOOKUP(B13,[1]Hoja1!$B10:$AZ10,19,0),IF(B13="Asesoria",VLOOKUP(B13,[2]Hoja1!$B10:$V10,16,0),IF(B13="Familia",VLOOKUP(B13,[3]Hoja1!$B10:$V10,16,0),IF(B13="Coactivo",VLOOKUP(B13,[4]Hoja1!$B10:$V10,16,0),IF(B13="Estrategia",VLOOKUP(B13,[5]Hoja1!$B10:$V10,16,0),IF(B13="Grupo OAJ",VLOOKUP(B13,'[6]Grupo OAJ'!$B10:$V10,16,0)," "))))))," ")</f>
        <v xml:space="preserve"> </v>
      </c>
      <c r="R13" s="12" t="str">
        <f>IFERROR(IF(B13="Judicial",VLOOKUP(B13,[1]Hoja1!$B10:$AZ10,20,0),IF(B13="Asesoria",VLOOKUP(B13,[2]Hoja1!$B10:$V10,17,0),IF(B13="Familia",VLOOKUP(B13,[3]Hoja1!$B10:$V10,17,0),IF(B13="Coactivo",VLOOKUP(B13,[4]Hoja1!$B10:$V10,17,0),IF(B13="Estrategia",VLOOKUP(B13,[5]Hoja1!$B10:$V10,17,0),IF(B13="Grupo OAJ",VLOOKUP(B13,'[6]Grupo OAJ'!$B10:$V10,17,0)," "))))))," ")</f>
        <v xml:space="preserve"> </v>
      </c>
      <c r="S13" s="8" t="str">
        <f>IFERROR(IF(B13="Judicial",VLOOKUP(B13,[1]Hoja1!$B10:$AZ10,21,0),IF(B13="Asesoria",VLOOKUP(B13,[2]Hoja1!$B10:$V10,18,0),IF(B13="Familia",VLOOKUP(B13,[3]Hoja1!$B10:$V10,18,0),IF(B13="Coactivo",VLOOKUP(B13,[4]Hoja1!$B10:$V10,18,0),IF(B13="Estrategia",VLOOKUP(B13,[5]Hoja1!$B10:$V10,18,0),IF(B13="Grupo OAJ",VLOOKUP(B13,'[6]Grupo OAJ'!$B10:$V10,18,0)," "))))))," ")</f>
        <v xml:space="preserve"> </v>
      </c>
      <c r="T13" s="8" t="str">
        <f>IFERROR(IF(B13="Judicial",VLOOKUP(B13,[1]Hoja1!$B10:$AZ10,22,0),IF(B13="Asesoria",VLOOKUP(B13,[2]Hoja1!$B10:$V10,19,0),IF(B13="Familia",VLOOKUP(B13,[3]Hoja1!$B10:$V10,19,0),IF(B13="Coactivo",VLOOKUP(B13,[4]Hoja1!$B10:$V10,19,0),IF(B13="Estrategia",VLOOKUP(B13,[5]Hoja1!$B10:$V10,19,0),IF(B13="Grupo OAJ",VLOOKUP(B13,'[6]Grupo OAJ'!$B10:$V10,19,0)," "))))))," ")</f>
        <v xml:space="preserve"> </v>
      </c>
      <c r="U13" s="14" t="str">
        <f>IFERROR(IF(B13="Judicial",VLOOKUP(B13,[1]Hoja1!$B10:$AZ10,23,0),IF(B13="Asesoria",VLOOKUP(B13,[2]Hoja1!$B10:$V10,20,0),IF(B13="Familia",VLOOKUP(B13,[3]Hoja1!$B10:$V10,20,0),IF(B13="Coactivo",VLOOKUP(B13,[4]Hoja1!$B10:$V10,20,0),IF(B13="Estrategia",VLOOKUP(B13,[5]Hoja1!$B10:$V10,20,0),IF(B13="Grupo OAJ",VLOOKUP(B13,'[6]Grupo OAJ'!$B10:$V10,20,0)," "))))))," ")</f>
        <v xml:space="preserve"> </v>
      </c>
      <c r="V13" s="8" t="str">
        <f>IFERROR(IF(B13="Judicial",VLOOKUP(B13,[1]Hoja1!$B10:$AZ10,27,0),IF(B13="Asesoria",VLOOKUP(B13,[2]Hoja1!$B10:$V10,21,0),IF(B13="Familia",VLOOKUP(B13,[3]Hoja1!$B10:$V10,21,0),IF(B13="Coactivo",VLOOKUP(B13,[4]Hoja1!$B10:$V10,21,0),IF(B13="Estrategia",VLOOKUP(B13,[5]Hoja1!$B10:$V10,21,0),IF(B13="Grupo OAJ",VLOOKUP(B13,'[6]Grupo OAJ'!$B10:$V10,21,0)," "))))))," ")</f>
        <v xml:space="preserve"> </v>
      </c>
    </row>
    <row r="14" spans="1:25" customFormat="1" x14ac:dyDescent="0.25">
      <c r="A14" s="3"/>
      <c r="B14" s="4"/>
      <c r="C14" s="5"/>
      <c r="D14" s="6"/>
      <c r="E14" s="7"/>
      <c r="F14" s="8" t="str">
        <f>IFERROR(IF(B14="Judicial",VLOOKUP(B14,[1]Hoja1!$B11:$F11,5,0),IF(B14="Asesoria",VLOOKUP(B14,[2]Hoja1!$B11:$F11,5,0),IF(B14="Familia",VLOOKUP(B14,[3]Hoja1!$B11:$F11,5,0),IF(B14="Coactivo",VLOOKUP(B14,[4]Hoja1!$B11:$F11,5,0),IF(B14="Estrategia",VLOOKUP(B14,[5]Hoja1!$B11:$F11,5,0),IF(B14="Grupo OAJ",VLOOKUP(B14,'[6]Grupo OAJ'!$B11:$F11,5,0)," "))))))," ")</f>
        <v xml:space="preserve"> </v>
      </c>
      <c r="G14" s="9"/>
      <c r="H14" s="9"/>
      <c r="I14" s="4"/>
      <c r="J14" s="10" t="str">
        <f>IFERROR(IF(B14="Judicial",VLOOKUP(B14,[1]Hoja1!$B11:$J11,9,0),IF(B14="Asesoria",VLOOKUP(B14,[2]Hoja1!$B11:$J11,9,0),IF(B14="Familia",VLOOKUP(B14,[3]Hoja1!$B11:$J11,9,0),IF(B14="Coactivo",VLOOKUP(B14,[4]Hoja1!$B11:$J11,9,0),IF(B14="Estrategia",VLOOKUP(B14,[5]Hoja1!$B11:$J11,9,0),IF(B14="Grupo OAJ",VLOOKUP(B14,'[6]Grupo OAJ'!$B11:$J11,9,0)," "))))))," ")</f>
        <v xml:space="preserve"> </v>
      </c>
      <c r="K14" s="11" t="str">
        <f t="shared" si="0"/>
        <v>-</v>
      </c>
      <c r="L14" s="12" t="str">
        <f t="shared" ca="1" si="1"/>
        <v>-</v>
      </c>
      <c r="M14" s="13" t="str">
        <f t="shared" si="2"/>
        <v xml:space="preserve"> </v>
      </c>
      <c r="N14" s="8" t="str">
        <f>IFERROR(IF(B14="Judicial",VLOOKUP(B14,[1]Hoja1!$B11:$AZ11,15,0),IF(B14="Asesoria",VLOOKUP(B14,[2]Hoja1!$B11:$V11,13,0),IF(B14="Familia",VLOOKUP(B14,[3]Hoja1!$B11:$V11,13,0),IF(B14="Coactivo",VLOOKUP(B14,[4]Hoja1!$B11:$V11,13,0),IF(B14="Estrategia",VLOOKUP(B14,[5]Hoja1!$B11:$V11,13,0),IF(B14="Grupo OAJ",VLOOKUP(B14,'[6]Grupo OAJ'!$B11:$V11,13,0)," "))))))," ")</f>
        <v xml:space="preserve"> </v>
      </c>
      <c r="O14" s="14" t="str">
        <f>IFERROR(IF(B14="Judicial",VLOOKUP(B14,[1]Hoja1!$B11:$AZ11,17,0),IF(B14="Asesoria",VLOOKUP(B14,[2]Hoja1!$B11:$V11,14,0),IF(B14="Familia",VLOOKUP(B14,[3]Hoja1!$B11:$V11,14,0),IF(B14="Coactivo",VLOOKUP(B14,[4]Hoja1!$B11:$V11,14,0),IF(B14="Estrategia",VLOOKUP(B14,[5]Hoja1!$B11:$V11,14,0),IF(B14="Grupo OAJ",VLOOKUP(B14,'[6]Grupo OAJ'!$B11:$V11,14,0)," "))))))," ")</f>
        <v xml:space="preserve"> </v>
      </c>
      <c r="P14" s="15" t="str">
        <f>IFERROR(IF(B14="Judicial",VLOOKUP(B14,[1]Hoja1!$B11:$AZ11,18,0),IF(B14="Asesoria",VLOOKUP(B14,[2]Hoja1!$B11:$V11,15,0),IF(B14="Familia",VLOOKUP(B14,[3]Hoja1!$B11:$V11:$V14,15,0),IF(B14="Coactivo",VLOOKUP(B14,[4]Hoja1!$B11:$V11,15,0),IF(B14="Estrategia",VLOOKUP(B14,[5]Hoja1!$B11:$V11,15,0),IF(B14="Grupo OAJ",VLOOKUP(B14,'[6]Grupo OAJ'!$B11:$V11,15,0)," "))))))," ")</f>
        <v xml:space="preserve"> </v>
      </c>
      <c r="Q14" s="14" t="str">
        <f>IFERROR(IF(B14="Judicial",VLOOKUP(B14,[1]Hoja1!$B11:$AZ11,19,0),IF(B14="Asesoria",VLOOKUP(B14,[2]Hoja1!$B11:$V11,16,0),IF(B14="Familia",VLOOKUP(B14,[3]Hoja1!$B11:$V11,16,0),IF(B14="Coactivo",VLOOKUP(B14,[4]Hoja1!$B11:$V11,16,0),IF(B14="Estrategia",VLOOKUP(B14,[5]Hoja1!$B11:$V11,16,0),IF(B14="Grupo OAJ",VLOOKUP(B14,'[6]Grupo OAJ'!$B11:$V11,16,0)," "))))))," ")</f>
        <v xml:space="preserve"> </v>
      </c>
      <c r="R14" s="12" t="str">
        <f>IFERROR(IF(B14="Judicial",VLOOKUP(B14,[1]Hoja1!$B11:$AZ11,20,0),IF(B14="Asesoria",VLOOKUP(B14,[2]Hoja1!$B11:$V11,17,0),IF(B14="Familia",VLOOKUP(B14,[3]Hoja1!$B11:$V11,17,0),IF(B14="Coactivo",VLOOKUP(B14,[4]Hoja1!$B11:$V11,17,0),IF(B14="Estrategia",VLOOKUP(B14,[5]Hoja1!$B11:$V11,17,0),IF(B14="Grupo OAJ",VLOOKUP(B14,'[6]Grupo OAJ'!$B11:$V11,17,0)," "))))))," ")</f>
        <v xml:space="preserve"> </v>
      </c>
      <c r="S14" s="8" t="str">
        <f>IFERROR(IF(B14="Judicial",VLOOKUP(B14,[1]Hoja1!$B11:$AZ11,21,0),IF(B14="Asesoria",VLOOKUP(B14,[2]Hoja1!$B11:$V11,18,0),IF(B14="Familia",VLOOKUP(B14,[3]Hoja1!$B11:$V11,18,0),IF(B14="Coactivo",VLOOKUP(B14,[4]Hoja1!$B11:$V11,18,0),IF(B14="Estrategia",VLOOKUP(B14,[5]Hoja1!$B11:$V11,18,0),IF(B14="Grupo OAJ",VLOOKUP(B14,'[6]Grupo OAJ'!$B11:$V11,18,0)," "))))))," ")</f>
        <v xml:space="preserve"> </v>
      </c>
      <c r="T14" s="8" t="str">
        <f>IFERROR(IF(B14="Judicial",VLOOKUP(B14,[1]Hoja1!$B11:$AZ11,22,0),IF(B14="Asesoria",VLOOKUP(B14,[2]Hoja1!$B11:$V11,19,0),IF(B14="Familia",VLOOKUP(B14,[3]Hoja1!$B11:$V11,19,0),IF(B14="Coactivo",VLOOKUP(B14,[4]Hoja1!$B11:$V11,19,0),IF(B14="Estrategia",VLOOKUP(B14,[5]Hoja1!$B11:$V11,19,0),IF(B14="Grupo OAJ",VLOOKUP(B14,'[6]Grupo OAJ'!$B11:$V11,19,0)," "))))))," ")</f>
        <v xml:space="preserve"> </v>
      </c>
      <c r="U14" s="14" t="str">
        <f>IFERROR(IF(B14="Judicial",VLOOKUP(B14,[1]Hoja1!$B11:$AZ11,23,0),IF(B14="Asesoria",VLOOKUP(B14,[2]Hoja1!$B11:$V11,20,0),IF(B14="Familia",VLOOKUP(B14,[3]Hoja1!$B11:$V11,20,0),IF(B14="Coactivo",VLOOKUP(B14,[4]Hoja1!$B11:$V11,20,0),IF(B14="Estrategia",VLOOKUP(B14,[5]Hoja1!$B11:$V11,20,0),IF(B14="Grupo OAJ",VLOOKUP(B14,'[6]Grupo OAJ'!$B11:$V11,20,0)," "))))))," ")</f>
        <v xml:space="preserve"> </v>
      </c>
      <c r="V14" s="8" t="str">
        <f>IFERROR(IF(B14="Judicial",VLOOKUP(B14,[1]Hoja1!$B11:$AZ11,27,0),IF(B14="Asesoria",VLOOKUP(B14,[2]Hoja1!$B11:$V11,21,0),IF(B14="Familia",VLOOKUP(B14,[3]Hoja1!$B11:$V11,21,0),IF(B14="Coactivo",VLOOKUP(B14,[4]Hoja1!$B11:$V11,21,0),IF(B14="Estrategia",VLOOKUP(B14,[5]Hoja1!$B11:$V11,21,0),IF(B14="Grupo OAJ",VLOOKUP(B14,'[6]Grupo OAJ'!$B11:$V11,21,0)," "))))))," ")</f>
        <v xml:space="preserve"> </v>
      </c>
    </row>
    <row r="15" spans="1:25" customFormat="1" x14ac:dyDescent="0.25">
      <c r="A15" s="3"/>
      <c r="B15" s="4"/>
      <c r="C15" s="5"/>
      <c r="D15" s="6"/>
      <c r="E15" s="7"/>
      <c r="F15" s="8" t="str">
        <f>IFERROR(IF(B15="Judicial",VLOOKUP(B15,[1]Hoja1!$B12:$F12,5,0),IF(B15="Asesoria",VLOOKUP(B15,[2]Hoja1!$B12:$F12,5,0),IF(B15="Familia",VLOOKUP(B15,[3]Hoja1!$B12:$F12,5,0),IF(B15="Coactivo",VLOOKUP(B15,[4]Hoja1!$B12:$F12,5,0),IF(B15="Estrategia",VLOOKUP(B15,[5]Hoja1!$B12:$F12,5,0),IF(B15="Grupo OAJ",VLOOKUP(B15,'[6]Grupo OAJ'!$B12:$F12,5,0)," "))))))," ")</f>
        <v xml:space="preserve"> </v>
      </c>
      <c r="G15" s="9"/>
      <c r="H15" s="9"/>
      <c r="I15" s="4"/>
      <c r="J15" s="10" t="str">
        <f>IFERROR(IF(B15="Judicial",VLOOKUP(B15,[1]Hoja1!$B12:$J12,9,0),IF(B15="Asesoria",VLOOKUP(B15,[2]Hoja1!$B12:$J12,9,0),IF(B15="Familia",VLOOKUP(B15,[3]Hoja1!$B12:$J12,9,0),IF(B15="Coactivo",VLOOKUP(B15,[4]Hoja1!$B12:$J12,9,0),IF(B15="Estrategia",VLOOKUP(B15,[5]Hoja1!$B12:$J12,9,0),IF(B15="Grupo OAJ",VLOOKUP(B15,'[6]Grupo OAJ'!$B12:$J12,9,0)," "))))))," ")</f>
        <v xml:space="preserve"> </v>
      </c>
      <c r="K15" s="11" t="str">
        <f t="shared" si="0"/>
        <v>-</v>
      </c>
      <c r="L15" s="12" t="str">
        <f t="shared" ca="1" si="1"/>
        <v>-</v>
      </c>
      <c r="M15" s="13" t="str">
        <f t="shared" si="2"/>
        <v xml:space="preserve"> </v>
      </c>
      <c r="N15" s="8" t="str">
        <f>IFERROR(IF(B15="Judicial",VLOOKUP(B15,[1]Hoja1!$B12:$AZ12,15,0),IF(B15="Asesoria",VLOOKUP(B15,[2]Hoja1!$B12:$V12,13,0),IF(B15="Familia",VLOOKUP(B15,[3]Hoja1!$B12:$V12,13,0),IF(B15="Coactivo",VLOOKUP(B15,[4]Hoja1!$B12:$V12,13,0),IF(B15="Estrategia",VLOOKUP(B15,[5]Hoja1!$B12:$V12,13,0),IF(B15="Grupo OAJ",VLOOKUP(B15,'[6]Grupo OAJ'!$B12:$V12,13,0)," "))))))," ")</f>
        <v xml:space="preserve"> </v>
      </c>
      <c r="O15" s="14" t="str">
        <f>IFERROR(IF(B15="Judicial",VLOOKUP(B15,[1]Hoja1!$B12:$AZ12,17,0),IF(B15="Asesoria",VLOOKUP(B15,[2]Hoja1!$B12:$V12,14,0),IF(B15="Familia",VLOOKUP(B15,[3]Hoja1!$B12:$V12,14,0),IF(B15="Coactivo",VLOOKUP(B15,[4]Hoja1!$B12:$V12,14,0),IF(B15="Estrategia",VLOOKUP(B15,[5]Hoja1!$B12:$V12,14,0),IF(B15="Grupo OAJ",VLOOKUP(B15,'[6]Grupo OAJ'!$B12:$V12,14,0)," "))))))," ")</f>
        <v xml:space="preserve"> </v>
      </c>
      <c r="P15" s="15" t="str">
        <f>IFERROR(IF(B15="Judicial",VLOOKUP(B15,[1]Hoja1!$B12:$AZ12,18,0),IF(B15="Asesoria",VLOOKUP(B15,[2]Hoja1!$B12:$V12,15,0),IF(B15="Familia",VLOOKUP(B15,[3]Hoja1!$B12:$V12:$V15,15,0),IF(B15="Coactivo",VLOOKUP(B15,[4]Hoja1!$B12:$V12,15,0),IF(B15="Estrategia",VLOOKUP(B15,[5]Hoja1!$B12:$V12,15,0),IF(B15="Grupo OAJ",VLOOKUP(B15,'[6]Grupo OAJ'!$B12:$V12,15,0)," "))))))," ")</f>
        <v xml:space="preserve"> </v>
      </c>
      <c r="Q15" s="14" t="str">
        <f>IFERROR(IF(B15="Judicial",VLOOKUP(B15,[1]Hoja1!$B12:$AZ12,19,0),IF(B15="Asesoria",VLOOKUP(B15,[2]Hoja1!$B12:$V12,16,0),IF(B15="Familia",VLOOKUP(B15,[3]Hoja1!$B12:$V12,16,0),IF(B15="Coactivo",VLOOKUP(B15,[4]Hoja1!$B12:$V12,16,0),IF(B15="Estrategia",VLOOKUP(B15,[5]Hoja1!$B12:$V12,16,0),IF(B15="Grupo OAJ",VLOOKUP(B15,'[6]Grupo OAJ'!$B12:$V12,16,0)," "))))))," ")</f>
        <v xml:space="preserve"> </v>
      </c>
      <c r="R15" s="12" t="str">
        <f>IFERROR(IF(B15="Judicial",VLOOKUP(B15,[1]Hoja1!$B12:$AZ12,20,0),IF(B15="Asesoria",VLOOKUP(B15,[2]Hoja1!$B12:$V12,17,0),IF(B15="Familia",VLOOKUP(B15,[3]Hoja1!$B12:$V12,17,0),IF(B15="Coactivo",VLOOKUP(B15,[4]Hoja1!$B12:$V12,17,0),IF(B15="Estrategia",VLOOKUP(B15,[5]Hoja1!$B12:$V12,17,0),IF(B15="Grupo OAJ",VLOOKUP(B15,'[6]Grupo OAJ'!$B12:$V12,17,0)," "))))))," ")</f>
        <v xml:space="preserve"> </v>
      </c>
      <c r="S15" s="8" t="str">
        <f>IFERROR(IF(B15="Judicial",VLOOKUP(B15,[1]Hoja1!$B12:$AZ12,21,0),IF(B15="Asesoria",VLOOKUP(B15,[2]Hoja1!$B12:$V12,18,0),IF(B15="Familia",VLOOKUP(B15,[3]Hoja1!$B12:$V12,18,0),IF(B15="Coactivo",VLOOKUP(B15,[4]Hoja1!$B12:$V12,18,0),IF(B15="Estrategia",VLOOKUP(B15,[5]Hoja1!$B12:$V12,18,0),IF(B15="Grupo OAJ",VLOOKUP(B15,'[6]Grupo OAJ'!$B12:$V12,18,0)," "))))))," ")</f>
        <v xml:space="preserve"> </v>
      </c>
      <c r="T15" s="8" t="str">
        <f>IFERROR(IF(B15="Judicial",VLOOKUP(B15,[1]Hoja1!$B12:$AZ12,22,0),IF(B15="Asesoria",VLOOKUP(B15,[2]Hoja1!$B12:$V12,19,0),IF(B15="Familia",VLOOKUP(B15,[3]Hoja1!$B12:$V12,19,0),IF(B15="Coactivo",VLOOKUP(B15,[4]Hoja1!$B12:$V12,19,0),IF(B15="Estrategia",VLOOKUP(B15,[5]Hoja1!$B12:$V12,19,0),IF(B15="Grupo OAJ",VLOOKUP(B15,'[6]Grupo OAJ'!$B12:$V12,19,0)," "))))))," ")</f>
        <v xml:space="preserve"> </v>
      </c>
      <c r="U15" s="14" t="str">
        <f>IFERROR(IF(B15="Judicial",VLOOKUP(B15,[1]Hoja1!$B12:$AZ12,23,0),IF(B15="Asesoria",VLOOKUP(B15,[2]Hoja1!$B12:$V12,20,0),IF(B15="Familia",VLOOKUP(B15,[3]Hoja1!$B12:$V12,20,0),IF(B15="Coactivo",VLOOKUP(B15,[4]Hoja1!$B12:$V12,20,0),IF(B15="Estrategia",VLOOKUP(B15,[5]Hoja1!$B12:$V12,20,0),IF(B15="Grupo OAJ",VLOOKUP(B15,'[6]Grupo OAJ'!$B12:$V12,20,0)," "))))))," ")</f>
        <v xml:space="preserve"> </v>
      </c>
      <c r="V15" s="8" t="str">
        <f>IFERROR(IF(B15="Judicial",VLOOKUP(B15,[1]Hoja1!$B12:$AZ12,27,0),IF(B15="Asesoria",VLOOKUP(B15,[2]Hoja1!$B12:$V12,21,0),IF(B15="Familia",VLOOKUP(B15,[3]Hoja1!$B12:$V12,21,0),IF(B15="Coactivo",VLOOKUP(B15,[4]Hoja1!$B12:$V12,21,0),IF(B15="Estrategia",VLOOKUP(B15,[5]Hoja1!$B12:$V12,21,0),IF(B15="Grupo OAJ",VLOOKUP(B15,'[6]Grupo OAJ'!$B12:$V12,21,0)," "))))))," ")</f>
        <v xml:space="preserve"> </v>
      </c>
    </row>
    <row r="16" spans="1:25" customFormat="1" x14ac:dyDescent="0.25">
      <c r="A16" s="3"/>
      <c r="B16" s="4"/>
      <c r="C16" s="5"/>
      <c r="D16" s="6"/>
      <c r="E16" s="7"/>
      <c r="F16" s="8" t="str">
        <f>IFERROR(IF(B16="Judicial",VLOOKUP(B16,[1]Hoja1!$B13:$F13,5,0),IF(B16="Asesoria",VLOOKUP(B16,[2]Hoja1!$B13:$F13,5,0),IF(B16="Familia",VLOOKUP(B16,[3]Hoja1!$B13:$F13,5,0),IF(B16="Coactivo",VLOOKUP(B16,[4]Hoja1!$B13:$F13,5,0),IF(B16="Estrategia",VLOOKUP(B16,[5]Hoja1!$B13:$F13,5,0),IF(B16="Grupo OAJ",VLOOKUP(B16,'[6]Grupo OAJ'!$B13:$F13,5,0)," "))))))," ")</f>
        <v xml:space="preserve"> </v>
      </c>
      <c r="G16" s="21"/>
      <c r="H16" s="9"/>
      <c r="I16" s="4"/>
      <c r="J16" s="10" t="str">
        <f>IFERROR(IF(B16="Judicial",VLOOKUP(B16,[1]Hoja1!$B13:$J13,9,0),IF(B16="Asesoria",VLOOKUP(B16,[2]Hoja1!$B13:$J13,9,0),IF(B16="Familia",VLOOKUP(B16,[3]Hoja1!$B13:$J13,9,0),IF(B16="Coactivo",VLOOKUP(B16,[4]Hoja1!$B13:$J13,9,0),IF(B16="Estrategia",VLOOKUP(B16,[5]Hoja1!$B13:$J13,9,0),IF(B16="Grupo OAJ",VLOOKUP(B16,'[6]Grupo OAJ'!$B13:$J13,9,0)," "))))))," ")</f>
        <v xml:space="preserve"> </v>
      </c>
      <c r="K16" s="11" t="str">
        <f t="shared" si="0"/>
        <v>-</v>
      </c>
      <c r="L16" s="12" t="str">
        <f t="shared" ca="1" si="1"/>
        <v>-</v>
      </c>
      <c r="M16" s="13" t="str">
        <f t="shared" si="2"/>
        <v xml:space="preserve"> </v>
      </c>
      <c r="N16" s="8" t="str">
        <f>IFERROR(IF(B16="Judicial",VLOOKUP(B16,[1]Hoja1!$B13:$AZ13,15,0),IF(B16="Asesoria",VLOOKUP(B16,[2]Hoja1!$B13:$V13,13,0),IF(B16="Familia",VLOOKUP(B16,[3]Hoja1!$B13:$V13,13,0),IF(B16="Coactivo",VLOOKUP(B16,[4]Hoja1!$B13:$V13,13,0),IF(B16="Estrategia",VLOOKUP(B16,[5]Hoja1!$B13:$V13,13,0),IF(B16="Grupo OAJ",VLOOKUP(B16,'[6]Grupo OAJ'!$B13:$V13,13,0)," "))))))," ")</f>
        <v xml:space="preserve"> </v>
      </c>
      <c r="O16" s="14" t="str">
        <f>IFERROR(IF(B16="Judicial",VLOOKUP(B16,[1]Hoja1!$B13:$AZ13,17,0),IF(B16="Asesoria",VLOOKUP(B16,[2]Hoja1!$B13:$V13,14,0),IF(B16="Familia",VLOOKUP(B16,[3]Hoja1!$B13:$V13,14,0),IF(B16="Coactivo",VLOOKUP(B16,[4]Hoja1!$B13:$V13,14,0),IF(B16="Estrategia",VLOOKUP(B16,[5]Hoja1!$B13:$V13,14,0),IF(B16="Grupo OAJ",VLOOKUP(B16,'[6]Grupo OAJ'!$B13:$V13,14,0)," "))))))," ")</f>
        <v xml:space="preserve"> </v>
      </c>
      <c r="P16" s="15" t="str">
        <f>IFERROR(IF(B16="Judicial",VLOOKUP(B16,[1]Hoja1!$B13:$AZ13,18,0),IF(B16="Asesoria",VLOOKUP(B16,[2]Hoja1!$B13:$V13,15,0),IF(B16="Familia",VLOOKUP(B16,[3]Hoja1!$B13:$V13:$V16,15,0),IF(B16="Coactivo",VLOOKUP(B16,[4]Hoja1!$B13:$V13,15,0),IF(B16="Estrategia",VLOOKUP(B16,[5]Hoja1!$B13:$V13,15,0),IF(B16="Grupo OAJ",VLOOKUP(B16,'[6]Grupo OAJ'!$B13:$V13,15,0)," "))))))," ")</f>
        <v xml:space="preserve"> </v>
      </c>
      <c r="Q16" s="14" t="str">
        <f>IFERROR(IF(B16="Judicial",VLOOKUP(B16,[1]Hoja1!$B13:$AZ13,19,0),IF(B16="Asesoria",VLOOKUP(B16,[2]Hoja1!$B13:$V13,16,0),IF(B16="Familia",VLOOKUP(B16,[3]Hoja1!$B13:$V13,16,0),IF(B16="Coactivo",VLOOKUP(B16,[4]Hoja1!$B13:$V13,16,0),IF(B16="Estrategia",VLOOKUP(B16,[5]Hoja1!$B13:$V13,16,0),IF(B16="Grupo OAJ",VLOOKUP(B16,'[6]Grupo OAJ'!$B13:$V13,16,0)," "))))))," ")</f>
        <v xml:space="preserve"> </v>
      </c>
      <c r="R16" s="12" t="str">
        <f>IFERROR(IF(B16="Judicial",VLOOKUP(B16,[1]Hoja1!$B13:$AZ13,20,0),IF(B16="Asesoria",VLOOKUP(B16,[2]Hoja1!$B13:$V13,17,0),IF(B16="Familia",VLOOKUP(B16,[3]Hoja1!$B13:$V13,17,0),IF(B16="Coactivo",VLOOKUP(B16,[4]Hoja1!$B13:$V13,17,0),IF(B16="Estrategia",VLOOKUP(B16,[5]Hoja1!$B13:$V13,17,0),IF(B16="Grupo OAJ",VLOOKUP(B16,'[6]Grupo OAJ'!$B13:$V13,17,0)," "))))))," ")</f>
        <v xml:space="preserve"> </v>
      </c>
      <c r="S16" s="8" t="str">
        <f>IFERROR(IF(B16="Judicial",VLOOKUP(B16,[1]Hoja1!$B13:$AZ13,21,0),IF(B16="Asesoria",VLOOKUP(B16,[2]Hoja1!$B13:$V13,18,0),IF(B16="Familia",VLOOKUP(B16,[3]Hoja1!$B13:$V13,18,0),IF(B16="Coactivo",VLOOKUP(B16,[4]Hoja1!$B13:$V13,18,0),IF(B16="Estrategia",VLOOKUP(B16,[5]Hoja1!$B13:$V13,18,0),IF(B16="Grupo OAJ",VLOOKUP(B16,'[6]Grupo OAJ'!$B13:$V13,18,0)," "))))))," ")</f>
        <v xml:space="preserve"> </v>
      </c>
      <c r="T16" s="8" t="str">
        <f>IFERROR(IF(B16="Judicial",VLOOKUP(B16,[1]Hoja1!$B13:$AZ13,22,0),IF(B16="Asesoria",VLOOKUP(B16,[2]Hoja1!$B13:$V13,19,0),IF(B16="Familia",VLOOKUP(B16,[3]Hoja1!$B13:$V13,19,0),IF(B16="Coactivo",VLOOKUP(B16,[4]Hoja1!$B13:$V13,19,0),IF(B16="Estrategia",VLOOKUP(B16,[5]Hoja1!$B13:$V13,19,0),IF(B16="Grupo OAJ",VLOOKUP(B16,'[6]Grupo OAJ'!$B13:$V13,19,0)," "))))))," ")</f>
        <v xml:space="preserve"> </v>
      </c>
      <c r="U16" s="14" t="str">
        <f>IFERROR(IF(B16="Judicial",VLOOKUP(B16,[1]Hoja1!$B13:$AZ13,23,0),IF(B16="Asesoria",VLOOKUP(B16,[2]Hoja1!$B13:$V13,20,0),IF(B16="Familia",VLOOKUP(B16,[3]Hoja1!$B13:$V13,20,0),IF(B16="Coactivo",VLOOKUP(B16,[4]Hoja1!$B13:$V13,20,0),IF(B16="Estrategia",VLOOKUP(B16,[5]Hoja1!$B13:$V13,20,0),IF(B16="Grupo OAJ",VLOOKUP(B16,'[6]Grupo OAJ'!$B13:$V13,20,0)," "))))))," ")</f>
        <v xml:space="preserve"> </v>
      </c>
      <c r="V16" s="8" t="str">
        <f>IFERROR(IF(B16="Judicial",VLOOKUP(B16,[1]Hoja1!$B13:$AZ13,27,0),IF(B16="Asesoria",VLOOKUP(B16,[2]Hoja1!$B13:$V13,21,0),IF(B16="Familia",VLOOKUP(B16,[3]Hoja1!$B13:$V13,21,0),IF(B16="Coactivo",VLOOKUP(B16,[4]Hoja1!$B13:$V13,21,0),IF(B16="Estrategia",VLOOKUP(B16,[5]Hoja1!$B13:$V13,21,0),IF(B16="Grupo OAJ",VLOOKUP(B16,'[6]Grupo OAJ'!$B13:$V13,21,0)," "))))))," ")</f>
        <v xml:space="preserve"> </v>
      </c>
    </row>
    <row r="17" spans="1:22" customFormat="1" x14ac:dyDescent="0.25">
      <c r="A17" s="3"/>
      <c r="B17" s="4"/>
      <c r="C17" s="5"/>
      <c r="D17" s="6"/>
      <c r="E17" s="7"/>
      <c r="F17" s="8" t="str">
        <f>IFERROR(IF(B17="Judicial",VLOOKUP(B17,[1]Hoja1!$B14:$F14,5,0),IF(B17="Asesoria",VLOOKUP(B17,[2]Hoja1!$B14:$F14,5,0),IF(B17="Familia",VLOOKUP(B17,[3]Hoja1!$B14:$F14,5,0),IF(B17="Coactivo",VLOOKUP(B17,[4]Hoja1!$B14:$F14,5,0),IF(B17="Estrategia",VLOOKUP(B17,[5]Hoja1!$B14:$F14,5,0),IF(B17="Grupo OAJ",VLOOKUP(B17,'[6]Grupo OAJ'!$B14:$F14,5,0)," "))))))," ")</f>
        <v xml:space="preserve"> </v>
      </c>
      <c r="G17" s="21"/>
      <c r="H17" s="9"/>
      <c r="I17" s="4"/>
      <c r="J17" s="10" t="str">
        <f>IFERROR(IF(B17="Judicial",VLOOKUP(B17,[1]Hoja1!$B14:$J14,9,0),IF(B17="Asesoria",VLOOKUP(B17,[2]Hoja1!$B14:$J14,9,0),IF(B17="Familia",VLOOKUP(B17,[3]Hoja1!$B14:$J14,9,0),IF(B17="Coactivo",VLOOKUP(B17,[4]Hoja1!$B14:$J14,9,0),IF(B17="Estrategia",VLOOKUP(B17,[5]Hoja1!$B14:$J14,9,0),IF(B17="Grupo OAJ",VLOOKUP(B17,'[6]Grupo OAJ'!$B14:$J14,9,0)," "))))))," ")</f>
        <v xml:space="preserve"> </v>
      </c>
      <c r="K17" s="11" t="str">
        <f t="shared" si="0"/>
        <v>-</v>
      </c>
      <c r="L17" s="12" t="str">
        <f t="shared" ca="1" si="1"/>
        <v>-</v>
      </c>
      <c r="M17" s="13" t="str">
        <f t="shared" si="2"/>
        <v xml:space="preserve"> </v>
      </c>
      <c r="N17" s="8" t="str">
        <f>IFERROR(IF(B17="Judicial",VLOOKUP(B17,[1]Hoja1!$B14:$AZ14,15,0),IF(B17="Asesoria",VLOOKUP(B17,[2]Hoja1!$B14:$V14,13,0),IF(B17="Familia",VLOOKUP(B17,[3]Hoja1!$B14:$V14,13,0),IF(B17="Coactivo",VLOOKUP(B17,[4]Hoja1!$B14:$V14,13,0),IF(B17="Estrategia",VLOOKUP(B17,[5]Hoja1!$B14:$V14,13,0),IF(B17="Grupo OAJ",VLOOKUP(B17,'[6]Grupo OAJ'!$B14:$V14,13,0)," "))))))," ")</f>
        <v xml:space="preserve"> </v>
      </c>
      <c r="O17" s="14" t="str">
        <f>IFERROR(IF(B17="Judicial",VLOOKUP(B17,[1]Hoja1!$B14:$AZ14,17,0),IF(B17="Asesoria",VLOOKUP(B17,[2]Hoja1!$B14:$V14,14,0),IF(B17="Familia",VLOOKUP(B17,[3]Hoja1!$B14:$V14,14,0),IF(B17="Coactivo",VLOOKUP(B17,[4]Hoja1!$B14:$V14,14,0),IF(B17="Estrategia",VLOOKUP(B17,[5]Hoja1!$B14:$V14,14,0),IF(B17="Grupo OAJ",VLOOKUP(B17,'[6]Grupo OAJ'!$B14:$V14,14,0)," "))))))," ")</f>
        <v xml:space="preserve"> </v>
      </c>
      <c r="P17" s="15" t="str">
        <f>IFERROR(IF(B17="Judicial",VLOOKUP(B17,[1]Hoja1!$B14:$AZ14,18,0),IF(B17="Asesoria",VLOOKUP(B17,[2]Hoja1!$B14:$V14,15,0),IF(B17="Familia",VLOOKUP(B17,[3]Hoja1!$B14:$V14:$V17,15,0),IF(B17="Coactivo",VLOOKUP(B17,[4]Hoja1!$B14:$V14,15,0),IF(B17="Estrategia",VLOOKUP(B17,[5]Hoja1!$B14:$V14,15,0),IF(B17="Grupo OAJ",VLOOKUP(B17,'[6]Grupo OAJ'!$B14:$V14,15,0)," "))))))," ")</f>
        <v xml:space="preserve"> </v>
      </c>
      <c r="Q17" s="14" t="str">
        <f>IFERROR(IF(B17="Judicial",VLOOKUP(B17,[1]Hoja1!$B14:$AZ14,19,0),IF(B17="Asesoria",VLOOKUP(B17,[2]Hoja1!$B14:$V14,16,0),IF(B17="Familia",VLOOKUP(B17,[3]Hoja1!$B14:$V14,16,0),IF(B17="Coactivo",VLOOKUP(B17,[4]Hoja1!$B14:$V14,16,0),IF(B17="Estrategia",VLOOKUP(B17,[5]Hoja1!$B14:$V14,16,0),IF(B17="Grupo OAJ",VLOOKUP(B17,'[6]Grupo OAJ'!$B14:$V14,16,0)," "))))))," ")</f>
        <v xml:space="preserve"> </v>
      </c>
      <c r="R17" s="12" t="str">
        <f>IFERROR(IF(B17="Judicial",VLOOKUP(B17,[1]Hoja1!$B14:$AZ14,20,0),IF(B17="Asesoria",VLOOKUP(B17,[2]Hoja1!$B14:$V14,17,0),IF(B17="Familia",VLOOKUP(B17,[3]Hoja1!$B14:$V14,17,0),IF(B17="Coactivo",VLOOKUP(B17,[4]Hoja1!$B14:$V14,17,0),IF(B17="Estrategia",VLOOKUP(B17,[5]Hoja1!$B14:$V14,17,0),IF(B17="Grupo OAJ",VLOOKUP(B17,'[6]Grupo OAJ'!$B14:$V14,17,0)," "))))))," ")</f>
        <v xml:space="preserve"> </v>
      </c>
      <c r="S17" s="8" t="str">
        <f>IFERROR(IF(B17="Judicial",VLOOKUP(B17,[1]Hoja1!$B14:$AZ14,21,0),IF(B17="Asesoria",VLOOKUP(B17,[2]Hoja1!$B14:$V14,18,0),IF(B17="Familia",VLOOKUP(B17,[3]Hoja1!$B14:$V14,18,0),IF(B17="Coactivo",VLOOKUP(B17,[4]Hoja1!$B14:$V14,18,0),IF(B17="Estrategia",VLOOKUP(B17,[5]Hoja1!$B14:$V14,18,0),IF(B17="Grupo OAJ",VLOOKUP(B17,'[6]Grupo OAJ'!$B14:$V14,18,0)," "))))))," ")</f>
        <v xml:space="preserve"> </v>
      </c>
      <c r="T17" s="8" t="str">
        <f>IFERROR(IF(B17="Judicial",VLOOKUP(B17,[1]Hoja1!$B14:$AZ14,22,0),IF(B17="Asesoria",VLOOKUP(B17,[2]Hoja1!$B14:$V14,19,0),IF(B17="Familia",VLOOKUP(B17,[3]Hoja1!$B14:$V14,19,0),IF(B17="Coactivo",VLOOKUP(B17,[4]Hoja1!$B14:$V14,19,0),IF(B17="Estrategia",VLOOKUP(B17,[5]Hoja1!$B14:$V14,19,0),IF(B17="Grupo OAJ",VLOOKUP(B17,'[6]Grupo OAJ'!$B14:$V14,19,0)," "))))))," ")</f>
        <v xml:space="preserve"> </v>
      </c>
      <c r="U17" s="14" t="str">
        <f>IFERROR(IF(B17="Judicial",VLOOKUP(B17,[1]Hoja1!$B14:$AZ14,23,0),IF(B17="Asesoria",VLOOKUP(B17,[2]Hoja1!$B14:$V14,20,0),IF(B17="Familia",VLOOKUP(B17,[3]Hoja1!$B14:$V14,20,0),IF(B17="Coactivo",VLOOKUP(B17,[4]Hoja1!$B14:$V14,20,0),IF(B17="Estrategia",VLOOKUP(B17,[5]Hoja1!$B14:$V14,20,0),IF(B17="Grupo OAJ",VLOOKUP(B17,'[6]Grupo OAJ'!$B14:$V14,20,0)," "))))))," ")</f>
        <v xml:space="preserve"> </v>
      </c>
      <c r="V17" s="8" t="str">
        <f>IFERROR(IF(B17="Judicial",VLOOKUP(B17,[1]Hoja1!$B14:$AZ14,27,0),IF(B17="Asesoria",VLOOKUP(B17,[2]Hoja1!$B14:$V14,21,0),IF(B17="Familia",VLOOKUP(B17,[3]Hoja1!$B14:$V14,21,0),IF(B17="Coactivo",VLOOKUP(B17,[4]Hoja1!$B14:$V14,21,0),IF(B17="Estrategia",VLOOKUP(B17,[5]Hoja1!$B14:$V14,21,0),IF(B17="Grupo OAJ",VLOOKUP(B17,'[6]Grupo OAJ'!$B14:$V14,21,0)," "))))))," ")</f>
        <v xml:space="preserve"> </v>
      </c>
    </row>
    <row r="18" spans="1:22" customFormat="1" x14ac:dyDescent="0.25">
      <c r="A18" s="3"/>
      <c r="B18" s="4"/>
      <c r="C18" s="5"/>
      <c r="D18" s="6"/>
      <c r="E18" s="7"/>
      <c r="F18" s="8" t="str">
        <f>IFERROR(IF(B18="Judicial",VLOOKUP(B18,[1]Hoja1!$B15:$F15,5,0),IF(B18="Asesoria",VLOOKUP(B18,[2]Hoja1!$B15:$F15,5,0),IF(B18="Familia",VLOOKUP(B18,[3]Hoja1!$B15:$F15,5,0),IF(B18="Coactivo",VLOOKUP(B18,[4]Hoja1!$B15:$F15,5,0),IF(B18="Estrategia",VLOOKUP(B18,[5]Hoja1!$B15:$F15,5,0),IF(B18="Grupo OAJ",VLOOKUP(B18,'[6]Grupo OAJ'!$B15:$F15,5,0)," "))))))," ")</f>
        <v xml:space="preserve"> </v>
      </c>
      <c r="G18" s="37"/>
      <c r="H18" s="9"/>
      <c r="I18" s="4"/>
      <c r="J18" s="10" t="str">
        <f>IFERROR(IF(B18="Judicial",VLOOKUP(B18,[1]Hoja1!$B15:$J15,9,0),IF(B18="Asesoria",VLOOKUP(B18,[2]Hoja1!$B15:$J15,9,0),IF(B18="Familia",VLOOKUP(B18,[3]Hoja1!$B15:$J15,9,0),IF(B18="Coactivo",VLOOKUP(B18,[4]Hoja1!$B15:$J15,9,0),IF(B18="Estrategia",VLOOKUP(B18,[5]Hoja1!$B15:$J15,9,0),IF(B18="Grupo OAJ",VLOOKUP(B18,'[6]Grupo OAJ'!$B15:$J15,9,0)," "))))))," ")</f>
        <v xml:space="preserve"> </v>
      </c>
      <c r="K18" s="11" t="str">
        <f t="shared" si="0"/>
        <v>-</v>
      </c>
      <c r="L18" s="12" t="str">
        <f t="shared" ca="1" si="1"/>
        <v>-</v>
      </c>
      <c r="M18" s="13" t="str">
        <f t="shared" si="2"/>
        <v xml:space="preserve"> </v>
      </c>
      <c r="N18" s="8" t="str">
        <f>IFERROR(IF(B18="Judicial",VLOOKUP(B18,[1]Hoja1!$B15:$AZ15,15,0),IF(B18="Asesoria",VLOOKUP(B18,[2]Hoja1!$B15:$V15,13,0),IF(B18="Familia",VLOOKUP(B18,[3]Hoja1!$B15:$V15,13,0),IF(B18="Coactivo",VLOOKUP(B18,[4]Hoja1!$B15:$V15,13,0),IF(B18="Estrategia",VLOOKUP(B18,[5]Hoja1!$B15:$V15,13,0),IF(B18="Grupo OAJ",VLOOKUP(B18,'[6]Grupo OAJ'!$B15:$V15,13,0)," "))))))," ")</f>
        <v xml:space="preserve"> </v>
      </c>
      <c r="O18" s="14" t="str">
        <f>IFERROR(IF(B18="Judicial",VLOOKUP(B18,[1]Hoja1!$B15:$AZ15,17,0),IF(B18="Asesoria",VLOOKUP(B18,[2]Hoja1!$B15:$V15,14,0),IF(B18="Familia",VLOOKUP(B18,[3]Hoja1!$B15:$V15,14,0),IF(B18="Coactivo",VLOOKUP(B18,[4]Hoja1!$B15:$V15,14,0),IF(B18="Estrategia",VLOOKUP(B18,[5]Hoja1!$B15:$V15,14,0),IF(B18="Grupo OAJ",VLOOKUP(B18,'[6]Grupo OAJ'!$B15:$V15,14,0)," "))))))," ")</f>
        <v xml:space="preserve"> </v>
      </c>
      <c r="P18" s="15" t="str">
        <f>IFERROR(IF(B18="Judicial",VLOOKUP(B18,[1]Hoja1!$B15:$AZ15,18,0),IF(B18="Asesoria",VLOOKUP(B18,[2]Hoja1!$B15:$V15,15,0),IF(B18="Familia",VLOOKUP(B18,[3]Hoja1!$B15:$V15:$V18,15,0),IF(B18="Coactivo",VLOOKUP(B18,[4]Hoja1!$B15:$V15,15,0),IF(B18="Estrategia",VLOOKUP(B18,[5]Hoja1!$B15:$V15,15,0),IF(B18="Grupo OAJ",VLOOKUP(B18,'[6]Grupo OAJ'!$B15:$V15,15,0)," "))))))," ")</f>
        <v xml:space="preserve"> </v>
      </c>
      <c r="Q18" s="14" t="str">
        <f>IFERROR(IF(B18="Judicial",VLOOKUP(B18,[1]Hoja1!$B15:$AZ15,19,0),IF(B18="Asesoria",VLOOKUP(B18,[2]Hoja1!$B15:$V15,16,0),IF(B18="Familia",VLOOKUP(B18,[3]Hoja1!$B15:$V15,16,0),IF(B18="Coactivo",VLOOKUP(B18,[4]Hoja1!$B15:$V15,16,0),IF(B18="Estrategia",VLOOKUP(B18,[5]Hoja1!$B15:$V15,16,0),IF(B18="Grupo OAJ",VLOOKUP(B18,'[6]Grupo OAJ'!$B15:$V15,16,0)," "))))))," ")</f>
        <v xml:space="preserve"> </v>
      </c>
      <c r="R18" s="12" t="str">
        <f>IFERROR(IF(B18="Judicial",VLOOKUP(B18,[1]Hoja1!$B15:$AZ15,20,0),IF(B18="Asesoria",VLOOKUP(B18,[2]Hoja1!$B15:$V15,17,0),IF(B18="Familia",VLOOKUP(B18,[3]Hoja1!$B15:$V15,17,0),IF(B18="Coactivo",VLOOKUP(B18,[4]Hoja1!$B15:$V15,17,0),IF(B18="Estrategia",VLOOKUP(B18,[5]Hoja1!$B15:$V15,17,0),IF(B18="Grupo OAJ",VLOOKUP(B18,'[6]Grupo OAJ'!$B15:$V15,17,0)," "))))))," ")</f>
        <v xml:space="preserve"> </v>
      </c>
      <c r="S18" s="8" t="str">
        <f>IFERROR(IF(B18="Judicial",VLOOKUP(B18,[1]Hoja1!$B15:$AZ15,21,0),IF(B18="Asesoria",VLOOKUP(B18,[2]Hoja1!$B15:$V15,18,0),IF(B18="Familia",VLOOKUP(B18,[3]Hoja1!$B15:$V15,18,0),IF(B18="Coactivo",VLOOKUP(B18,[4]Hoja1!$B15:$V15,18,0),IF(B18="Estrategia",VLOOKUP(B18,[5]Hoja1!$B15:$V15,18,0),IF(B18="Grupo OAJ",VLOOKUP(B18,'[6]Grupo OAJ'!$B15:$V15,18,0)," "))))))," ")</f>
        <v xml:space="preserve"> </v>
      </c>
      <c r="T18" s="8" t="str">
        <f>IFERROR(IF(B18="Judicial",VLOOKUP(B18,[1]Hoja1!$B15:$AZ15,22,0),IF(B18="Asesoria",VLOOKUP(B18,[2]Hoja1!$B15:$V15,19,0),IF(B18="Familia",VLOOKUP(B18,[3]Hoja1!$B15:$V15,19,0),IF(B18="Coactivo",VLOOKUP(B18,[4]Hoja1!$B15:$V15,19,0),IF(B18="Estrategia",VLOOKUP(B18,[5]Hoja1!$B15:$V15,19,0),IF(B18="Grupo OAJ",VLOOKUP(B18,'[6]Grupo OAJ'!$B15:$V15,19,0)," "))))))," ")</f>
        <v xml:space="preserve"> </v>
      </c>
      <c r="U18" s="14" t="str">
        <f>IFERROR(IF(B18="Judicial",VLOOKUP(B18,[1]Hoja1!$B15:$AZ15,23,0),IF(B18="Asesoria",VLOOKUP(B18,[2]Hoja1!$B15:$V15,20,0),IF(B18="Familia",VLOOKUP(B18,[3]Hoja1!$B15:$V15,20,0),IF(B18="Coactivo",VLOOKUP(B18,[4]Hoja1!$B15:$V15,20,0),IF(B18="Estrategia",VLOOKUP(B18,[5]Hoja1!$B15:$V15,20,0),IF(B18="Grupo OAJ",VLOOKUP(B18,'[6]Grupo OAJ'!$B15:$V15,20,0)," "))))))," ")</f>
        <v xml:space="preserve"> </v>
      </c>
      <c r="V18" s="8" t="str">
        <f>IFERROR(IF(B18="Judicial",VLOOKUP(B18,[1]Hoja1!$B15:$AZ15,27,0),IF(B18="Asesoria",VLOOKUP(B18,[2]Hoja1!$B15:$V15,21,0),IF(B18="Familia",VLOOKUP(B18,[3]Hoja1!$B15:$V15,21,0),IF(B18="Coactivo",VLOOKUP(B18,[4]Hoja1!$B15:$V15,21,0),IF(B18="Estrategia",VLOOKUP(B18,[5]Hoja1!$B15:$V15,21,0),IF(B18="Grupo OAJ",VLOOKUP(B18,'[6]Grupo OAJ'!$B15:$V15,21,0)," "))))))," ")</f>
        <v xml:space="preserve"> </v>
      </c>
    </row>
    <row r="19" spans="1:22" customFormat="1" x14ac:dyDescent="0.25">
      <c r="A19" s="3"/>
      <c r="B19" s="4"/>
      <c r="C19" s="5"/>
      <c r="D19" s="6"/>
      <c r="E19" s="7"/>
      <c r="F19" s="8" t="str">
        <f>IFERROR(IF(B19="Judicial",VLOOKUP(B19,[1]Hoja1!$B16:$F16,5,0),IF(B19="Asesoria",VLOOKUP(B19,[2]Hoja1!$B16:$F16,5,0),IF(B19="Familia",VLOOKUP(B19,[3]Hoja1!$B16:$F16,5,0),IF(B19="Coactivo",VLOOKUP(B19,[4]Hoja1!$B16:$F16,5,0),IF(B19="Estrategia",VLOOKUP(B19,[5]Hoja1!$B16:$F16,5,0),IF(B19="Grupo OAJ",VLOOKUP(B19,'[6]Grupo OAJ'!$B16:$F16,5,0)," "))))))," ")</f>
        <v xml:space="preserve"> </v>
      </c>
      <c r="G19" s="21"/>
      <c r="H19" s="9"/>
      <c r="I19" s="4"/>
      <c r="J19" s="10" t="str">
        <f>IFERROR(IF(B19="Judicial",VLOOKUP(B19,[1]Hoja1!$B16:$J16,9,0),IF(B19="Asesoria",VLOOKUP(B19,[2]Hoja1!$B16:$J16,9,0),IF(B19="Familia",VLOOKUP(B19,[3]Hoja1!$B16:$J16,9,0),IF(B19="Coactivo",VLOOKUP(B19,[4]Hoja1!$B16:$J16,9,0),IF(B19="Estrategia",VLOOKUP(B19,[5]Hoja1!$B16:$J16,9,0),IF(B19="Grupo OAJ",VLOOKUP(B19,'[6]Grupo OAJ'!$B16:$J16,9,0)," "))))))," ")</f>
        <v xml:space="preserve"> </v>
      </c>
      <c r="K19" s="11" t="str">
        <f t="shared" si="0"/>
        <v>-</v>
      </c>
      <c r="L19" s="12" t="str">
        <f t="shared" ca="1" si="1"/>
        <v>-</v>
      </c>
      <c r="M19" s="13" t="str">
        <f t="shared" si="2"/>
        <v xml:space="preserve"> </v>
      </c>
      <c r="N19" s="8" t="str">
        <f>IFERROR(IF(B19="Judicial",VLOOKUP(B19,[1]Hoja1!$B16:$AZ16,15,0),IF(B19="Asesoria",VLOOKUP(B19,[2]Hoja1!$B16:$V16,13,0),IF(B19="Familia",VLOOKUP(B19,[3]Hoja1!$B16:$V16,13,0),IF(B19="Coactivo",VLOOKUP(B19,[4]Hoja1!$B16:$V16,13,0),IF(B19="Estrategia",VLOOKUP(B19,[5]Hoja1!$B16:$V16,13,0),IF(B19="Grupo OAJ",VLOOKUP(B19,'[6]Grupo OAJ'!$B16:$V16,13,0)," "))))))," ")</f>
        <v xml:space="preserve"> </v>
      </c>
      <c r="O19" s="14" t="str">
        <f>IFERROR(IF(B19="Judicial",VLOOKUP(B19,[1]Hoja1!$B16:$AZ16,17,0),IF(B19="Asesoria",VLOOKUP(B19,[2]Hoja1!$B16:$V16,14,0),IF(B19="Familia",VLOOKUP(B19,[3]Hoja1!$B16:$V16,14,0),IF(B19="Coactivo",VLOOKUP(B19,[4]Hoja1!$B16:$V16,14,0),IF(B19="Estrategia",VLOOKUP(B19,[5]Hoja1!$B16:$V16,14,0),IF(B19="Grupo OAJ",VLOOKUP(B19,'[6]Grupo OAJ'!$B16:$V16,14,0)," "))))))," ")</f>
        <v xml:space="preserve"> </v>
      </c>
      <c r="P19" s="15" t="str">
        <f>IFERROR(IF(B19="Judicial",VLOOKUP(B19,[1]Hoja1!$B16:$AZ16,18,0),IF(B19="Asesoria",VLOOKUP(B19,[2]Hoja1!$B16:$V16,15,0),IF(B19="Familia",VLOOKUP(B19,[3]Hoja1!$B16:$V16:$V19,15,0),IF(B19="Coactivo",VLOOKUP(B19,[4]Hoja1!$B16:$V16,15,0),IF(B19="Estrategia",VLOOKUP(B19,[5]Hoja1!$B16:$V16,15,0),IF(B19="Grupo OAJ",VLOOKUP(B19,'[6]Grupo OAJ'!$B16:$V16,15,0)," "))))))," ")</f>
        <v xml:space="preserve"> </v>
      </c>
      <c r="Q19" s="14" t="str">
        <f>IFERROR(IF(B19="Judicial",VLOOKUP(B19,[1]Hoja1!$B16:$AZ16,19,0),IF(B19="Asesoria",VLOOKUP(B19,[2]Hoja1!$B16:$V16,16,0),IF(B19="Familia",VLOOKUP(B19,[3]Hoja1!$B16:$V16,16,0),IF(B19="Coactivo",VLOOKUP(B19,[4]Hoja1!$B16:$V16,16,0),IF(B19="Estrategia",VLOOKUP(B19,[5]Hoja1!$B16:$V16,16,0),IF(B19="Grupo OAJ",VLOOKUP(B19,'[6]Grupo OAJ'!$B16:$V16,16,0)," "))))))," ")</f>
        <v xml:space="preserve"> </v>
      </c>
      <c r="R19" s="12" t="str">
        <f>IFERROR(IF(B19="Judicial",VLOOKUP(B19,[1]Hoja1!$B16:$AZ16,20,0),IF(B19="Asesoria",VLOOKUP(B19,[2]Hoja1!$B16:$V16,17,0),IF(B19="Familia",VLOOKUP(B19,[3]Hoja1!$B16:$V16,17,0),IF(B19="Coactivo",VLOOKUP(B19,[4]Hoja1!$B16:$V16,17,0),IF(B19="Estrategia",VLOOKUP(B19,[5]Hoja1!$B16:$V16,17,0),IF(B19="Grupo OAJ",VLOOKUP(B19,'[6]Grupo OAJ'!$B16:$V16,17,0)," "))))))," ")</f>
        <v xml:space="preserve"> </v>
      </c>
      <c r="S19" s="8" t="str">
        <f>IFERROR(IF(B19="Judicial",VLOOKUP(B19,[1]Hoja1!$B16:$AZ16,21,0),IF(B19="Asesoria",VLOOKUP(B19,[2]Hoja1!$B16:$V16,18,0),IF(B19="Familia",VLOOKUP(B19,[3]Hoja1!$B16:$V16,18,0),IF(B19="Coactivo",VLOOKUP(B19,[4]Hoja1!$B16:$V16,18,0),IF(B19="Estrategia",VLOOKUP(B19,[5]Hoja1!$B16:$V16,18,0),IF(B19="Grupo OAJ",VLOOKUP(B19,'[6]Grupo OAJ'!$B16:$V16,18,0)," "))))))," ")</f>
        <v xml:space="preserve"> </v>
      </c>
      <c r="T19" s="8" t="str">
        <f>IFERROR(IF(B19="Judicial",VLOOKUP(B19,[1]Hoja1!$B16:$AZ16,22,0),IF(B19="Asesoria",VLOOKUP(B19,[2]Hoja1!$B16:$V16,19,0),IF(B19="Familia",VLOOKUP(B19,[3]Hoja1!$B16:$V16,19,0),IF(B19="Coactivo",VLOOKUP(B19,[4]Hoja1!$B16:$V16,19,0),IF(B19="Estrategia",VLOOKUP(B19,[5]Hoja1!$B16:$V16,19,0),IF(B19="Grupo OAJ",VLOOKUP(B19,'[6]Grupo OAJ'!$B16:$V16,19,0)," "))))))," ")</f>
        <v xml:space="preserve"> </v>
      </c>
      <c r="U19" s="14" t="str">
        <f>IFERROR(IF(B19="Judicial",VLOOKUP(B19,[1]Hoja1!$B16:$AZ16,23,0),IF(B19="Asesoria",VLOOKUP(B19,[2]Hoja1!$B16:$V16,20,0),IF(B19="Familia",VLOOKUP(B19,[3]Hoja1!$B16:$V16,20,0),IF(B19="Coactivo",VLOOKUP(B19,[4]Hoja1!$B16:$V16,20,0),IF(B19="Estrategia",VLOOKUP(B19,[5]Hoja1!$B16:$V16,20,0),IF(B19="Grupo OAJ",VLOOKUP(B19,'[6]Grupo OAJ'!$B16:$V16,20,0)," "))))))," ")</f>
        <v xml:space="preserve"> </v>
      </c>
      <c r="V19" s="8" t="str">
        <f>IFERROR(IF(B19="Judicial",VLOOKUP(B19,[1]Hoja1!$B16:$AZ16,27,0),IF(B19="Asesoria",VLOOKUP(B19,[2]Hoja1!$B16:$V16,21,0),IF(B19="Familia",VLOOKUP(B19,[3]Hoja1!$B16:$V16,21,0),IF(B19="Coactivo",VLOOKUP(B19,[4]Hoja1!$B16:$V16,21,0),IF(B19="Estrategia",VLOOKUP(B19,[5]Hoja1!$B16:$V16,21,0),IF(B19="Grupo OAJ",VLOOKUP(B19,'[6]Grupo OAJ'!$B16:$V16,21,0)," "))))))," ")</f>
        <v xml:space="preserve"> </v>
      </c>
    </row>
    <row r="20" spans="1:22" customFormat="1" x14ac:dyDescent="0.25">
      <c r="A20" s="3"/>
      <c r="B20" s="4"/>
      <c r="C20" s="5"/>
      <c r="D20" s="6"/>
      <c r="E20" s="7"/>
      <c r="F20" s="8" t="str">
        <f>IFERROR(IF(B20="Judicial",VLOOKUP(B20,[1]Hoja1!$B17:$F17,5,0),IF(B20="Asesoria",VLOOKUP(B20,[2]Hoja1!$B17:$F17,5,0),IF(B20="Familia",VLOOKUP(B20,[3]Hoja1!$B17:$F17,5,0),IF(B20="Coactivo",VLOOKUP(B20,[4]Hoja1!$B17:$F17,5,0),IF(B20="Estrategia",VLOOKUP(B20,[5]Hoja1!$B17:$F17,5,0),IF(B20="Grupo OAJ",VLOOKUP(B20,'[6]Grupo OAJ'!$B17:$F17,5,0)," "))))))," ")</f>
        <v xml:space="preserve"> </v>
      </c>
      <c r="G20" s="21"/>
      <c r="H20" s="9"/>
      <c r="I20" s="4"/>
      <c r="J20" s="10" t="str">
        <f>IFERROR(IF(B20="Judicial",VLOOKUP(B20,[1]Hoja1!$B17:$J17,9,0),IF(B20="Asesoria",VLOOKUP(B20,[2]Hoja1!$B17:$J17,9,0),IF(B20="Familia",VLOOKUP(B20,[3]Hoja1!$B17:$J17,9,0),IF(B20="Coactivo",VLOOKUP(B20,[4]Hoja1!$B17:$J17,9,0),IF(B20="Estrategia",VLOOKUP(B20,[5]Hoja1!$B17:$J17,9,0),IF(B20="Grupo OAJ",VLOOKUP(B20,'[6]Grupo OAJ'!$B17:$J17,9,0)," "))))))," ")</f>
        <v xml:space="preserve"> </v>
      </c>
      <c r="K20" s="11" t="str">
        <f t="shared" si="0"/>
        <v>-</v>
      </c>
      <c r="L20" s="12" t="str">
        <f t="shared" ca="1" si="1"/>
        <v>-</v>
      </c>
      <c r="M20" s="13" t="str">
        <f t="shared" si="2"/>
        <v xml:space="preserve"> </v>
      </c>
      <c r="N20" s="8" t="str">
        <f>IFERROR(IF(B20="Judicial",VLOOKUP(B20,[1]Hoja1!$B17:$AZ17,15,0),IF(B20="Asesoria",VLOOKUP(B20,[2]Hoja1!$B17:$V17,13,0),IF(B20="Familia",VLOOKUP(B20,[3]Hoja1!$B17:$V17,13,0),IF(B20="Coactivo",VLOOKUP(B20,[4]Hoja1!$B17:$V17,13,0),IF(B20="Estrategia",VLOOKUP(B20,[5]Hoja1!$B17:$V17,13,0),IF(B20="Grupo OAJ",VLOOKUP(B20,'[6]Grupo OAJ'!$B17:$V17,13,0)," "))))))," ")</f>
        <v xml:space="preserve"> </v>
      </c>
      <c r="O20" s="14" t="str">
        <f>IFERROR(IF(B20="Judicial",VLOOKUP(B20,[1]Hoja1!$B17:$AZ17,17,0),IF(B20="Asesoria",VLOOKUP(B20,[2]Hoja1!$B17:$V17,14,0),IF(B20="Familia",VLOOKUP(B20,[3]Hoja1!$B17:$V17,14,0),IF(B20="Coactivo",VLOOKUP(B20,[4]Hoja1!$B17:$V17,14,0),IF(B20="Estrategia",VLOOKUP(B20,[5]Hoja1!$B17:$V17,14,0),IF(B20="Grupo OAJ",VLOOKUP(B20,'[6]Grupo OAJ'!$B17:$V17,14,0)," "))))))," ")</f>
        <v xml:space="preserve"> </v>
      </c>
      <c r="P20" s="15" t="str">
        <f>IFERROR(IF(B20="Judicial",VLOOKUP(B20,[1]Hoja1!$B17:$AZ17,18,0),IF(B20="Asesoria",VLOOKUP(B20,[2]Hoja1!$B17:$V17,15,0),IF(B20="Familia",VLOOKUP(B20,[3]Hoja1!$B17:$V17:$V20,15,0),IF(B20="Coactivo",VLOOKUP(B20,[4]Hoja1!$B17:$V17,15,0),IF(B20="Estrategia",VLOOKUP(B20,[5]Hoja1!$B17:$V17,15,0),IF(B20="Grupo OAJ",VLOOKUP(B20,'[6]Grupo OAJ'!$B17:$V17,15,0)," "))))))," ")</f>
        <v xml:space="preserve"> </v>
      </c>
      <c r="Q20" s="14" t="str">
        <f>IFERROR(IF(B20="Judicial",VLOOKUP(B20,[1]Hoja1!$B17:$AZ17,19,0),IF(B20="Asesoria",VLOOKUP(B20,[2]Hoja1!$B17:$V17,16,0),IF(B20="Familia",VLOOKUP(B20,[3]Hoja1!$B17:$V17,16,0),IF(B20="Coactivo",VLOOKUP(B20,[4]Hoja1!$B17:$V17,16,0),IF(B20="Estrategia",VLOOKUP(B20,[5]Hoja1!$B17:$V17,16,0),IF(B20="Grupo OAJ",VLOOKUP(B20,'[6]Grupo OAJ'!$B17:$V17,16,0)," "))))))," ")</f>
        <v xml:space="preserve"> </v>
      </c>
      <c r="R20" s="12" t="str">
        <f>IFERROR(IF(B20="Judicial",VLOOKUP(B20,[1]Hoja1!$B17:$AZ17,20,0),IF(B20="Asesoria",VLOOKUP(B20,[2]Hoja1!$B17:$V17,17,0),IF(B20="Familia",VLOOKUP(B20,[3]Hoja1!$B17:$V17,17,0),IF(B20="Coactivo",VLOOKUP(B20,[4]Hoja1!$B17:$V17,17,0),IF(B20="Estrategia",VLOOKUP(B20,[5]Hoja1!$B17:$V17,17,0),IF(B20="Grupo OAJ",VLOOKUP(B20,'[6]Grupo OAJ'!$B17:$V17,17,0)," "))))))," ")</f>
        <v xml:space="preserve"> </v>
      </c>
      <c r="S20" s="8" t="str">
        <f>IFERROR(IF(B20="Judicial",VLOOKUP(B20,[1]Hoja1!$B17:$AZ17,21,0),IF(B20="Asesoria",VLOOKUP(B20,[2]Hoja1!$B17:$V17,18,0),IF(B20="Familia",VLOOKUP(B20,[3]Hoja1!$B17:$V17,18,0),IF(B20="Coactivo",VLOOKUP(B20,[4]Hoja1!$B17:$V17,18,0),IF(B20="Estrategia",VLOOKUP(B20,[5]Hoja1!$B17:$V17,18,0),IF(B20="Grupo OAJ",VLOOKUP(B20,'[6]Grupo OAJ'!$B17:$V17,18,0)," "))))))," ")</f>
        <v xml:space="preserve"> </v>
      </c>
      <c r="T20" s="8" t="str">
        <f>IFERROR(IF(B20="Judicial",VLOOKUP(B20,[1]Hoja1!$B17:$AZ17,22,0),IF(B20="Asesoria",VLOOKUP(B20,[2]Hoja1!$B17:$V17,19,0),IF(B20="Familia",VLOOKUP(B20,[3]Hoja1!$B17:$V17,19,0),IF(B20="Coactivo",VLOOKUP(B20,[4]Hoja1!$B17:$V17,19,0),IF(B20="Estrategia",VLOOKUP(B20,[5]Hoja1!$B17:$V17,19,0),IF(B20="Grupo OAJ",VLOOKUP(B20,'[6]Grupo OAJ'!$B17:$V17,19,0)," "))))))," ")</f>
        <v xml:space="preserve"> </v>
      </c>
      <c r="U20" s="14" t="str">
        <f>IFERROR(IF(B20="Judicial",VLOOKUP(B20,[1]Hoja1!$B17:$AZ17,23,0),IF(B20="Asesoria",VLOOKUP(B20,[2]Hoja1!$B17:$V17,20,0),IF(B20="Familia",VLOOKUP(B20,[3]Hoja1!$B17:$V17,20,0),IF(B20="Coactivo",VLOOKUP(B20,[4]Hoja1!$B17:$V17,20,0),IF(B20="Estrategia",VLOOKUP(B20,[5]Hoja1!$B17:$V17,20,0),IF(B20="Grupo OAJ",VLOOKUP(B20,'[6]Grupo OAJ'!$B17:$V17,20,0)," "))))))," ")</f>
        <v xml:space="preserve"> </v>
      </c>
      <c r="V20" s="8" t="str">
        <f>IFERROR(IF(B20="Judicial",VLOOKUP(B20,[1]Hoja1!$B17:$AZ17,27,0),IF(B20="Asesoria",VLOOKUP(B20,[2]Hoja1!$B17:$V17,21,0),IF(B20="Familia",VLOOKUP(B20,[3]Hoja1!$B17:$V17,21,0),IF(B20="Coactivo",VLOOKUP(B20,[4]Hoja1!$B17:$V17,21,0),IF(B20="Estrategia",VLOOKUP(B20,[5]Hoja1!$B17:$V17,21,0),IF(B20="Grupo OAJ",VLOOKUP(B20,'[6]Grupo OAJ'!$B17:$V17,21,0)," "))))))," ")</f>
        <v xml:space="preserve"> </v>
      </c>
    </row>
    <row r="21" spans="1:22" customFormat="1" x14ac:dyDescent="0.25">
      <c r="A21" s="3"/>
      <c r="B21" s="4"/>
      <c r="C21" s="5"/>
      <c r="D21" s="6"/>
      <c r="E21" s="7"/>
      <c r="F21" s="8" t="str">
        <f>IFERROR(IF(B21="Judicial",VLOOKUP(B21,[1]Hoja1!$B18:$F18,5,0),IF(B21="Asesoria",VLOOKUP(B21,[2]Hoja1!$B18:$F18,5,0),IF(B21="Familia",VLOOKUP(B21,[3]Hoja1!$B18:$F18,5,0),IF(B21="Coactivo",VLOOKUP(B21,[4]Hoja1!$B18:$F18,5,0),IF(B21="Estrategia",VLOOKUP(B21,[5]Hoja1!$B18:$F18,5,0),IF(B21="Grupo OAJ",VLOOKUP(B21,'[6]Grupo OAJ'!$B18:$F18,5,0)," "))))))," ")</f>
        <v xml:space="preserve"> </v>
      </c>
      <c r="G21" s="21"/>
      <c r="H21" s="9"/>
      <c r="I21" s="4"/>
      <c r="J21" s="10" t="str">
        <f>IFERROR(IF(B21="Judicial",VLOOKUP(B21,[1]Hoja1!$B18:$J18,9,0),IF(B21="Asesoria",VLOOKUP(B21,[2]Hoja1!$B18:$J18,9,0),IF(B21="Familia",VLOOKUP(B21,[3]Hoja1!$B18:$J18,9,0),IF(B21="Coactivo",VLOOKUP(B21,[4]Hoja1!$B18:$J18,9,0),IF(B21="Estrategia",VLOOKUP(B21,[5]Hoja1!$B18:$J18,9,0),IF(B21="Grupo OAJ",VLOOKUP(B21,'[6]Grupo OAJ'!$B18:$J18,9,0)," "))))))," ")</f>
        <v xml:space="preserve"> </v>
      </c>
      <c r="K21" s="11" t="str">
        <f t="shared" si="0"/>
        <v>-</v>
      </c>
      <c r="L21" s="12" t="str">
        <f t="shared" ca="1" si="1"/>
        <v>-</v>
      </c>
      <c r="M21" s="13" t="str">
        <f t="shared" si="2"/>
        <v xml:space="preserve"> </v>
      </c>
      <c r="N21" s="8" t="str">
        <f>IFERROR(IF(B21="Judicial",VLOOKUP(B21,[1]Hoja1!$B18:$AZ18,15,0),IF(B21="Asesoria",VLOOKUP(B21,[2]Hoja1!$B18:$V18,13,0),IF(B21="Familia",VLOOKUP(B21,[3]Hoja1!$B18:$V18,13,0),IF(B21="Coactivo",VLOOKUP(B21,[4]Hoja1!$B18:$V18,13,0),IF(B21="Estrategia",VLOOKUP(B21,[5]Hoja1!$B18:$V18,13,0),IF(B21="Grupo OAJ",VLOOKUP(B21,'[6]Grupo OAJ'!$B18:$V18,13,0)," "))))))," ")</f>
        <v xml:space="preserve"> </v>
      </c>
      <c r="O21" s="14" t="str">
        <f>IFERROR(IF(B21="Judicial",VLOOKUP(B21,[1]Hoja1!$B18:$AZ18,17,0),IF(B21="Asesoria",VLOOKUP(B21,[2]Hoja1!$B18:$V18,14,0),IF(B21="Familia",VLOOKUP(B21,[3]Hoja1!$B18:$V18,14,0),IF(B21="Coactivo",VLOOKUP(B21,[4]Hoja1!$B18:$V18,14,0),IF(B21="Estrategia",VLOOKUP(B21,[5]Hoja1!$B18:$V18,14,0),IF(B21="Grupo OAJ",VLOOKUP(B21,'[6]Grupo OAJ'!$B18:$V18,14,0)," "))))))," ")</f>
        <v xml:space="preserve"> </v>
      </c>
      <c r="P21" s="15" t="str">
        <f>IFERROR(IF(B21="Judicial",VLOOKUP(B21,[1]Hoja1!$B18:$AZ18,18,0),IF(B21="Asesoria",VLOOKUP(B21,[2]Hoja1!$B18:$V18,15,0),IF(B21="Familia",VLOOKUP(B21,[3]Hoja1!$B18:$V18:$V21,15,0),IF(B21="Coactivo",VLOOKUP(B21,[4]Hoja1!$B18:$V18,15,0),IF(B21="Estrategia",VLOOKUP(B21,[5]Hoja1!$B18:$V18,15,0),IF(B21="Grupo OAJ",VLOOKUP(B21,'[6]Grupo OAJ'!$B18:$V18,15,0)," "))))))," ")</f>
        <v xml:space="preserve"> </v>
      </c>
      <c r="Q21" s="14" t="str">
        <f>IFERROR(IF(B21="Judicial",VLOOKUP(B21,[1]Hoja1!$B18:$AZ18,19,0),IF(B21="Asesoria",VLOOKUP(B21,[2]Hoja1!$B18:$V18,16,0),IF(B21="Familia",VLOOKUP(B21,[3]Hoja1!$B18:$V18,16,0),IF(B21="Coactivo",VLOOKUP(B21,[4]Hoja1!$B18:$V18,16,0),IF(B21="Estrategia",VLOOKUP(B21,[5]Hoja1!$B18:$V18,16,0),IF(B21="Grupo OAJ",VLOOKUP(B21,'[6]Grupo OAJ'!$B18:$V18,16,0)," "))))))," ")</f>
        <v xml:space="preserve"> </v>
      </c>
      <c r="R21" s="12" t="str">
        <f>IFERROR(IF(B21="Judicial",VLOOKUP(B21,[1]Hoja1!$B18:$AZ18,20,0),IF(B21="Asesoria",VLOOKUP(B21,[2]Hoja1!$B18:$V18,17,0),IF(B21="Familia",VLOOKUP(B21,[3]Hoja1!$B18:$V18,17,0),IF(B21="Coactivo",VLOOKUP(B21,[4]Hoja1!$B18:$V18,17,0),IF(B21="Estrategia",VLOOKUP(B21,[5]Hoja1!$B18:$V18,17,0),IF(B21="Grupo OAJ",VLOOKUP(B21,'[6]Grupo OAJ'!$B18:$V18,17,0)," "))))))," ")</f>
        <v xml:space="preserve"> </v>
      </c>
      <c r="S21" s="8" t="str">
        <f>IFERROR(IF(B21="Judicial",VLOOKUP(B21,[1]Hoja1!$B18:$AZ18,21,0),IF(B21="Asesoria",VLOOKUP(B21,[2]Hoja1!$B18:$V18,18,0),IF(B21="Familia",VLOOKUP(B21,[3]Hoja1!$B18:$V18,18,0),IF(B21="Coactivo",VLOOKUP(B21,[4]Hoja1!$B18:$V18,18,0),IF(B21="Estrategia",VLOOKUP(B21,[5]Hoja1!$B18:$V18,18,0),IF(B21="Grupo OAJ",VLOOKUP(B21,'[6]Grupo OAJ'!$B18:$V18,18,0)," "))))))," ")</f>
        <v xml:space="preserve"> </v>
      </c>
      <c r="T21" s="8" t="str">
        <f>IFERROR(IF(B21="Judicial",VLOOKUP(B21,[1]Hoja1!$B18:$AZ18,22,0),IF(B21="Asesoria",VLOOKUP(B21,[2]Hoja1!$B18:$V18,19,0),IF(B21="Familia",VLOOKUP(B21,[3]Hoja1!$B18:$V18,19,0),IF(B21="Coactivo",VLOOKUP(B21,[4]Hoja1!$B18:$V18,19,0),IF(B21="Estrategia",VLOOKUP(B21,[5]Hoja1!$B18:$V18,19,0),IF(B21="Grupo OAJ",VLOOKUP(B21,'[6]Grupo OAJ'!$B18:$V18,19,0)," "))))))," ")</f>
        <v xml:space="preserve"> </v>
      </c>
      <c r="U21" s="14" t="str">
        <f>IFERROR(IF(B21="Judicial",VLOOKUP(B21,[1]Hoja1!$B18:$AZ18,23,0),IF(B21="Asesoria",VLOOKUP(B21,[2]Hoja1!$B18:$V18,20,0),IF(B21="Familia",VLOOKUP(B21,[3]Hoja1!$B18:$V18,20,0),IF(B21="Coactivo",VLOOKUP(B21,[4]Hoja1!$B18:$V18,20,0),IF(B21="Estrategia",VLOOKUP(B21,[5]Hoja1!$B18:$V18,20,0),IF(B21="Grupo OAJ",VLOOKUP(B21,'[6]Grupo OAJ'!$B18:$V18,20,0)," "))))))," ")</f>
        <v xml:space="preserve"> </v>
      </c>
      <c r="V21" s="8" t="str">
        <f>IFERROR(IF(B21="Judicial",VLOOKUP(B21,[1]Hoja1!$B18:$AZ18,27,0),IF(B21="Asesoria",VLOOKUP(B21,[2]Hoja1!$B18:$V18,21,0),IF(B21="Familia",VLOOKUP(B21,[3]Hoja1!$B18:$V18,21,0),IF(B21="Coactivo",VLOOKUP(B21,[4]Hoja1!$B18:$V18,21,0),IF(B21="Estrategia",VLOOKUP(B21,[5]Hoja1!$B18:$V18,21,0),IF(B21="Grupo OAJ",VLOOKUP(B21,'[6]Grupo OAJ'!$B18:$V18,21,0)," "))))))," ")</f>
        <v xml:space="preserve"> </v>
      </c>
    </row>
    <row r="22" spans="1:22" customFormat="1" x14ac:dyDescent="0.25">
      <c r="A22" s="3"/>
      <c r="B22" s="4"/>
      <c r="C22" s="5"/>
      <c r="D22" s="6"/>
      <c r="E22" s="7"/>
      <c r="F22" s="8" t="str">
        <f>IFERROR(IF(B22="Judicial",VLOOKUP(B22,[1]Hoja1!$B19:$F19,5,0),IF(B22="Asesoria",VLOOKUP(B22,[2]Hoja1!$B19:$F19,5,0),IF(B22="Familia",VLOOKUP(B22,[3]Hoja1!$B19:$F19,5,0),IF(B22="Coactivo",VLOOKUP(B22,[4]Hoja1!$B19:$F19,5,0),IF(B22="Estrategia",VLOOKUP(B22,[5]Hoja1!$B19:$F19,5,0),IF(B22="Grupo OAJ",VLOOKUP(B22,'[6]Grupo OAJ'!$B19:$F19,5,0)," "))))))," ")</f>
        <v xml:space="preserve"> </v>
      </c>
      <c r="G22" s="9"/>
      <c r="H22" s="9"/>
      <c r="I22" s="4"/>
      <c r="J22" s="10" t="str">
        <f>IFERROR(IF(B22="Judicial",VLOOKUP(B22,[1]Hoja1!$B19:$J19,9,0),IF(B22="Asesoria",VLOOKUP(B22,[2]Hoja1!$B19:$J19,9,0),IF(B22="Familia",VLOOKUP(B22,[3]Hoja1!$B19:$J19,9,0),IF(B22="Coactivo",VLOOKUP(B22,[4]Hoja1!$B19:$J19,9,0),IF(B22="Estrategia",VLOOKUP(B22,[5]Hoja1!$B19:$J19,9,0),IF(B22="Grupo OAJ",VLOOKUP(B22,'[6]Grupo OAJ'!$B19:$J19,9,0)," "))))))," ")</f>
        <v xml:space="preserve"> </v>
      </c>
      <c r="K22" s="11" t="str">
        <f t="shared" si="0"/>
        <v>-</v>
      </c>
      <c r="L22" s="12" t="str">
        <f t="shared" ca="1" si="1"/>
        <v>-</v>
      </c>
      <c r="M22" s="13" t="str">
        <f t="shared" si="2"/>
        <v xml:space="preserve"> </v>
      </c>
      <c r="N22" s="8" t="str">
        <f>IFERROR(IF(B22="Judicial",VLOOKUP(B22,[1]Hoja1!$B19:$AZ19,15,0),IF(B22="Asesoria",VLOOKUP(B22,[2]Hoja1!$B19:$V19,13,0),IF(B22="Familia",VLOOKUP(B22,[3]Hoja1!$B19:$V19,13,0),IF(B22="Coactivo",VLOOKUP(B22,[4]Hoja1!$B19:$V19,13,0),IF(B22="Estrategia",VLOOKUP(B22,[5]Hoja1!$B19:$V19,13,0),IF(B22="Grupo OAJ",VLOOKUP(B22,'[6]Grupo OAJ'!$B19:$V19,13,0)," "))))))," ")</f>
        <v xml:space="preserve"> </v>
      </c>
      <c r="O22" s="14" t="str">
        <f>IFERROR(IF(B22="Judicial",VLOOKUP(B22,[1]Hoja1!$B19:$AZ19,17,0),IF(B22="Asesoria",VLOOKUP(B22,[2]Hoja1!$B19:$V19,14,0),IF(B22="Familia",VLOOKUP(B22,[3]Hoja1!$B19:$V19,14,0),IF(B22="Coactivo",VLOOKUP(B22,[4]Hoja1!$B19:$V19,14,0),IF(B22="Estrategia",VLOOKUP(B22,[5]Hoja1!$B19:$V19,14,0),IF(B22="Grupo OAJ",VLOOKUP(B22,'[6]Grupo OAJ'!$B19:$V19,14,0)," "))))))," ")</f>
        <v xml:space="preserve"> </v>
      </c>
      <c r="P22" s="15" t="str">
        <f>IFERROR(IF(B22="Judicial",VLOOKUP(B22,[1]Hoja1!$B19:$AZ19,18,0),IF(B22="Asesoria",VLOOKUP(B22,[2]Hoja1!$B19:$V19,15,0),IF(B22="Familia",VLOOKUP(B22,[3]Hoja1!$B19:$V19:$V22,15,0),IF(B22="Coactivo",VLOOKUP(B22,[4]Hoja1!$B19:$V19,15,0),IF(B22="Estrategia",VLOOKUP(B22,[5]Hoja1!$B19:$V19,15,0),IF(B22="Grupo OAJ",VLOOKUP(B22,'[6]Grupo OAJ'!$B19:$V19,15,0)," "))))))," ")</f>
        <v xml:space="preserve"> </v>
      </c>
      <c r="Q22" s="14" t="str">
        <f>IFERROR(IF(B22="Judicial",VLOOKUP(B22,[1]Hoja1!$B19:$AZ19,19,0),IF(B22="Asesoria",VLOOKUP(B22,[2]Hoja1!$B19:$V19,16,0),IF(B22="Familia",VLOOKUP(B22,[3]Hoja1!$B19:$V19,16,0),IF(B22="Coactivo",VLOOKUP(B22,[4]Hoja1!$B19:$V19,16,0),IF(B22="Estrategia",VLOOKUP(B22,[5]Hoja1!$B19:$V19,16,0),IF(B22="Grupo OAJ",VLOOKUP(B22,'[6]Grupo OAJ'!$B19:$V19,16,0)," "))))))," ")</f>
        <v xml:space="preserve"> </v>
      </c>
      <c r="R22" s="12" t="str">
        <f>IFERROR(IF(B22="Judicial",VLOOKUP(B22,[1]Hoja1!$B19:$AZ19,20,0),IF(B22="Asesoria",VLOOKUP(B22,[2]Hoja1!$B19:$V19,17,0),IF(B22="Familia",VLOOKUP(B22,[3]Hoja1!$B19:$V19,17,0),IF(B22="Coactivo",VLOOKUP(B22,[4]Hoja1!$B19:$V19,17,0),IF(B22="Estrategia",VLOOKUP(B22,[5]Hoja1!$B19:$V19,17,0),IF(B22="Grupo OAJ",VLOOKUP(B22,'[6]Grupo OAJ'!$B19:$V19,17,0)," "))))))," ")</f>
        <v xml:space="preserve"> </v>
      </c>
      <c r="S22" s="8" t="str">
        <f>IFERROR(IF(B22="Judicial",VLOOKUP(B22,[1]Hoja1!$B19:$AZ19,21,0),IF(B22="Asesoria",VLOOKUP(B22,[2]Hoja1!$B19:$V19,18,0),IF(B22="Familia",VLOOKUP(B22,[3]Hoja1!$B19:$V19,18,0),IF(B22="Coactivo",VLOOKUP(B22,[4]Hoja1!$B19:$V19,18,0),IF(B22="Estrategia",VLOOKUP(B22,[5]Hoja1!$B19:$V19,18,0),IF(B22="Grupo OAJ",VLOOKUP(B22,'[6]Grupo OAJ'!$B19:$V19,18,0)," "))))))," ")</f>
        <v xml:space="preserve"> </v>
      </c>
      <c r="T22" s="8" t="str">
        <f>IFERROR(IF(B22="Judicial",VLOOKUP(B22,[1]Hoja1!$B19:$AZ19,22,0),IF(B22="Asesoria",VLOOKUP(B22,[2]Hoja1!$B19:$V19,19,0),IF(B22="Familia",VLOOKUP(B22,[3]Hoja1!$B19:$V19,19,0),IF(B22="Coactivo",VLOOKUP(B22,[4]Hoja1!$B19:$V19,19,0),IF(B22="Estrategia",VLOOKUP(B22,[5]Hoja1!$B19:$V19,19,0),IF(B22="Grupo OAJ",VLOOKUP(B22,'[6]Grupo OAJ'!$B19:$V19,19,0)," "))))))," ")</f>
        <v xml:space="preserve"> </v>
      </c>
      <c r="U22" s="14" t="str">
        <f>IFERROR(IF(B22="Judicial",VLOOKUP(B22,[1]Hoja1!$B19:$AZ19,23,0),IF(B22="Asesoria",VLOOKUP(B22,[2]Hoja1!$B19:$V19,20,0),IF(B22="Familia",VLOOKUP(B22,[3]Hoja1!$B19:$V19,20,0),IF(B22="Coactivo",VLOOKUP(B22,[4]Hoja1!$B19:$V19,20,0),IF(B22="Estrategia",VLOOKUP(B22,[5]Hoja1!$B19:$V19,20,0),IF(B22="Grupo OAJ",VLOOKUP(B22,'[6]Grupo OAJ'!$B19:$V19,20,0)," "))))))," ")</f>
        <v xml:space="preserve"> </v>
      </c>
      <c r="V22" s="8" t="str">
        <f>IFERROR(IF(B22="Judicial",VLOOKUP(B22,[1]Hoja1!$B19:$AZ19,27,0),IF(B22="Asesoria",VLOOKUP(B22,[2]Hoja1!$B19:$V19,21,0),IF(B22="Familia",VLOOKUP(B22,[3]Hoja1!$B19:$V19,21,0),IF(B22="Coactivo",VLOOKUP(B22,[4]Hoja1!$B19:$V19,21,0),IF(B22="Estrategia",VLOOKUP(B22,[5]Hoja1!$B19:$V19,21,0),IF(B22="Grupo OAJ",VLOOKUP(B22,'[6]Grupo OAJ'!$B19:$V19,21,0)," "))))))," ")</f>
        <v xml:space="preserve"> </v>
      </c>
    </row>
    <row r="23" spans="1:22" customFormat="1" x14ac:dyDescent="0.25">
      <c r="A23" s="3"/>
      <c r="B23" s="4"/>
      <c r="C23" s="5"/>
      <c r="D23" s="6"/>
      <c r="E23" s="7"/>
      <c r="F23" s="8" t="str">
        <f>IFERROR(IF(B23="Judicial",VLOOKUP(B23,[1]Hoja1!$B20:$F20,5,0),IF(B23="Asesoria",VLOOKUP(B23,[2]Hoja1!$B20:$F20,5,0),IF(B23="Familia",VLOOKUP(B23,[3]Hoja1!$B20:$F20,5,0),IF(B23="Coactivo",VLOOKUP(B23,[4]Hoja1!$B20:$F20,5,0),IF(B23="Estrategia",VLOOKUP(B23,[5]Hoja1!$B20:$F20,5,0),IF(B23="Grupo OAJ",VLOOKUP(B23,'[6]Grupo OAJ'!$B20:$F20,5,0)," "))))))," ")</f>
        <v xml:space="preserve"> </v>
      </c>
      <c r="G23" s="9"/>
      <c r="H23" s="9"/>
      <c r="I23" s="4"/>
      <c r="J23" s="10" t="str">
        <f>IFERROR(IF(B23="Judicial",VLOOKUP(B23,[1]Hoja1!$B20:$J20,9,0),IF(B23="Asesoria",VLOOKUP(B23,[2]Hoja1!$B20:$J20,9,0),IF(B23="Familia",VLOOKUP(B23,[3]Hoja1!$B20:$J20,9,0),IF(B23="Coactivo",VLOOKUP(B23,[4]Hoja1!$B20:$J20,9,0),IF(B23="Estrategia",VLOOKUP(B23,[5]Hoja1!$B20:$J20,9,0),IF(B23="Grupo OAJ",VLOOKUP(B23,'[6]Grupo OAJ'!$B20:$J20,9,0)," "))))))," ")</f>
        <v xml:space="preserve"> </v>
      </c>
      <c r="K23" s="11" t="str">
        <f t="shared" si="0"/>
        <v>-</v>
      </c>
      <c r="L23" s="12" t="str">
        <f t="shared" ca="1" si="1"/>
        <v>-</v>
      </c>
      <c r="M23" s="13" t="str">
        <f t="shared" si="2"/>
        <v xml:space="preserve"> </v>
      </c>
      <c r="N23" s="8" t="str">
        <f>IFERROR(IF(B23="Judicial",VLOOKUP(B23,[1]Hoja1!$B20:$AZ20,15,0),IF(B23="Asesoria",VLOOKUP(B23,[2]Hoja1!$B20:$V20,13,0),IF(B23="Familia",VLOOKUP(B23,[3]Hoja1!$B20:$V20,13,0),IF(B23="Coactivo",VLOOKUP(B23,[4]Hoja1!$B20:$V20,13,0),IF(B23="Estrategia",VLOOKUP(B23,[5]Hoja1!$B20:$V20,13,0),IF(B23="Grupo OAJ",VLOOKUP(B23,'[6]Grupo OAJ'!$B20:$V20,13,0)," "))))))," ")</f>
        <v xml:space="preserve"> </v>
      </c>
      <c r="O23" s="14" t="str">
        <f>IFERROR(IF(B23="Judicial",VLOOKUP(B23,[1]Hoja1!$B20:$AZ20,17,0),IF(B23="Asesoria",VLOOKUP(B23,[2]Hoja1!$B20:$V20,14,0),IF(B23="Familia",VLOOKUP(B23,[3]Hoja1!$B20:$V20,14,0),IF(B23="Coactivo",VLOOKUP(B23,[4]Hoja1!$B20:$V20,14,0),IF(B23="Estrategia",VLOOKUP(B23,[5]Hoja1!$B20:$V20,14,0),IF(B23="Grupo OAJ",VLOOKUP(B23,'[6]Grupo OAJ'!$B20:$V20,14,0)," "))))))," ")</f>
        <v xml:space="preserve"> </v>
      </c>
      <c r="P23" s="15" t="str">
        <f>IFERROR(IF(B23="Judicial",VLOOKUP(B23,[1]Hoja1!$B20:$AZ20,18,0),IF(B23="Asesoria",VLOOKUP(B23,[2]Hoja1!$B20:$V20,15,0),IF(B23="Familia",VLOOKUP(B23,[3]Hoja1!$B20:$V20:$V23,15,0),IF(B23="Coactivo",VLOOKUP(B23,[4]Hoja1!$B20:$V20,15,0),IF(B23="Estrategia",VLOOKUP(B23,[5]Hoja1!$B20:$V20,15,0),IF(B23="Grupo OAJ",VLOOKUP(B23,'[6]Grupo OAJ'!$B20:$V20,15,0)," "))))))," ")</f>
        <v xml:space="preserve"> </v>
      </c>
      <c r="Q23" s="14" t="str">
        <f>IFERROR(IF(B23="Judicial",VLOOKUP(B23,[1]Hoja1!$B20:$AZ20,19,0),IF(B23="Asesoria",VLOOKUP(B23,[2]Hoja1!$B20:$V20,16,0),IF(B23="Familia",VLOOKUP(B23,[3]Hoja1!$B20:$V20,16,0),IF(B23="Coactivo",VLOOKUP(B23,[4]Hoja1!$B20:$V20,16,0),IF(B23="Estrategia",VLOOKUP(B23,[5]Hoja1!$B20:$V20,16,0),IF(B23="Grupo OAJ",VLOOKUP(B23,'[6]Grupo OAJ'!$B20:$V20,16,0)," "))))))," ")</f>
        <v xml:space="preserve"> </v>
      </c>
      <c r="R23" s="12" t="str">
        <f>IFERROR(IF(B23="Judicial",VLOOKUP(B23,[1]Hoja1!$B20:$AZ20,20,0),IF(B23="Asesoria",VLOOKUP(B23,[2]Hoja1!$B20:$V20,17,0),IF(B23="Familia",VLOOKUP(B23,[3]Hoja1!$B20:$V20,17,0),IF(B23="Coactivo",VLOOKUP(B23,[4]Hoja1!$B20:$V20,17,0),IF(B23="Estrategia",VLOOKUP(B23,[5]Hoja1!$B20:$V20,17,0),IF(B23="Grupo OAJ",VLOOKUP(B23,'[6]Grupo OAJ'!$B20:$V20,17,0)," "))))))," ")</f>
        <v xml:space="preserve"> </v>
      </c>
      <c r="S23" s="8" t="str">
        <f>IFERROR(IF(B23="Judicial",VLOOKUP(B23,[1]Hoja1!$B20:$AZ20,21,0),IF(B23="Asesoria",VLOOKUP(B23,[2]Hoja1!$B20:$V20,18,0),IF(B23="Familia",VLOOKUP(B23,[3]Hoja1!$B20:$V20,18,0),IF(B23="Coactivo",VLOOKUP(B23,[4]Hoja1!$B20:$V20,18,0),IF(B23="Estrategia",VLOOKUP(B23,[5]Hoja1!$B20:$V20,18,0),IF(B23="Grupo OAJ",VLOOKUP(B23,'[6]Grupo OAJ'!$B20:$V20,18,0)," "))))))," ")</f>
        <v xml:space="preserve"> </v>
      </c>
      <c r="T23" s="8" t="str">
        <f>IFERROR(IF(B23="Judicial",VLOOKUP(B23,[1]Hoja1!$B20:$AZ20,22,0),IF(B23="Asesoria",VLOOKUP(B23,[2]Hoja1!$B20:$V20,19,0),IF(B23="Familia",VLOOKUP(B23,[3]Hoja1!$B20:$V20,19,0),IF(B23="Coactivo",VLOOKUP(B23,[4]Hoja1!$B20:$V20,19,0),IF(B23="Estrategia",VLOOKUP(B23,[5]Hoja1!$B20:$V20,19,0),IF(B23="Grupo OAJ",VLOOKUP(B23,'[6]Grupo OAJ'!$B20:$V20,19,0)," "))))))," ")</f>
        <v xml:space="preserve"> </v>
      </c>
      <c r="U23" s="14" t="str">
        <f>IFERROR(IF(B23="Judicial",VLOOKUP(B23,[1]Hoja1!$B20:$AZ20,23,0),IF(B23="Asesoria",VLOOKUP(B23,[2]Hoja1!$B20:$V20,20,0),IF(B23="Familia",VLOOKUP(B23,[3]Hoja1!$B20:$V20,20,0),IF(B23="Coactivo",VLOOKUP(B23,[4]Hoja1!$B20:$V20,20,0),IF(B23="Estrategia",VLOOKUP(B23,[5]Hoja1!$B20:$V20,20,0),IF(B23="Grupo OAJ",VLOOKUP(B23,'[6]Grupo OAJ'!$B20:$V20,20,0)," "))))))," ")</f>
        <v xml:space="preserve"> </v>
      </c>
      <c r="V23" s="8" t="str">
        <f>IFERROR(IF(B23="Judicial",VLOOKUP(B23,[1]Hoja1!$B20:$AZ20,27,0),IF(B23="Asesoria",VLOOKUP(B23,[2]Hoja1!$B20:$V20,21,0),IF(B23="Familia",VLOOKUP(B23,[3]Hoja1!$B20:$V20,21,0),IF(B23="Coactivo",VLOOKUP(B23,[4]Hoja1!$B20:$V20,21,0),IF(B23="Estrategia",VLOOKUP(B23,[5]Hoja1!$B20:$V20,21,0),IF(B23="Grupo OAJ",VLOOKUP(B23,'[6]Grupo OAJ'!$B20:$V20,21,0)," "))))))," ")</f>
        <v xml:space="preserve"> </v>
      </c>
    </row>
    <row r="24" spans="1:22" customFormat="1" x14ac:dyDescent="0.25">
      <c r="A24" s="3"/>
      <c r="B24" s="4"/>
      <c r="C24" s="5"/>
      <c r="D24" s="6"/>
      <c r="E24" s="7"/>
      <c r="F24" s="8" t="str">
        <f>IFERROR(IF(B24="Judicial",VLOOKUP(B24,[1]Hoja1!$B21:$F21,5,0),IF(B24="Asesoria",VLOOKUP(B24,[2]Hoja1!$B21:$F21,5,0),IF(B24="Familia",VLOOKUP(B24,[3]Hoja1!$B21:$F21,5,0),IF(B24="Coactivo",VLOOKUP(B24,[4]Hoja1!$B21:$F21,5,0),IF(B24="Estrategia",VLOOKUP(B24,[5]Hoja1!$B21:$F21,5,0),IF(B24="Grupo OAJ",VLOOKUP(B24,'[6]Grupo OAJ'!$B21:$F21,5,0)," "))))))," ")</f>
        <v xml:space="preserve"> </v>
      </c>
      <c r="G24" s="9"/>
      <c r="H24" s="9"/>
      <c r="I24" s="4"/>
      <c r="J24" s="10" t="str">
        <f>IFERROR(IF(B24="Judicial",VLOOKUP(B24,[1]Hoja1!$B21:$J21,9,0),IF(B24="Asesoria",VLOOKUP(B24,[2]Hoja1!$B21:$J21,9,0),IF(B24="Familia",VLOOKUP(B24,[3]Hoja1!$B21:$J21,9,0),IF(B24="Coactivo",VLOOKUP(B24,[4]Hoja1!$B21:$J21,9,0),IF(B24="Estrategia",VLOOKUP(B24,[5]Hoja1!$B21:$J21,9,0),IF(B24="Grupo OAJ",VLOOKUP(B24,'[6]Grupo OAJ'!$B21:$J21,9,0)," "))))))," ")</f>
        <v xml:space="preserve"> </v>
      </c>
      <c r="K24" s="11" t="str">
        <f t="shared" si="0"/>
        <v>-</v>
      </c>
      <c r="L24" s="12" t="str">
        <f t="shared" ca="1" si="1"/>
        <v>-</v>
      </c>
      <c r="M24" s="13" t="str">
        <f t="shared" si="2"/>
        <v xml:space="preserve"> </v>
      </c>
      <c r="N24" s="8" t="str">
        <f>IFERROR(IF(B24="Judicial",VLOOKUP(B24,[1]Hoja1!$B21:$AZ21,15,0),IF(B24="Asesoria",VLOOKUP(B24,[2]Hoja1!$B21:$V21,13,0),IF(B24="Familia",VLOOKUP(B24,[3]Hoja1!$B21:$V21,13,0),IF(B24="Coactivo",VLOOKUP(B24,[4]Hoja1!$B21:$V21,13,0),IF(B24="Estrategia",VLOOKUP(B24,[5]Hoja1!$B21:$V21,13,0),IF(B24="Grupo OAJ",VLOOKUP(B24,'[6]Grupo OAJ'!$B21:$V21,13,0)," "))))))," ")</f>
        <v xml:space="preserve"> </v>
      </c>
      <c r="O24" s="14" t="str">
        <f>IFERROR(IF(B24="Judicial",VLOOKUP(B24,[1]Hoja1!$B21:$AZ21,17,0),IF(B24="Asesoria",VLOOKUP(B24,[2]Hoja1!$B21:$V21,14,0),IF(B24="Familia",VLOOKUP(B24,[3]Hoja1!$B21:$V21,14,0),IF(B24="Coactivo",VLOOKUP(B24,[4]Hoja1!$B21:$V21,14,0),IF(B24="Estrategia",VLOOKUP(B24,[5]Hoja1!$B21:$V21,14,0),IF(B24="Grupo OAJ",VLOOKUP(B24,'[6]Grupo OAJ'!$B21:$V21,14,0)," "))))))," ")</f>
        <v xml:space="preserve"> </v>
      </c>
      <c r="P24" s="15" t="str">
        <f>IFERROR(IF(B24="Judicial",VLOOKUP(B24,[1]Hoja1!$B21:$AZ21,18,0),IF(B24="Asesoria",VLOOKUP(B24,[2]Hoja1!$B21:$V21,15,0),IF(B24="Familia",VLOOKUP(B24,[3]Hoja1!$B21:$V21:$V24,15,0),IF(B24="Coactivo",VLOOKUP(B24,[4]Hoja1!$B21:$V21,15,0),IF(B24="Estrategia",VLOOKUP(B24,[5]Hoja1!$B21:$V21,15,0),IF(B24="Grupo OAJ",VLOOKUP(B24,'[6]Grupo OAJ'!$B21:$V21,15,0)," "))))))," ")</f>
        <v xml:space="preserve"> </v>
      </c>
      <c r="Q24" s="14" t="str">
        <f>IFERROR(IF(B24="Judicial",VLOOKUP(B24,[1]Hoja1!$B21:$AZ21,19,0),IF(B24="Asesoria",VLOOKUP(B24,[2]Hoja1!$B21:$V21,16,0),IF(B24="Familia",VLOOKUP(B24,[3]Hoja1!$B21:$V21,16,0),IF(B24="Coactivo",VLOOKUP(B24,[4]Hoja1!$B21:$V21,16,0),IF(B24="Estrategia",VLOOKUP(B24,[5]Hoja1!$B21:$V21,16,0),IF(B24="Grupo OAJ",VLOOKUP(B24,'[6]Grupo OAJ'!$B21:$V21,16,0)," "))))))," ")</f>
        <v xml:space="preserve"> </v>
      </c>
      <c r="R24" s="12" t="str">
        <f>IFERROR(IF(B24="Judicial",VLOOKUP(B24,[1]Hoja1!$B21:$AZ21,20,0),IF(B24="Asesoria",VLOOKUP(B24,[2]Hoja1!$B21:$V21,17,0),IF(B24="Familia",VLOOKUP(B24,[3]Hoja1!$B21:$V21,17,0),IF(B24="Coactivo",VLOOKUP(B24,[4]Hoja1!$B21:$V21,17,0),IF(B24="Estrategia",VLOOKUP(B24,[5]Hoja1!$B21:$V21,17,0),IF(B24="Grupo OAJ",VLOOKUP(B24,'[6]Grupo OAJ'!$B21:$V21,17,0)," "))))))," ")</f>
        <v xml:space="preserve"> </v>
      </c>
      <c r="S24" s="8" t="str">
        <f>IFERROR(IF(B24="Judicial",VLOOKUP(B24,[1]Hoja1!$B21:$AZ21,21,0),IF(B24="Asesoria",VLOOKUP(B24,[2]Hoja1!$B21:$V21,18,0),IF(B24="Familia",VLOOKUP(B24,[3]Hoja1!$B21:$V21,18,0),IF(B24="Coactivo",VLOOKUP(B24,[4]Hoja1!$B21:$V21,18,0),IF(B24="Estrategia",VLOOKUP(B24,[5]Hoja1!$B21:$V21,18,0),IF(B24="Grupo OAJ",VLOOKUP(B24,'[6]Grupo OAJ'!$B21:$V21,18,0)," "))))))," ")</f>
        <v xml:space="preserve"> </v>
      </c>
      <c r="T24" s="8" t="str">
        <f>IFERROR(IF(B24="Judicial",VLOOKUP(B24,[1]Hoja1!$B21:$AZ21,22,0),IF(B24="Asesoria",VLOOKUP(B24,[2]Hoja1!$B21:$V21,19,0),IF(B24="Familia",VLOOKUP(B24,[3]Hoja1!$B21:$V21,19,0),IF(B24="Coactivo",VLOOKUP(B24,[4]Hoja1!$B21:$V21,19,0),IF(B24="Estrategia",VLOOKUP(B24,[5]Hoja1!$B21:$V21,19,0),IF(B24="Grupo OAJ",VLOOKUP(B24,'[6]Grupo OAJ'!$B21:$V21,19,0)," "))))))," ")</f>
        <v xml:space="preserve"> </v>
      </c>
      <c r="U24" s="14" t="str">
        <f>IFERROR(IF(B24="Judicial",VLOOKUP(B24,[1]Hoja1!$B21:$AZ21,23,0),IF(B24="Asesoria",VLOOKUP(B24,[2]Hoja1!$B21:$V21,20,0),IF(B24="Familia",VLOOKUP(B24,[3]Hoja1!$B21:$V21,20,0),IF(B24="Coactivo",VLOOKUP(B24,[4]Hoja1!$B21:$V21,20,0),IF(B24="Estrategia",VLOOKUP(B24,[5]Hoja1!$B21:$V21,20,0),IF(B24="Grupo OAJ",VLOOKUP(B24,'[6]Grupo OAJ'!$B21:$V21,20,0)," "))))))," ")</f>
        <v xml:space="preserve"> </v>
      </c>
      <c r="V24" s="8" t="str">
        <f>IFERROR(IF(B24="Judicial",VLOOKUP(B24,[1]Hoja1!$B21:$AZ21,27,0),IF(B24="Asesoria",VLOOKUP(B24,[2]Hoja1!$B21:$V21,21,0),IF(B24="Familia",VLOOKUP(B24,[3]Hoja1!$B21:$V21,21,0),IF(B24="Coactivo",VLOOKUP(B24,[4]Hoja1!$B21:$V21,21,0),IF(B24="Estrategia",VLOOKUP(B24,[5]Hoja1!$B21:$V21,21,0),IF(B24="Grupo OAJ",VLOOKUP(B24,'[6]Grupo OAJ'!$B21:$V21,21,0)," "))))))," ")</f>
        <v xml:space="preserve"> </v>
      </c>
    </row>
    <row r="25" spans="1:22" customFormat="1" x14ac:dyDescent="0.25">
      <c r="A25" s="3"/>
      <c r="B25" s="4"/>
      <c r="C25" s="5"/>
      <c r="D25" s="6"/>
      <c r="E25" s="7"/>
      <c r="F25" s="8" t="str">
        <f>IFERROR(IF(B25="Judicial",VLOOKUP(B25,[1]Hoja1!$B22:$F22,5,0),IF(B25="Asesoria",VLOOKUP(B25,[2]Hoja1!$B22:$F22,5,0),IF(B25="Familia",VLOOKUP(B25,[3]Hoja1!$B22:$F22,5,0),IF(B25="Coactivo",VLOOKUP(B25,[4]Hoja1!$B22:$F22,5,0),IF(B25="Estrategia",VLOOKUP(B25,[5]Hoja1!$B22:$F22,5,0),IF(B25="Grupo OAJ",VLOOKUP(B25,'[6]Grupo OAJ'!$B22:$F22,5,0)," "))))))," ")</f>
        <v xml:space="preserve"> </v>
      </c>
      <c r="G25" s="9"/>
      <c r="H25" s="9"/>
      <c r="I25" s="4"/>
      <c r="J25" s="10" t="str">
        <f>IFERROR(IF(B25="Judicial",VLOOKUP(B25,[1]Hoja1!$B22:$J22,9,0),IF(B25="Asesoria",VLOOKUP(B25,[2]Hoja1!$B22:$J22,9,0),IF(B25="Familia",VLOOKUP(B25,[3]Hoja1!$B22:$J22,9,0),IF(B25="Coactivo",VLOOKUP(B25,[4]Hoja1!$B22:$J22,9,0),IF(B25="Estrategia",VLOOKUP(B25,[5]Hoja1!$B22:$J22,9,0),IF(B25="Grupo OAJ",VLOOKUP(B25,'[6]Grupo OAJ'!$B22:$J22,9,0)," "))))))," ")</f>
        <v xml:space="preserve"> </v>
      </c>
      <c r="K25" s="11" t="str">
        <f t="shared" si="0"/>
        <v>-</v>
      </c>
      <c r="L25" s="12" t="str">
        <f t="shared" ca="1" si="1"/>
        <v>-</v>
      </c>
      <c r="M25" s="13" t="str">
        <f t="shared" si="2"/>
        <v xml:space="preserve"> </v>
      </c>
      <c r="N25" s="8" t="str">
        <f>IFERROR(IF(B25="Judicial",VLOOKUP(B25,[1]Hoja1!$B22:$AZ22,15,0),IF(B25="Asesoria",VLOOKUP(B25,[2]Hoja1!$B22:$V22,13,0),IF(B25="Familia",VLOOKUP(B25,[3]Hoja1!$B22:$V22,13,0),IF(B25="Coactivo",VLOOKUP(B25,[4]Hoja1!$B22:$V22,13,0),IF(B25="Estrategia",VLOOKUP(B25,[5]Hoja1!$B22:$V22,13,0),IF(B25="Grupo OAJ",VLOOKUP(B25,'[6]Grupo OAJ'!$B22:$V22,13,0)," "))))))," ")</f>
        <v xml:space="preserve"> </v>
      </c>
      <c r="O25" s="14" t="str">
        <f>IFERROR(IF(B25="Judicial",VLOOKUP(B25,[1]Hoja1!$B22:$AZ22,17,0),IF(B25="Asesoria",VLOOKUP(B25,[2]Hoja1!$B22:$V22,14,0),IF(B25="Familia",VLOOKUP(B25,[3]Hoja1!$B22:$V22,14,0),IF(B25="Coactivo",VLOOKUP(B25,[4]Hoja1!$B22:$V22,14,0),IF(B25="Estrategia",VLOOKUP(B25,[5]Hoja1!$B22:$V22,14,0),IF(B25="Grupo OAJ",VLOOKUP(B25,'[6]Grupo OAJ'!$B22:$V22,14,0)," "))))))," ")</f>
        <v xml:space="preserve"> </v>
      </c>
      <c r="P25" s="15" t="str">
        <f>IFERROR(IF(B25="Judicial",VLOOKUP(B25,[1]Hoja1!$B22:$AZ22,18,0),IF(B25="Asesoria",VLOOKUP(B25,[2]Hoja1!$B22:$V22,15,0),IF(B25="Familia",VLOOKUP(B25,[3]Hoja1!$B22:$V22:$V25,15,0),IF(B25="Coactivo",VLOOKUP(B25,[4]Hoja1!$B22:$V22,15,0),IF(B25="Estrategia",VLOOKUP(B25,[5]Hoja1!$B22:$V22,15,0),IF(B25="Grupo OAJ",VLOOKUP(B25,'[6]Grupo OAJ'!$B22:$V22,15,0)," "))))))," ")</f>
        <v xml:space="preserve"> </v>
      </c>
      <c r="Q25" s="14" t="str">
        <f>IFERROR(IF(B25="Judicial",VLOOKUP(B25,[1]Hoja1!$B22:$AZ22,19,0),IF(B25="Asesoria",VLOOKUP(B25,[2]Hoja1!$B22:$V22,16,0),IF(B25="Familia",VLOOKUP(B25,[3]Hoja1!$B22:$V22,16,0),IF(B25="Coactivo",VLOOKUP(B25,[4]Hoja1!$B22:$V22,16,0),IF(B25="Estrategia",VLOOKUP(B25,[5]Hoja1!$B22:$V22,16,0),IF(B25="Grupo OAJ",VLOOKUP(B25,'[6]Grupo OAJ'!$B22:$V22,16,0)," "))))))," ")</f>
        <v xml:space="preserve"> </v>
      </c>
      <c r="R25" s="12" t="str">
        <f>IFERROR(IF(B25="Judicial",VLOOKUP(B25,[1]Hoja1!$B22:$AZ22,20,0),IF(B25="Asesoria",VLOOKUP(B25,[2]Hoja1!$B22:$V22,17,0),IF(B25="Familia",VLOOKUP(B25,[3]Hoja1!$B22:$V22,17,0),IF(B25="Coactivo",VLOOKUP(B25,[4]Hoja1!$B22:$V22,17,0),IF(B25="Estrategia",VLOOKUP(B25,[5]Hoja1!$B22:$V22,17,0),IF(B25="Grupo OAJ",VLOOKUP(B25,'[6]Grupo OAJ'!$B22:$V22,17,0)," "))))))," ")</f>
        <v xml:space="preserve"> </v>
      </c>
      <c r="S25" s="8" t="str">
        <f>IFERROR(IF(B25="Judicial",VLOOKUP(B25,[1]Hoja1!$B22:$AZ22,21,0),IF(B25="Asesoria",VLOOKUP(B25,[2]Hoja1!$B22:$V22,18,0),IF(B25="Familia",VLOOKUP(B25,[3]Hoja1!$B22:$V22,18,0),IF(B25="Coactivo",VLOOKUP(B25,[4]Hoja1!$B22:$V22,18,0),IF(B25="Estrategia",VLOOKUP(B25,[5]Hoja1!$B22:$V22,18,0),IF(B25="Grupo OAJ",VLOOKUP(B25,'[6]Grupo OAJ'!$B22:$V22,18,0)," "))))))," ")</f>
        <v xml:space="preserve"> </v>
      </c>
      <c r="T25" s="8" t="str">
        <f>IFERROR(IF(B25="Judicial",VLOOKUP(B25,[1]Hoja1!$B22:$AZ22,22,0),IF(B25="Asesoria",VLOOKUP(B25,[2]Hoja1!$B22:$V22,19,0),IF(B25="Familia",VLOOKUP(B25,[3]Hoja1!$B22:$V22,19,0),IF(B25="Coactivo",VLOOKUP(B25,[4]Hoja1!$B22:$V22,19,0),IF(B25="Estrategia",VLOOKUP(B25,[5]Hoja1!$B22:$V22,19,0),IF(B25="Grupo OAJ",VLOOKUP(B25,'[6]Grupo OAJ'!$B22:$V22,19,0)," "))))))," ")</f>
        <v xml:space="preserve"> </v>
      </c>
      <c r="U25" s="14" t="str">
        <f>IFERROR(IF(B25="Judicial",VLOOKUP(B25,[1]Hoja1!$B22:$AZ22,23,0),IF(B25="Asesoria",VLOOKUP(B25,[2]Hoja1!$B22:$V22,20,0),IF(B25="Familia",VLOOKUP(B25,[3]Hoja1!$B22:$V22,20,0),IF(B25="Coactivo",VLOOKUP(B25,[4]Hoja1!$B22:$V22,20,0),IF(B25="Estrategia",VLOOKUP(B25,[5]Hoja1!$B22:$V22,20,0),IF(B25="Grupo OAJ",VLOOKUP(B25,'[6]Grupo OAJ'!$B22:$V22,20,0)," "))))))," ")</f>
        <v xml:space="preserve"> </v>
      </c>
      <c r="V25" s="8" t="str">
        <f>IFERROR(IF(B25="Judicial",VLOOKUP(B25,[1]Hoja1!$B22:$AZ22,27,0),IF(B25="Asesoria",VLOOKUP(B25,[2]Hoja1!$B22:$V22,21,0),IF(B25="Familia",VLOOKUP(B25,[3]Hoja1!$B22:$V22,21,0),IF(B25="Coactivo",VLOOKUP(B25,[4]Hoja1!$B22:$V22,21,0),IF(B25="Estrategia",VLOOKUP(B25,[5]Hoja1!$B22:$V22,21,0),IF(B25="Grupo OAJ",VLOOKUP(B25,'[6]Grupo OAJ'!$B22:$V22,21,0)," "))))))," ")</f>
        <v xml:space="preserve"> </v>
      </c>
    </row>
    <row r="26" spans="1:22" customFormat="1" x14ac:dyDescent="0.25">
      <c r="A26" s="3"/>
      <c r="B26" s="4"/>
      <c r="C26" s="5"/>
      <c r="D26" s="6"/>
      <c r="E26" s="7"/>
      <c r="F26" s="8" t="str">
        <f>IFERROR(IF(B26="Judicial",VLOOKUP(B26,[1]Hoja1!$B23:$F23,5,0),IF(B26="Asesoria",VLOOKUP(B26,[2]Hoja1!$B23:$F23,5,0),IF(B26="Familia",VLOOKUP(B26,[3]Hoja1!$B23:$F23,5,0),IF(B26="Coactivo",VLOOKUP(B26,[4]Hoja1!$B23:$F23,5,0),IF(B26="Estrategia",VLOOKUP(B26,[5]Hoja1!$B23:$F23,5,0),IF(B26="Grupo OAJ",VLOOKUP(B26,'[6]Grupo OAJ'!$B23:$F23,5,0)," "))))))," ")</f>
        <v xml:space="preserve"> </v>
      </c>
      <c r="G26" s="9"/>
      <c r="H26" s="9"/>
      <c r="I26" s="4"/>
      <c r="J26" s="10" t="str">
        <f>IFERROR(IF(B26="Judicial",VLOOKUP(B26,[1]Hoja1!$B23:$J23,9,0),IF(B26="Asesoria",VLOOKUP(B26,[2]Hoja1!$B23:$J23,9,0),IF(B26="Familia",VLOOKUP(B26,[3]Hoja1!$B23:$J23,9,0),IF(B26="Coactivo",VLOOKUP(B26,[4]Hoja1!$B23:$J23,9,0),IF(B26="Estrategia",VLOOKUP(B26,[5]Hoja1!$B23:$J23,9,0),IF(B26="Grupo OAJ",VLOOKUP(B26,'[6]Grupo OAJ'!$B23:$J23,9,0)," "))))))," ")</f>
        <v xml:space="preserve"> </v>
      </c>
      <c r="K26" s="11" t="str">
        <f t="shared" si="0"/>
        <v>-</v>
      </c>
      <c r="L26" s="12" t="str">
        <f t="shared" ca="1" si="1"/>
        <v>-</v>
      </c>
      <c r="M26" s="13" t="str">
        <f t="shared" si="2"/>
        <v xml:space="preserve"> </v>
      </c>
      <c r="N26" s="8" t="str">
        <f>IFERROR(IF(B26="Judicial",VLOOKUP(B26,[1]Hoja1!$B23:$AZ23,15,0),IF(B26="Asesoria",VLOOKUP(B26,[2]Hoja1!$B23:$V23,13,0),IF(B26="Familia",VLOOKUP(B26,[3]Hoja1!$B23:$V23,13,0),IF(B26="Coactivo",VLOOKUP(B26,[4]Hoja1!$B23:$V23,13,0),IF(B26="Estrategia",VLOOKUP(B26,[5]Hoja1!$B23:$V23,13,0),IF(B26="Grupo OAJ",VLOOKUP(B26,'[6]Grupo OAJ'!$B23:$V23,13,0)," "))))))," ")</f>
        <v xml:space="preserve"> </v>
      </c>
      <c r="O26" s="14" t="str">
        <f>IFERROR(IF(B26="Judicial",VLOOKUP(B26,[1]Hoja1!$B23:$AZ23,17,0),IF(B26="Asesoria",VLOOKUP(B26,[2]Hoja1!$B23:$V23,14,0),IF(B26="Familia",VLOOKUP(B26,[3]Hoja1!$B23:$V23,14,0),IF(B26="Coactivo",VLOOKUP(B26,[4]Hoja1!$B23:$V23,14,0),IF(B26="Estrategia",VLOOKUP(B26,[5]Hoja1!$B23:$V23,14,0),IF(B26="Grupo OAJ",VLOOKUP(B26,'[6]Grupo OAJ'!$B23:$V23,14,0)," "))))))," ")</f>
        <v xml:space="preserve"> </v>
      </c>
      <c r="P26" s="15" t="str">
        <f>IFERROR(IF(B26="Judicial",VLOOKUP(B26,[1]Hoja1!$B23:$AZ23,18,0),IF(B26="Asesoria",VLOOKUP(B26,[2]Hoja1!$B23:$V23,15,0),IF(B26="Familia",VLOOKUP(B26,[3]Hoja1!$B23:$V23:$V26,15,0),IF(B26="Coactivo",VLOOKUP(B26,[4]Hoja1!$B23:$V23,15,0),IF(B26="Estrategia",VLOOKUP(B26,[5]Hoja1!$B23:$V23,15,0),IF(B26="Grupo OAJ",VLOOKUP(B26,'[6]Grupo OAJ'!$B23:$V23,15,0)," "))))))," ")</f>
        <v xml:space="preserve"> </v>
      </c>
      <c r="Q26" s="14" t="str">
        <f>IFERROR(IF(B26="Judicial",VLOOKUP(B26,[1]Hoja1!$B23:$AZ23,19,0),IF(B26="Asesoria",VLOOKUP(B26,[2]Hoja1!$B23:$V23,16,0),IF(B26="Familia",VLOOKUP(B26,[3]Hoja1!$B23:$V23,16,0),IF(B26="Coactivo",VLOOKUP(B26,[4]Hoja1!$B23:$V23,16,0),IF(B26="Estrategia",VLOOKUP(B26,[5]Hoja1!$B23:$V23,16,0),IF(B26="Grupo OAJ",VLOOKUP(B26,'[6]Grupo OAJ'!$B23:$V23,16,0)," "))))))," ")</f>
        <v xml:space="preserve"> </v>
      </c>
      <c r="R26" s="12" t="str">
        <f>IFERROR(IF(B26="Judicial",VLOOKUP(B26,[1]Hoja1!$B23:$AZ23,20,0),IF(B26="Asesoria",VLOOKUP(B26,[2]Hoja1!$B23:$V23,17,0),IF(B26="Familia",VLOOKUP(B26,[3]Hoja1!$B23:$V23,17,0),IF(B26="Coactivo",VLOOKUP(B26,[4]Hoja1!$B23:$V23,17,0),IF(B26="Estrategia",VLOOKUP(B26,[5]Hoja1!$B23:$V23,17,0),IF(B26="Grupo OAJ",VLOOKUP(B26,'[6]Grupo OAJ'!$B23:$V23,17,0)," "))))))," ")</f>
        <v xml:space="preserve"> </v>
      </c>
      <c r="S26" s="8" t="str">
        <f>IFERROR(IF(B26="Judicial",VLOOKUP(B26,[1]Hoja1!$B23:$AZ23,21,0),IF(B26="Asesoria",VLOOKUP(B26,[2]Hoja1!$B23:$V23,18,0),IF(B26="Familia",VLOOKUP(B26,[3]Hoja1!$B23:$V23,18,0),IF(B26="Coactivo",VLOOKUP(B26,[4]Hoja1!$B23:$V23,18,0),IF(B26="Estrategia",VLOOKUP(B26,[5]Hoja1!$B23:$V23,18,0),IF(B26="Grupo OAJ",VLOOKUP(B26,'[6]Grupo OAJ'!$B23:$V23,18,0)," "))))))," ")</f>
        <v xml:space="preserve"> </v>
      </c>
      <c r="T26" s="8" t="str">
        <f>IFERROR(IF(B26="Judicial",VLOOKUP(B26,[1]Hoja1!$B23:$AZ23,22,0),IF(B26="Asesoria",VLOOKUP(B26,[2]Hoja1!$B23:$V23,19,0),IF(B26="Familia",VLOOKUP(B26,[3]Hoja1!$B23:$V23,19,0),IF(B26="Coactivo",VLOOKUP(B26,[4]Hoja1!$B23:$V23,19,0),IF(B26="Estrategia",VLOOKUP(B26,[5]Hoja1!$B23:$V23,19,0),IF(B26="Grupo OAJ",VLOOKUP(B26,'[6]Grupo OAJ'!$B23:$V23,19,0)," "))))))," ")</f>
        <v xml:space="preserve"> </v>
      </c>
      <c r="U26" s="14" t="str">
        <f>IFERROR(IF(B26="Judicial",VLOOKUP(B26,[1]Hoja1!$B23:$AZ23,23,0),IF(B26="Asesoria",VLOOKUP(B26,[2]Hoja1!$B23:$V23,20,0),IF(B26="Familia",VLOOKUP(B26,[3]Hoja1!$B23:$V23,20,0),IF(B26="Coactivo",VLOOKUP(B26,[4]Hoja1!$B23:$V23,20,0),IF(B26="Estrategia",VLOOKUP(B26,[5]Hoja1!$B23:$V23,20,0),IF(B26="Grupo OAJ",VLOOKUP(B26,'[6]Grupo OAJ'!$B23:$V23,20,0)," "))))))," ")</f>
        <v xml:space="preserve"> </v>
      </c>
      <c r="V26" s="8" t="str">
        <f>IFERROR(IF(B26="Judicial",VLOOKUP(B26,[1]Hoja1!$B23:$AZ23,27,0),IF(B26="Asesoria",VLOOKUP(B26,[2]Hoja1!$B23:$V23,21,0),IF(B26="Familia",VLOOKUP(B26,[3]Hoja1!$B23:$V23,21,0),IF(B26="Coactivo",VLOOKUP(B26,[4]Hoja1!$B23:$V23,21,0),IF(B26="Estrategia",VLOOKUP(B26,[5]Hoja1!$B23:$V23,21,0),IF(B26="Grupo OAJ",VLOOKUP(B26,'[6]Grupo OAJ'!$B23:$V23,21,0)," "))))))," ")</f>
        <v xml:space="preserve"> </v>
      </c>
    </row>
    <row r="27" spans="1:22" customFormat="1" x14ac:dyDescent="0.25">
      <c r="A27" s="3"/>
      <c r="B27" s="4"/>
      <c r="C27" s="5"/>
      <c r="D27" s="6"/>
      <c r="E27" s="7"/>
      <c r="F27" s="8" t="str">
        <f>IFERROR(IF(B27="Judicial",VLOOKUP(B27,[1]Hoja1!$B24:$F24,5,0),IF(B27="Asesoria",VLOOKUP(B27,[2]Hoja1!$B24:$F24,5,0),IF(B27="Familia",VLOOKUP(B27,[3]Hoja1!$B24:$F24,5,0),IF(B27="Coactivo",VLOOKUP(B27,[4]Hoja1!$B24:$F24,5,0),IF(B27="Estrategia",VLOOKUP(B27,[5]Hoja1!$B24:$F24,5,0),IF(B27="Grupo OAJ",VLOOKUP(B27,'[6]Grupo OAJ'!$B24:$F24,5,0)," "))))))," ")</f>
        <v xml:space="preserve"> </v>
      </c>
      <c r="G27" s="9"/>
      <c r="H27" s="9"/>
      <c r="I27" s="4"/>
      <c r="J27" s="10" t="str">
        <f>IFERROR(IF(B27="Judicial",VLOOKUP(B27,[1]Hoja1!$B24:$J24,9,0),IF(B27="Asesoria",VLOOKUP(B27,[2]Hoja1!$B24:$J24,9,0),IF(B27="Familia",VLOOKUP(B27,[3]Hoja1!$B24:$J24,9,0),IF(B27="Coactivo",VLOOKUP(B27,[4]Hoja1!$B24:$J24,9,0),IF(B27="Estrategia",VLOOKUP(B27,[5]Hoja1!$B24:$J24,9,0),IF(B27="Grupo OAJ",VLOOKUP(B27,'[6]Grupo OAJ'!$B24:$J24,9,0)," "))))))," ")</f>
        <v xml:space="preserve"> </v>
      </c>
      <c r="K27" s="11" t="str">
        <f t="shared" si="0"/>
        <v>-</v>
      </c>
      <c r="L27" s="12" t="str">
        <f t="shared" ca="1" si="1"/>
        <v>-</v>
      </c>
      <c r="M27" s="13" t="str">
        <f t="shared" si="2"/>
        <v xml:space="preserve"> </v>
      </c>
      <c r="N27" s="8" t="str">
        <f>IFERROR(IF(B27="Judicial",VLOOKUP(B27,[1]Hoja1!$B24:$AZ24,15,0),IF(B27="Asesoria",VLOOKUP(B27,[2]Hoja1!$B24:$V24,13,0),IF(B27="Familia",VLOOKUP(B27,[3]Hoja1!$B24:$V24,13,0),IF(B27="Coactivo",VLOOKUP(B27,[4]Hoja1!$B24:$V24,13,0),IF(B27="Estrategia",VLOOKUP(B27,[5]Hoja1!$B24:$V24,13,0),IF(B27="Grupo OAJ",VLOOKUP(B27,'[6]Grupo OAJ'!$B24:$V24,13,0)," "))))))," ")</f>
        <v xml:space="preserve"> </v>
      </c>
      <c r="O27" s="14" t="str">
        <f>IFERROR(IF(B27="Judicial",VLOOKUP(B27,[1]Hoja1!$B24:$AZ24,17,0),IF(B27="Asesoria",VLOOKUP(B27,[2]Hoja1!$B24:$V24,14,0),IF(B27="Familia",VLOOKUP(B27,[3]Hoja1!$B24:$V24,14,0),IF(B27="Coactivo",VLOOKUP(B27,[4]Hoja1!$B24:$V24,14,0),IF(B27="Estrategia",VLOOKUP(B27,[5]Hoja1!$B24:$V24,14,0),IF(B27="Grupo OAJ",VLOOKUP(B27,'[6]Grupo OAJ'!$B24:$V24,14,0)," "))))))," ")</f>
        <v xml:space="preserve"> </v>
      </c>
      <c r="P27" s="15" t="str">
        <f>IFERROR(IF(B27="Judicial",VLOOKUP(B27,[1]Hoja1!$B24:$AZ24,18,0),IF(B27="Asesoria",VLOOKUP(B27,[2]Hoja1!$B24:$V24,15,0),IF(B27="Familia",VLOOKUP(B27,[3]Hoja1!$B24:$V24:$V27,15,0),IF(B27="Coactivo",VLOOKUP(B27,[4]Hoja1!$B24:$V24,15,0),IF(B27="Estrategia",VLOOKUP(B27,[5]Hoja1!$B24:$V24,15,0),IF(B27="Grupo OAJ",VLOOKUP(B27,'[6]Grupo OAJ'!$B24:$V24,15,0)," "))))))," ")</f>
        <v xml:space="preserve"> </v>
      </c>
      <c r="Q27" s="14" t="str">
        <f>IFERROR(IF(B27="Judicial",VLOOKUP(B27,[1]Hoja1!$B24:$AZ24,19,0),IF(B27="Asesoria",VLOOKUP(B27,[2]Hoja1!$B24:$V24,16,0),IF(B27="Familia",VLOOKUP(B27,[3]Hoja1!$B24:$V24,16,0),IF(B27="Coactivo",VLOOKUP(B27,[4]Hoja1!$B24:$V24,16,0),IF(B27="Estrategia",VLOOKUP(B27,[5]Hoja1!$B24:$V24,16,0),IF(B27="Grupo OAJ",VLOOKUP(B27,'[6]Grupo OAJ'!$B24:$V24,16,0)," "))))))," ")</f>
        <v xml:space="preserve"> </v>
      </c>
      <c r="R27" s="12" t="str">
        <f>IFERROR(IF(B27="Judicial",VLOOKUP(B27,[1]Hoja1!$B24:$AZ24,20,0),IF(B27="Asesoria",VLOOKUP(B27,[2]Hoja1!$B24:$V24,17,0),IF(B27="Familia",VLOOKUP(B27,[3]Hoja1!$B24:$V24,17,0),IF(B27="Coactivo",VLOOKUP(B27,[4]Hoja1!$B24:$V24,17,0),IF(B27="Estrategia",VLOOKUP(B27,[5]Hoja1!$B24:$V24,17,0),IF(B27="Grupo OAJ",VLOOKUP(B27,'[6]Grupo OAJ'!$B24:$V24,17,0)," "))))))," ")</f>
        <v xml:space="preserve"> </v>
      </c>
      <c r="S27" s="8" t="str">
        <f>IFERROR(IF(B27="Judicial",VLOOKUP(B27,[1]Hoja1!$B24:$AZ24,21,0),IF(B27="Asesoria",VLOOKUP(B27,[2]Hoja1!$B24:$V24,18,0),IF(B27="Familia",VLOOKUP(B27,[3]Hoja1!$B24:$V24,18,0),IF(B27="Coactivo",VLOOKUP(B27,[4]Hoja1!$B24:$V24,18,0),IF(B27="Estrategia",VLOOKUP(B27,[5]Hoja1!$B24:$V24,18,0),IF(B27="Grupo OAJ",VLOOKUP(B27,'[6]Grupo OAJ'!$B24:$V24,18,0)," "))))))," ")</f>
        <v xml:space="preserve"> </v>
      </c>
      <c r="T27" s="8" t="str">
        <f>IFERROR(IF(B27="Judicial",VLOOKUP(B27,[1]Hoja1!$B24:$AZ24,22,0),IF(B27="Asesoria",VLOOKUP(B27,[2]Hoja1!$B24:$V24,19,0),IF(B27="Familia",VLOOKUP(B27,[3]Hoja1!$B24:$V24,19,0),IF(B27="Coactivo",VLOOKUP(B27,[4]Hoja1!$B24:$V24,19,0),IF(B27="Estrategia",VLOOKUP(B27,[5]Hoja1!$B24:$V24,19,0),IF(B27="Grupo OAJ",VLOOKUP(B27,'[6]Grupo OAJ'!$B24:$V24,19,0)," "))))))," ")</f>
        <v xml:space="preserve"> </v>
      </c>
      <c r="U27" s="14" t="str">
        <f>IFERROR(IF(B27="Judicial",VLOOKUP(B27,[1]Hoja1!$B24:$AZ24,23,0),IF(B27="Asesoria",VLOOKUP(B27,[2]Hoja1!$B24:$V24,20,0),IF(B27="Familia",VLOOKUP(B27,[3]Hoja1!$B24:$V24,20,0),IF(B27="Coactivo",VLOOKUP(B27,[4]Hoja1!$B24:$V24,20,0),IF(B27="Estrategia",VLOOKUP(B27,[5]Hoja1!$B24:$V24,20,0),IF(B27="Grupo OAJ",VLOOKUP(B27,'[6]Grupo OAJ'!$B24:$V24,20,0)," "))))))," ")</f>
        <v xml:space="preserve"> </v>
      </c>
      <c r="V27" s="8" t="str">
        <f>IFERROR(IF(B27="Judicial",VLOOKUP(B27,[1]Hoja1!$B24:$AZ24,27,0),IF(B27="Asesoria",VLOOKUP(B27,[2]Hoja1!$B24:$V24,21,0),IF(B27="Familia",VLOOKUP(B27,[3]Hoja1!$B24:$V24,21,0),IF(B27="Coactivo",VLOOKUP(B27,[4]Hoja1!$B24:$V24,21,0),IF(B27="Estrategia",VLOOKUP(B27,[5]Hoja1!$B24:$V24,21,0),IF(B27="Grupo OAJ",VLOOKUP(B27,'[6]Grupo OAJ'!$B24:$V24,21,0)," "))))))," ")</f>
        <v xml:space="preserve"> </v>
      </c>
    </row>
    <row r="28" spans="1:22" customFormat="1" x14ac:dyDescent="0.25">
      <c r="A28" s="3"/>
      <c r="B28" s="4"/>
      <c r="C28" s="5"/>
      <c r="D28" s="6"/>
      <c r="E28" s="7"/>
      <c r="F28" s="8" t="str">
        <f>IFERROR(IF(B28="Judicial",VLOOKUP(B28,[1]Hoja1!$B25:$F25,5,0),IF(B28="Asesoria",VLOOKUP(B28,[2]Hoja1!$B25:$F25,5,0),IF(B28="Familia",VLOOKUP(B28,[3]Hoja1!$B25:$F25,5,0),IF(B28="Coactivo",VLOOKUP(B28,[4]Hoja1!$B25:$F25,5,0),IF(B28="Estrategia",VLOOKUP(B28,[5]Hoja1!$B25:$F25,5,0),IF(B28="Grupo OAJ",VLOOKUP(B28,'[6]Grupo OAJ'!$B25:$F25,5,0)," "))))))," ")</f>
        <v xml:space="preserve"> </v>
      </c>
      <c r="G28" s="9"/>
      <c r="H28" s="9"/>
      <c r="I28" s="4"/>
      <c r="J28" s="10" t="str">
        <f>IFERROR(IF(B28="Judicial",VLOOKUP(B28,[1]Hoja1!$B25:$J25,9,0),IF(B28="Asesoria",VLOOKUP(B28,[2]Hoja1!$B25:$J25,9,0),IF(B28="Familia",VLOOKUP(B28,[3]Hoja1!$B25:$J25,9,0),IF(B28="Coactivo",VLOOKUP(B28,[4]Hoja1!$B25:$J25,9,0),IF(B28="Estrategia",VLOOKUP(B28,[5]Hoja1!$B25:$J25,9,0),IF(B28="Grupo OAJ",VLOOKUP(B28,'[6]Grupo OAJ'!$B25:$J25,9,0)," "))))))," ")</f>
        <v xml:space="preserve"> </v>
      </c>
      <c r="K28" s="11" t="str">
        <f t="shared" si="0"/>
        <v>-</v>
      </c>
      <c r="L28" s="12" t="str">
        <f t="shared" ca="1" si="1"/>
        <v>-</v>
      </c>
      <c r="M28" s="13" t="str">
        <f t="shared" si="2"/>
        <v xml:space="preserve"> </v>
      </c>
      <c r="N28" s="8" t="str">
        <f>IFERROR(IF(B28="Judicial",VLOOKUP(B28,[1]Hoja1!$B25:$AZ25,15,0),IF(B28="Asesoria",VLOOKUP(B28,[2]Hoja1!$B25:$V25,13,0),IF(B28="Familia",VLOOKUP(B28,[3]Hoja1!$B25:$V25,13,0),IF(B28="Coactivo",VLOOKUP(B28,[4]Hoja1!$B25:$V25,13,0),IF(B28="Estrategia",VLOOKUP(B28,[5]Hoja1!$B25:$V25,13,0),IF(B28="Grupo OAJ",VLOOKUP(B28,'[6]Grupo OAJ'!$B25:$V25,13,0)," "))))))," ")</f>
        <v xml:space="preserve"> </v>
      </c>
      <c r="O28" s="14" t="str">
        <f>IFERROR(IF(B28="Judicial",VLOOKUP(B28,[1]Hoja1!$B25:$AZ25,17,0),IF(B28="Asesoria",VLOOKUP(B28,[2]Hoja1!$B25:$V25,14,0),IF(B28="Familia",VLOOKUP(B28,[3]Hoja1!$B25:$V25,14,0),IF(B28="Coactivo",VLOOKUP(B28,[4]Hoja1!$B25:$V25,14,0),IF(B28="Estrategia",VLOOKUP(B28,[5]Hoja1!$B25:$V25,14,0),IF(B28="Grupo OAJ",VLOOKUP(B28,'[6]Grupo OAJ'!$B25:$V25,14,0)," "))))))," ")</f>
        <v xml:space="preserve"> </v>
      </c>
      <c r="P28" s="15" t="str">
        <f>IFERROR(IF(B28="Judicial",VLOOKUP(B28,[1]Hoja1!$B25:$AZ25,18,0),IF(B28="Asesoria",VLOOKUP(B28,[2]Hoja1!$B25:$V25,15,0),IF(B28="Familia",VLOOKUP(B28,[3]Hoja1!$B25:$V25:$V28,15,0),IF(B28="Coactivo",VLOOKUP(B28,[4]Hoja1!$B25:$V25,15,0),IF(B28="Estrategia",VLOOKUP(B28,[5]Hoja1!$B25:$V25,15,0),IF(B28="Grupo OAJ",VLOOKUP(B28,'[6]Grupo OAJ'!$B25:$V25,15,0)," "))))))," ")</f>
        <v xml:space="preserve"> </v>
      </c>
      <c r="Q28" s="14" t="str">
        <f>IFERROR(IF(B28="Judicial",VLOOKUP(B28,[1]Hoja1!$B25:$AZ25,19,0),IF(B28="Asesoria",VLOOKUP(B28,[2]Hoja1!$B25:$V25,16,0),IF(B28="Familia",VLOOKUP(B28,[3]Hoja1!$B25:$V25,16,0),IF(B28="Coactivo",VLOOKUP(B28,[4]Hoja1!$B25:$V25,16,0),IF(B28="Estrategia",VLOOKUP(B28,[5]Hoja1!$B25:$V25,16,0),IF(B28="Grupo OAJ",VLOOKUP(B28,'[6]Grupo OAJ'!$B25:$V25,16,0)," "))))))," ")</f>
        <v xml:space="preserve"> </v>
      </c>
      <c r="R28" s="12" t="str">
        <f>IFERROR(IF(B28="Judicial",VLOOKUP(B28,[1]Hoja1!$B25:$AZ25,20,0),IF(B28="Asesoria",VLOOKUP(B28,[2]Hoja1!$B25:$V25,17,0),IF(B28="Familia",VLOOKUP(B28,[3]Hoja1!$B25:$V25,17,0),IF(B28="Coactivo",VLOOKUP(B28,[4]Hoja1!$B25:$V25,17,0),IF(B28="Estrategia",VLOOKUP(B28,[5]Hoja1!$B25:$V25,17,0),IF(B28="Grupo OAJ",VLOOKUP(B28,'[6]Grupo OAJ'!$B25:$V25,17,0)," "))))))," ")</f>
        <v xml:space="preserve"> </v>
      </c>
      <c r="S28" s="8" t="str">
        <f>IFERROR(IF(B28="Judicial",VLOOKUP(B28,[1]Hoja1!$B25:$AZ25,21,0),IF(B28="Asesoria",VLOOKUP(B28,[2]Hoja1!$B25:$V25,18,0),IF(B28="Familia",VLOOKUP(B28,[3]Hoja1!$B25:$V25,18,0),IF(B28="Coactivo",VLOOKUP(B28,[4]Hoja1!$B25:$V25,18,0),IF(B28="Estrategia",VLOOKUP(B28,[5]Hoja1!$B25:$V25,18,0),IF(B28="Grupo OAJ",VLOOKUP(B28,'[6]Grupo OAJ'!$B25:$V25,18,0)," "))))))," ")</f>
        <v xml:space="preserve"> </v>
      </c>
      <c r="T28" s="8" t="str">
        <f>IFERROR(IF(B28="Judicial",VLOOKUP(B28,[1]Hoja1!$B25:$AZ25,22,0),IF(B28="Asesoria",VLOOKUP(B28,[2]Hoja1!$B25:$V25,19,0),IF(B28="Familia",VLOOKUP(B28,[3]Hoja1!$B25:$V25,19,0),IF(B28="Coactivo",VLOOKUP(B28,[4]Hoja1!$B25:$V25,19,0),IF(B28="Estrategia",VLOOKUP(B28,[5]Hoja1!$B25:$V25,19,0),IF(B28="Grupo OAJ",VLOOKUP(B28,'[6]Grupo OAJ'!$B25:$V25,19,0)," "))))))," ")</f>
        <v xml:space="preserve"> </v>
      </c>
      <c r="U28" s="14" t="str">
        <f>IFERROR(IF(B28="Judicial",VLOOKUP(B28,[1]Hoja1!$B25:$AZ25,23,0),IF(B28="Asesoria",VLOOKUP(B28,[2]Hoja1!$B25:$V25,20,0),IF(B28="Familia",VLOOKUP(B28,[3]Hoja1!$B25:$V25,20,0),IF(B28="Coactivo",VLOOKUP(B28,[4]Hoja1!$B25:$V25,20,0),IF(B28="Estrategia",VLOOKUP(B28,[5]Hoja1!$B25:$V25,20,0),IF(B28="Grupo OAJ",VLOOKUP(B28,'[6]Grupo OAJ'!$B25:$V25,20,0)," "))))))," ")</f>
        <v xml:space="preserve"> </v>
      </c>
      <c r="V28" s="8" t="str">
        <f>IFERROR(IF(B28="Judicial",VLOOKUP(B28,[1]Hoja1!$B25:$AZ25,27,0),IF(B28="Asesoria",VLOOKUP(B28,[2]Hoja1!$B25:$V25,21,0),IF(B28="Familia",VLOOKUP(B28,[3]Hoja1!$B25:$V25,21,0),IF(B28="Coactivo",VLOOKUP(B28,[4]Hoja1!$B25:$V25,21,0),IF(B28="Estrategia",VLOOKUP(B28,[5]Hoja1!$B25:$V25,21,0),IF(B28="Grupo OAJ",VLOOKUP(B28,'[6]Grupo OAJ'!$B25:$V25,21,0)," "))))))," ")</f>
        <v xml:space="preserve"> </v>
      </c>
    </row>
    <row r="29" spans="1:22" customFormat="1" x14ac:dyDescent="0.25">
      <c r="A29" s="3"/>
      <c r="B29" s="4"/>
      <c r="C29" s="5"/>
      <c r="D29" s="6"/>
      <c r="E29" s="7"/>
      <c r="F29" s="8" t="str">
        <f>IFERROR(IF(B29="Judicial",VLOOKUP(B29,[1]Hoja1!$B26:$F26,5,0),IF(B29="Asesoria",VLOOKUP(B29,[2]Hoja1!$B26:$F26,5,0),IF(B29="Familia",VLOOKUP(B29,[3]Hoja1!$B26:$F26,5,0),IF(B29="Coactivo",VLOOKUP(B29,[4]Hoja1!$B26:$F26,5,0),IF(B29="Estrategia",VLOOKUP(B29,[5]Hoja1!$B26:$F26,5,0),IF(B29="Grupo OAJ",VLOOKUP(B29,'[6]Grupo OAJ'!$B26:$F26,5,0)," "))))))," ")</f>
        <v xml:space="preserve"> </v>
      </c>
      <c r="G29" s="9"/>
      <c r="H29" s="9"/>
      <c r="I29" s="4"/>
      <c r="J29" s="10" t="str">
        <f>IFERROR(IF(B29="Judicial",VLOOKUP(B29,[1]Hoja1!$B26:$J26,9,0),IF(B29="Asesoria",VLOOKUP(B29,[2]Hoja1!$B26:$J26,9,0),IF(B29="Familia",VLOOKUP(B29,[3]Hoja1!$B26:$J26,9,0),IF(B29="Coactivo",VLOOKUP(B29,[4]Hoja1!$B26:$J26,9,0),IF(B29="Estrategia",VLOOKUP(B29,[5]Hoja1!$B26:$J26,9,0),IF(B29="Grupo OAJ",VLOOKUP(B29,'[6]Grupo OAJ'!$B26:$J26,9,0)," "))))))," ")</f>
        <v xml:space="preserve"> </v>
      </c>
      <c r="K29" s="11" t="str">
        <f t="shared" si="0"/>
        <v>-</v>
      </c>
      <c r="L29" s="12" t="str">
        <f t="shared" ca="1" si="1"/>
        <v>-</v>
      </c>
      <c r="M29" s="13" t="str">
        <f t="shared" si="2"/>
        <v xml:space="preserve"> </v>
      </c>
      <c r="N29" s="8" t="str">
        <f>IFERROR(IF(B29="Judicial",VLOOKUP(B29,[1]Hoja1!$B26:$AZ26,15,0),IF(B29="Asesoria",VLOOKUP(B29,[2]Hoja1!$B26:$V26,13,0),IF(B29="Familia",VLOOKUP(B29,[3]Hoja1!$B26:$V26,13,0),IF(B29="Coactivo",VLOOKUP(B29,[4]Hoja1!$B26:$V26,13,0),IF(B29="Estrategia",VLOOKUP(B29,[5]Hoja1!$B26:$V26,13,0),IF(B29="Grupo OAJ",VLOOKUP(B29,'[6]Grupo OAJ'!$B26:$V26,13,0)," "))))))," ")</f>
        <v xml:space="preserve"> </v>
      </c>
      <c r="O29" s="14" t="str">
        <f>IFERROR(IF(B29="Judicial",VLOOKUP(B29,[1]Hoja1!$B26:$AZ26,17,0),IF(B29="Asesoria",VLOOKUP(B29,[2]Hoja1!$B26:$V26,14,0),IF(B29="Familia",VLOOKUP(B29,[3]Hoja1!$B26:$V26,14,0),IF(B29="Coactivo",VLOOKUP(B29,[4]Hoja1!$B26:$V26,14,0),IF(B29="Estrategia",VLOOKUP(B29,[5]Hoja1!$B26:$V26,14,0),IF(B29="Grupo OAJ",VLOOKUP(B29,'[6]Grupo OAJ'!$B26:$V26,14,0)," "))))))," ")</f>
        <v xml:space="preserve"> </v>
      </c>
      <c r="P29" s="15" t="str">
        <f>IFERROR(IF(B29="Judicial",VLOOKUP(B29,[1]Hoja1!$B26:$AZ26,18,0),IF(B29="Asesoria",VLOOKUP(B29,[2]Hoja1!$B26:$V26,15,0),IF(B29="Familia",VLOOKUP(B29,[3]Hoja1!$B26:$V26:$V29,15,0),IF(B29="Coactivo",VLOOKUP(B29,[4]Hoja1!$B26:$V26,15,0),IF(B29="Estrategia",VLOOKUP(B29,[5]Hoja1!$B26:$V26,15,0),IF(B29="Grupo OAJ",VLOOKUP(B29,'[6]Grupo OAJ'!$B26:$V26,15,0)," "))))))," ")</f>
        <v xml:space="preserve"> </v>
      </c>
      <c r="Q29" s="14" t="str">
        <f>IFERROR(IF(B29="Judicial",VLOOKUP(B29,[1]Hoja1!$B26:$AZ26,19,0),IF(B29="Asesoria",VLOOKUP(B29,[2]Hoja1!$B26:$V26,16,0),IF(B29="Familia",VLOOKUP(B29,[3]Hoja1!$B26:$V26,16,0),IF(B29="Coactivo",VLOOKUP(B29,[4]Hoja1!$B26:$V26,16,0),IF(B29="Estrategia",VLOOKUP(B29,[5]Hoja1!$B26:$V26,16,0),IF(B29="Grupo OAJ",VLOOKUP(B29,'[6]Grupo OAJ'!$B26:$V26,16,0)," "))))))," ")</f>
        <v xml:space="preserve"> </v>
      </c>
      <c r="R29" s="12" t="str">
        <f>IFERROR(IF(B29="Judicial",VLOOKUP(B29,[1]Hoja1!$B26:$AZ26,20,0),IF(B29="Asesoria",VLOOKUP(B29,[2]Hoja1!$B26:$V26,17,0),IF(B29="Familia",VLOOKUP(B29,[3]Hoja1!$B26:$V26,17,0),IF(B29="Coactivo",VLOOKUP(B29,[4]Hoja1!$B26:$V26,17,0),IF(B29="Estrategia",VLOOKUP(B29,[5]Hoja1!$B26:$V26,17,0),IF(B29="Grupo OAJ",VLOOKUP(B29,'[6]Grupo OAJ'!$B26:$V26,17,0)," "))))))," ")</f>
        <v xml:space="preserve"> </v>
      </c>
      <c r="S29" s="8" t="str">
        <f>IFERROR(IF(B29="Judicial",VLOOKUP(B29,[1]Hoja1!$B26:$AZ26,21,0),IF(B29="Asesoria",VLOOKUP(B29,[2]Hoja1!$B26:$V26,18,0),IF(B29="Familia",VLOOKUP(B29,[3]Hoja1!$B26:$V26,18,0),IF(B29="Coactivo",VLOOKUP(B29,[4]Hoja1!$B26:$V26,18,0),IF(B29="Estrategia",VLOOKUP(B29,[5]Hoja1!$B26:$V26,18,0),IF(B29="Grupo OAJ",VLOOKUP(B29,'[6]Grupo OAJ'!$B26:$V26,18,0)," "))))))," ")</f>
        <v xml:space="preserve"> </v>
      </c>
      <c r="T29" s="8" t="str">
        <f>IFERROR(IF(B29="Judicial",VLOOKUP(B29,[1]Hoja1!$B26:$AZ26,22,0),IF(B29="Asesoria",VLOOKUP(B29,[2]Hoja1!$B26:$V26,19,0),IF(B29="Familia",VLOOKUP(B29,[3]Hoja1!$B26:$V26,19,0),IF(B29="Coactivo",VLOOKUP(B29,[4]Hoja1!$B26:$V26,19,0),IF(B29="Estrategia",VLOOKUP(B29,[5]Hoja1!$B26:$V26,19,0),IF(B29="Grupo OAJ",VLOOKUP(B29,'[6]Grupo OAJ'!$B26:$V26,19,0)," "))))))," ")</f>
        <v xml:space="preserve"> </v>
      </c>
      <c r="U29" s="14" t="str">
        <f>IFERROR(IF(B29="Judicial",VLOOKUP(B29,[1]Hoja1!$B26:$AZ26,23,0),IF(B29="Asesoria",VLOOKUP(B29,[2]Hoja1!$B26:$V26,20,0),IF(B29="Familia",VLOOKUP(B29,[3]Hoja1!$B26:$V26,20,0),IF(B29="Coactivo",VLOOKUP(B29,[4]Hoja1!$B26:$V26,20,0),IF(B29="Estrategia",VLOOKUP(B29,[5]Hoja1!$B26:$V26,20,0),IF(B29="Grupo OAJ",VLOOKUP(B29,'[6]Grupo OAJ'!$B26:$V26,20,0)," "))))))," ")</f>
        <v xml:space="preserve"> </v>
      </c>
      <c r="V29" s="8" t="str">
        <f>IFERROR(IF(B29="Judicial",VLOOKUP(B29,[1]Hoja1!$B26:$AZ26,27,0),IF(B29="Asesoria",VLOOKUP(B29,[2]Hoja1!$B26:$V26,21,0),IF(B29="Familia",VLOOKUP(B29,[3]Hoja1!$B26:$V26,21,0),IF(B29="Coactivo",VLOOKUP(B29,[4]Hoja1!$B26:$V26,21,0),IF(B29="Estrategia",VLOOKUP(B29,[5]Hoja1!$B26:$V26,21,0),IF(B29="Grupo OAJ",VLOOKUP(B29,'[6]Grupo OAJ'!$B26:$V26,21,0)," "))))))," ")</f>
        <v xml:space="preserve"> </v>
      </c>
    </row>
    <row r="30" spans="1:22" customFormat="1" x14ac:dyDescent="0.25">
      <c r="A30" s="3"/>
      <c r="B30" s="4"/>
      <c r="C30" s="5"/>
      <c r="D30" s="6"/>
      <c r="E30" s="7"/>
      <c r="F30" s="8" t="str">
        <f>IFERROR(IF(B30="Judicial",VLOOKUP(B30,[1]Hoja1!$B27:$F27,5,0),IF(B30="Asesoria",VLOOKUP(B30,[2]Hoja1!$B27:$F27,5,0),IF(B30="Familia",VLOOKUP(B30,[3]Hoja1!$B27:$F27,5,0),IF(B30="Coactivo",VLOOKUP(B30,[4]Hoja1!$B27:$F27,5,0),IF(B30="Estrategia",VLOOKUP(B30,[5]Hoja1!$B27:$F27,5,0),IF(B30="Grupo OAJ",VLOOKUP(B30,'[6]Grupo OAJ'!$B27:$F27,5,0)," "))))))," ")</f>
        <v xml:space="preserve"> </v>
      </c>
      <c r="G30" s="9"/>
      <c r="H30" s="9"/>
      <c r="I30" s="4"/>
      <c r="J30" s="10" t="str">
        <f>IFERROR(IF(B30="Judicial",VLOOKUP(B30,[1]Hoja1!$B27:$J27,9,0),IF(B30="Asesoria",VLOOKUP(B30,[2]Hoja1!$B27:$J27,9,0),IF(B30="Familia",VLOOKUP(B30,[3]Hoja1!$B27:$J27,9,0),IF(B30="Coactivo",VLOOKUP(B30,[4]Hoja1!$B27:$J27,9,0),IF(B30="Estrategia",VLOOKUP(B30,[5]Hoja1!$B27:$J27,9,0),IF(B30="Grupo OAJ",VLOOKUP(B30,'[6]Grupo OAJ'!$B27:$J27,9,0)," "))))))," ")</f>
        <v xml:space="preserve"> </v>
      </c>
      <c r="K30" s="11" t="str">
        <f t="shared" si="0"/>
        <v>-</v>
      </c>
      <c r="L30" s="12" t="str">
        <f t="shared" ca="1" si="1"/>
        <v>-</v>
      </c>
      <c r="M30" s="13" t="str">
        <f t="shared" si="2"/>
        <v xml:space="preserve"> </v>
      </c>
      <c r="N30" s="8" t="str">
        <f>IFERROR(IF(B30="Judicial",VLOOKUP(B30,[1]Hoja1!$B27:$AZ27,15,0),IF(B30="Asesoria",VLOOKUP(B30,[2]Hoja1!$B27:$V27,13,0),IF(B30="Familia",VLOOKUP(B30,[3]Hoja1!$B27:$V27,13,0),IF(B30="Coactivo",VLOOKUP(B30,[4]Hoja1!$B27:$V27,13,0),IF(B30="Estrategia",VLOOKUP(B30,[5]Hoja1!$B27:$V27,13,0),IF(B30="Grupo OAJ",VLOOKUP(B30,'[6]Grupo OAJ'!$B27:$V27,13,0)," "))))))," ")</f>
        <v xml:space="preserve"> </v>
      </c>
      <c r="O30" s="14" t="str">
        <f>IFERROR(IF(B30="Judicial",VLOOKUP(B30,[1]Hoja1!$B27:$AZ27,17,0),IF(B30="Asesoria",VLOOKUP(B30,[2]Hoja1!$B27:$V27,14,0),IF(B30="Familia",VLOOKUP(B30,[3]Hoja1!$B27:$V27,14,0),IF(B30="Coactivo",VLOOKUP(B30,[4]Hoja1!$B27:$V27,14,0),IF(B30="Estrategia",VLOOKUP(B30,[5]Hoja1!$B27:$V27,14,0),IF(B30="Grupo OAJ",VLOOKUP(B30,'[6]Grupo OAJ'!$B27:$V27,14,0)," "))))))," ")</f>
        <v xml:space="preserve"> </v>
      </c>
      <c r="P30" s="15" t="str">
        <f>IFERROR(IF(B30="Judicial",VLOOKUP(B30,[1]Hoja1!$B27:$AZ27,18,0),IF(B30="Asesoria",VLOOKUP(B30,[2]Hoja1!$B27:$V27,15,0),IF(B30="Familia",VLOOKUP(B30,[3]Hoja1!$B27:$V27:$V30,15,0),IF(B30="Coactivo",VLOOKUP(B30,[4]Hoja1!$B27:$V27,15,0),IF(B30="Estrategia",VLOOKUP(B30,[5]Hoja1!$B27:$V27,15,0),IF(B30="Grupo OAJ",VLOOKUP(B30,'[6]Grupo OAJ'!$B27:$V27,15,0)," "))))))," ")</f>
        <v xml:space="preserve"> </v>
      </c>
      <c r="Q30" s="14" t="str">
        <f>IFERROR(IF(B30="Judicial",VLOOKUP(B30,[1]Hoja1!$B27:$AZ27,19,0),IF(B30="Asesoria",VLOOKUP(B30,[2]Hoja1!$B27:$V27,16,0),IF(B30="Familia",VLOOKUP(B30,[3]Hoja1!$B27:$V27,16,0),IF(B30="Coactivo",VLOOKUP(B30,[4]Hoja1!$B27:$V27,16,0),IF(B30="Estrategia",VLOOKUP(B30,[5]Hoja1!$B27:$V27,16,0),IF(B30="Grupo OAJ",VLOOKUP(B30,'[6]Grupo OAJ'!$B27:$V27,16,0)," "))))))," ")</f>
        <v xml:space="preserve"> </v>
      </c>
      <c r="R30" s="12" t="str">
        <f>IFERROR(IF(B30="Judicial",VLOOKUP(B30,[1]Hoja1!$B27:$AZ27,20,0),IF(B30="Asesoria",VLOOKUP(B30,[2]Hoja1!$B27:$V27,17,0),IF(B30="Familia",VLOOKUP(B30,[3]Hoja1!$B27:$V27,17,0),IF(B30="Coactivo",VLOOKUP(B30,[4]Hoja1!$B27:$V27,17,0),IF(B30="Estrategia",VLOOKUP(B30,[5]Hoja1!$B27:$V27,17,0),IF(B30="Grupo OAJ",VLOOKUP(B30,'[6]Grupo OAJ'!$B27:$V27,17,0)," "))))))," ")</f>
        <v xml:space="preserve"> </v>
      </c>
      <c r="S30" s="8" t="str">
        <f>IFERROR(IF(B30="Judicial",VLOOKUP(B30,[1]Hoja1!$B27:$AZ27,21,0),IF(B30="Asesoria",VLOOKUP(B30,[2]Hoja1!$B27:$V27,18,0),IF(B30="Familia",VLOOKUP(B30,[3]Hoja1!$B27:$V27,18,0),IF(B30="Coactivo",VLOOKUP(B30,[4]Hoja1!$B27:$V27,18,0),IF(B30="Estrategia",VLOOKUP(B30,[5]Hoja1!$B27:$V27,18,0),IF(B30="Grupo OAJ",VLOOKUP(B30,'[6]Grupo OAJ'!$B27:$V27,18,0)," "))))))," ")</f>
        <v xml:space="preserve"> </v>
      </c>
      <c r="T30" s="8" t="str">
        <f>IFERROR(IF(B30="Judicial",VLOOKUP(B30,[1]Hoja1!$B27:$AZ27,22,0),IF(B30="Asesoria",VLOOKUP(B30,[2]Hoja1!$B27:$V27,19,0),IF(B30="Familia",VLOOKUP(B30,[3]Hoja1!$B27:$V27,19,0),IF(B30="Coactivo",VLOOKUP(B30,[4]Hoja1!$B27:$V27,19,0),IF(B30="Estrategia",VLOOKUP(B30,[5]Hoja1!$B27:$V27,19,0),IF(B30="Grupo OAJ",VLOOKUP(B30,'[6]Grupo OAJ'!$B27:$V27,19,0)," "))))))," ")</f>
        <v xml:space="preserve"> </v>
      </c>
      <c r="U30" s="14" t="str">
        <f>IFERROR(IF(B30="Judicial",VLOOKUP(B30,[1]Hoja1!$B27:$AZ27,23,0),IF(B30="Asesoria",VLOOKUP(B30,[2]Hoja1!$B27:$V27,20,0),IF(B30="Familia",VLOOKUP(B30,[3]Hoja1!$B27:$V27,20,0),IF(B30="Coactivo",VLOOKUP(B30,[4]Hoja1!$B27:$V27,20,0),IF(B30="Estrategia",VLOOKUP(B30,[5]Hoja1!$B27:$V27,20,0),IF(B30="Grupo OAJ",VLOOKUP(B30,'[6]Grupo OAJ'!$B27:$V27,20,0)," "))))))," ")</f>
        <v xml:space="preserve"> </v>
      </c>
      <c r="V30" s="8" t="str">
        <f>IFERROR(IF(B30="Judicial",VLOOKUP(B30,[1]Hoja1!$B27:$AZ27,27,0),IF(B30="Asesoria",VLOOKUP(B30,[2]Hoja1!$B27:$V27,21,0),IF(B30="Familia",VLOOKUP(B30,[3]Hoja1!$B27:$V27,21,0),IF(B30="Coactivo",VLOOKUP(B30,[4]Hoja1!$B27:$V27,21,0),IF(B30="Estrategia",VLOOKUP(B30,[5]Hoja1!$B27:$V27,21,0),IF(B30="Grupo OAJ",VLOOKUP(B30,'[6]Grupo OAJ'!$B27:$V27,21,0)," "))))))," ")</f>
        <v xml:space="preserve"> </v>
      </c>
    </row>
    <row r="31" spans="1:22" customFormat="1" x14ac:dyDescent="0.25">
      <c r="A31" s="3"/>
      <c r="B31" s="4"/>
      <c r="C31" s="5"/>
      <c r="D31" s="6"/>
      <c r="E31" s="7"/>
      <c r="F31" s="8" t="str">
        <f>IFERROR(IF(B31="Judicial",VLOOKUP(B31,[1]Hoja1!$B28:$F28,5,0),IF(B31="Asesoria",VLOOKUP(B31,[2]Hoja1!$B28:$F28,5,0),IF(B31="Familia",VLOOKUP(B31,[3]Hoja1!$B28:$F28,5,0),IF(B31="Coactivo",VLOOKUP(B31,[4]Hoja1!$B28:$F28,5,0),IF(B31="Estrategia",VLOOKUP(B31,[5]Hoja1!$B28:$F28,5,0),IF(B31="Grupo OAJ",VLOOKUP(B31,'[6]Grupo OAJ'!$B28:$F28,5,0)," "))))))," ")</f>
        <v xml:space="preserve"> </v>
      </c>
      <c r="G31" s="9"/>
      <c r="H31" s="9"/>
      <c r="I31" s="4"/>
      <c r="J31" s="10" t="str">
        <f>IFERROR(IF(B31="Judicial",VLOOKUP(B31,[1]Hoja1!$B28:$J28,9,0),IF(B31="Asesoria",VLOOKUP(B31,[2]Hoja1!$B28:$J28,9,0),IF(B31="Familia",VLOOKUP(B31,[3]Hoja1!$B28:$J28,9,0),IF(B31="Coactivo",VLOOKUP(B31,[4]Hoja1!$B28:$J28,9,0),IF(B31="Estrategia",VLOOKUP(B31,[5]Hoja1!$B28:$J28,9,0),IF(B31="Grupo OAJ",VLOOKUP(B31,'[6]Grupo OAJ'!$B28:$J28,9,0)," "))))))," ")</f>
        <v xml:space="preserve"> </v>
      </c>
      <c r="K31" s="11" t="str">
        <f t="shared" si="0"/>
        <v>-</v>
      </c>
      <c r="L31" s="12" t="str">
        <f t="shared" ca="1" si="1"/>
        <v>-</v>
      </c>
      <c r="M31" s="13" t="str">
        <f t="shared" si="2"/>
        <v xml:space="preserve"> </v>
      </c>
      <c r="N31" s="8" t="str">
        <f>IFERROR(IF(B31="Judicial",VLOOKUP(B31,[1]Hoja1!$B28:$AZ28,15,0),IF(B31="Asesoria",VLOOKUP(B31,[2]Hoja1!$B28:$V28,13,0),IF(B31="Familia",VLOOKUP(B31,[3]Hoja1!$B28:$V28,13,0),IF(B31="Coactivo",VLOOKUP(B31,[4]Hoja1!$B28:$V28,13,0),IF(B31="Estrategia",VLOOKUP(B31,[5]Hoja1!$B28:$V28,13,0),IF(B31="Grupo OAJ",VLOOKUP(B31,'[6]Grupo OAJ'!$B28:$V28,13,0)," "))))))," ")</f>
        <v xml:space="preserve"> </v>
      </c>
      <c r="O31" s="14" t="str">
        <f>IFERROR(IF(B31="Judicial",VLOOKUP(B31,[1]Hoja1!$B28:$AZ28,17,0),IF(B31="Asesoria",VLOOKUP(B31,[2]Hoja1!$B28:$V28,14,0),IF(B31="Familia",VLOOKUP(B31,[3]Hoja1!$B28:$V28,14,0),IF(B31="Coactivo",VLOOKUP(B31,[4]Hoja1!$B28:$V28,14,0),IF(B31="Estrategia",VLOOKUP(B31,[5]Hoja1!$B28:$V28,14,0),IF(B31="Grupo OAJ",VLOOKUP(B31,'[6]Grupo OAJ'!$B28:$V28,14,0)," "))))))," ")</f>
        <v xml:space="preserve"> </v>
      </c>
      <c r="P31" s="15" t="str">
        <f>IFERROR(IF(B31="Judicial",VLOOKUP(B31,[1]Hoja1!$B28:$AZ28,18,0),IF(B31="Asesoria",VLOOKUP(B31,[2]Hoja1!$B28:$V28,15,0),IF(B31="Familia",VLOOKUP(B31,[3]Hoja1!$B28:$V28:$V31,15,0),IF(B31="Coactivo",VLOOKUP(B31,[4]Hoja1!$B28:$V28,15,0),IF(B31="Estrategia",VLOOKUP(B31,[5]Hoja1!$B28:$V28,15,0),IF(B31="Grupo OAJ",VLOOKUP(B31,'[6]Grupo OAJ'!$B28:$V28,15,0)," "))))))," ")</f>
        <v xml:space="preserve"> </v>
      </c>
      <c r="Q31" s="14" t="str">
        <f>IFERROR(IF(B31="Judicial",VLOOKUP(B31,[1]Hoja1!$B28:$AZ28,19,0),IF(B31="Asesoria",VLOOKUP(B31,[2]Hoja1!$B28:$V28,16,0),IF(B31="Familia",VLOOKUP(B31,[3]Hoja1!$B28:$V28,16,0),IF(B31="Coactivo",VLOOKUP(B31,[4]Hoja1!$B28:$V28,16,0),IF(B31="Estrategia",VLOOKUP(B31,[5]Hoja1!$B28:$V28,16,0),IF(B31="Grupo OAJ",VLOOKUP(B31,'[6]Grupo OAJ'!$B28:$V28,16,0)," "))))))," ")</f>
        <v xml:space="preserve"> </v>
      </c>
      <c r="R31" s="12" t="str">
        <f>IFERROR(IF(B31="Judicial",VLOOKUP(B31,[1]Hoja1!$B28:$AZ28,20,0),IF(B31="Asesoria",VLOOKUP(B31,[2]Hoja1!$B28:$V28,17,0),IF(B31="Familia",VLOOKUP(B31,[3]Hoja1!$B28:$V28,17,0),IF(B31="Coactivo",VLOOKUP(B31,[4]Hoja1!$B28:$V28,17,0),IF(B31="Estrategia",VLOOKUP(B31,[5]Hoja1!$B28:$V28,17,0),IF(B31="Grupo OAJ",VLOOKUP(B31,'[6]Grupo OAJ'!$B28:$V28,17,0)," "))))))," ")</f>
        <v xml:space="preserve"> </v>
      </c>
      <c r="S31" s="8" t="str">
        <f>IFERROR(IF(B31="Judicial",VLOOKUP(B31,[1]Hoja1!$B28:$AZ28,21,0),IF(B31="Asesoria",VLOOKUP(B31,[2]Hoja1!$B28:$V28,18,0),IF(B31="Familia",VLOOKUP(B31,[3]Hoja1!$B28:$V28,18,0),IF(B31="Coactivo",VLOOKUP(B31,[4]Hoja1!$B28:$V28,18,0),IF(B31="Estrategia",VLOOKUP(B31,[5]Hoja1!$B28:$V28,18,0),IF(B31="Grupo OAJ",VLOOKUP(B31,'[6]Grupo OAJ'!$B28:$V28,18,0)," "))))))," ")</f>
        <v xml:space="preserve"> </v>
      </c>
      <c r="T31" s="8" t="str">
        <f>IFERROR(IF(B31="Judicial",VLOOKUP(B31,[1]Hoja1!$B28:$AZ28,22,0),IF(B31="Asesoria",VLOOKUP(B31,[2]Hoja1!$B28:$V28,19,0),IF(B31="Familia",VLOOKUP(B31,[3]Hoja1!$B28:$V28,19,0),IF(B31="Coactivo",VLOOKUP(B31,[4]Hoja1!$B28:$V28,19,0),IF(B31="Estrategia",VLOOKUP(B31,[5]Hoja1!$B28:$V28,19,0),IF(B31="Grupo OAJ",VLOOKUP(B31,'[6]Grupo OAJ'!$B28:$V28,19,0)," "))))))," ")</f>
        <v xml:space="preserve"> </v>
      </c>
      <c r="U31" s="14" t="str">
        <f>IFERROR(IF(B31="Judicial",VLOOKUP(B31,[1]Hoja1!$B28:$AZ28,23,0),IF(B31="Asesoria",VLOOKUP(B31,[2]Hoja1!$B28:$V28,20,0),IF(B31="Familia",VLOOKUP(B31,[3]Hoja1!$B28:$V28,20,0),IF(B31="Coactivo",VLOOKUP(B31,[4]Hoja1!$B28:$V28,20,0),IF(B31="Estrategia",VLOOKUP(B31,[5]Hoja1!$B28:$V28,20,0),IF(B31="Grupo OAJ",VLOOKUP(B31,'[6]Grupo OAJ'!$B28:$V28,20,0)," "))))))," ")</f>
        <v xml:space="preserve"> </v>
      </c>
      <c r="V31" s="8" t="str">
        <f>IFERROR(IF(B31="Judicial",VLOOKUP(B31,[1]Hoja1!$B28:$AZ28,27,0),IF(B31="Asesoria",VLOOKUP(B31,[2]Hoja1!$B28:$V28,21,0),IF(B31="Familia",VLOOKUP(B31,[3]Hoja1!$B28:$V28,21,0),IF(B31="Coactivo",VLOOKUP(B31,[4]Hoja1!$B28:$V28,21,0),IF(B31="Estrategia",VLOOKUP(B31,[5]Hoja1!$B28:$V28,21,0),IF(B31="Grupo OAJ",VLOOKUP(B31,'[6]Grupo OAJ'!$B28:$V28,21,0)," "))))))," ")</f>
        <v xml:space="preserve"> </v>
      </c>
    </row>
    <row r="32" spans="1:22" customFormat="1" x14ac:dyDescent="0.25">
      <c r="A32" s="3"/>
      <c r="B32" s="4"/>
      <c r="C32" s="5"/>
      <c r="D32" s="6"/>
      <c r="E32" s="7"/>
      <c r="F32" s="8" t="str">
        <f>IFERROR(IF(B32="Judicial",VLOOKUP(B32,[1]Hoja1!$B29:$F29,5,0),IF(B32="Asesoria",VLOOKUP(B32,[2]Hoja1!$B29:$F29,5,0),IF(B32="Familia",VLOOKUP(B32,[3]Hoja1!$B29:$F29,5,0),IF(B32="Coactivo",VLOOKUP(B32,[4]Hoja1!$B29:$F29,5,0),IF(B32="Estrategia",VLOOKUP(B32,[5]Hoja1!$B29:$F29,5,0),IF(B32="Grupo OAJ",VLOOKUP(B32,'[6]Grupo OAJ'!$B29:$F29,5,0)," "))))))," ")</f>
        <v xml:space="preserve"> </v>
      </c>
      <c r="G32" s="9"/>
      <c r="H32" s="9"/>
      <c r="I32" s="4"/>
      <c r="J32" s="10" t="str">
        <f>IFERROR(IF(B32="Judicial",VLOOKUP(B32,[1]Hoja1!$B29:$J29,9,0),IF(B32="Asesoria",VLOOKUP(B32,[2]Hoja1!$B29:$J29,9,0),IF(B32="Familia",VLOOKUP(B32,[3]Hoja1!$B29:$J29,9,0),IF(B32="Coactivo",VLOOKUP(B32,[4]Hoja1!$B29:$J29,9,0),IF(B32="Estrategia",VLOOKUP(B32,[5]Hoja1!$B29:$J29,9,0),IF(B32="Grupo OAJ",VLOOKUP(B32,'[6]Grupo OAJ'!$B29:$J29,9,0)," "))))))," ")</f>
        <v xml:space="preserve"> </v>
      </c>
      <c r="K32" s="11" t="str">
        <f t="shared" si="0"/>
        <v>-</v>
      </c>
      <c r="L32" s="12" t="str">
        <f t="shared" ca="1" si="1"/>
        <v>-</v>
      </c>
      <c r="M32" s="13" t="str">
        <f t="shared" si="2"/>
        <v xml:space="preserve"> </v>
      </c>
      <c r="N32" s="8" t="str">
        <f>IFERROR(IF(B32="Judicial",VLOOKUP(B32,[1]Hoja1!$B29:$AZ29,15,0),IF(B32="Asesoria",VLOOKUP(B32,[2]Hoja1!$B29:$V29,13,0),IF(B32="Familia",VLOOKUP(B32,[3]Hoja1!$B29:$V29,13,0),IF(B32="Coactivo",VLOOKUP(B32,[4]Hoja1!$B29:$V29,13,0),IF(B32="Estrategia",VLOOKUP(B32,[5]Hoja1!$B29:$V29,13,0),IF(B32="Grupo OAJ",VLOOKUP(B32,'[6]Grupo OAJ'!$B29:$V29,13,0)," "))))))," ")</f>
        <v xml:space="preserve"> </v>
      </c>
      <c r="O32" s="14" t="str">
        <f>IFERROR(IF(B32="Judicial",VLOOKUP(B32,[1]Hoja1!$B29:$AZ29,17,0),IF(B32="Asesoria",VLOOKUP(B32,[2]Hoja1!$B29:$V29,14,0),IF(B32="Familia",VLOOKUP(B32,[3]Hoja1!$B29:$V29,14,0),IF(B32="Coactivo",VLOOKUP(B32,[4]Hoja1!$B29:$V29,14,0),IF(B32="Estrategia",VLOOKUP(B32,[5]Hoja1!$B29:$V29,14,0),IF(B32="Grupo OAJ",VLOOKUP(B32,'[6]Grupo OAJ'!$B29:$V29,14,0)," "))))))," ")</f>
        <v xml:space="preserve"> </v>
      </c>
      <c r="P32" s="15" t="str">
        <f>IFERROR(IF(B32="Judicial",VLOOKUP(B32,[1]Hoja1!$B29:$AZ29,18,0),IF(B32="Asesoria",VLOOKUP(B32,[2]Hoja1!$B29:$V29,15,0),IF(B32="Familia",VLOOKUP(B32,[3]Hoja1!$B29:$V29:$V32,15,0),IF(B32="Coactivo",VLOOKUP(B32,[4]Hoja1!$B29:$V29,15,0),IF(B32="Estrategia",VLOOKUP(B32,[5]Hoja1!$B29:$V29,15,0),IF(B32="Grupo OAJ",VLOOKUP(B32,'[6]Grupo OAJ'!$B29:$V29,15,0)," "))))))," ")</f>
        <v xml:space="preserve"> </v>
      </c>
      <c r="Q32" s="14" t="str">
        <f>IFERROR(IF(B32="Judicial",VLOOKUP(B32,[1]Hoja1!$B29:$AZ29,19,0),IF(B32="Asesoria",VLOOKUP(B32,[2]Hoja1!$B29:$V29,16,0),IF(B32="Familia",VLOOKUP(B32,[3]Hoja1!$B29:$V29,16,0),IF(B32="Coactivo",VLOOKUP(B32,[4]Hoja1!$B29:$V29,16,0),IF(B32="Estrategia",VLOOKUP(B32,[5]Hoja1!$B29:$V29,16,0),IF(B32="Grupo OAJ",VLOOKUP(B32,'[6]Grupo OAJ'!$B29:$V29,16,0)," "))))))," ")</f>
        <v xml:space="preserve"> </v>
      </c>
      <c r="R32" s="12" t="str">
        <f>IFERROR(IF(B32="Judicial",VLOOKUP(B32,[1]Hoja1!$B29:$AZ29,20,0),IF(B32="Asesoria",VLOOKUP(B32,[2]Hoja1!$B29:$V29,17,0),IF(B32="Familia",VLOOKUP(B32,[3]Hoja1!$B29:$V29,17,0),IF(B32="Coactivo",VLOOKUP(B32,[4]Hoja1!$B29:$V29,17,0),IF(B32="Estrategia",VLOOKUP(B32,[5]Hoja1!$B29:$V29,17,0),IF(B32="Grupo OAJ",VLOOKUP(B32,'[6]Grupo OAJ'!$B29:$V29,17,0)," "))))))," ")</f>
        <v xml:space="preserve"> </v>
      </c>
      <c r="S32" s="8" t="str">
        <f>IFERROR(IF(B32="Judicial",VLOOKUP(B32,[1]Hoja1!$B29:$AZ29,21,0),IF(B32="Asesoria",VLOOKUP(B32,[2]Hoja1!$B29:$V29,18,0),IF(B32="Familia",VLOOKUP(B32,[3]Hoja1!$B29:$V29,18,0),IF(B32="Coactivo",VLOOKUP(B32,[4]Hoja1!$B29:$V29,18,0),IF(B32="Estrategia",VLOOKUP(B32,[5]Hoja1!$B29:$V29,18,0),IF(B32="Grupo OAJ",VLOOKUP(B32,'[6]Grupo OAJ'!$B29:$V29,18,0)," "))))))," ")</f>
        <v xml:space="preserve"> </v>
      </c>
      <c r="T32" s="8" t="str">
        <f>IFERROR(IF(B32="Judicial",VLOOKUP(B32,[1]Hoja1!$B29:$AZ29,22,0),IF(B32="Asesoria",VLOOKUP(B32,[2]Hoja1!$B29:$V29,19,0),IF(B32="Familia",VLOOKUP(B32,[3]Hoja1!$B29:$V29,19,0),IF(B32="Coactivo",VLOOKUP(B32,[4]Hoja1!$B29:$V29,19,0),IF(B32="Estrategia",VLOOKUP(B32,[5]Hoja1!$B29:$V29,19,0),IF(B32="Grupo OAJ",VLOOKUP(B32,'[6]Grupo OAJ'!$B29:$V29,19,0)," "))))))," ")</f>
        <v xml:space="preserve"> </v>
      </c>
      <c r="U32" s="14" t="str">
        <f>IFERROR(IF(B32="Judicial",VLOOKUP(B32,[1]Hoja1!$B29:$AZ29,23,0),IF(B32="Asesoria",VLOOKUP(B32,[2]Hoja1!$B29:$V29,20,0),IF(B32="Familia",VLOOKUP(B32,[3]Hoja1!$B29:$V29,20,0),IF(B32="Coactivo",VLOOKUP(B32,[4]Hoja1!$B29:$V29,20,0),IF(B32="Estrategia",VLOOKUP(B32,[5]Hoja1!$B29:$V29,20,0),IF(B32="Grupo OAJ",VLOOKUP(B32,'[6]Grupo OAJ'!$B29:$V29,20,0)," "))))))," ")</f>
        <v xml:space="preserve"> </v>
      </c>
      <c r="V32" s="8" t="str">
        <f>IFERROR(IF(B32="Judicial",VLOOKUP(B32,[1]Hoja1!$B29:$AZ29,27,0),IF(B32="Asesoria",VLOOKUP(B32,[2]Hoja1!$B29:$V29,21,0),IF(B32="Familia",VLOOKUP(B32,[3]Hoja1!$B29:$V29,21,0),IF(B32="Coactivo",VLOOKUP(B32,[4]Hoja1!$B29:$V29,21,0),IF(B32="Estrategia",VLOOKUP(B32,[5]Hoja1!$B29:$V29,21,0),IF(B32="Grupo OAJ",VLOOKUP(B32,'[6]Grupo OAJ'!$B29:$V29,21,0)," "))))))," ")</f>
        <v xml:space="preserve"> </v>
      </c>
    </row>
    <row r="33" spans="1:22" customFormat="1" x14ac:dyDescent="0.25">
      <c r="A33" s="3"/>
      <c r="B33" s="4"/>
      <c r="C33" s="5"/>
      <c r="D33" s="6"/>
      <c r="E33" s="7"/>
      <c r="F33" s="8" t="str">
        <f>IFERROR(IF(B33="Judicial",VLOOKUP(B33,[1]Hoja1!$B30:$F30,5,0),IF(B33="Asesoria",VLOOKUP(B33,[2]Hoja1!$B30:$F30,5,0),IF(B33="Familia",VLOOKUP(B33,[3]Hoja1!$B30:$F30,5,0),IF(B33="Coactivo",VLOOKUP(B33,[4]Hoja1!$B30:$F30,5,0),IF(B33="Estrategia",VLOOKUP(B33,[5]Hoja1!$B30:$F30,5,0),IF(B33="Grupo OAJ",VLOOKUP(B33,'[6]Grupo OAJ'!$B30:$F30,5,0)," "))))))," ")</f>
        <v xml:space="preserve"> </v>
      </c>
      <c r="G33" s="9"/>
      <c r="H33" s="9"/>
      <c r="I33" s="4"/>
      <c r="J33" s="10" t="str">
        <f>IFERROR(IF(B33="Judicial",VLOOKUP(B33,[1]Hoja1!$B30:$J30,9,0),IF(B33="Asesoria",VLOOKUP(B33,[2]Hoja1!$B30:$J30,9,0),IF(B33="Familia",VLOOKUP(B33,[3]Hoja1!$B30:$J30,9,0),IF(B33="Coactivo",VLOOKUP(B33,[4]Hoja1!$B30:$J30,9,0),IF(B33="Estrategia",VLOOKUP(B33,[5]Hoja1!$B30:$J30,9,0),IF(B33="Grupo OAJ",VLOOKUP(B33,'[6]Grupo OAJ'!$B30:$J30,9,0)," "))))))," ")</f>
        <v xml:space="preserve"> </v>
      </c>
      <c r="K33" s="11" t="str">
        <f t="shared" si="0"/>
        <v>-</v>
      </c>
      <c r="L33" s="12" t="str">
        <f t="shared" ca="1" si="1"/>
        <v>-</v>
      </c>
      <c r="M33" s="13" t="str">
        <f t="shared" si="2"/>
        <v xml:space="preserve"> </v>
      </c>
      <c r="N33" s="8" t="str">
        <f>IFERROR(IF(B33="Judicial",VLOOKUP(B33,[1]Hoja1!$B30:$AZ30,15,0),IF(B33="Asesoria",VLOOKUP(B33,[2]Hoja1!$B30:$V30,13,0),IF(B33="Familia",VLOOKUP(B33,[3]Hoja1!$B30:$V30,13,0),IF(B33="Coactivo",VLOOKUP(B33,[4]Hoja1!$B30:$V30,13,0),IF(B33="Estrategia",VLOOKUP(B33,[5]Hoja1!$B30:$V30,13,0),IF(B33="Grupo OAJ",VLOOKUP(B33,'[6]Grupo OAJ'!$B30:$V30,13,0)," "))))))," ")</f>
        <v xml:space="preserve"> </v>
      </c>
      <c r="O33" s="14" t="str">
        <f>IFERROR(IF(B33="Judicial",VLOOKUP(B33,[1]Hoja1!$B30:$AZ30,17,0),IF(B33="Asesoria",VLOOKUP(B33,[2]Hoja1!$B30:$V30,14,0),IF(B33="Familia",VLOOKUP(B33,[3]Hoja1!$B30:$V30,14,0),IF(B33="Coactivo",VLOOKUP(B33,[4]Hoja1!$B30:$V30,14,0),IF(B33="Estrategia",VLOOKUP(B33,[5]Hoja1!$B30:$V30,14,0),IF(B33="Grupo OAJ",VLOOKUP(B33,'[6]Grupo OAJ'!$B30:$V30,14,0)," "))))))," ")</f>
        <v xml:space="preserve"> </v>
      </c>
      <c r="P33" s="15" t="str">
        <f>IFERROR(IF(B33="Judicial",VLOOKUP(B33,[1]Hoja1!$B30:$AZ30,18,0),IF(B33="Asesoria",VLOOKUP(B33,[2]Hoja1!$B30:$V30,15,0),IF(B33="Familia",VLOOKUP(B33,[3]Hoja1!$B30:$V30:$V33,15,0),IF(B33="Coactivo",VLOOKUP(B33,[4]Hoja1!$B30:$V30,15,0),IF(B33="Estrategia",VLOOKUP(B33,[5]Hoja1!$B30:$V30,15,0),IF(B33="Grupo OAJ",VLOOKUP(B33,'[6]Grupo OAJ'!$B30:$V30,15,0)," "))))))," ")</f>
        <v xml:space="preserve"> </v>
      </c>
      <c r="Q33" s="14" t="str">
        <f>IFERROR(IF(B33="Judicial",VLOOKUP(B33,[1]Hoja1!$B30:$AZ30,19,0),IF(B33="Asesoria",VLOOKUP(B33,[2]Hoja1!$B30:$V30,16,0),IF(B33="Familia",VLOOKUP(B33,[3]Hoja1!$B30:$V30,16,0),IF(B33="Coactivo",VLOOKUP(B33,[4]Hoja1!$B30:$V30,16,0),IF(B33="Estrategia",VLOOKUP(B33,[5]Hoja1!$B30:$V30,16,0),IF(B33="Grupo OAJ",VLOOKUP(B33,'[6]Grupo OAJ'!$B30:$V30,16,0)," "))))))," ")</f>
        <v xml:space="preserve"> </v>
      </c>
      <c r="R33" s="12" t="str">
        <f>IFERROR(IF(B33="Judicial",VLOOKUP(B33,[1]Hoja1!$B30:$AZ30,20,0),IF(B33="Asesoria",VLOOKUP(B33,[2]Hoja1!$B30:$V30,17,0),IF(B33="Familia",VLOOKUP(B33,[3]Hoja1!$B30:$V30,17,0),IF(B33="Coactivo",VLOOKUP(B33,[4]Hoja1!$B30:$V30,17,0),IF(B33="Estrategia",VLOOKUP(B33,[5]Hoja1!$B30:$V30,17,0),IF(B33="Grupo OAJ",VLOOKUP(B33,'[6]Grupo OAJ'!$B30:$V30,17,0)," "))))))," ")</f>
        <v xml:space="preserve"> </v>
      </c>
      <c r="S33" s="8" t="str">
        <f>IFERROR(IF(B33="Judicial",VLOOKUP(B33,[1]Hoja1!$B30:$AZ30,21,0),IF(B33="Asesoria",VLOOKUP(B33,[2]Hoja1!$B30:$V30,18,0),IF(B33="Familia",VLOOKUP(B33,[3]Hoja1!$B30:$V30,18,0),IF(B33="Coactivo",VLOOKUP(B33,[4]Hoja1!$B30:$V30,18,0),IF(B33="Estrategia",VLOOKUP(B33,[5]Hoja1!$B30:$V30,18,0),IF(B33="Grupo OAJ",VLOOKUP(B33,'[6]Grupo OAJ'!$B30:$V30,18,0)," "))))))," ")</f>
        <v xml:space="preserve"> </v>
      </c>
      <c r="T33" s="8" t="str">
        <f>IFERROR(IF(B33="Judicial",VLOOKUP(B33,[1]Hoja1!$B30:$AZ30,22,0),IF(B33="Asesoria",VLOOKUP(B33,[2]Hoja1!$B30:$V30,19,0),IF(B33="Familia",VLOOKUP(B33,[3]Hoja1!$B30:$V30,19,0),IF(B33="Coactivo",VLOOKUP(B33,[4]Hoja1!$B30:$V30,19,0),IF(B33="Estrategia",VLOOKUP(B33,[5]Hoja1!$B30:$V30,19,0),IF(B33="Grupo OAJ",VLOOKUP(B33,'[6]Grupo OAJ'!$B30:$V30,19,0)," "))))))," ")</f>
        <v xml:space="preserve"> </v>
      </c>
      <c r="U33" s="14" t="str">
        <f>IFERROR(IF(B33="Judicial",VLOOKUP(B33,[1]Hoja1!$B30:$AZ30,23,0),IF(B33="Asesoria",VLOOKUP(B33,[2]Hoja1!$B30:$V30,20,0),IF(B33="Familia",VLOOKUP(B33,[3]Hoja1!$B30:$V30,20,0),IF(B33="Coactivo",VLOOKUP(B33,[4]Hoja1!$B30:$V30,20,0),IF(B33="Estrategia",VLOOKUP(B33,[5]Hoja1!$B30:$V30,20,0),IF(B33="Grupo OAJ",VLOOKUP(B33,'[6]Grupo OAJ'!$B30:$V30,20,0)," "))))))," ")</f>
        <v xml:space="preserve"> </v>
      </c>
      <c r="V33" s="8" t="str">
        <f>IFERROR(IF(B33="Judicial",VLOOKUP(B33,[1]Hoja1!$B30:$AZ30,27,0),IF(B33="Asesoria",VLOOKUP(B33,[2]Hoja1!$B30:$V30,21,0),IF(B33="Familia",VLOOKUP(B33,[3]Hoja1!$B30:$V30,21,0),IF(B33="Coactivo",VLOOKUP(B33,[4]Hoja1!$B30:$V30,21,0),IF(B33="Estrategia",VLOOKUP(B33,[5]Hoja1!$B30:$V30,21,0),IF(B33="Grupo OAJ",VLOOKUP(B33,'[6]Grupo OAJ'!$B30:$V30,21,0)," "))))))," ")</f>
        <v xml:space="preserve"> </v>
      </c>
    </row>
    <row r="34" spans="1:22" customFormat="1" x14ac:dyDescent="0.25">
      <c r="A34" s="3"/>
      <c r="B34" s="4"/>
      <c r="C34" s="5"/>
      <c r="D34" s="6"/>
      <c r="E34" s="7"/>
      <c r="F34" s="8" t="str">
        <f>IFERROR(IF(B34="Judicial",VLOOKUP(B34,[1]Hoja1!$B31:$F31,5,0),IF(B34="Asesoria",VLOOKUP(B34,[2]Hoja1!$B31:$F31,5,0),IF(B34="Familia",VLOOKUP(B34,[3]Hoja1!$B31:$F31,5,0),IF(B34="Coactivo",VLOOKUP(B34,[4]Hoja1!$B31:$F31,5,0),IF(B34="Estrategia",VLOOKUP(B34,[5]Hoja1!$B31:$F31,5,0),IF(B34="Grupo OAJ",VLOOKUP(B34,'[6]Grupo OAJ'!$B31:$F31,5,0)," "))))))," ")</f>
        <v xml:space="preserve"> </v>
      </c>
      <c r="G34" s="9"/>
      <c r="H34" s="9"/>
      <c r="I34" s="4"/>
      <c r="J34" s="10" t="str">
        <f>IFERROR(IF(B34="Judicial",VLOOKUP(B34,[1]Hoja1!$B31:$J31,9,0),IF(B34="Asesoria",VLOOKUP(B34,[2]Hoja1!$B31:$J31,9,0),IF(B34="Familia",VLOOKUP(B34,[3]Hoja1!$B31:$J31,9,0),IF(B34="Coactivo",VLOOKUP(B34,[4]Hoja1!$B31:$J31,9,0),IF(B34="Estrategia",VLOOKUP(B34,[5]Hoja1!$B31:$J31,9,0),IF(B34="Grupo OAJ",VLOOKUP(B34,'[6]Grupo OAJ'!$B31:$J31,9,0)," "))))))," ")</f>
        <v xml:space="preserve"> </v>
      </c>
      <c r="K34" s="11" t="str">
        <f t="shared" si="0"/>
        <v>-</v>
      </c>
      <c r="L34" s="12" t="str">
        <f t="shared" ca="1" si="1"/>
        <v>-</v>
      </c>
      <c r="M34" s="13" t="str">
        <f t="shared" si="2"/>
        <v xml:space="preserve"> </v>
      </c>
      <c r="N34" s="8" t="str">
        <f>IFERROR(IF(B34="Judicial",VLOOKUP(B34,[1]Hoja1!$B31:$AZ31,15,0),IF(B34="Asesoria",VLOOKUP(B34,[2]Hoja1!$B31:$V31,13,0),IF(B34="Familia",VLOOKUP(B34,[3]Hoja1!$B31:$V31,13,0),IF(B34="Coactivo",VLOOKUP(B34,[4]Hoja1!$B31:$V31,13,0),IF(B34="Estrategia",VLOOKUP(B34,[5]Hoja1!$B31:$V31,13,0),IF(B34="Grupo OAJ",VLOOKUP(B34,'[6]Grupo OAJ'!$B31:$V31,13,0)," "))))))," ")</f>
        <v xml:space="preserve"> </v>
      </c>
      <c r="O34" s="14" t="str">
        <f>IFERROR(IF(B34="Judicial",VLOOKUP(B34,[1]Hoja1!$B31:$AZ31,17,0),IF(B34="Asesoria",VLOOKUP(B34,[2]Hoja1!$B31:$V31,14,0),IF(B34="Familia",VLOOKUP(B34,[3]Hoja1!$B31:$V31,14,0),IF(B34="Coactivo",VLOOKUP(B34,[4]Hoja1!$B31:$V31,14,0),IF(B34="Estrategia",VLOOKUP(B34,[5]Hoja1!$B31:$V31,14,0),IF(B34="Grupo OAJ",VLOOKUP(B34,'[6]Grupo OAJ'!$B31:$V31,14,0)," "))))))," ")</f>
        <v xml:space="preserve"> </v>
      </c>
      <c r="P34" s="15" t="str">
        <f>IFERROR(IF(B34="Judicial",VLOOKUP(B34,[1]Hoja1!$B31:$AZ31,18,0),IF(B34="Asesoria",VLOOKUP(B34,[2]Hoja1!$B31:$V31,15,0),IF(B34="Familia",VLOOKUP(B34,[3]Hoja1!$B31:$V31:$V34,15,0),IF(B34="Coactivo",VLOOKUP(B34,[4]Hoja1!$B31:$V31,15,0),IF(B34="Estrategia",VLOOKUP(B34,[5]Hoja1!$B31:$V31,15,0),IF(B34="Grupo OAJ",VLOOKUP(B34,'[6]Grupo OAJ'!$B31:$V31,15,0)," "))))))," ")</f>
        <v xml:space="preserve"> </v>
      </c>
      <c r="Q34" s="14" t="str">
        <f>IFERROR(IF(B34="Judicial",VLOOKUP(B34,[1]Hoja1!$B31:$AZ31,19,0),IF(B34="Asesoria",VLOOKUP(B34,[2]Hoja1!$B31:$V31,16,0),IF(B34="Familia",VLOOKUP(B34,[3]Hoja1!$B31:$V31,16,0),IF(B34="Coactivo",VLOOKUP(B34,[4]Hoja1!$B31:$V31,16,0),IF(B34="Estrategia",VLOOKUP(B34,[5]Hoja1!$B31:$V31,16,0),IF(B34="Grupo OAJ",VLOOKUP(B34,'[6]Grupo OAJ'!$B31:$V31,16,0)," "))))))," ")</f>
        <v xml:space="preserve"> </v>
      </c>
      <c r="R34" s="12" t="str">
        <f>IFERROR(IF(B34="Judicial",VLOOKUP(B34,[1]Hoja1!$B31:$AZ31,20,0),IF(B34="Asesoria",VLOOKUP(B34,[2]Hoja1!$B31:$V31,17,0),IF(B34="Familia",VLOOKUP(B34,[3]Hoja1!$B31:$V31,17,0),IF(B34="Coactivo",VLOOKUP(B34,[4]Hoja1!$B31:$V31,17,0),IF(B34="Estrategia",VLOOKUP(B34,[5]Hoja1!$B31:$V31,17,0),IF(B34="Grupo OAJ",VLOOKUP(B34,'[6]Grupo OAJ'!$B31:$V31,17,0)," "))))))," ")</f>
        <v xml:space="preserve"> </v>
      </c>
      <c r="S34" s="8" t="str">
        <f>IFERROR(IF(B34="Judicial",VLOOKUP(B34,[1]Hoja1!$B31:$AZ31,21,0),IF(B34="Asesoria",VLOOKUP(B34,[2]Hoja1!$B31:$V31,18,0),IF(B34="Familia",VLOOKUP(B34,[3]Hoja1!$B31:$V31,18,0),IF(B34="Coactivo",VLOOKUP(B34,[4]Hoja1!$B31:$V31,18,0),IF(B34="Estrategia",VLOOKUP(B34,[5]Hoja1!$B31:$V31,18,0),IF(B34="Grupo OAJ",VLOOKUP(B34,'[6]Grupo OAJ'!$B31:$V31,18,0)," "))))))," ")</f>
        <v xml:space="preserve"> </v>
      </c>
      <c r="T34" s="8" t="str">
        <f>IFERROR(IF(B34="Judicial",VLOOKUP(B34,[1]Hoja1!$B31:$AZ31,22,0),IF(B34="Asesoria",VLOOKUP(B34,[2]Hoja1!$B31:$V31,19,0),IF(B34="Familia",VLOOKUP(B34,[3]Hoja1!$B31:$V31,19,0),IF(B34="Coactivo",VLOOKUP(B34,[4]Hoja1!$B31:$V31,19,0),IF(B34="Estrategia",VLOOKUP(B34,[5]Hoja1!$B31:$V31,19,0),IF(B34="Grupo OAJ",VLOOKUP(B34,'[6]Grupo OAJ'!$B31:$V31,19,0)," "))))))," ")</f>
        <v xml:space="preserve"> </v>
      </c>
      <c r="U34" s="14" t="str">
        <f>IFERROR(IF(B34="Judicial",VLOOKUP(B34,[1]Hoja1!$B31:$AZ31,23,0),IF(B34="Asesoria",VLOOKUP(B34,[2]Hoja1!$B31:$V31,20,0),IF(B34="Familia",VLOOKUP(B34,[3]Hoja1!$B31:$V31,20,0),IF(B34="Coactivo",VLOOKUP(B34,[4]Hoja1!$B31:$V31,20,0),IF(B34="Estrategia",VLOOKUP(B34,[5]Hoja1!$B31:$V31,20,0),IF(B34="Grupo OAJ",VLOOKUP(B34,'[6]Grupo OAJ'!$B31:$V31,20,0)," "))))))," ")</f>
        <v xml:space="preserve"> </v>
      </c>
      <c r="V34" s="8" t="str">
        <f>IFERROR(IF(B34="Judicial",VLOOKUP(B34,[1]Hoja1!$B31:$AZ31,27,0),IF(B34="Asesoria",VLOOKUP(B34,[2]Hoja1!$B31:$V31,21,0),IF(B34="Familia",VLOOKUP(B34,[3]Hoja1!$B31:$V31,21,0),IF(B34="Coactivo",VLOOKUP(B34,[4]Hoja1!$B31:$V31,21,0),IF(B34="Estrategia",VLOOKUP(B34,[5]Hoja1!$B31:$V31,21,0),IF(B34="Grupo OAJ",VLOOKUP(B34,'[6]Grupo OAJ'!$B31:$V31,21,0)," "))))))," ")</f>
        <v xml:space="preserve"> </v>
      </c>
    </row>
    <row r="35" spans="1:22" customFormat="1" x14ac:dyDescent="0.25">
      <c r="A35" s="3"/>
      <c r="B35" s="4"/>
      <c r="C35" s="5"/>
      <c r="D35" s="6"/>
      <c r="E35" s="7"/>
      <c r="F35" s="8" t="str">
        <f>IFERROR(IF(B35="Judicial",VLOOKUP(B35,[1]Hoja1!$B32:$F32,5,0),IF(B35="Asesoria",VLOOKUP(B35,[2]Hoja1!$B32:$F32,5,0),IF(B35="Familia",VLOOKUP(B35,[3]Hoja1!$B32:$F32,5,0),IF(B35="Coactivo",VLOOKUP(B35,[4]Hoja1!$B32:$F32,5,0),IF(B35="Estrategia",VLOOKUP(B35,[5]Hoja1!$B32:$F32,5,0),IF(B35="Grupo OAJ",VLOOKUP(B35,'[6]Grupo OAJ'!$B32:$F32,5,0)," "))))))," ")</f>
        <v xml:space="preserve"> </v>
      </c>
      <c r="G35" s="9"/>
      <c r="H35" s="9"/>
      <c r="I35" s="4"/>
      <c r="J35" s="10" t="str">
        <f>IFERROR(IF(B35="Judicial",VLOOKUP(B35,[1]Hoja1!$B32:$J32,9,0),IF(B35="Asesoria",VLOOKUP(B35,[2]Hoja1!$B32:$J32,9,0),IF(B35="Familia",VLOOKUP(B35,[3]Hoja1!$B32:$J32,9,0),IF(B35="Coactivo",VLOOKUP(B35,[4]Hoja1!$B32:$J32,9,0),IF(B35="Estrategia",VLOOKUP(B35,[5]Hoja1!$B32:$J32,9,0),IF(B35="Grupo OAJ",VLOOKUP(B35,'[6]Grupo OAJ'!$B32:$J32,9,0)," "))))))," ")</f>
        <v xml:space="preserve"> </v>
      </c>
      <c r="K35" s="11" t="str">
        <f t="shared" si="0"/>
        <v>-</v>
      </c>
      <c r="L35" s="12" t="str">
        <f t="shared" ca="1" si="1"/>
        <v>-</v>
      </c>
      <c r="M35" s="13" t="str">
        <f t="shared" si="2"/>
        <v xml:space="preserve"> </v>
      </c>
      <c r="N35" s="8" t="str">
        <f>IFERROR(IF(B35="Judicial",VLOOKUP(B35,[1]Hoja1!$B32:$AZ32,15,0),IF(B35="Asesoria",VLOOKUP(B35,[2]Hoja1!$B32:$V32,13,0),IF(B35="Familia",VLOOKUP(B35,[3]Hoja1!$B32:$V32,13,0),IF(B35="Coactivo",VLOOKUP(B35,[4]Hoja1!$B32:$V32,13,0),IF(B35="Estrategia",VLOOKUP(B35,[5]Hoja1!$B32:$V32,13,0),IF(B35="Grupo OAJ",VLOOKUP(B35,'[6]Grupo OAJ'!$B32:$V32,13,0)," "))))))," ")</f>
        <v xml:space="preserve"> </v>
      </c>
      <c r="O35" s="14" t="str">
        <f>IFERROR(IF(B35="Judicial",VLOOKUP(B35,[1]Hoja1!$B32:$AZ32,17,0),IF(B35="Asesoria",VLOOKUP(B35,[2]Hoja1!$B32:$V32,14,0),IF(B35="Familia",VLOOKUP(B35,[3]Hoja1!$B32:$V32,14,0),IF(B35="Coactivo",VLOOKUP(B35,[4]Hoja1!$B32:$V32,14,0),IF(B35="Estrategia",VLOOKUP(B35,[5]Hoja1!$B32:$V32,14,0),IF(B35="Grupo OAJ",VLOOKUP(B35,'[6]Grupo OAJ'!$B32:$V32,14,0)," "))))))," ")</f>
        <v xml:space="preserve"> </v>
      </c>
      <c r="P35" s="15" t="str">
        <f>IFERROR(IF(B35="Judicial",VLOOKUP(B35,[1]Hoja1!$B32:$AZ32,18,0),IF(B35="Asesoria",VLOOKUP(B35,[2]Hoja1!$B32:$V32,15,0),IF(B35="Familia",VLOOKUP(B35,[3]Hoja1!$B32:$V32:$V35,15,0),IF(B35="Coactivo",VLOOKUP(B35,[4]Hoja1!$B32:$V32,15,0),IF(B35="Estrategia",VLOOKUP(B35,[5]Hoja1!$B32:$V32,15,0),IF(B35="Grupo OAJ",VLOOKUP(B35,'[6]Grupo OAJ'!$B32:$V32,15,0)," "))))))," ")</f>
        <v xml:space="preserve"> </v>
      </c>
      <c r="Q35" s="14" t="str">
        <f>IFERROR(IF(B35="Judicial",VLOOKUP(B35,[1]Hoja1!$B32:$AZ32,19,0),IF(B35="Asesoria",VLOOKUP(B35,[2]Hoja1!$B32:$V32,16,0),IF(B35="Familia",VLOOKUP(B35,[3]Hoja1!$B32:$V32,16,0),IF(B35="Coactivo",VLOOKUP(B35,[4]Hoja1!$B32:$V32,16,0),IF(B35="Estrategia",VLOOKUP(B35,[5]Hoja1!$B32:$V32,16,0),IF(B35="Grupo OAJ",VLOOKUP(B35,'[6]Grupo OAJ'!$B32:$V32,16,0)," "))))))," ")</f>
        <v xml:space="preserve"> </v>
      </c>
      <c r="R35" s="12" t="str">
        <f>IFERROR(IF(B35="Judicial",VLOOKUP(B35,[1]Hoja1!$B32:$AZ32,20,0),IF(B35="Asesoria",VLOOKUP(B35,[2]Hoja1!$B32:$V32,17,0),IF(B35="Familia",VLOOKUP(B35,[3]Hoja1!$B32:$V32,17,0),IF(B35="Coactivo",VLOOKUP(B35,[4]Hoja1!$B32:$V32,17,0),IF(B35="Estrategia",VLOOKUP(B35,[5]Hoja1!$B32:$V32,17,0),IF(B35="Grupo OAJ",VLOOKUP(B35,'[6]Grupo OAJ'!$B32:$V32,17,0)," "))))))," ")</f>
        <v xml:space="preserve"> </v>
      </c>
      <c r="S35" s="8" t="str">
        <f>IFERROR(IF(B35="Judicial",VLOOKUP(B35,[1]Hoja1!$B32:$AZ32,21,0),IF(B35="Asesoria",VLOOKUP(B35,[2]Hoja1!$B32:$V32,18,0),IF(B35="Familia",VLOOKUP(B35,[3]Hoja1!$B32:$V32,18,0),IF(B35="Coactivo",VLOOKUP(B35,[4]Hoja1!$B32:$V32,18,0),IF(B35="Estrategia",VLOOKUP(B35,[5]Hoja1!$B32:$V32,18,0),IF(B35="Grupo OAJ",VLOOKUP(B35,'[6]Grupo OAJ'!$B32:$V32,18,0)," "))))))," ")</f>
        <v xml:space="preserve"> </v>
      </c>
      <c r="T35" s="8" t="str">
        <f>IFERROR(IF(B35="Judicial",VLOOKUP(B35,[1]Hoja1!$B32:$AZ32,22,0),IF(B35="Asesoria",VLOOKUP(B35,[2]Hoja1!$B32:$V32,19,0),IF(B35="Familia",VLOOKUP(B35,[3]Hoja1!$B32:$V32,19,0),IF(B35="Coactivo",VLOOKUP(B35,[4]Hoja1!$B32:$V32,19,0),IF(B35="Estrategia",VLOOKUP(B35,[5]Hoja1!$B32:$V32,19,0),IF(B35="Grupo OAJ",VLOOKUP(B35,'[6]Grupo OAJ'!$B32:$V32,19,0)," "))))))," ")</f>
        <v xml:space="preserve"> </v>
      </c>
      <c r="U35" s="14" t="str">
        <f>IFERROR(IF(B35="Judicial",VLOOKUP(B35,[1]Hoja1!$B32:$AZ32,23,0),IF(B35="Asesoria",VLOOKUP(B35,[2]Hoja1!$B32:$V32,20,0),IF(B35="Familia",VLOOKUP(B35,[3]Hoja1!$B32:$V32,20,0),IF(B35="Coactivo",VLOOKUP(B35,[4]Hoja1!$B32:$V32,20,0),IF(B35="Estrategia",VLOOKUP(B35,[5]Hoja1!$B32:$V32,20,0),IF(B35="Grupo OAJ",VLOOKUP(B35,'[6]Grupo OAJ'!$B32:$V32,20,0)," "))))))," ")</f>
        <v xml:space="preserve"> </v>
      </c>
      <c r="V35" s="8" t="str">
        <f>IFERROR(IF(B35="Judicial",VLOOKUP(B35,[1]Hoja1!$B32:$AZ32,27,0),IF(B35="Asesoria",VLOOKUP(B35,[2]Hoja1!$B32:$V32,21,0),IF(B35="Familia",VLOOKUP(B35,[3]Hoja1!$B32:$V32,21,0),IF(B35="Coactivo",VLOOKUP(B35,[4]Hoja1!$B32:$V32,21,0),IF(B35="Estrategia",VLOOKUP(B35,[5]Hoja1!$B32:$V32,21,0),IF(B35="Grupo OAJ",VLOOKUP(B35,'[6]Grupo OAJ'!$B32:$V32,21,0)," "))))))," ")</f>
        <v xml:space="preserve"> </v>
      </c>
    </row>
    <row r="36" spans="1:22" customFormat="1" x14ac:dyDescent="0.25">
      <c r="A36" s="3"/>
      <c r="B36" s="4"/>
      <c r="C36" s="5"/>
      <c r="D36" s="6"/>
      <c r="E36" s="7"/>
      <c r="F36" s="8" t="str">
        <f>IFERROR(IF(B36="Judicial",VLOOKUP(B36,[1]Hoja1!$B33:$F33,5,0),IF(B36="Asesoria",VLOOKUP(B36,[2]Hoja1!$B33:$F33,5,0),IF(B36="Familia",VLOOKUP(B36,[3]Hoja1!$B33:$F33,5,0),IF(B36="Coactivo",VLOOKUP(B36,[4]Hoja1!$B33:$F33,5,0),IF(B36="Estrategia",VLOOKUP(B36,[5]Hoja1!$B33:$F33,5,0),IF(B36="Grupo OAJ",VLOOKUP(B36,'[6]Grupo OAJ'!$B33:$F33,5,0)," "))))))," ")</f>
        <v xml:space="preserve"> </v>
      </c>
      <c r="G36" s="9"/>
      <c r="H36" s="9"/>
      <c r="I36" s="4"/>
      <c r="J36" s="10" t="str">
        <f>IFERROR(IF(B36="Judicial",VLOOKUP(B36,[1]Hoja1!$B33:$J33,9,0),IF(B36="Asesoria",VLOOKUP(B36,[2]Hoja1!$B33:$J33,9,0),IF(B36="Familia",VLOOKUP(B36,[3]Hoja1!$B33:$J33,9,0),IF(B36="Coactivo",VLOOKUP(B36,[4]Hoja1!$B33:$J33,9,0),IF(B36="Estrategia",VLOOKUP(B36,[5]Hoja1!$B33:$J33,9,0),IF(B36="Grupo OAJ",VLOOKUP(B36,'[6]Grupo OAJ'!$B33:$J33,9,0)," "))))))," ")</f>
        <v xml:space="preserve"> </v>
      </c>
      <c r="K36" s="11" t="str">
        <f t="shared" si="0"/>
        <v>-</v>
      </c>
      <c r="L36" s="12" t="str">
        <f t="shared" ca="1" si="1"/>
        <v>-</v>
      </c>
      <c r="M36" s="13" t="str">
        <f t="shared" si="2"/>
        <v xml:space="preserve"> </v>
      </c>
      <c r="N36" s="8" t="str">
        <f>IFERROR(IF(B36="Judicial",VLOOKUP(B36,[1]Hoja1!$B33:$AZ33,15,0),IF(B36="Asesoria",VLOOKUP(B36,[2]Hoja1!$B33:$V33,13,0),IF(B36="Familia",VLOOKUP(B36,[3]Hoja1!$B33:$V33,13,0),IF(B36="Coactivo",VLOOKUP(B36,[4]Hoja1!$B33:$V33,13,0),IF(B36="Estrategia",VLOOKUP(B36,[5]Hoja1!$B33:$V33,13,0),IF(B36="Grupo OAJ",VLOOKUP(B36,'[6]Grupo OAJ'!$B33:$V33,13,0)," "))))))," ")</f>
        <v xml:space="preserve"> </v>
      </c>
      <c r="O36" s="14" t="str">
        <f>IFERROR(IF(B36="Judicial",VLOOKUP(B36,[1]Hoja1!$B33:$AZ33,17,0),IF(B36="Asesoria",VLOOKUP(B36,[2]Hoja1!$B33:$V33,14,0),IF(B36="Familia",VLOOKUP(B36,[3]Hoja1!$B33:$V33,14,0),IF(B36="Coactivo",VLOOKUP(B36,[4]Hoja1!$B33:$V33,14,0),IF(B36="Estrategia",VLOOKUP(B36,[5]Hoja1!$B33:$V33,14,0),IF(B36="Grupo OAJ",VLOOKUP(B36,'[6]Grupo OAJ'!$B33:$V33,14,0)," "))))))," ")</f>
        <v xml:space="preserve"> </v>
      </c>
      <c r="P36" s="15" t="str">
        <f>IFERROR(IF(B36="Judicial",VLOOKUP(B36,[1]Hoja1!$B33:$AZ33,18,0),IF(B36="Asesoria",VLOOKUP(B36,[2]Hoja1!$B33:$V33,15,0),IF(B36="Familia",VLOOKUP(B36,[3]Hoja1!$B33:$V33:$V36,15,0),IF(B36="Coactivo",VLOOKUP(B36,[4]Hoja1!$B33:$V33,15,0),IF(B36="Estrategia",VLOOKUP(B36,[5]Hoja1!$B33:$V33,15,0),IF(B36="Grupo OAJ",VLOOKUP(B36,'[6]Grupo OAJ'!$B33:$V33,15,0)," "))))))," ")</f>
        <v xml:space="preserve"> </v>
      </c>
      <c r="Q36" s="14" t="str">
        <f>IFERROR(IF(B36="Judicial",VLOOKUP(B36,[1]Hoja1!$B33:$AZ33,19,0),IF(B36="Asesoria",VLOOKUP(B36,[2]Hoja1!$B33:$V33,16,0),IF(B36="Familia",VLOOKUP(B36,[3]Hoja1!$B33:$V33,16,0),IF(B36="Coactivo",VLOOKUP(B36,[4]Hoja1!$B33:$V33,16,0),IF(B36="Estrategia",VLOOKUP(B36,[5]Hoja1!$B33:$V33,16,0),IF(B36="Grupo OAJ",VLOOKUP(B36,'[6]Grupo OAJ'!$B33:$V33,16,0)," "))))))," ")</f>
        <v xml:space="preserve"> </v>
      </c>
      <c r="R36" s="12" t="str">
        <f>IFERROR(IF(B36="Judicial",VLOOKUP(B36,[1]Hoja1!$B33:$AZ33,20,0),IF(B36="Asesoria",VLOOKUP(B36,[2]Hoja1!$B33:$V33,17,0),IF(B36="Familia",VLOOKUP(B36,[3]Hoja1!$B33:$V33,17,0),IF(B36="Coactivo",VLOOKUP(B36,[4]Hoja1!$B33:$V33,17,0),IF(B36="Estrategia",VLOOKUP(B36,[5]Hoja1!$B33:$V33,17,0),IF(B36="Grupo OAJ",VLOOKUP(B36,'[6]Grupo OAJ'!$B33:$V33,17,0)," "))))))," ")</f>
        <v xml:space="preserve"> </v>
      </c>
      <c r="S36" s="8" t="str">
        <f>IFERROR(IF(B36="Judicial",VLOOKUP(B36,[1]Hoja1!$B33:$AZ33,21,0),IF(B36="Asesoria",VLOOKUP(B36,[2]Hoja1!$B33:$V33,18,0),IF(B36="Familia",VLOOKUP(B36,[3]Hoja1!$B33:$V33,18,0),IF(B36="Coactivo",VLOOKUP(B36,[4]Hoja1!$B33:$V33,18,0),IF(B36="Estrategia",VLOOKUP(B36,[5]Hoja1!$B33:$V33,18,0),IF(B36="Grupo OAJ",VLOOKUP(B36,'[6]Grupo OAJ'!$B33:$V33,18,0)," "))))))," ")</f>
        <v xml:space="preserve"> </v>
      </c>
      <c r="T36" s="8" t="str">
        <f>IFERROR(IF(B36="Judicial",VLOOKUP(B36,[1]Hoja1!$B33:$AZ33,22,0),IF(B36="Asesoria",VLOOKUP(B36,[2]Hoja1!$B33:$V33,19,0),IF(B36="Familia",VLOOKUP(B36,[3]Hoja1!$B33:$V33,19,0),IF(B36="Coactivo",VLOOKUP(B36,[4]Hoja1!$B33:$V33,19,0),IF(B36="Estrategia",VLOOKUP(B36,[5]Hoja1!$B33:$V33,19,0),IF(B36="Grupo OAJ",VLOOKUP(B36,'[6]Grupo OAJ'!$B33:$V33,19,0)," "))))))," ")</f>
        <v xml:space="preserve"> </v>
      </c>
      <c r="U36" s="14" t="str">
        <f>IFERROR(IF(B36="Judicial",VLOOKUP(B36,[1]Hoja1!$B33:$AZ33,23,0),IF(B36="Asesoria",VLOOKUP(B36,[2]Hoja1!$B33:$V33,20,0),IF(B36="Familia",VLOOKUP(B36,[3]Hoja1!$B33:$V33,20,0),IF(B36="Coactivo",VLOOKUP(B36,[4]Hoja1!$B33:$V33,20,0),IF(B36="Estrategia",VLOOKUP(B36,[5]Hoja1!$B33:$V33,20,0),IF(B36="Grupo OAJ",VLOOKUP(B36,'[6]Grupo OAJ'!$B33:$V33,20,0)," "))))))," ")</f>
        <v xml:space="preserve"> </v>
      </c>
      <c r="V36" s="8" t="str">
        <f>IFERROR(IF(B36="Judicial",VLOOKUP(B36,[1]Hoja1!$B33:$AZ33,27,0),IF(B36="Asesoria",VLOOKUP(B36,[2]Hoja1!$B33:$V33,21,0),IF(B36="Familia",VLOOKUP(B36,[3]Hoja1!$B33:$V33,21,0),IF(B36="Coactivo",VLOOKUP(B36,[4]Hoja1!$B33:$V33,21,0),IF(B36="Estrategia",VLOOKUP(B36,[5]Hoja1!$B33:$V33,21,0),IF(B36="Grupo OAJ",VLOOKUP(B36,'[6]Grupo OAJ'!$B33:$V33,21,0)," "))))))," ")</f>
        <v xml:space="preserve"> </v>
      </c>
    </row>
    <row r="37" spans="1:22" customFormat="1" x14ac:dyDescent="0.25">
      <c r="A37" s="3"/>
      <c r="B37" s="4"/>
      <c r="C37" s="5"/>
      <c r="D37" s="6"/>
      <c r="E37" s="7"/>
      <c r="F37" s="8" t="str">
        <f>IFERROR(IF(B37="Judicial",VLOOKUP(B37,[1]Hoja1!$B34:$F34,5,0),IF(B37="Asesoria",VLOOKUP(B37,[2]Hoja1!$B34:$F34,5,0),IF(B37="Familia",VLOOKUP(B37,[3]Hoja1!$B34:$F34,5,0),IF(B37="Coactivo",VLOOKUP(B37,[4]Hoja1!$B34:$F34,5,0),IF(B37="Estrategia",VLOOKUP(B37,[5]Hoja1!$B34:$F34,5,0),IF(B37="Grupo OAJ",VLOOKUP(B37,'[6]Grupo OAJ'!$B34:$F34,5,0)," "))))))," ")</f>
        <v xml:space="preserve"> </v>
      </c>
      <c r="G37" s="9"/>
      <c r="H37" s="9"/>
      <c r="I37" s="4"/>
      <c r="J37" s="10" t="str">
        <f>IFERROR(IF(B37="Judicial",VLOOKUP(B37,[1]Hoja1!$B34:$J34,9,0),IF(B37="Asesoria",VLOOKUP(B37,[2]Hoja1!$B34:$J34,9,0),IF(B37="Familia",VLOOKUP(B37,[3]Hoja1!$B34:$J34,9,0),IF(B37="Coactivo",VLOOKUP(B37,[4]Hoja1!$B34:$J34,9,0),IF(B37="Estrategia",VLOOKUP(B37,[5]Hoja1!$B34:$J34,9,0),IF(B37="Grupo OAJ",VLOOKUP(B37,'[6]Grupo OAJ'!$B34:$J34,9,0)," "))))))," ")</f>
        <v xml:space="preserve"> </v>
      </c>
      <c r="K37" s="11" t="str">
        <f t="shared" si="0"/>
        <v>-</v>
      </c>
      <c r="L37" s="12" t="str">
        <f t="shared" ca="1" si="1"/>
        <v>-</v>
      </c>
      <c r="M37" s="13" t="str">
        <f t="shared" si="2"/>
        <v xml:space="preserve"> </v>
      </c>
      <c r="N37" s="8" t="str">
        <f>IFERROR(IF(B37="Judicial",VLOOKUP(B37,[1]Hoja1!$B34:$AZ34,15,0),IF(B37="Asesoria",VLOOKUP(B37,[2]Hoja1!$B34:$V34,13,0),IF(B37="Familia",VLOOKUP(B37,[3]Hoja1!$B34:$V34,13,0),IF(B37="Coactivo",VLOOKUP(B37,[4]Hoja1!$B34:$V34,13,0),IF(B37="Estrategia",VLOOKUP(B37,[5]Hoja1!$B34:$V34,13,0),IF(B37="Grupo OAJ",VLOOKUP(B37,'[6]Grupo OAJ'!$B34:$V34,13,0)," "))))))," ")</f>
        <v xml:space="preserve"> </v>
      </c>
      <c r="O37" s="14" t="str">
        <f>IFERROR(IF(B37="Judicial",VLOOKUP(B37,[1]Hoja1!$B34:$AZ34,17,0),IF(B37="Asesoria",VLOOKUP(B37,[2]Hoja1!$B34:$V34,14,0),IF(B37="Familia",VLOOKUP(B37,[3]Hoja1!$B34:$V34,14,0),IF(B37="Coactivo",VLOOKUP(B37,[4]Hoja1!$B34:$V34,14,0),IF(B37="Estrategia",VLOOKUP(B37,[5]Hoja1!$B34:$V34,14,0),IF(B37="Grupo OAJ",VLOOKUP(B37,'[6]Grupo OAJ'!$B34:$V34,14,0)," "))))))," ")</f>
        <v xml:space="preserve"> </v>
      </c>
      <c r="P37" s="15" t="str">
        <f>IFERROR(IF(B37="Judicial",VLOOKUP(B37,[1]Hoja1!$B34:$AZ34,18,0),IF(B37="Asesoria",VLOOKUP(B37,[2]Hoja1!$B34:$V34,15,0),IF(B37="Familia",VLOOKUP(B37,[3]Hoja1!$B34:$V34:$V37,15,0),IF(B37="Coactivo",VLOOKUP(B37,[4]Hoja1!$B34:$V34,15,0),IF(B37="Estrategia",VLOOKUP(B37,[5]Hoja1!$B34:$V34,15,0),IF(B37="Grupo OAJ",VLOOKUP(B37,'[6]Grupo OAJ'!$B34:$V34,15,0)," "))))))," ")</f>
        <v xml:space="preserve"> </v>
      </c>
      <c r="Q37" s="14" t="str">
        <f>IFERROR(IF(B37="Judicial",VLOOKUP(B37,[1]Hoja1!$B34:$AZ34,19,0),IF(B37="Asesoria",VLOOKUP(B37,[2]Hoja1!$B34:$V34,16,0),IF(B37="Familia",VLOOKUP(B37,[3]Hoja1!$B34:$V34,16,0),IF(B37="Coactivo",VLOOKUP(B37,[4]Hoja1!$B34:$V34,16,0),IF(B37="Estrategia",VLOOKUP(B37,[5]Hoja1!$B34:$V34,16,0),IF(B37="Grupo OAJ",VLOOKUP(B37,'[6]Grupo OAJ'!$B34:$V34,16,0)," "))))))," ")</f>
        <v xml:space="preserve"> </v>
      </c>
      <c r="R37" s="12" t="str">
        <f>IFERROR(IF(B37="Judicial",VLOOKUP(B37,[1]Hoja1!$B34:$AZ34,20,0),IF(B37="Asesoria",VLOOKUP(B37,[2]Hoja1!$B34:$V34,17,0),IF(B37="Familia",VLOOKUP(B37,[3]Hoja1!$B34:$V34,17,0),IF(B37="Coactivo",VLOOKUP(B37,[4]Hoja1!$B34:$V34,17,0),IF(B37="Estrategia",VLOOKUP(B37,[5]Hoja1!$B34:$V34,17,0),IF(B37="Grupo OAJ",VLOOKUP(B37,'[6]Grupo OAJ'!$B34:$V34,17,0)," "))))))," ")</f>
        <v xml:space="preserve"> </v>
      </c>
      <c r="S37" s="8" t="str">
        <f>IFERROR(IF(B37="Judicial",VLOOKUP(B37,[1]Hoja1!$B34:$AZ34,21,0),IF(B37="Asesoria",VLOOKUP(B37,[2]Hoja1!$B34:$V34,18,0),IF(B37="Familia",VLOOKUP(B37,[3]Hoja1!$B34:$V34,18,0),IF(B37="Coactivo",VLOOKUP(B37,[4]Hoja1!$B34:$V34,18,0),IF(B37="Estrategia",VLOOKUP(B37,[5]Hoja1!$B34:$V34,18,0),IF(B37="Grupo OAJ",VLOOKUP(B37,'[6]Grupo OAJ'!$B34:$V34,18,0)," "))))))," ")</f>
        <v xml:space="preserve"> </v>
      </c>
      <c r="T37" s="8" t="str">
        <f>IFERROR(IF(B37="Judicial",VLOOKUP(B37,[1]Hoja1!$B34:$AZ34,22,0),IF(B37="Asesoria",VLOOKUP(B37,[2]Hoja1!$B34:$V34,19,0),IF(B37="Familia",VLOOKUP(B37,[3]Hoja1!$B34:$V34,19,0),IF(B37="Coactivo",VLOOKUP(B37,[4]Hoja1!$B34:$V34,19,0),IF(B37="Estrategia",VLOOKUP(B37,[5]Hoja1!$B34:$V34,19,0),IF(B37="Grupo OAJ",VLOOKUP(B37,'[6]Grupo OAJ'!$B34:$V34,19,0)," "))))))," ")</f>
        <v xml:space="preserve"> </v>
      </c>
      <c r="U37" s="14" t="str">
        <f>IFERROR(IF(B37="Judicial",VLOOKUP(B37,[1]Hoja1!$B34:$AZ34,23,0),IF(B37="Asesoria",VLOOKUP(B37,[2]Hoja1!$B34:$V34,20,0),IF(B37="Familia",VLOOKUP(B37,[3]Hoja1!$B34:$V34,20,0),IF(B37="Coactivo",VLOOKUP(B37,[4]Hoja1!$B34:$V34,20,0),IF(B37="Estrategia",VLOOKUP(B37,[5]Hoja1!$B34:$V34,20,0),IF(B37="Grupo OAJ",VLOOKUP(B37,'[6]Grupo OAJ'!$B34:$V34,20,0)," "))))))," ")</f>
        <v xml:space="preserve"> </v>
      </c>
      <c r="V37" s="8" t="str">
        <f>IFERROR(IF(B37="Judicial",VLOOKUP(B37,[1]Hoja1!$B34:$AZ34,27,0),IF(B37="Asesoria",VLOOKUP(B37,[2]Hoja1!$B34:$V34,21,0),IF(B37="Familia",VLOOKUP(B37,[3]Hoja1!$B34:$V34,21,0),IF(B37="Coactivo",VLOOKUP(B37,[4]Hoja1!$B34:$V34,21,0),IF(B37="Estrategia",VLOOKUP(B37,[5]Hoja1!$B34:$V34,21,0),IF(B37="Grupo OAJ",VLOOKUP(B37,'[6]Grupo OAJ'!$B34:$V34,21,0)," "))))))," ")</f>
        <v xml:space="preserve"> </v>
      </c>
    </row>
    <row r="38" spans="1:22" customFormat="1" x14ac:dyDescent="0.25">
      <c r="A38" s="3"/>
      <c r="B38" s="4"/>
      <c r="C38" s="5"/>
      <c r="D38" s="6"/>
      <c r="E38" s="7"/>
      <c r="F38" s="8" t="str">
        <f>IFERROR(IF(B38="Judicial",VLOOKUP(B38,[1]Hoja1!$B35:$F35,5,0),IF(B38="Asesoria",VLOOKUP(B38,[2]Hoja1!$B35:$F35,5,0),IF(B38="Familia",VLOOKUP(B38,[3]Hoja1!$B35:$F35,5,0),IF(B38="Coactivo",VLOOKUP(B38,[4]Hoja1!$B35:$F35,5,0),IF(B38="Estrategia",VLOOKUP(B38,[5]Hoja1!$B35:$F35,5,0),IF(B38="Grupo OAJ",VLOOKUP(B38,'[6]Grupo OAJ'!$B35:$F35,5,0)," "))))))," ")</f>
        <v xml:space="preserve"> </v>
      </c>
      <c r="G38" s="9"/>
      <c r="H38" s="9"/>
      <c r="I38" s="4"/>
      <c r="J38" s="10" t="str">
        <f>IFERROR(IF(B38="Judicial",VLOOKUP(B38,[1]Hoja1!$B35:$J35,9,0),IF(B38="Asesoria",VLOOKUP(B38,[2]Hoja1!$B35:$J35,9,0),IF(B38="Familia",VLOOKUP(B38,[3]Hoja1!$B35:$J35,9,0),IF(B38="Coactivo",VLOOKUP(B38,[4]Hoja1!$B35:$J35,9,0),IF(B38="Estrategia",VLOOKUP(B38,[5]Hoja1!$B35:$J35,9,0),IF(B38="Grupo OAJ",VLOOKUP(B38,'[6]Grupo OAJ'!$B35:$J35,9,0)," "))))))," ")</f>
        <v xml:space="preserve"> </v>
      </c>
      <c r="K38" s="11" t="str">
        <f t="shared" si="0"/>
        <v>-</v>
      </c>
      <c r="L38" s="12" t="str">
        <f t="shared" ca="1" si="1"/>
        <v>-</v>
      </c>
      <c r="M38" s="13" t="str">
        <f t="shared" si="2"/>
        <v xml:space="preserve"> </v>
      </c>
      <c r="N38" s="8" t="str">
        <f>IFERROR(IF(B38="Judicial",VLOOKUP(B38,[1]Hoja1!$B35:$AZ35,15,0),IF(B38="Asesoria",VLOOKUP(B38,[2]Hoja1!$B35:$V35,13,0),IF(B38="Familia",VLOOKUP(B38,[3]Hoja1!$B35:$V35,13,0),IF(B38="Coactivo",VLOOKUP(B38,[4]Hoja1!$B35:$V35,13,0),IF(B38="Estrategia",VLOOKUP(B38,[5]Hoja1!$B35:$V35,13,0),IF(B38="Grupo OAJ",VLOOKUP(B38,'[6]Grupo OAJ'!$B35:$V35,13,0)," "))))))," ")</f>
        <v xml:space="preserve"> </v>
      </c>
      <c r="O38" s="14" t="str">
        <f>IFERROR(IF(B38="Judicial",VLOOKUP(B38,[1]Hoja1!$B35:$AZ35,17,0),IF(B38="Asesoria",VLOOKUP(B38,[2]Hoja1!$B35:$V35,14,0),IF(B38="Familia",VLOOKUP(B38,[3]Hoja1!$B35:$V35,14,0),IF(B38="Coactivo",VLOOKUP(B38,[4]Hoja1!$B35:$V35,14,0),IF(B38="Estrategia",VLOOKUP(B38,[5]Hoja1!$B35:$V35,14,0),IF(B38="Grupo OAJ",VLOOKUP(B38,'[6]Grupo OAJ'!$B35:$V35,14,0)," "))))))," ")</f>
        <v xml:space="preserve"> </v>
      </c>
      <c r="P38" s="15" t="str">
        <f>IFERROR(IF(B38="Judicial",VLOOKUP(B38,[1]Hoja1!$B35:$AZ35,18,0),IF(B38="Asesoria",VLOOKUP(B38,[2]Hoja1!$B35:$V35,15,0),IF(B38="Familia",VLOOKUP(B38,[3]Hoja1!$B35:$V35:$V38,15,0),IF(B38="Coactivo",VLOOKUP(B38,[4]Hoja1!$B35:$V35,15,0),IF(B38="Estrategia",VLOOKUP(B38,[5]Hoja1!$B35:$V35,15,0),IF(B38="Grupo OAJ",VLOOKUP(B38,'[6]Grupo OAJ'!$B35:$V35,15,0)," "))))))," ")</f>
        <v xml:space="preserve"> </v>
      </c>
      <c r="Q38" s="14" t="str">
        <f>IFERROR(IF(B38="Judicial",VLOOKUP(B38,[1]Hoja1!$B35:$AZ35,19,0),IF(B38="Asesoria",VLOOKUP(B38,[2]Hoja1!$B35:$V35,16,0),IF(B38="Familia",VLOOKUP(B38,[3]Hoja1!$B35:$V35,16,0),IF(B38="Coactivo",VLOOKUP(B38,[4]Hoja1!$B35:$V35,16,0),IF(B38="Estrategia",VLOOKUP(B38,[5]Hoja1!$B35:$V35,16,0),IF(B38="Grupo OAJ",VLOOKUP(B38,'[6]Grupo OAJ'!$B35:$V35,16,0)," "))))))," ")</f>
        <v xml:space="preserve"> </v>
      </c>
      <c r="R38" s="12" t="str">
        <f>IFERROR(IF(B38="Judicial",VLOOKUP(B38,[1]Hoja1!$B35:$AZ35,20,0),IF(B38="Asesoria",VLOOKUP(B38,[2]Hoja1!$B35:$V35,17,0),IF(B38="Familia",VLOOKUP(B38,[3]Hoja1!$B35:$V35,17,0),IF(B38="Coactivo",VLOOKUP(B38,[4]Hoja1!$B35:$V35,17,0),IF(B38="Estrategia",VLOOKUP(B38,[5]Hoja1!$B35:$V35,17,0),IF(B38="Grupo OAJ",VLOOKUP(B38,'[6]Grupo OAJ'!$B35:$V35,17,0)," "))))))," ")</f>
        <v xml:space="preserve"> </v>
      </c>
      <c r="S38" s="8" t="str">
        <f>IFERROR(IF(B38="Judicial",VLOOKUP(B38,[1]Hoja1!$B35:$AZ35,21,0),IF(B38="Asesoria",VLOOKUP(B38,[2]Hoja1!$B35:$V35,18,0),IF(B38="Familia",VLOOKUP(B38,[3]Hoja1!$B35:$V35,18,0),IF(B38="Coactivo",VLOOKUP(B38,[4]Hoja1!$B35:$V35,18,0),IF(B38="Estrategia",VLOOKUP(B38,[5]Hoja1!$B35:$V35,18,0),IF(B38="Grupo OAJ",VLOOKUP(B38,'[6]Grupo OAJ'!$B35:$V35,18,0)," "))))))," ")</f>
        <v xml:space="preserve"> </v>
      </c>
      <c r="T38" s="8" t="str">
        <f>IFERROR(IF(B38="Judicial",VLOOKUP(B38,[1]Hoja1!$B35:$AZ35,22,0),IF(B38="Asesoria",VLOOKUP(B38,[2]Hoja1!$B35:$V35,19,0),IF(B38="Familia",VLOOKUP(B38,[3]Hoja1!$B35:$V35,19,0),IF(B38="Coactivo",VLOOKUP(B38,[4]Hoja1!$B35:$V35,19,0),IF(B38="Estrategia",VLOOKUP(B38,[5]Hoja1!$B35:$V35,19,0),IF(B38="Grupo OAJ",VLOOKUP(B38,'[6]Grupo OAJ'!$B35:$V35,19,0)," "))))))," ")</f>
        <v xml:space="preserve"> </v>
      </c>
      <c r="U38" s="14" t="str">
        <f>IFERROR(IF(B38="Judicial",VLOOKUP(B38,[1]Hoja1!$B35:$AZ35,23,0),IF(B38="Asesoria",VLOOKUP(B38,[2]Hoja1!$B35:$V35,20,0),IF(B38="Familia",VLOOKUP(B38,[3]Hoja1!$B35:$V35,20,0),IF(B38="Coactivo",VLOOKUP(B38,[4]Hoja1!$B35:$V35,20,0),IF(B38="Estrategia",VLOOKUP(B38,[5]Hoja1!$B35:$V35,20,0),IF(B38="Grupo OAJ",VLOOKUP(B38,'[6]Grupo OAJ'!$B35:$V35,20,0)," "))))))," ")</f>
        <v xml:space="preserve"> </v>
      </c>
      <c r="V38" s="8" t="str">
        <f>IFERROR(IF(B38="Judicial",VLOOKUP(B38,[1]Hoja1!$B35:$AZ35,27,0),IF(B38="Asesoria",VLOOKUP(B38,[2]Hoja1!$B35:$V35,21,0),IF(B38="Familia",VLOOKUP(B38,[3]Hoja1!$B35:$V35,21,0),IF(B38="Coactivo",VLOOKUP(B38,[4]Hoja1!$B35:$V35,21,0),IF(B38="Estrategia",VLOOKUP(B38,[5]Hoja1!$B35:$V35,21,0),IF(B38="Grupo OAJ",VLOOKUP(B38,'[6]Grupo OAJ'!$B35:$V35,21,0)," "))))))," ")</f>
        <v xml:space="preserve"> </v>
      </c>
    </row>
    <row r="39" spans="1:22" customFormat="1" x14ac:dyDescent="0.25">
      <c r="A39" s="3"/>
      <c r="B39" s="4"/>
      <c r="C39" s="5"/>
      <c r="D39" s="6"/>
      <c r="E39" s="7"/>
      <c r="F39" s="8" t="str">
        <f>IFERROR(IF(B39="Judicial",VLOOKUP(B39,[1]Hoja1!$B36:$F36,5,0),IF(B39="Asesoria",VLOOKUP(B39,[2]Hoja1!$B36:$F36,5,0),IF(B39="Familia",VLOOKUP(B39,[3]Hoja1!$B36:$F36,5,0),IF(B39="Coactivo",VLOOKUP(B39,[4]Hoja1!$B36:$F36,5,0),IF(B39="Estrategia",VLOOKUP(B39,[5]Hoja1!$B36:$F36,5,0),IF(B39="Grupo OAJ",VLOOKUP(B39,'[6]Grupo OAJ'!$B36:$F36,5,0)," "))))))," ")</f>
        <v xml:space="preserve"> </v>
      </c>
      <c r="G39" s="9"/>
      <c r="H39" s="9"/>
      <c r="I39" s="4"/>
      <c r="J39" s="10" t="str">
        <f>IFERROR(IF(B39="Judicial",VLOOKUP(B39,[1]Hoja1!$B36:$J36,9,0),IF(B39="Asesoria",VLOOKUP(B39,[2]Hoja1!$B36:$J36,9,0),IF(B39="Familia",VLOOKUP(B39,[3]Hoja1!$B36:$J36,9,0),IF(B39="Coactivo",VLOOKUP(B39,[4]Hoja1!$B36:$J36,9,0),IF(B39="Estrategia",VLOOKUP(B39,[5]Hoja1!$B36:$J36,9,0),IF(B39="Grupo OAJ",VLOOKUP(B39,'[6]Grupo OAJ'!$B36:$J36,9,0)," "))))))," ")</f>
        <v xml:space="preserve"> </v>
      </c>
      <c r="K39" s="11" t="str">
        <f t="shared" si="0"/>
        <v>-</v>
      </c>
      <c r="L39" s="12" t="str">
        <f t="shared" ca="1" si="1"/>
        <v>-</v>
      </c>
      <c r="M39" s="13" t="str">
        <f t="shared" si="2"/>
        <v xml:space="preserve"> </v>
      </c>
      <c r="N39" s="8" t="str">
        <f>IFERROR(IF(B39="Judicial",VLOOKUP(B39,[1]Hoja1!$B36:$AZ36,15,0),IF(B39="Asesoria",VLOOKUP(B39,[2]Hoja1!$B36:$V36,13,0),IF(B39="Familia",VLOOKUP(B39,[3]Hoja1!$B36:$V36,13,0),IF(B39="Coactivo",VLOOKUP(B39,[4]Hoja1!$B36:$V36,13,0),IF(B39="Estrategia",VLOOKUP(B39,[5]Hoja1!$B36:$V36,13,0),IF(B39="Grupo OAJ",VLOOKUP(B39,'[6]Grupo OAJ'!$B36:$V36,13,0)," "))))))," ")</f>
        <v xml:space="preserve"> </v>
      </c>
      <c r="O39" s="14" t="str">
        <f>IFERROR(IF(B39="Judicial",VLOOKUP(B39,[1]Hoja1!$B36:$AZ36,17,0),IF(B39="Asesoria",VLOOKUP(B39,[2]Hoja1!$B36:$V36,14,0),IF(B39="Familia",VLOOKUP(B39,[3]Hoja1!$B36:$V36,14,0),IF(B39="Coactivo",VLOOKUP(B39,[4]Hoja1!$B36:$V36,14,0),IF(B39="Estrategia",VLOOKUP(B39,[5]Hoja1!$B36:$V36,14,0),IF(B39="Grupo OAJ",VLOOKUP(B39,'[6]Grupo OAJ'!$B36:$V36,14,0)," "))))))," ")</f>
        <v xml:space="preserve"> </v>
      </c>
      <c r="P39" s="15" t="str">
        <f>IFERROR(IF(B39="Judicial",VLOOKUP(B39,[1]Hoja1!$B36:$AZ36,18,0),IF(B39="Asesoria",VLOOKUP(B39,[2]Hoja1!$B36:$V36,15,0),IF(B39="Familia",VLOOKUP(B39,[3]Hoja1!$B36:$V36:$V39,15,0),IF(B39="Coactivo",VLOOKUP(B39,[4]Hoja1!$B36:$V36,15,0),IF(B39="Estrategia",VLOOKUP(B39,[5]Hoja1!$B36:$V36,15,0),IF(B39="Grupo OAJ",VLOOKUP(B39,'[6]Grupo OAJ'!$B36:$V36,15,0)," "))))))," ")</f>
        <v xml:space="preserve"> </v>
      </c>
      <c r="Q39" s="14" t="str">
        <f>IFERROR(IF(B39="Judicial",VLOOKUP(B39,[1]Hoja1!$B36:$AZ36,19,0),IF(B39="Asesoria",VLOOKUP(B39,[2]Hoja1!$B36:$V36,16,0),IF(B39="Familia",VLOOKUP(B39,[3]Hoja1!$B36:$V36,16,0),IF(B39="Coactivo",VLOOKUP(B39,[4]Hoja1!$B36:$V36,16,0),IF(B39="Estrategia",VLOOKUP(B39,[5]Hoja1!$B36:$V36,16,0),IF(B39="Grupo OAJ",VLOOKUP(B39,'[6]Grupo OAJ'!$B36:$V36,16,0)," "))))))," ")</f>
        <v xml:space="preserve"> </v>
      </c>
      <c r="R39" s="12" t="str">
        <f>IFERROR(IF(B39="Judicial",VLOOKUP(B39,[1]Hoja1!$B36:$AZ36,20,0),IF(B39="Asesoria",VLOOKUP(B39,[2]Hoja1!$B36:$V36,17,0),IF(B39="Familia",VLOOKUP(B39,[3]Hoja1!$B36:$V36,17,0),IF(B39="Coactivo",VLOOKUP(B39,[4]Hoja1!$B36:$V36,17,0),IF(B39="Estrategia",VLOOKUP(B39,[5]Hoja1!$B36:$V36,17,0),IF(B39="Grupo OAJ",VLOOKUP(B39,'[6]Grupo OAJ'!$B36:$V36,17,0)," "))))))," ")</f>
        <v xml:space="preserve"> </v>
      </c>
      <c r="S39" s="8" t="str">
        <f>IFERROR(IF(B39="Judicial",VLOOKUP(B39,[1]Hoja1!$B36:$AZ36,21,0),IF(B39="Asesoria",VLOOKUP(B39,[2]Hoja1!$B36:$V36,18,0),IF(B39="Familia",VLOOKUP(B39,[3]Hoja1!$B36:$V36,18,0),IF(B39="Coactivo",VLOOKUP(B39,[4]Hoja1!$B36:$V36,18,0),IF(B39="Estrategia",VLOOKUP(B39,[5]Hoja1!$B36:$V36,18,0),IF(B39="Grupo OAJ",VLOOKUP(B39,'[6]Grupo OAJ'!$B36:$V36,18,0)," "))))))," ")</f>
        <v xml:space="preserve"> </v>
      </c>
      <c r="T39" s="8" t="str">
        <f>IFERROR(IF(B39="Judicial",VLOOKUP(B39,[1]Hoja1!$B36:$AZ36,22,0),IF(B39="Asesoria",VLOOKUP(B39,[2]Hoja1!$B36:$V36,19,0),IF(B39="Familia",VLOOKUP(B39,[3]Hoja1!$B36:$V36,19,0),IF(B39="Coactivo",VLOOKUP(B39,[4]Hoja1!$B36:$V36,19,0),IF(B39="Estrategia",VLOOKUP(B39,[5]Hoja1!$B36:$V36,19,0),IF(B39="Grupo OAJ",VLOOKUP(B39,'[6]Grupo OAJ'!$B36:$V36,19,0)," "))))))," ")</f>
        <v xml:space="preserve"> </v>
      </c>
      <c r="U39" s="14" t="str">
        <f>IFERROR(IF(B39="Judicial",VLOOKUP(B39,[1]Hoja1!$B36:$AZ36,23,0),IF(B39="Asesoria",VLOOKUP(B39,[2]Hoja1!$B36:$V36,20,0),IF(B39="Familia",VLOOKUP(B39,[3]Hoja1!$B36:$V36,20,0),IF(B39="Coactivo",VLOOKUP(B39,[4]Hoja1!$B36:$V36,20,0),IF(B39="Estrategia",VLOOKUP(B39,[5]Hoja1!$B36:$V36,20,0),IF(B39="Grupo OAJ",VLOOKUP(B39,'[6]Grupo OAJ'!$B36:$V36,20,0)," "))))))," ")</f>
        <v xml:space="preserve"> </v>
      </c>
      <c r="V39" s="8" t="str">
        <f>IFERROR(IF(B39="Judicial",VLOOKUP(B39,[1]Hoja1!$B36:$AZ36,27,0),IF(B39="Asesoria",VLOOKUP(B39,[2]Hoja1!$B36:$V36,21,0),IF(B39="Familia",VLOOKUP(B39,[3]Hoja1!$B36:$V36,21,0),IF(B39="Coactivo",VLOOKUP(B39,[4]Hoja1!$B36:$V36,21,0),IF(B39="Estrategia",VLOOKUP(B39,[5]Hoja1!$B36:$V36,21,0),IF(B39="Grupo OAJ",VLOOKUP(B39,'[6]Grupo OAJ'!$B36:$V36,21,0)," "))))))," ")</f>
        <v xml:space="preserve"> </v>
      </c>
    </row>
    <row r="40" spans="1:22" customFormat="1" x14ac:dyDescent="0.25">
      <c r="A40" s="3"/>
      <c r="B40" s="4"/>
      <c r="C40" s="5"/>
      <c r="D40" s="6"/>
      <c r="E40" s="7"/>
      <c r="F40" s="8" t="str">
        <f>IFERROR(IF(B40="Judicial",VLOOKUP(B40,[1]Hoja1!$B37:$F37,5,0),IF(B40="Asesoria",VLOOKUP(B40,[2]Hoja1!$B37:$F37,5,0),IF(B40="Familia",VLOOKUP(B40,[3]Hoja1!$B37:$F37,5,0),IF(B40="Coactivo",VLOOKUP(B40,[4]Hoja1!$B37:$F37,5,0),IF(B40="Estrategia",VLOOKUP(B40,[5]Hoja1!$B37:$F37,5,0),IF(B40="Grupo OAJ",VLOOKUP(B40,'[6]Grupo OAJ'!$B37:$F37,5,0)," "))))))," ")</f>
        <v xml:space="preserve"> </v>
      </c>
      <c r="G40" s="9"/>
      <c r="H40" s="9"/>
      <c r="I40" s="4"/>
      <c r="J40" s="10" t="str">
        <f>IFERROR(IF(B40="Judicial",VLOOKUP(B40,[1]Hoja1!$B37:$J37,9,0),IF(B40="Asesoria",VLOOKUP(B40,[2]Hoja1!$B37:$J37,9,0),IF(B40="Familia",VLOOKUP(B40,[3]Hoja1!$B37:$J37,9,0),IF(B40="Coactivo",VLOOKUP(B40,[4]Hoja1!$B37:$J37,9,0),IF(B40="Estrategia",VLOOKUP(B40,[5]Hoja1!$B37:$J37,9,0),IF(B40="Grupo OAJ",VLOOKUP(B40,'[6]Grupo OAJ'!$B37:$J37,9,0)," "))))))," ")</f>
        <v xml:space="preserve"> </v>
      </c>
      <c r="K40" s="11" t="str">
        <f t="shared" si="0"/>
        <v>-</v>
      </c>
      <c r="L40" s="12" t="str">
        <f t="shared" ca="1" si="1"/>
        <v>-</v>
      </c>
      <c r="M40" s="13" t="str">
        <f t="shared" si="2"/>
        <v xml:space="preserve"> </v>
      </c>
      <c r="N40" s="8" t="str">
        <f>IFERROR(IF(B40="Judicial",VLOOKUP(B40,[1]Hoja1!$B37:$AZ37,15,0),IF(B40="Asesoria",VLOOKUP(B40,[2]Hoja1!$B37:$V37,13,0),IF(B40="Familia",VLOOKUP(B40,[3]Hoja1!$B37:$V37,13,0),IF(B40="Coactivo",VLOOKUP(B40,[4]Hoja1!$B37:$V37,13,0),IF(B40="Estrategia",VLOOKUP(B40,[5]Hoja1!$B37:$V37,13,0),IF(B40="Grupo OAJ",VLOOKUP(B40,'[6]Grupo OAJ'!$B37:$V37,13,0)," "))))))," ")</f>
        <v xml:space="preserve"> </v>
      </c>
      <c r="O40" s="14" t="str">
        <f>IFERROR(IF(B40="Judicial",VLOOKUP(B40,[1]Hoja1!$B37:$AZ37,17,0),IF(B40="Asesoria",VLOOKUP(B40,[2]Hoja1!$B37:$V37,14,0),IF(B40="Familia",VLOOKUP(B40,[3]Hoja1!$B37:$V37,14,0),IF(B40="Coactivo",VLOOKUP(B40,[4]Hoja1!$B37:$V37,14,0),IF(B40="Estrategia",VLOOKUP(B40,[5]Hoja1!$B37:$V37,14,0),IF(B40="Grupo OAJ",VLOOKUP(B40,'[6]Grupo OAJ'!$B37:$V37,14,0)," "))))))," ")</f>
        <v xml:space="preserve"> </v>
      </c>
      <c r="P40" s="15" t="str">
        <f>IFERROR(IF(B40="Judicial",VLOOKUP(B40,[1]Hoja1!$B37:$AZ37,18,0),IF(B40="Asesoria",VLOOKUP(B40,[2]Hoja1!$B37:$V37,15,0),IF(B40="Familia",VLOOKUP(B40,[3]Hoja1!$B37:$V37:$V40,15,0),IF(B40="Coactivo",VLOOKUP(B40,[4]Hoja1!$B37:$V37,15,0),IF(B40="Estrategia",VLOOKUP(B40,[5]Hoja1!$B37:$V37,15,0),IF(B40="Grupo OAJ",VLOOKUP(B40,'[6]Grupo OAJ'!$B37:$V37,15,0)," "))))))," ")</f>
        <v xml:space="preserve"> </v>
      </c>
      <c r="Q40" s="14" t="str">
        <f>IFERROR(IF(B40="Judicial",VLOOKUP(B40,[1]Hoja1!$B37:$AZ37,19,0),IF(B40="Asesoria",VLOOKUP(B40,[2]Hoja1!$B37:$V37,16,0),IF(B40="Familia",VLOOKUP(B40,[3]Hoja1!$B37:$V37,16,0),IF(B40="Coactivo",VLOOKUP(B40,[4]Hoja1!$B37:$V37,16,0),IF(B40="Estrategia",VLOOKUP(B40,[5]Hoja1!$B37:$V37,16,0),IF(B40="Grupo OAJ",VLOOKUP(B40,'[6]Grupo OAJ'!$B37:$V37,16,0)," "))))))," ")</f>
        <v xml:space="preserve"> </v>
      </c>
      <c r="R40" s="12" t="str">
        <f>IFERROR(IF(B40="Judicial",VLOOKUP(B40,[1]Hoja1!$B37:$AZ37,20,0),IF(B40="Asesoria",VLOOKUP(B40,[2]Hoja1!$B37:$V37,17,0),IF(B40="Familia",VLOOKUP(B40,[3]Hoja1!$B37:$V37,17,0),IF(B40="Coactivo",VLOOKUP(B40,[4]Hoja1!$B37:$V37,17,0),IF(B40="Estrategia",VLOOKUP(B40,[5]Hoja1!$B37:$V37,17,0),IF(B40="Grupo OAJ",VLOOKUP(B40,'[6]Grupo OAJ'!$B37:$V37,17,0)," "))))))," ")</f>
        <v xml:space="preserve"> </v>
      </c>
      <c r="S40" s="8" t="str">
        <f>IFERROR(IF(B40="Judicial",VLOOKUP(B40,[1]Hoja1!$B37:$AZ37,21,0),IF(B40="Asesoria",VLOOKUP(B40,[2]Hoja1!$B37:$V37,18,0),IF(B40="Familia",VLOOKUP(B40,[3]Hoja1!$B37:$V37,18,0),IF(B40="Coactivo",VLOOKUP(B40,[4]Hoja1!$B37:$V37,18,0),IF(B40="Estrategia",VLOOKUP(B40,[5]Hoja1!$B37:$V37,18,0),IF(B40="Grupo OAJ",VLOOKUP(B40,'[6]Grupo OAJ'!$B37:$V37,18,0)," "))))))," ")</f>
        <v xml:space="preserve"> </v>
      </c>
      <c r="T40" s="8" t="str">
        <f>IFERROR(IF(B40="Judicial",VLOOKUP(B40,[1]Hoja1!$B37:$AZ37,22,0),IF(B40="Asesoria",VLOOKUP(B40,[2]Hoja1!$B37:$V37,19,0),IF(B40="Familia",VLOOKUP(B40,[3]Hoja1!$B37:$V37,19,0),IF(B40="Coactivo",VLOOKUP(B40,[4]Hoja1!$B37:$V37,19,0),IF(B40="Estrategia",VLOOKUP(B40,[5]Hoja1!$B37:$V37,19,0),IF(B40="Grupo OAJ",VLOOKUP(B40,'[6]Grupo OAJ'!$B37:$V37,19,0)," "))))))," ")</f>
        <v xml:space="preserve"> </v>
      </c>
      <c r="U40" s="14" t="str">
        <f>IFERROR(IF(B40="Judicial",VLOOKUP(B40,[1]Hoja1!$B37:$AZ37,23,0),IF(B40="Asesoria",VLOOKUP(B40,[2]Hoja1!$B37:$V37,20,0),IF(B40="Familia",VLOOKUP(B40,[3]Hoja1!$B37:$V37,20,0),IF(B40="Coactivo",VLOOKUP(B40,[4]Hoja1!$B37:$V37,20,0),IF(B40="Estrategia",VLOOKUP(B40,[5]Hoja1!$B37:$V37,20,0),IF(B40="Grupo OAJ",VLOOKUP(B40,'[6]Grupo OAJ'!$B37:$V37,20,0)," "))))))," ")</f>
        <v xml:space="preserve"> </v>
      </c>
      <c r="V40" s="8" t="str">
        <f>IFERROR(IF(B40="Judicial",VLOOKUP(B40,[1]Hoja1!$B37:$AZ37,27,0),IF(B40="Asesoria",VLOOKUP(B40,[2]Hoja1!$B37:$V37,21,0),IF(B40="Familia",VLOOKUP(B40,[3]Hoja1!$B37:$V37,21,0),IF(B40="Coactivo",VLOOKUP(B40,[4]Hoja1!$B37:$V37,21,0),IF(B40="Estrategia",VLOOKUP(B40,[5]Hoja1!$B37:$V37,21,0),IF(B40="Grupo OAJ",VLOOKUP(B40,'[6]Grupo OAJ'!$B37:$V37,21,0)," "))))))," ")</f>
        <v xml:space="preserve"> </v>
      </c>
    </row>
    <row r="41" spans="1:22" customFormat="1" x14ac:dyDescent="0.25">
      <c r="A41" s="3"/>
      <c r="B41" s="4"/>
      <c r="C41" s="5"/>
      <c r="D41" s="6"/>
      <c r="E41" s="7"/>
      <c r="F41" s="8" t="str">
        <f>IFERROR(IF(B41="Judicial",VLOOKUP(B41,[1]Hoja1!$B38:$F38,5,0),IF(B41="Asesoria",VLOOKUP(B41,[2]Hoja1!$B38:$F38,5,0),IF(B41="Familia",VLOOKUP(B41,[3]Hoja1!$B38:$F38,5,0),IF(B41="Coactivo",VLOOKUP(B41,[4]Hoja1!$B38:$F38,5,0),IF(B41="Estrategia",VLOOKUP(B41,[5]Hoja1!$B38:$F38,5,0),IF(B41="Grupo OAJ",VLOOKUP(B41,'[6]Grupo OAJ'!$B38:$F38,5,0)," "))))))," ")</f>
        <v xml:space="preserve"> </v>
      </c>
      <c r="G41" s="9"/>
      <c r="H41" s="9"/>
      <c r="I41" s="4"/>
      <c r="J41" s="10" t="str">
        <f>IFERROR(IF(B41="Judicial",VLOOKUP(B41,[1]Hoja1!$B38:$J38,9,0),IF(B41="Asesoria",VLOOKUP(B41,[2]Hoja1!$B38:$J38,9,0),IF(B41="Familia",VLOOKUP(B41,[3]Hoja1!$B38:$J38,9,0),IF(B41="Coactivo",VLOOKUP(B41,[4]Hoja1!$B38:$J38,9,0),IF(B41="Estrategia",VLOOKUP(B41,[5]Hoja1!$B38:$J38,9,0),IF(B41="Grupo OAJ",VLOOKUP(B41,'[6]Grupo OAJ'!$B38:$J38,9,0)," "))))))," ")</f>
        <v xml:space="preserve"> </v>
      </c>
      <c r="K41" s="11" t="str">
        <f t="shared" si="0"/>
        <v>-</v>
      </c>
      <c r="L41" s="12" t="str">
        <f t="shared" ca="1" si="1"/>
        <v>-</v>
      </c>
      <c r="M41" s="13" t="str">
        <f t="shared" si="2"/>
        <v xml:space="preserve"> </v>
      </c>
      <c r="N41" s="8" t="str">
        <f>IFERROR(IF(B41="Judicial",VLOOKUP(B41,[1]Hoja1!$B38:$AZ38,15,0),IF(B41="Asesoria",VLOOKUP(B41,[2]Hoja1!$B38:$V38,13,0),IF(B41="Familia",VLOOKUP(B41,[3]Hoja1!$B38:$V38,13,0),IF(B41="Coactivo",VLOOKUP(B41,[4]Hoja1!$B38:$V38,13,0),IF(B41="Estrategia",VLOOKUP(B41,[5]Hoja1!$B38:$V38,13,0),IF(B41="Grupo OAJ",VLOOKUP(B41,'[6]Grupo OAJ'!$B38:$V38,13,0)," "))))))," ")</f>
        <v xml:space="preserve"> </v>
      </c>
      <c r="O41" s="14" t="str">
        <f>IFERROR(IF(B41="Judicial",VLOOKUP(B41,[1]Hoja1!$B38:$AZ38,17,0),IF(B41="Asesoria",VLOOKUP(B41,[2]Hoja1!$B38:$V38,14,0),IF(B41="Familia",VLOOKUP(B41,[3]Hoja1!$B38:$V38,14,0),IF(B41="Coactivo",VLOOKUP(B41,[4]Hoja1!$B38:$V38,14,0),IF(B41="Estrategia",VLOOKUP(B41,[5]Hoja1!$B38:$V38,14,0),IF(B41="Grupo OAJ",VLOOKUP(B41,'[6]Grupo OAJ'!$B38:$V38,14,0)," "))))))," ")</f>
        <v xml:space="preserve"> </v>
      </c>
      <c r="P41" s="15" t="str">
        <f>IFERROR(IF(B41="Judicial",VLOOKUP(B41,[1]Hoja1!$B38:$AZ38,18,0),IF(B41="Asesoria",VLOOKUP(B41,[2]Hoja1!$B38:$V38,15,0),IF(B41="Familia",VLOOKUP(B41,[3]Hoja1!$B38:$V38:$V41,15,0),IF(B41="Coactivo",VLOOKUP(B41,[4]Hoja1!$B38:$V38,15,0),IF(B41="Estrategia",VLOOKUP(B41,[5]Hoja1!$B38:$V38,15,0),IF(B41="Grupo OAJ",VLOOKUP(B41,'[6]Grupo OAJ'!$B38:$V38,15,0)," "))))))," ")</f>
        <v xml:space="preserve"> </v>
      </c>
      <c r="Q41" s="14" t="str">
        <f>IFERROR(IF(B41="Judicial",VLOOKUP(B41,[1]Hoja1!$B38:$AZ38,19,0),IF(B41="Asesoria",VLOOKUP(B41,[2]Hoja1!$B38:$V38,16,0),IF(B41="Familia",VLOOKUP(B41,[3]Hoja1!$B38:$V38,16,0),IF(B41="Coactivo",VLOOKUP(B41,[4]Hoja1!$B38:$V38,16,0),IF(B41="Estrategia",VLOOKUP(B41,[5]Hoja1!$B38:$V38,16,0),IF(B41="Grupo OAJ",VLOOKUP(B41,'[6]Grupo OAJ'!$B38:$V38,16,0)," "))))))," ")</f>
        <v xml:space="preserve"> </v>
      </c>
      <c r="R41" s="12" t="str">
        <f>IFERROR(IF(B41="Judicial",VLOOKUP(B41,[1]Hoja1!$B38:$AZ38,20,0),IF(B41="Asesoria",VLOOKUP(B41,[2]Hoja1!$B38:$V38,17,0),IF(B41="Familia",VLOOKUP(B41,[3]Hoja1!$B38:$V38,17,0),IF(B41="Coactivo",VLOOKUP(B41,[4]Hoja1!$B38:$V38,17,0),IF(B41="Estrategia",VLOOKUP(B41,[5]Hoja1!$B38:$V38,17,0),IF(B41="Grupo OAJ",VLOOKUP(B41,'[6]Grupo OAJ'!$B38:$V38,17,0)," "))))))," ")</f>
        <v xml:space="preserve"> </v>
      </c>
      <c r="S41" s="8" t="str">
        <f>IFERROR(IF(B41="Judicial",VLOOKUP(B41,[1]Hoja1!$B38:$AZ38,21,0),IF(B41="Asesoria",VLOOKUP(B41,[2]Hoja1!$B38:$V38,18,0),IF(B41="Familia",VLOOKUP(B41,[3]Hoja1!$B38:$V38,18,0),IF(B41="Coactivo",VLOOKUP(B41,[4]Hoja1!$B38:$V38,18,0),IF(B41="Estrategia",VLOOKUP(B41,[5]Hoja1!$B38:$V38,18,0),IF(B41="Grupo OAJ",VLOOKUP(B41,'[6]Grupo OAJ'!$B38:$V38,18,0)," "))))))," ")</f>
        <v xml:space="preserve"> </v>
      </c>
      <c r="T41" s="8" t="str">
        <f>IFERROR(IF(B41="Judicial",VLOOKUP(B41,[1]Hoja1!$B38:$AZ38,22,0),IF(B41="Asesoria",VLOOKUP(B41,[2]Hoja1!$B38:$V38,19,0),IF(B41="Familia",VLOOKUP(B41,[3]Hoja1!$B38:$V38,19,0),IF(B41="Coactivo",VLOOKUP(B41,[4]Hoja1!$B38:$V38,19,0),IF(B41="Estrategia",VLOOKUP(B41,[5]Hoja1!$B38:$V38,19,0),IF(B41="Grupo OAJ",VLOOKUP(B41,'[6]Grupo OAJ'!$B38:$V38,19,0)," "))))))," ")</f>
        <v xml:space="preserve"> </v>
      </c>
      <c r="U41" s="14" t="str">
        <f>IFERROR(IF(B41="Judicial",VLOOKUP(B41,[1]Hoja1!$B38:$AZ38,23,0),IF(B41="Asesoria",VLOOKUP(B41,[2]Hoja1!$B38:$V38,20,0),IF(B41="Familia",VLOOKUP(B41,[3]Hoja1!$B38:$V38,20,0),IF(B41="Coactivo",VLOOKUP(B41,[4]Hoja1!$B38:$V38,20,0),IF(B41="Estrategia",VLOOKUP(B41,[5]Hoja1!$B38:$V38,20,0),IF(B41="Grupo OAJ",VLOOKUP(B41,'[6]Grupo OAJ'!$B38:$V38,20,0)," "))))))," ")</f>
        <v xml:space="preserve"> </v>
      </c>
      <c r="V41" s="8" t="str">
        <f>IFERROR(IF(B41="Judicial",VLOOKUP(B41,[1]Hoja1!$B38:$AZ38,27,0),IF(B41="Asesoria",VLOOKUP(B41,[2]Hoja1!$B38:$V38,21,0),IF(B41="Familia",VLOOKUP(B41,[3]Hoja1!$B38:$V38,21,0),IF(B41="Coactivo",VLOOKUP(B41,[4]Hoja1!$B38:$V38,21,0),IF(B41="Estrategia",VLOOKUP(B41,[5]Hoja1!$B38:$V38,21,0),IF(B41="Grupo OAJ",VLOOKUP(B41,'[6]Grupo OAJ'!$B38:$V38,21,0)," "))))))," ")</f>
        <v xml:space="preserve"> </v>
      </c>
    </row>
    <row r="42" spans="1:22" customFormat="1" x14ac:dyDescent="0.25">
      <c r="A42" s="3"/>
      <c r="B42" s="4"/>
      <c r="C42" s="5"/>
      <c r="D42" s="6"/>
      <c r="E42" s="7"/>
      <c r="F42" s="8" t="str">
        <f>IFERROR(IF(B42="Judicial",VLOOKUP(B42,[1]Hoja1!$B39:$F39,5,0),IF(B42="Asesoria",VLOOKUP(B42,[2]Hoja1!$B39:$F39,5,0),IF(B42="Familia",VLOOKUP(B42,[3]Hoja1!$B39:$F39,5,0),IF(B42="Coactivo",VLOOKUP(B42,[4]Hoja1!$B39:$F39,5,0),IF(B42="Estrategia",VLOOKUP(B42,[5]Hoja1!$B39:$F39,5,0),IF(B42="Grupo OAJ",VLOOKUP(B42,'[6]Grupo OAJ'!$B39:$F39,5,0)," "))))))," ")</f>
        <v xml:space="preserve"> </v>
      </c>
      <c r="G42" s="9"/>
      <c r="H42" s="16"/>
      <c r="I42" s="4"/>
      <c r="J42" s="10" t="str">
        <f>IFERROR(IF(B42="Judicial",VLOOKUP(B42,[1]Hoja1!$B39:$J39,9,0),IF(B42="Asesoria",VLOOKUP(B42,[2]Hoja1!$B39:$J39,9,0),IF(B42="Familia",VLOOKUP(B42,[3]Hoja1!$B39:$J39,9,0),IF(B42="Coactivo",VLOOKUP(B42,[4]Hoja1!$B39:$J39,9,0),IF(B42="Estrategia",VLOOKUP(B42,[5]Hoja1!$B39:$J39,9,0),IF(B42="Grupo OAJ",VLOOKUP(B42,'[6]Grupo OAJ'!$B39:$J39,9,0)," "))))))," ")</f>
        <v xml:space="preserve"> </v>
      </c>
      <c r="K42" s="11" t="str">
        <f t="shared" si="0"/>
        <v>-</v>
      </c>
      <c r="L42" s="12" t="str">
        <f t="shared" ca="1" si="1"/>
        <v>-</v>
      </c>
      <c r="M42" s="13" t="str">
        <f t="shared" si="2"/>
        <v xml:space="preserve"> </v>
      </c>
      <c r="N42" s="8" t="str">
        <f>IFERROR(IF(B42="Judicial",VLOOKUP(B42,[1]Hoja1!$B39:$AZ39,15,0),IF(B42="Asesoria",VLOOKUP(B42,[2]Hoja1!$B39:$V39,13,0),IF(B42="Familia",VLOOKUP(B42,[3]Hoja1!$B39:$V39,13,0),IF(B42="Coactivo",VLOOKUP(B42,[4]Hoja1!$B39:$V39,13,0),IF(B42="Estrategia",VLOOKUP(B42,[5]Hoja1!$B39:$V39,13,0),IF(B42="Grupo OAJ",VLOOKUP(B42,'[6]Grupo OAJ'!$B39:$V39,13,0)," "))))))," ")</f>
        <v xml:space="preserve"> </v>
      </c>
      <c r="O42" s="14" t="str">
        <f>IFERROR(IF(B42="Judicial",VLOOKUP(B42,[1]Hoja1!$B39:$AZ39,17,0),IF(B42="Asesoria",VLOOKUP(B42,[2]Hoja1!$B39:$V39,14,0),IF(B42="Familia",VLOOKUP(B42,[3]Hoja1!$B39:$V39,14,0),IF(B42="Coactivo",VLOOKUP(B42,[4]Hoja1!$B39:$V39,14,0),IF(B42="Estrategia",VLOOKUP(B42,[5]Hoja1!$B39:$V39,14,0),IF(B42="Grupo OAJ",VLOOKUP(B42,'[6]Grupo OAJ'!$B39:$V39,14,0)," "))))))," ")</f>
        <v xml:space="preserve"> </v>
      </c>
      <c r="P42" s="15" t="str">
        <f>IFERROR(IF(B42="Judicial",VLOOKUP(B42,[1]Hoja1!$B39:$AZ39,18,0),IF(B42="Asesoria",VLOOKUP(B42,[2]Hoja1!$B39:$V39,15,0),IF(B42="Familia",VLOOKUP(B42,[3]Hoja1!$B39:$V39:$V42,15,0),IF(B42="Coactivo",VLOOKUP(B42,[4]Hoja1!$B39:$V39,15,0),IF(B42="Estrategia",VLOOKUP(B42,[5]Hoja1!$B39:$V39,15,0),IF(B42="Grupo OAJ",VLOOKUP(B42,'[6]Grupo OAJ'!$B39:$V39,15,0)," "))))))," ")</f>
        <v xml:space="preserve"> </v>
      </c>
      <c r="Q42" s="14" t="str">
        <f>IFERROR(IF(B42="Judicial",VLOOKUP(B42,[1]Hoja1!$B39:$AZ39,19,0),IF(B42="Asesoria",VLOOKUP(B42,[2]Hoja1!$B39:$V39,16,0),IF(B42="Familia",VLOOKUP(B42,[3]Hoja1!$B39:$V39,16,0),IF(B42="Coactivo",VLOOKUP(B42,[4]Hoja1!$B39:$V39,16,0),IF(B42="Estrategia",VLOOKUP(B42,[5]Hoja1!$B39:$V39,16,0),IF(B42="Grupo OAJ",VLOOKUP(B42,'[6]Grupo OAJ'!$B39:$V39,16,0)," "))))))," ")</f>
        <v xml:space="preserve"> </v>
      </c>
      <c r="R42" s="12" t="str">
        <f>IFERROR(IF(B42="Judicial",VLOOKUP(B42,[1]Hoja1!$B39:$AZ39,20,0),IF(B42="Asesoria",VLOOKUP(B42,[2]Hoja1!$B39:$V39,17,0),IF(B42="Familia",VLOOKUP(B42,[3]Hoja1!$B39:$V39,17,0),IF(B42="Coactivo",VLOOKUP(B42,[4]Hoja1!$B39:$V39,17,0),IF(B42="Estrategia",VLOOKUP(B42,[5]Hoja1!$B39:$V39,17,0),IF(B42="Grupo OAJ",VLOOKUP(B42,'[6]Grupo OAJ'!$B39:$V39,17,0)," "))))))," ")</f>
        <v xml:space="preserve"> </v>
      </c>
      <c r="S42" s="8" t="str">
        <f>IFERROR(IF(B42="Judicial",VLOOKUP(B42,[1]Hoja1!$B39:$AZ39,21,0),IF(B42="Asesoria",VLOOKUP(B42,[2]Hoja1!$B39:$V39,18,0),IF(B42="Familia",VLOOKUP(B42,[3]Hoja1!$B39:$V39,18,0),IF(B42="Coactivo",VLOOKUP(B42,[4]Hoja1!$B39:$V39,18,0),IF(B42="Estrategia",VLOOKUP(B42,[5]Hoja1!$B39:$V39,18,0),IF(B42="Grupo OAJ",VLOOKUP(B42,'[6]Grupo OAJ'!$B39:$V39,18,0)," "))))))," ")</f>
        <v xml:space="preserve"> </v>
      </c>
      <c r="T42" s="8" t="str">
        <f>IFERROR(IF(B42="Judicial",VLOOKUP(B42,[1]Hoja1!$B39:$AZ39,22,0),IF(B42="Asesoria",VLOOKUP(B42,[2]Hoja1!$B39:$V39,19,0),IF(B42="Familia",VLOOKUP(B42,[3]Hoja1!$B39:$V39,19,0),IF(B42="Coactivo",VLOOKUP(B42,[4]Hoja1!$B39:$V39,19,0),IF(B42="Estrategia",VLOOKUP(B42,[5]Hoja1!$B39:$V39,19,0),IF(B42="Grupo OAJ",VLOOKUP(B42,'[6]Grupo OAJ'!$B39:$V39,19,0)," "))))))," ")</f>
        <v xml:space="preserve"> </v>
      </c>
      <c r="U42" s="14" t="str">
        <f>IFERROR(IF(B42="Judicial",VLOOKUP(B42,[1]Hoja1!$B39:$AZ39,23,0),IF(B42="Asesoria",VLOOKUP(B42,[2]Hoja1!$B39:$V39,20,0),IF(B42="Familia",VLOOKUP(B42,[3]Hoja1!$B39:$V39,20,0),IF(B42="Coactivo",VLOOKUP(B42,[4]Hoja1!$B39:$V39,20,0),IF(B42="Estrategia",VLOOKUP(B42,[5]Hoja1!$B39:$V39,20,0),IF(B42="Grupo OAJ",VLOOKUP(B42,'[6]Grupo OAJ'!$B39:$V39,20,0)," "))))))," ")</f>
        <v xml:space="preserve"> </v>
      </c>
      <c r="V42" s="8" t="str">
        <f>IFERROR(IF(B42="Judicial",VLOOKUP(B42,[1]Hoja1!$B39:$AZ39,27,0),IF(B42="Asesoria",VLOOKUP(B42,[2]Hoja1!$B39:$V39,21,0),IF(B42="Familia",VLOOKUP(B42,[3]Hoja1!$B39:$V39,21,0),IF(B42="Coactivo",VLOOKUP(B42,[4]Hoja1!$B39:$V39,21,0),IF(B42="Estrategia",VLOOKUP(B42,[5]Hoja1!$B39:$V39,21,0),IF(B42="Grupo OAJ",VLOOKUP(B42,'[6]Grupo OAJ'!$B39:$V39,21,0)," "))))))," ")</f>
        <v xml:space="preserve"> </v>
      </c>
    </row>
    <row r="43" spans="1:22" customFormat="1" x14ac:dyDescent="0.25">
      <c r="A43" s="3"/>
      <c r="B43" s="4"/>
      <c r="C43" s="5"/>
      <c r="D43" s="6"/>
      <c r="E43" s="7"/>
      <c r="F43" s="8" t="str">
        <f>IFERROR(IF(B43="Judicial",VLOOKUP(B43,[1]Hoja1!$B40:$F40,5,0),IF(B43="Asesoria",VLOOKUP(B43,[2]Hoja1!$B40:$F40,5,0),IF(B43="Familia",VLOOKUP(B43,[3]Hoja1!$B40:$F40,5,0),IF(B43="Coactivo",VLOOKUP(B43,[4]Hoja1!$B40:$F40,5,0),IF(B43="Estrategia",VLOOKUP(B43,[5]Hoja1!$B40:$F40,5,0),IF(B43="Grupo OAJ",VLOOKUP(B43,'[6]Grupo OAJ'!$B40:$F40,5,0)," "))))))," ")</f>
        <v xml:space="preserve"> </v>
      </c>
      <c r="G43" s="9"/>
      <c r="H43" s="9"/>
      <c r="I43" s="4"/>
      <c r="J43" s="10" t="str">
        <f>IFERROR(IF(B43="Judicial",VLOOKUP(B43,[1]Hoja1!$B40:$J40,9,0),IF(B43="Asesoria",VLOOKUP(B43,[2]Hoja1!$B40:$J40,9,0),IF(B43="Familia",VLOOKUP(B43,[3]Hoja1!$B40:$J40,9,0),IF(B43="Coactivo",VLOOKUP(B43,[4]Hoja1!$B40:$J40,9,0),IF(B43="Estrategia",VLOOKUP(B43,[5]Hoja1!$B40:$J40,9,0),IF(B43="Grupo OAJ",VLOOKUP(B43,'[6]Grupo OAJ'!$B40:$J40,9,0)," "))))))," ")</f>
        <v xml:space="preserve"> </v>
      </c>
      <c r="K43" s="11" t="str">
        <f t="shared" si="0"/>
        <v>-</v>
      </c>
      <c r="L43" s="12" t="str">
        <f t="shared" ca="1" si="1"/>
        <v>-</v>
      </c>
      <c r="M43" s="13" t="str">
        <f t="shared" si="2"/>
        <v xml:space="preserve"> </v>
      </c>
      <c r="N43" s="8" t="str">
        <f>IFERROR(IF(B43="Judicial",VLOOKUP(B43,[1]Hoja1!$B40:$AZ40,15,0),IF(B43="Asesoria",VLOOKUP(B43,[2]Hoja1!$B40:$V40,13,0),IF(B43="Familia",VLOOKUP(B43,[3]Hoja1!$B40:$V40,13,0),IF(B43="Coactivo",VLOOKUP(B43,[4]Hoja1!$B40:$V40,13,0),IF(B43="Estrategia",VLOOKUP(B43,[5]Hoja1!$B40:$V40,13,0),IF(B43="Grupo OAJ",VLOOKUP(B43,'[6]Grupo OAJ'!$B40:$V40,13,0)," "))))))," ")</f>
        <v xml:space="preserve"> </v>
      </c>
      <c r="O43" s="14" t="str">
        <f>IFERROR(IF(B43="Judicial",VLOOKUP(B43,[1]Hoja1!$B40:$AZ40,17,0),IF(B43="Asesoria",VLOOKUP(B43,[2]Hoja1!$B40:$V40,14,0),IF(B43="Familia",VLOOKUP(B43,[3]Hoja1!$B40:$V40,14,0),IF(B43="Coactivo",VLOOKUP(B43,[4]Hoja1!$B40:$V40,14,0),IF(B43="Estrategia",VLOOKUP(B43,[5]Hoja1!$B40:$V40,14,0),IF(B43="Grupo OAJ",VLOOKUP(B43,'[6]Grupo OAJ'!$B40:$V40,14,0)," "))))))," ")</f>
        <v xml:space="preserve"> </v>
      </c>
      <c r="P43" s="15" t="str">
        <f>IFERROR(IF(B43="Judicial",VLOOKUP(B43,[1]Hoja1!$B40:$AZ40,18,0),IF(B43="Asesoria",VLOOKUP(B43,[2]Hoja1!$B40:$V40,15,0),IF(B43="Familia",VLOOKUP(B43,[3]Hoja1!$B40:$V40:$V43,15,0),IF(B43="Coactivo",VLOOKUP(B43,[4]Hoja1!$B40:$V40,15,0),IF(B43="Estrategia",VLOOKUP(B43,[5]Hoja1!$B40:$V40,15,0),IF(B43="Grupo OAJ",VLOOKUP(B43,'[6]Grupo OAJ'!$B40:$V40,15,0)," "))))))," ")</f>
        <v xml:space="preserve"> </v>
      </c>
      <c r="Q43" s="14" t="str">
        <f>IFERROR(IF(B43="Judicial",VLOOKUP(B43,[1]Hoja1!$B40:$AZ40,19,0),IF(B43="Asesoria",VLOOKUP(B43,[2]Hoja1!$B40:$V40,16,0),IF(B43="Familia",VLOOKUP(B43,[3]Hoja1!$B40:$V40,16,0),IF(B43="Coactivo",VLOOKUP(B43,[4]Hoja1!$B40:$V40,16,0),IF(B43="Estrategia",VLOOKUP(B43,[5]Hoja1!$B40:$V40,16,0),IF(B43="Grupo OAJ",VLOOKUP(B43,'[6]Grupo OAJ'!$B40:$V40,16,0)," "))))))," ")</f>
        <v xml:space="preserve"> </v>
      </c>
      <c r="R43" s="12" t="str">
        <f>IFERROR(IF(B43="Judicial",VLOOKUP(B43,[1]Hoja1!$B40:$AZ40,20,0),IF(B43="Asesoria",VLOOKUP(B43,[2]Hoja1!$B40:$V40,17,0),IF(B43="Familia",VLOOKUP(B43,[3]Hoja1!$B40:$V40,17,0),IF(B43="Coactivo",VLOOKUP(B43,[4]Hoja1!$B40:$V40,17,0),IF(B43="Estrategia",VLOOKUP(B43,[5]Hoja1!$B40:$V40,17,0),IF(B43="Grupo OAJ",VLOOKUP(B43,'[6]Grupo OAJ'!$B40:$V40,17,0)," "))))))," ")</f>
        <v xml:space="preserve"> </v>
      </c>
      <c r="S43" s="8" t="str">
        <f>IFERROR(IF(B43="Judicial",VLOOKUP(B43,[1]Hoja1!$B40:$AZ40,21,0),IF(B43="Asesoria",VLOOKUP(B43,[2]Hoja1!$B40:$V40,18,0),IF(B43="Familia",VLOOKUP(B43,[3]Hoja1!$B40:$V40,18,0),IF(B43="Coactivo",VLOOKUP(B43,[4]Hoja1!$B40:$V40,18,0),IF(B43="Estrategia",VLOOKUP(B43,[5]Hoja1!$B40:$V40,18,0),IF(B43="Grupo OAJ",VLOOKUP(B43,'[6]Grupo OAJ'!$B40:$V40,18,0)," "))))))," ")</f>
        <v xml:space="preserve"> </v>
      </c>
      <c r="T43" s="8" t="str">
        <f>IFERROR(IF(B43="Judicial",VLOOKUP(B43,[1]Hoja1!$B40:$AZ40,22,0),IF(B43="Asesoria",VLOOKUP(B43,[2]Hoja1!$B40:$V40,19,0),IF(B43="Familia",VLOOKUP(B43,[3]Hoja1!$B40:$V40,19,0),IF(B43="Coactivo",VLOOKUP(B43,[4]Hoja1!$B40:$V40,19,0),IF(B43="Estrategia",VLOOKUP(B43,[5]Hoja1!$B40:$V40,19,0),IF(B43="Grupo OAJ",VLOOKUP(B43,'[6]Grupo OAJ'!$B40:$V40,19,0)," "))))))," ")</f>
        <v xml:space="preserve"> </v>
      </c>
      <c r="U43" s="14" t="str">
        <f>IFERROR(IF(B43="Judicial",VLOOKUP(B43,[1]Hoja1!$B40:$AZ40,23,0),IF(B43="Asesoria",VLOOKUP(B43,[2]Hoja1!$B40:$V40,20,0),IF(B43="Familia",VLOOKUP(B43,[3]Hoja1!$B40:$V40,20,0),IF(B43="Coactivo",VLOOKUP(B43,[4]Hoja1!$B40:$V40,20,0),IF(B43="Estrategia",VLOOKUP(B43,[5]Hoja1!$B40:$V40,20,0),IF(B43="Grupo OAJ",VLOOKUP(B43,'[6]Grupo OAJ'!$B40:$V40,20,0)," "))))))," ")</f>
        <v xml:space="preserve"> </v>
      </c>
      <c r="V43" s="8" t="str">
        <f>IFERROR(IF(B43="Judicial",VLOOKUP(B43,[1]Hoja1!$B40:$AZ40,27,0),IF(B43="Asesoria",VLOOKUP(B43,[2]Hoja1!$B40:$V40,21,0),IF(B43="Familia",VLOOKUP(B43,[3]Hoja1!$B40:$V40,21,0),IF(B43="Coactivo",VLOOKUP(B43,[4]Hoja1!$B40:$V40,21,0),IF(B43="Estrategia",VLOOKUP(B43,[5]Hoja1!$B40:$V40,21,0),IF(B43="Grupo OAJ",VLOOKUP(B43,'[6]Grupo OAJ'!$B40:$V40,21,0)," "))))))," ")</f>
        <v xml:space="preserve"> </v>
      </c>
    </row>
    <row r="44" spans="1:22" customFormat="1" x14ac:dyDescent="0.25">
      <c r="A44" s="3"/>
      <c r="B44" s="4"/>
      <c r="C44" s="5"/>
      <c r="D44" s="6"/>
      <c r="E44" s="7"/>
      <c r="F44" s="8" t="str">
        <f>IFERROR(IF(B44="Judicial",VLOOKUP(B44,[1]Hoja1!$B41:$F41,5,0),IF(B44="Asesoria",VLOOKUP(B44,[2]Hoja1!$B41:$F41,5,0),IF(B44="Familia",VLOOKUP(B44,[3]Hoja1!$B41:$F41,5,0),IF(B44="Coactivo",VLOOKUP(B44,[4]Hoja1!$B41:$F41,5,0),IF(B44="Estrategia",VLOOKUP(B44,[5]Hoja1!$B41:$F41,5,0),IF(B44="Grupo OAJ",VLOOKUP(B44,'[6]Grupo OAJ'!$B41:$F41,5,0)," "))))))," ")</f>
        <v xml:space="preserve"> </v>
      </c>
      <c r="G44" s="9"/>
      <c r="H44" s="9"/>
      <c r="I44" s="4"/>
      <c r="J44" s="10" t="str">
        <f>IFERROR(IF(B44="Judicial",VLOOKUP(B44,[1]Hoja1!$B41:$J41,9,0),IF(B44="Asesoria",VLOOKUP(B44,[2]Hoja1!$B41:$J41,9,0),IF(B44="Familia",VLOOKUP(B44,[3]Hoja1!$B41:$J41,9,0),IF(B44="Coactivo",VLOOKUP(B44,[4]Hoja1!$B41:$J41,9,0),IF(B44="Estrategia",VLOOKUP(B44,[5]Hoja1!$B41:$J41,9,0),IF(B44="Grupo OAJ",VLOOKUP(B44,'[6]Grupo OAJ'!$B41:$J41,9,0)," "))))))," ")</f>
        <v xml:space="preserve"> </v>
      </c>
      <c r="K44" s="11" t="str">
        <f t="shared" si="0"/>
        <v>-</v>
      </c>
      <c r="L44" s="12" t="str">
        <f t="shared" ca="1" si="1"/>
        <v>-</v>
      </c>
      <c r="M44" s="13" t="str">
        <f t="shared" si="2"/>
        <v xml:space="preserve"> </v>
      </c>
      <c r="N44" s="8" t="str">
        <f>IFERROR(IF(B44="Judicial",VLOOKUP(B44,[1]Hoja1!$B41:$AZ41,15,0),IF(B44="Asesoria",VLOOKUP(B44,[2]Hoja1!$B41:$V41,13,0),IF(B44="Familia",VLOOKUP(B44,[3]Hoja1!$B41:$V41,13,0),IF(B44="Coactivo",VLOOKUP(B44,[4]Hoja1!$B41:$V41,13,0),IF(B44="Estrategia",VLOOKUP(B44,[5]Hoja1!$B41:$V41,13,0),IF(B44="Grupo OAJ",VLOOKUP(B44,'[6]Grupo OAJ'!$B41:$V41,13,0)," "))))))," ")</f>
        <v xml:space="preserve"> </v>
      </c>
      <c r="O44" s="14" t="str">
        <f>IFERROR(IF(B44="Judicial",VLOOKUP(B44,[1]Hoja1!$B41:$AZ41,17,0),IF(B44="Asesoria",VLOOKUP(B44,[2]Hoja1!$B41:$V41,14,0),IF(B44="Familia",VLOOKUP(B44,[3]Hoja1!$B41:$V41,14,0),IF(B44="Coactivo",VLOOKUP(B44,[4]Hoja1!$B41:$V41,14,0),IF(B44="Estrategia",VLOOKUP(B44,[5]Hoja1!$B41:$V41,14,0),IF(B44="Grupo OAJ",VLOOKUP(B44,'[6]Grupo OAJ'!$B41:$V41,14,0)," "))))))," ")</f>
        <v xml:space="preserve"> </v>
      </c>
      <c r="P44" s="15" t="str">
        <f>IFERROR(IF(B44="Judicial",VLOOKUP(B44,[1]Hoja1!$B41:$AZ41,18,0),IF(B44="Asesoria",VLOOKUP(B44,[2]Hoja1!$B41:$V41,15,0),IF(B44="Familia",VLOOKUP(B44,[3]Hoja1!$B41:$V41:$V44,15,0),IF(B44="Coactivo",VLOOKUP(B44,[4]Hoja1!$B41:$V41,15,0),IF(B44="Estrategia",VLOOKUP(B44,[5]Hoja1!$B41:$V41,15,0),IF(B44="Grupo OAJ",VLOOKUP(B44,'[6]Grupo OAJ'!$B41:$V41,15,0)," "))))))," ")</f>
        <v xml:space="preserve"> </v>
      </c>
      <c r="Q44" s="14" t="str">
        <f>IFERROR(IF(B44="Judicial",VLOOKUP(B44,[1]Hoja1!$B41:$AZ41,19,0),IF(B44="Asesoria",VLOOKUP(B44,[2]Hoja1!$B41:$V41,16,0),IF(B44="Familia",VLOOKUP(B44,[3]Hoja1!$B41:$V41,16,0),IF(B44="Coactivo",VLOOKUP(B44,[4]Hoja1!$B41:$V41,16,0),IF(B44="Estrategia",VLOOKUP(B44,[5]Hoja1!$B41:$V41,16,0),IF(B44="Grupo OAJ",VLOOKUP(B44,'[6]Grupo OAJ'!$B41:$V41,16,0)," "))))))," ")</f>
        <v xml:space="preserve"> </v>
      </c>
      <c r="R44" s="12" t="str">
        <f>IFERROR(IF(B44="Judicial",VLOOKUP(B44,[1]Hoja1!$B41:$AZ41,20,0),IF(B44="Asesoria",VLOOKUP(B44,[2]Hoja1!$B41:$V41,17,0),IF(B44="Familia",VLOOKUP(B44,[3]Hoja1!$B41:$V41,17,0),IF(B44="Coactivo",VLOOKUP(B44,[4]Hoja1!$B41:$V41,17,0),IF(B44="Estrategia",VLOOKUP(B44,[5]Hoja1!$B41:$V41,17,0),IF(B44="Grupo OAJ",VLOOKUP(B44,'[6]Grupo OAJ'!$B41:$V41,17,0)," "))))))," ")</f>
        <v xml:space="preserve"> </v>
      </c>
      <c r="S44" s="8" t="str">
        <f>IFERROR(IF(B44="Judicial",VLOOKUP(B44,[1]Hoja1!$B41:$AZ41,21,0),IF(B44="Asesoria",VLOOKUP(B44,[2]Hoja1!$B41:$V41,18,0),IF(B44="Familia",VLOOKUP(B44,[3]Hoja1!$B41:$V41,18,0),IF(B44="Coactivo",VLOOKUP(B44,[4]Hoja1!$B41:$V41,18,0),IF(B44="Estrategia",VLOOKUP(B44,[5]Hoja1!$B41:$V41,18,0),IF(B44="Grupo OAJ",VLOOKUP(B44,'[6]Grupo OAJ'!$B41:$V41,18,0)," "))))))," ")</f>
        <v xml:space="preserve"> </v>
      </c>
      <c r="T44" s="8" t="str">
        <f>IFERROR(IF(B44="Judicial",VLOOKUP(B44,[1]Hoja1!$B41:$AZ41,22,0),IF(B44="Asesoria",VLOOKUP(B44,[2]Hoja1!$B41:$V41,19,0),IF(B44="Familia",VLOOKUP(B44,[3]Hoja1!$B41:$V41,19,0),IF(B44="Coactivo",VLOOKUP(B44,[4]Hoja1!$B41:$V41,19,0),IF(B44="Estrategia",VLOOKUP(B44,[5]Hoja1!$B41:$V41,19,0),IF(B44="Grupo OAJ",VLOOKUP(B44,'[6]Grupo OAJ'!$B41:$V41,19,0)," "))))))," ")</f>
        <v xml:space="preserve"> </v>
      </c>
      <c r="U44" s="14" t="str">
        <f>IFERROR(IF(B44="Judicial",VLOOKUP(B44,[1]Hoja1!$B41:$AZ41,23,0),IF(B44="Asesoria",VLOOKUP(B44,[2]Hoja1!$B41:$V41,20,0),IF(B44="Familia",VLOOKUP(B44,[3]Hoja1!$B41:$V41,20,0),IF(B44="Coactivo",VLOOKUP(B44,[4]Hoja1!$B41:$V41,20,0),IF(B44="Estrategia",VLOOKUP(B44,[5]Hoja1!$B41:$V41,20,0),IF(B44="Grupo OAJ",VLOOKUP(B44,'[6]Grupo OAJ'!$B41:$V41,20,0)," "))))))," ")</f>
        <v xml:space="preserve"> </v>
      </c>
      <c r="V44" s="8" t="str">
        <f>IFERROR(IF(B44="Judicial",VLOOKUP(B44,[1]Hoja1!$B41:$AZ41,27,0),IF(B44="Asesoria",VLOOKUP(B44,[2]Hoja1!$B41:$V41,21,0),IF(B44="Familia",VLOOKUP(B44,[3]Hoja1!$B41:$V41,21,0),IF(B44="Coactivo",VLOOKUP(B44,[4]Hoja1!$B41:$V41,21,0),IF(B44="Estrategia",VLOOKUP(B44,[5]Hoja1!$B41:$V41,21,0),IF(B44="Grupo OAJ",VLOOKUP(B44,'[6]Grupo OAJ'!$B41:$V41,21,0)," "))))))," ")</f>
        <v xml:space="preserve"> </v>
      </c>
    </row>
    <row r="45" spans="1:22" customFormat="1" x14ac:dyDescent="0.25">
      <c r="A45" s="3"/>
      <c r="B45" s="4"/>
      <c r="C45" s="5"/>
      <c r="D45" s="6"/>
      <c r="E45" s="7"/>
      <c r="F45" s="8" t="str">
        <f>IFERROR(IF(B45="Judicial",VLOOKUP(B45,[1]Hoja1!$B42:$F42,5,0),IF(B45="Asesoria",VLOOKUP(B45,[2]Hoja1!$B42:$F42,5,0),IF(B45="Familia",VLOOKUP(B45,[3]Hoja1!$B42:$F42,5,0),IF(B45="Coactivo",VLOOKUP(B45,[4]Hoja1!$B42:$F42,5,0),IF(B45="Estrategia",VLOOKUP(B45,[5]Hoja1!$B42:$F42,5,0),IF(B45="Grupo OAJ",VLOOKUP(B45,'[6]Grupo OAJ'!$B42:$F42,5,0)," "))))))," ")</f>
        <v xml:space="preserve"> </v>
      </c>
      <c r="G45" s="9"/>
      <c r="H45" s="9"/>
      <c r="I45" s="4"/>
      <c r="J45" s="10" t="str">
        <f>IFERROR(IF(B45="Judicial",VLOOKUP(B45,[1]Hoja1!$B42:$J42,9,0),IF(B45="Asesoria",VLOOKUP(B45,[2]Hoja1!$B42:$J42,9,0),IF(B45="Familia",VLOOKUP(B45,[3]Hoja1!$B42:$J42,9,0),IF(B45="Coactivo",VLOOKUP(B45,[4]Hoja1!$B42:$J42,9,0),IF(B45="Estrategia",VLOOKUP(B45,[5]Hoja1!$B42:$J42,9,0),IF(B45="Grupo OAJ",VLOOKUP(B45,'[6]Grupo OAJ'!$B42:$J42,9,0)," "))))))," ")</f>
        <v xml:space="preserve"> </v>
      </c>
      <c r="K45" s="11" t="str">
        <f t="shared" si="0"/>
        <v>-</v>
      </c>
      <c r="L45" s="12" t="str">
        <f t="shared" ca="1" si="1"/>
        <v>-</v>
      </c>
      <c r="M45" s="13" t="str">
        <f t="shared" si="2"/>
        <v xml:space="preserve"> </v>
      </c>
      <c r="N45" s="8" t="str">
        <f>IFERROR(IF(B45="Judicial",VLOOKUP(B45,[1]Hoja1!$B42:$AZ42,15,0),IF(B45="Asesoria",VLOOKUP(B45,[2]Hoja1!$B42:$V42,13,0),IF(B45="Familia",VLOOKUP(B45,[3]Hoja1!$B42:$V42,13,0),IF(B45="Coactivo",VLOOKUP(B45,[4]Hoja1!$B42:$V42,13,0),IF(B45="Estrategia",VLOOKUP(B45,[5]Hoja1!$B42:$V42,13,0),IF(B45="Grupo OAJ",VLOOKUP(B45,'[6]Grupo OAJ'!$B42:$V42,13,0)," "))))))," ")</f>
        <v xml:space="preserve"> </v>
      </c>
      <c r="O45" s="14" t="str">
        <f>IFERROR(IF(B45="Judicial",VLOOKUP(B45,[1]Hoja1!$B42:$AZ42,17,0),IF(B45="Asesoria",VLOOKUP(B45,[2]Hoja1!$B42:$V42,14,0),IF(B45="Familia",VLOOKUP(B45,[3]Hoja1!$B42:$V42,14,0),IF(B45="Coactivo",VLOOKUP(B45,[4]Hoja1!$B42:$V42,14,0),IF(B45="Estrategia",VLOOKUP(B45,[5]Hoja1!$B42:$V42,14,0),IF(B45="Grupo OAJ",VLOOKUP(B45,'[6]Grupo OAJ'!$B42:$V42,14,0)," "))))))," ")</f>
        <v xml:space="preserve"> </v>
      </c>
      <c r="P45" s="15" t="str">
        <f>IFERROR(IF(B45="Judicial",VLOOKUP(B45,[1]Hoja1!$B42:$AZ42,18,0),IF(B45="Asesoria",VLOOKUP(B45,[2]Hoja1!$B42:$V42,15,0),IF(B45="Familia",VLOOKUP(B45,[3]Hoja1!$B42:$V42:$V45,15,0),IF(B45="Coactivo",VLOOKUP(B45,[4]Hoja1!$B42:$V42,15,0),IF(B45="Estrategia",VLOOKUP(B45,[5]Hoja1!$B42:$V42,15,0),IF(B45="Grupo OAJ",VLOOKUP(B45,'[6]Grupo OAJ'!$B42:$V42,15,0)," "))))))," ")</f>
        <v xml:space="preserve"> </v>
      </c>
      <c r="Q45" s="14" t="str">
        <f>IFERROR(IF(B45="Judicial",VLOOKUP(B45,[1]Hoja1!$B42:$AZ42,19,0),IF(B45="Asesoria",VLOOKUP(B45,[2]Hoja1!$B42:$V42,16,0),IF(B45="Familia",VLOOKUP(B45,[3]Hoja1!$B42:$V42,16,0),IF(B45="Coactivo",VLOOKUP(B45,[4]Hoja1!$B42:$V42,16,0),IF(B45="Estrategia",VLOOKUP(B45,[5]Hoja1!$B42:$V42,16,0),IF(B45="Grupo OAJ",VLOOKUP(B45,'[6]Grupo OAJ'!$B42:$V42,16,0)," "))))))," ")</f>
        <v xml:space="preserve"> </v>
      </c>
      <c r="R45" s="12" t="str">
        <f>IFERROR(IF(B45="Judicial",VLOOKUP(B45,[1]Hoja1!$B42:$AZ42,20,0),IF(B45="Asesoria",VLOOKUP(B45,[2]Hoja1!$B42:$V42,17,0),IF(B45="Familia",VLOOKUP(B45,[3]Hoja1!$B42:$V42,17,0),IF(B45="Coactivo",VLOOKUP(B45,[4]Hoja1!$B42:$V42,17,0),IF(B45="Estrategia",VLOOKUP(B45,[5]Hoja1!$B42:$V42,17,0),IF(B45="Grupo OAJ",VLOOKUP(B45,'[6]Grupo OAJ'!$B42:$V42,17,0)," "))))))," ")</f>
        <v xml:space="preserve"> </v>
      </c>
      <c r="S45" s="8" t="str">
        <f>IFERROR(IF(B45="Judicial",VLOOKUP(B45,[1]Hoja1!$B42:$AZ42,21,0),IF(B45="Asesoria",VLOOKUP(B45,[2]Hoja1!$B42:$V42,18,0),IF(B45="Familia",VLOOKUP(B45,[3]Hoja1!$B42:$V42,18,0),IF(B45="Coactivo",VLOOKUP(B45,[4]Hoja1!$B42:$V42,18,0),IF(B45="Estrategia",VLOOKUP(B45,[5]Hoja1!$B42:$V42,18,0),IF(B45="Grupo OAJ",VLOOKUP(B45,'[6]Grupo OAJ'!$B42:$V42,18,0)," "))))))," ")</f>
        <v xml:space="preserve"> </v>
      </c>
      <c r="T45" s="8" t="str">
        <f>IFERROR(IF(B45="Judicial",VLOOKUP(B45,[1]Hoja1!$B42:$AZ42,22,0),IF(B45="Asesoria",VLOOKUP(B45,[2]Hoja1!$B42:$V42,19,0),IF(B45="Familia",VLOOKUP(B45,[3]Hoja1!$B42:$V42,19,0),IF(B45="Coactivo",VLOOKUP(B45,[4]Hoja1!$B42:$V42,19,0),IF(B45="Estrategia",VLOOKUP(B45,[5]Hoja1!$B42:$V42,19,0),IF(B45="Grupo OAJ",VLOOKUP(B45,'[6]Grupo OAJ'!$B42:$V42,19,0)," "))))))," ")</f>
        <v xml:space="preserve"> </v>
      </c>
      <c r="U45" s="14" t="str">
        <f>IFERROR(IF(B45="Judicial",VLOOKUP(B45,[1]Hoja1!$B42:$AZ42,23,0),IF(B45="Asesoria",VLOOKUP(B45,[2]Hoja1!$B42:$V42,20,0),IF(B45="Familia",VLOOKUP(B45,[3]Hoja1!$B42:$V42,20,0),IF(B45="Coactivo",VLOOKUP(B45,[4]Hoja1!$B42:$V42,20,0),IF(B45="Estrategia",VLOOKUP(B45,[5]Hoja1!$B42:$V42,20,0),IF(B45="Grupo OAJ",VLOOKUP(B45,'[6]Grupo OAJ'!$B42:$V42,20,0)," "))))))," ")</f>
        <v xml:space="preserve"> </v>
      </c>
      <c r="V45" s="8" t="str">
        <f>IFERROR(IF(B45="Judicial",VLOOKUP(B45,[1]Hoja1!$B42:$AZ42,27,0),IF(B45="Asesoria",VLOOKUP(B45,[2]Hoja1!$B42:$V42,21,0),IF(B45="Familia",VLOOKUP(B45,[3]Hoja1!$B42:$V42,21,0),IF(B45="Coactivo",VLOOKUP(B45,[4]Hoja1!$B42:$V42,21,0),IF(B45="Estrategia",VLOOKUP(B45,[5]Hoja1!$B42:$V42,21,0),IF(B45="Grupo OAJ",VLOOKUP(B45,'[6]Grupo OAJ'!$B42:$V42,21,0)," "))))))," ")</f>
        <v xml:space="preserve"> </v>
      </c>
    </row>
    <row r="46" spans="1:22" customFormat="1" x14ac:dyDescent="0.25">
      <c r="A46" s="3"/>
      <c r="B46" s="4"/>
      <c r="C46" s="5"/>
      <c r="D46" s="6"/>
      <c r="E46" s="7"/>
      <c r="F46" s="8" t="str">
        <f>IFERROR(IF(B46="Judicial",VLOOKUP(B46,[1]Hoja1!$B43:$F43,5,0),IF(B46="Asesoria",VLOOKUP(B46,[2]Hoja1!$B43:$F43,5,0),IF(B46="Familia",VLOOKUP(B46,[3]Hoja1!$B43:$F43,5,0),IF(B46="Coactivo",VLOOKUP(B46,[4]Hoja1!$B43:$F43,5,0),IF(B46="Estrategia",VLOOKUP(B46,[5]Hoja1!$B43:$F43,5,0),IF(B46="Grupo OAJ",VLOOKUP(B46,'[6]Grupo OAJ'!$B43:$F43,5,0)," "))))))," ")</f>
        <v xml:space="preserve"> </v>
      </c>
      <c r="G46" s="9"/>
      <c r="H46" s="9"/>
      <c r="I46" s="4"/>
      <c r="J46" s="10" t="str">
        <f>IFERROR(IF(B46="Judicial",VLOOKUP(B46,[1]Hoja1!$B43:$J43,9,0),IF(B46="Asesoria",VLOOKUP(B46,[2]Hoja1!$B43:$J43,9,0),IF(B46="Familia",VLOOKUP(B46,[3]Hoja1!$B43:$J43,9,0),IF(B46="Coactivo",VLOOKUP(B46,[4]Hoja1!$B43:$J43,9,0),IF(B46="Estrategia",VLOOKUP(B46,[5]Hoja1!$B43:$J43,9,0),IF(B46="Grupo OAJ",VLOOKUP(B46,'[6]Grupo OAJ'!$B43:$J43,9,0)," "))))))," ")</f>
        <v xml:space="preserve"> </v>
      </c>
      <c r="K46" s="11" t="str">
        <f t="shared" si="0"/>
        <v>-</v>
      </c>
      <c r="L46" s="12" t="str">
        <f t="shared" ca="1" si="1"/>
        <v>-</v>
      </c>
      <c r="M46" s="13" t="str">
        <f t="shared" si="2"/>
        <v xml:space="preserve"> </v>
      </c>
      <c r="N46" s="8" t="str">
        <f>IFERROR(IF(B46="Judicial",VLOOKUP(B46,[1]Hoja1!$B43:$AZ43,15,0),IF(B46="Asesoria",VLOOKUP(B46,[2]Hoja1!$B43:$V43,13,0),IF(B46="Familia",VLOOKUP(B46,[3]Hoja1!$B43:$V43,13,0),IF(B46="Coactivo",VLOOKUP(B46,[4]Hoja1!$B43:$V43,13,0),IF(B46="Estrategia",VLOOKUP(B46,[5]Hoja1!$B43:$V43,13,0),IF(B46="Grupo OAJ",VLOOKUP(B46,'[6]Grupo OAJ'!$B43:$V43,13,0)," "))))))," ")</f>
        <v xml:space="preserve"> </v>
      </c>
      <c r="O46" s="14" t="str">
        <f>IFERROR(IF(B46="Judicial",VLOOKUP(B46,[1]Hoja1!$B43:$AZ43,17,0),IF(B46="Asesoria",VLOOKUP(B46,[2]Hoja1!$B43:$V43,14,0),IF(B46="Familia",VLOOKUP(B46,[3]Hoja1!$B43:$V43,14,0),IF(B46="Coactivo",VLOOKUP(B46,[4]Hoja1!$B43:$V43,14,0),IF(B46="Estrategia",VLOOKUP(B46,[5]Hoja1!$B43:$V43,14,0),IF(B46="Grupo OAJ",VLOOKUP(B46,'[6]Grupo OAJ'!$B43:$V43,14,0)," "))))))," ")</f>
        <v xml:space="preserve"> </v>
      </c>
      <c r="P46" s="15" t="str">
        <f>IFERROR(IF(B46="Judicial",VLOOKUP(B46,[1]Hoja1!$B43:$AZ43,18,0),IF(B46="Asesoria",VLOOKUP(B46,[2]Hoja1!$B43:$V43,15,0),IF(B46="Familia",VLOOKUP(B46,[3]Hoja1!$B43:$V43:$V46,15,0),IF(B46="Coactivo",VLOOKUP(B46,[4]Hoja1!$B43:$V43,15,0),IF(B46="Estrategia",VLOOKUP(B46,[5]Hoja1!$B43:$V43,15,0),IF(B46="Grupo OAJ",VLOOKUP(B46,'[6]Grupo OAJ'!$B43:$V43,15,0)," "))))))," ")</f>
        <v xml:space="preserve"> </v>
      </c>
      <c r="Q46" s="14" t="str">
        <f>IFERROR(IF(B46="Judicial",VLOOKUP(B46,[1]Hoja1!$B43:$AZ43,19,0),IF(B46="Asesoria",VLOOKUP(B46,[2]Hoja1!$B43:$V43,16,0),IF(B46="Familia",VLOOKUP(B46,[3]Hoja1!$B43:$V43,16,0),IF(B46="Coactivo",VLOOKUP(B46,[4]Hoja1!$B43:$V43,16,0),IF(B46="Estrategia",VLOOKUP(B46,[5]Hoja1!$B43:$V43,16,0),IF(B46="Grupo OAJ",VLOOKUP(B46,'[6]Grupo OAJ'!$B43:$V43,16,0)," "))))))," ")</f>
        <v xml:space="preserve"> </v>
      </c>
      <c r="R46" s="12" t="str">
        <f>IFERROR(IF(B46="Judicial",VLOOKUP(B46,[1]Hoja1!$B43:$AZ43,20,0),IF(B46="Asesoria",VLOOKUP(B46,[2]Hoja1!$B43:$V43,17,0),IF(B46="Familia",VLOOKUP(B46,[3]Hoja1!$B43:$V43,17,0),IF(B46="Coactivo",VLOOKUP(B46,[4]Hoja1!$B43:$V43,17,0),IF(B46="Estrategia",VLOOKUP(B46,[5]Hoja1!$B43:$V43,17,0),IF(B46="Grupo OAJ",VLOOKUP(B46,'[6]Grupo OAJ'!$B43:$V43,17,0)," "))))))," ")</f>
        <v xml:space="preserve"> </v>
      </c>
      <c r="S46" s="8" t="str">
        <f>IFERROR(IF(B46="Judicial",VLOOKUP(B46,[1]Hoja1!$B43:$AZ43,21,0),IF(B46="Asesoria",VLOOKUP(B46,[2]Hoja1!$B43:$V43,18,0),IF(B46="Familia",VLOOKUP(B46,[3]Hoja1!$B43:$V43,18,0),IF(B46="Coactivo",VLOOKUP(B46,[4]Hoja1!$B43:$V43,18,0),IF(B46="Estrategia",VLOOKUP(B46,[5]Hoja1!$B43:$V43,18,0),IF(B46="Grupo OAJ",VLOOKUP(B46,'[6]Grupo OAJ'!$B43:$V43,18,0)," "))))))," ")</f>
        <v xml:space="preserve"> </v>
      </c>
      <c r="T46" s="8" t="str">
        <f>IFERROR(IF(B46="Judicial",VLOOKUP(B46,[1]Hoja1!$B43:$AZ43,22,0),IF(B46="Asesoria",VLOOKUP(B46,[2]Hoja1!$B43:$V43,19,0),IF(B46="Familia",VLOOKUP(B46,[3]Hoja1!$B43:$V43,19,0),IF(B46="Coactivo",VLOOKUP(B46,[4]Hoja1!$B43:$V43,19,0),IF(B46="Estrategia",VLOOKUP(B46,[5]Hoja1!$B43:$V43,19,0),IF(B46="Grupo OAJ",VLOOKUP(B46,'[6]Grupo OAJ'!$B43:$V43,19,0)," "))))))," ")</f>
        <v xml:space="preserve"> </v>
      </c>
      <c r="U46" s="14" t="str">
        <f>IFERROR(IF(B46="Judicial",VLOOKUP(B46,[1]Hoja1!$B43:$AZ43,23,0),IF(B46="Asesoria",VLOOKUP(B46,[2]Hoja1!$B43:$V43,20,0),IF(B46="Familia",VLOOKUP(B46,[3]Hoja1!$B43:$V43,20,0),IF(B46="Coactivo",VLOOKUP(B46,[4]Hoja1!$B43:$V43,20,0),IF(B46="Estrategia",VLOOKUP(B46,[5]Hoja1!$B43:$V43,20,0),IF(B46="Grupo OAJ",VLOOKUP(B46,'[6]Grupo OAJ'!$B43:$V43,20,0)," "))))))," ")</f>
        <v xml:space="preserve"> </v>
      </c>
      <c r="V46" s="8" t="str">
        <f>IFERROR(IF(B46="Judicial",VLOOKUP(B46,[1]Hoja1!$B43:$AZ43,27,0),IF(B46="Asesoria",VLOOKUP(B46,[2]Hoja1!$B43:$V43,21,0),IF(B46="Familia",VLOOKUP(B46,[3]Hoja1!$B43:$V43,21,0),IF(B46="Coactivo",VLOOKUP(B46,[4]Hoja1!$B43:$V43,21,0),IF(B46="Estrategia",VLOOKUP(B46,[5]Hoja1!$B43:$V43,21,0),IF(B46="Grupo OAJ",VLOOKUP(B46,'[6]Grupo OAJ'!$B43:$V43,21,0)," "))))))," ")</f>
        <v xml:space="preserve"> </v>
      </c>
    </row>
    <row r="47" spans="1:22" customFormat="1" x14ac:dyDescent="0.25">
      <c r="A47" s="3"/>
      <c r="B47" s="4"/>
      <c r="C47" s="5"/>
      <c r="D47" s="6"/>
      <c r="E47" s="7"/>
      <c r="F47" s="8" t="str">
        <f>IFERROR(IF(B47="Judicial",VLOOKUP(B47,[1]Hoja1!$B44:$F44,5,0),IF(B47="Asesoria",VLOOKUP(B47,[2]Hoja1!$B44:$F44,5,0),IF(B47="Familia",VLOOKUP(B47,[3]Hoja1!$B44:$F44,5,0),IF(B47="Coactivo",VLOOKUP(B47,[4]Hoja1!$B44:$F44,5,0),IF(B47="Estrategia",VLOOKUP(B47,[5]Hoja1!$B44:$F44,5,0),IF(B47="Grupo OAJ",VLOOKUP(B47,'[6]Grupo OAJ'!$B44:$F44,5,0)," "))))))," ")</f>
        <v xml:space="preserve"> </v>
      </c>
      <c r="G47" s="9"/>
      <c r="H47" s="9"/>
      <c r="I47" s="4"/>
      <c r="J47" s="10" t="str">
        <f>IFERROR(IF(B47="Judicial",VLOOKUP(B47,[1]Hoja1!$B44:$J44,9,0),IF(B47="Asesoria",VLOOKUP(B47,[2]Hoja1!$B44:$J44,9,0),IF(B47="Familia",VLOOKUP(B47,[3]Hoja1!$B44:$J44,9,0),IF(B47="Coactivo",VLOOKUP(B47,[4]Hoja1!$B44:$J44,9,0),IF(B47="Estrategia",VLOOKUP(B47,[5]Hoja1!$B44:$J44,9,0),IF(B47="Grupo OAJ",VLOOKUP(B47,'[6]Grupo OAJ'!$B44:$J44,9,0)," "))))))," ")</f>
        <v xml:space="preserve"> </v>
      </c>
      <c r="K47" s="11" t="str">
        <f t="shared" si="0"/>
        <v>-</v>
      </c>
      <c r="L47" s="12" t="str">
        <f t="shared" ca="1" si="1"/>
        <v>-</v>
      </c>
      <c r="M47" s="13" t="str">
        <f t="shared" si="2"/>
        <v xml:space="preserve"> </v>
      </c>
      <c r="N47" s="8" t="str">
        <f>IFERROR(IF(B47="Judicial",VLOOKUP(B47,[1]Hoja1!$B44:$AZ44,15,0),IF(B47="Asesoria",VLOOKUP(B47,[2]Hoja1!$B44:$V44,13,0),IF(B47="Familia",VLOOKUP(B47,[3]Hoja1!$B44:$V44,13,0),IF(B47="Coactivo",VLOOKUP(B47,[4]Hoja1!$B44:$V44,13,0),IF(B47="Estrategia",VLOOKUP(B47,[5]Hoja1!$B44:$V44,13,0),IF(B47="Grupo OAJ",VLOOKUP(B47,'[6]Grupo OAJ'!$B44:$V44,13,0)," "))))))," ")</f>
        <v xml:space="preserve"> </v>
      </c>
      <c r="O47" s="14" t="str">
        <f>IFERROR(IF(B47="Judicial",VLOOKUP(B47,[1]Hoja1!$B44:$AZ44,17,0),IF(B47="Asesoria",VLOOKUP(B47,[2]Hoja1!$B44:$V44,14,0),IF(B47="Familia",VLOOKUP(B47,[3]Hoja1!$B44:$V44,14,0),IF(B47="Coactivo",VLOOKUP(B47,[4]Hoja1!$B44:$V44,14,0),IF(B47="Estrategia",VLOOKUP(B47,[5]Hoja1!$B44:$V44,14,0),IF(B47="Grupo OAJ",VLOOKUP(B47,'[6]Grupo OAJ'!$B44:$V44,14,0)," "))))))," ")</f>
        <v xml:space="preserve"> </v>
      </c>
      <c r="P47" s="15" t="str">
        <f>IFERROR(IF(B47="Judicial",VLOOKUP(B47,[1]Hoja1!$B44:$AZ44,18,0),IF(B47="Asesoria",VLOOKUP(B47,[2]Hoja1!$B44:$V44,15,0),IF(B47="Familia",VLOOKUP(B47,[3]Hoja1!$B44:$V44:$V47,15,0),IF(B47="Coactivo",VLOOKUP(B47,[4]Hoja1!$B44:$V44,15,0),IF(B47="Estrategia",VLOOKUP(B47,[5]Hoja1!$B44:$V44,15,0),IF(B47="Grupo OAJ",VLOOKUP(B47,'[6]Grupo OAJ'!$B44:$V44,15,0)," "))))))," ")</f>
        <v xml:space="preserve"> </v>
      </c>
      <c r="Q47" s="14" t="str">
        <f>IFERROR(IF(B47="Judicial",VLOOKUP(B47,[1]Hoja1!$B44:$AZ44,19,0),IF(B47="Asesoria",VLOOKUP(B47,[2]Hoja1!$B44:$V44,16,0),IF(B47="Familia",VLOOKUP(B47,[3]Hoja1!$B44:$V44,16,0),IF(B47="Coactivo",VLOOKUP(B47,[4]Hoja1!$B44:$V44,16,0),IF(B47="Estrategia",VLOOKUP(B47,[5]Hoja1!$B44:$V44,16,0),IF(B47="Grupo OAJ",VLOOKUP(B47,'[6]Grupo OAJ'!$B44:$V44,16,0)," "))))))," ")</f>
        <v xml:space="preserve"> </v>
      </c>
      <c r="R47" s="12" t="str">
        <f>IFERROR(IF(B47="Judicial",VLOOKUP(B47,[1]Hoja1!$B44:$AZ44,20,0),IF(B47="Asesoria",VLOOKUP(B47,[2]Hoja1!$B44:$V44,17,0),IF(B47="Familia",VLOOKUP(B47,[3]Hoja1!$B44:$V44,17,0),IF(B47="Coactivo",VLOOKUP(B47,[4]Hoja1!$B44:$V44,17,0),IF(B47="Estrategia",VLOOKUP(B47,[5]Hoja1!$B44:$V44,17,0),IF(B47="Grupo OAJ",VLOOKUP(B47,'[6]Grupo OAJ'!$B44:$V44,17,0)," "))))))," ")</f>
        <v xml:space="preserve"> </v>
      </c>
      <c r="S47" s="8" t="str">
        <f>IFERROR(IF(B47="Judicial",VLOOKUP(B47,[1]Hoja1!$B44:$AZ44,21,0),IF(B47="Asesoria",VLOOKUP(B47,[2]Hoja1!$B44:$V44,18,0),IF(B47="Familia",VLOOKUP(B47,[3]Hoja1!$B44:$V44,18,0),IF(B47="Coactivo",VLOOKUP(B47,[4]Hoja1!$B44:$V44,18,0),IF(B47="Estrategia",VLOOKUP(B47,[5]Hoja1!$B44:$V44,18,0),IF(B47="Grupo OAJ",VLOOKUP(B47,'[6]Grupo OAJ'!$B44:$V44,18,0)," "))))))," ")</f>
        <v xml:space="preserve"> </v>
      </c>
      <c r="T47" s="8" t="str">
        <f>IFERROR(IF(B47="Judicial",VLOOKUP(B47,[1]Hoja1!$B44:$AZ44,22,0),IF(B47="Asesoria",VLOOKUP(B47,[2]Hoja1!$B44:$V44,19,0),IF(B47="Familia",VLOOKUP(B47,[3]Hoja1!$B44:$V44,19,0),IF(B47="Coactivo",VLOOKUP(B47,[4]Hoja1!$B44:$V44,19,0),IF(B47="Estrategia",VLOOKUP(B47,[5]Hoja1!$B44:$V44,19,0),IF(B47="Grupo OAJ",VLOOKUP(B47,'[6]Grupo OAJ'!$B44:$V44,19,0)," "))))))," ")</f>
        <v xml:space="preserve"> </v>
      </c>
      <c r="U47" s="14" t="str">
        <f>IFERROR(IF(B47="Judicial",VLOOKUP(B47,[1]Hoja1!$B44:$AZ44,23,0),IF(B47="Asesoria",VLOOKUP(B47,[2]Hoja1!$B44:$V44,20,0),IF(B47="Familia",VLOOKUP(B47,[3]Hoja1!$B44:$V44,20,0),IF(B47="Coactivo",VLOOKUP(B47,[4]Hoja1!$B44:$V44,20,0),IF(B47="Estrategia",VLOOKUP(B47,[5]Hoja1!$B44:$V44,20,0),IF(B47="Grupo OAJ",VLOOKUP(B47,'[6]Grupo OAJ'!$B44:$V44,20,0)," "))))))," ")</f>
        <v xml:space="preserve"> </v>
      </c>
      <c r="V47" s="8" t="str">
        <f>IFERROR(IF(B47="Judicial",VLOOKUP(B47,[1]Hoja1!$B44:$AZ44,27,0),IF(B47="Asesoria",VLOOKUP(B47,[2]Hoja1!$B44:$V44,21,0),IF(B47="Familia",VLOOKUP(B47,[3]Hoja1!$B44:$V44,21,0),IF(B47="Coactivo",VLOOKUP(B47,[4]Hoja1!$B44:$V44,21,0),IF(B47="Estrategia",VLOOKUP(B47,[5]Hoja1!$B44:$V44,21,0),IF(B47="Grupo OAJ",VLOOKUP(B47,'[6]Grupo OAJ'!$B44:$V44,21,0)," "))))))," ")</f>
        <v xml:space="preserve"> </v>
      </c>
    </row>
    <row r="48" spans="1:22" customFormat="1" x14ac:dyDescent="0.25">
      <c r="A48" s="3"/>
      <c r="B48" s="4"/>
      <c r="C48" s="5"/>
      <c r="D48" s="6"/>
      <c r="E48" s="7"/>
      <c r="F48" s="8" t="str">
        <f>IFERROR(IF(B48="Judicial",VLOOKUP(B48,[1]Hoja1!$B45:$F45,5,0),IF(B48="Asesoria",VLOOKUP(B48,[2]Hoja1!$B45:$F45,5,0),IF(B48="Familia",VLOOKUP(B48,[3]Hoja1!$B45:$F45,5,0),IF(B48="Coactivo",VLOOKUP(B48,[4]Hoja1!$B45:$F45,5,0),IF(B48="Estrategia",VLOOKUP(B48,[5]Hoja1!$B45:$F45,5,0),IF(B48="Grupo OAJ",VLOOKUP(B48,'[6]Grupo OAJ'!$B45:$F45,5,0)," "))))))," ")</f>
        <v xml:space="preserve"> </v>
      </c>
      <c r="G48" s="9"/>
      <c r="H48" s="9"/>
      <c r="I48" s="4"/>
      <c r="J48" s="10" t="str">
        <f>IFERROR(IF(B48="Judicial",VLOOKUP(B48,[1]Hoja1!$B45:$J45,9,0),IF(B48="Asesoria",VLOOKUP(B48,[2]Hoja1!$B45:$J45,9,0),IF(B48="Familia",VLOOKUP(B48,[3]Hoja1!$B45:$J45,9,0),IF(B48="Coactivo",VLOOKUP(B48,[4]Hoja1!$B45:$J45,9,0),IF(B48="Estrategia",VLOOKUP(B48,[5]Hoja1!$B45:$J45,9,0),IF(B48="Grupo OAJ",VLOOKUP(B48,'[6]Grupo OAJ'!$B45:$J45,9,0)," "))))))," ")</f>
        <v xml:space="preserve"> </v>
      </c>
      <c r="K48" s="11" t="str">
        <f t="shared" si="0"/>
        <v>-</v>
      </c>
      <c r="L48" s="12" t="str">
        <f t="shared" ca="1" si="1"/>
        <v>-</v>
      </c>
      <c r="M48" s="13" t="str">
        <f t="shared" si="2"/>
        <v xml:space="preserve"> </v>
      </c>
      <c r="N48" s="8" t="str">
        <f>IFERROR(IF(B48="Judicial",VLOOKUP(B48,[1]Hoja1!$B45:$AZ45,15,0),IF(B48="Asesoria",VLOOKUP(B48,[2]Hoja1!$B45:$V45,13,0),IF(B48="Familia",VLOOKUP(B48,[3]Hoja1!$B45:$V45,13,0),IF(B48="Coactivo",VLOOKUP(B48,[4]Hoja1!$B45:$V45,13,0),IF(B48="Estrategia",VLOOKUP(B48,[5]Hoja1!$B45:$V45,13,0),IF(B48="Grupo OAJ",VLOOKUP(B48,'[6]Grupo OAJ'!$B45:$V45,13,0)," "))))))," ")</f>
        <v xml:space="preserve"> </v>
      </c>
      <c r="O48" s="14" t="str">
        <f>IFERROR(IF(B48="Judicial",VLOOKUP(B48,[1]Hoja1!$B45:$AZ45,17,0),IF(B48="Asesoria",VLOOKUP(B48,[2]Hoja1!$B45:$V45,14,0),IF(B48="Familia",VLOOKUP(B48,[3]Hoja1!$B45:$V45,14,0),IF(B48="Coactivo",VLOOKUP(B48,[4]Hoja1!$B45:$V45,14,0),IF(B48="Estrategia",VLOOKUP(B48,[5]Hoja1!$B45:$V45,14,0),IF(B48="Grupo OAJ",VLOOKUP(B48,'[6]Grupo OAJ'!$B45:$V45,14,0)," "))))))," ")</f>
        <v xml:space="preserve"> </v>
      </c>
      <c r="P48" s="15" t="str">
        <f>IFERROR(IF(B48="Judicial",VLOOKUP(B48,[1]Hoja1!$B45:$AZ45,18,0),IF(B48="Asesoria",VLOOKUP(B48,[2]Hoja1!$B45:$V45,15,0),IF(B48="Familia",VLOOKUP(B48,[3]Hoja1!$B45:$V45:$V48,15,0),IF(B48="Coactivo",VLOOKUP(B48,[4]Hoja1!$B45:$V45,15,0),IF(B48="Estrategia",VLOOKUP(B48,[5]Hoja1!$B45:$V45,15,0),IF(B48="Grupo OAJ",VLOOKUP(B48,'[6]Grupo OAJ'!$B45:$V45,15,0)," "))))))," ")</f>
        <v xml:space="preserve"> </v>
      </c>
      <c r="Q48" s="14" t="str">
        <f>IFERROR(IF(B48="Judicial",VLOOKUP(B48,[1]Hoja1!$B45:$AZ45,19,0),IF(B48="Asesoria",VLOOKUP(B48,[2]Hoja1!$B45:$V45,16,0),IF(B48="Familia",VLOOKUP(B48,[3]Hoja1!$B45:$V45,16,0),IF(B48="Coactivo",VLOOKUP(B48,[4]Hoja1!$B45:$V45,16,0),IF(B48="Estrategia",VLOOKUP(B48,[5]Hoja1!$B45:$V45,16,0),IF(B48="Grupo OAJ",VLOOKUP(B48,'[6]Grupo OAJ'!$B45:$V45,16,0)," "))))))," ")</f>
        <v xml:space="preserve"> </v>
      </c>
      <c r="R48" s="12" t="str">
        <f>IFERROR(IF(B48="Judicial",VLOOKUP(B48,[1]Hoja1!$B45:$AZ45,20,0),IF(B48="Asesoria",VLOOKUP(B48,[2]Hoja1!$B45:$V45,17,0),IF(B48="Familia",VLOOKUP(B48,[3]Hoja1!$B45:$V45,17,0),IF(B48="Coactivo",VLOOKUP(B48,[4]Hoja1!$B45:$V45,17,0),IF(B48="Estrategia",VLOOKUP(B48,[5]Hoja1!$B45:$V45,17,0),IF(B48="Grupo OAJ",VLOOKUP(B48,'[6]Grupo OAJ'!$B45:$V45,17,0)," "))))))," ")</f>
        <v xml:space="preserve"> </v>
      </c>
      <c r="S48" s="8" t="str">
        <f>IFERROR(IF(B48="Judicial",VLOOKUP(B48,[1]Hoja1!$B45:$AZ45,21,0),IF(B48="Asesoria",VLOOKUP(B48,[2]Hoja1!$B45:$V45,18,0),IF(B48="Familia",VLOOKUP(B48,[3]Hoja1!$B45:$V45,18,0),IF(B48="Coactivo",VLOOKUP(B48,[4]Hoja1!$B45:$V45,18,0),IF(B48="Estrategia",VLOOKUP(B48,[5]Hoja1!$B45:$V45,18,0),IF(B48="Grupo OAJ",VLOOKUP(B48,'[6]Grupo OAJ'!$B45:$V45,18,0)," "))))))," ")</f>
        <v xml:space="preserve"> </v>
      </c>
      <c r="T48" s="8" t="str">
        <f>IFERROR(IF(B48="Judicial",VLOOKUP(B48,[1]Hoja1!$B45:$AZ45,22,0),IF(B48="Asesoria",VLOOKUP(B48,[2]Hoja1!$B45:$V45,19,0),IF(B48="Familia",VLOOKUP(B48,[3]Hoja1!$B45:$V45,19,0),IF(B48="Coactivo",VLOOKUP(B48,[4]Hoja1!$B45:$V45,19,0),IF(B48="Estrategia",VLOOKUP(B48,[5]Hoja1!$B45:$V45,19,0),IF(B48="Grupo OAJ",VLOOKUP(B48,'[6]Grupo OAJ'!$B45:$V45,19,0)," "))))))," ")</f>
        <v xml:space="preserve"> </v>
      </c>
      <c r="U48" s="14" t="str">
        <f>IFERROR(IF(B48="Judicial",VLOOKUP(B48,[1]Hoja1!$B45:$AZ45,23,0),IF(B48="Asesoria",VLOOKUP(B48,[2]Hoja1!$B45:$V45,20,0),IF(B48="Familia",VLOOKUP(B48,[3]Hoja1!$B45:$V45,20,0),IF(B48="Coactivo",VLOOKUP(B48,[4]Hoja1!$B45:$V45,20,0),IF(B48="Estrategia",VLOOKUP(B48,[5]Hoja1!$B45:$V45,20,0),IF(B48="Grupo OAJ",VLOOKUP(B48,'[6]Grupo OAJ'!$B45:$V45,20,0)," "))))))," ")</f>
        <v xml:space="preserve"> </v>
      </c>
      <c r="V48" s="8" t="str">
        <f>IFERROR(IF(B48="Judicial",VLOOKUP(B48,[1]Hoja1!$B45:$AZ45,27,0),IF(B48="Asesoria",VLOOKUP(B48,[2]Hoja1!$B45:$V45,21,0),IF(B48="Familia",VLOOKUP(B48,[3]Hoja1!$B45:$V45,21,0),IF(B48="Coactivo",VLOOKUP(B48,[4]Hoja1!$B45:$V45,21,0),IF(B48="Estrategia",VLOOKUP(B48,[5]Hoja1!$B45:$V45,21,0),IF(B48="Grupo OAJ",VLOOKUP(B48,'[6]Grupo OAJ'!$B45:$V45,21,0)," "))))))," ")</f>
        <v xml:space="preserve"> </v>
      </c>
    </row>
    <row r="49" spans="1:22" customFormat="1" x14ac:dyDescent="0.25">
      <c r="A49" s="3"/>
      <c r="B49" s="4"/>
      <c r="C49" s="5"/>
      <c r="D49" s="6"/>
      <c r="E49" s="7"/>
      <c r="F49" s="8" t="str">
        <f>IFERROR(IF(B49="Judicial",VLOOKUP(B49,[1]Hoja1!$B46:$F46,5,0),IF(B49="Asesoria",VLOOKUP(B49,[2]Hoja1!$B46:$F46,5,0),IF(B49="Familia",VLOOKUP(B49,[3]Hoja1!$B46:$F46,5,0),IF(B49="Coactivo",VLOOKUP(B49,[4]Hoja1!$B46:$F46,5,0),IF(B49="Estrategia",VLOOKUP(B49,[5]Hoja1!$B46:$F46,5,0),IF(B49="Grupo OAJ",VLOOKUP(B49,'[6]Grupo OAJ'!$B46:$F46,5,0)," "))))))," ")</f>
        <v xml:space="preserve"> </v>
      </c>
      <c r="G49" s="9"/>
      <c r="H49" s="9"/>
      <c r="I49" s="4"/>
      <c r="J49" s="10" t="str">
        <f>IFERROR(IF(B49="Judicial",VLOOKUP(B49,[1]Hoja1!$B46:$J46,9,0),IF(B49="Asesoria",VLOOKUP(B49,[2]Hoja1!$B46:$J46,9,0),IF(B49="Familia",VLOOKUP(B49,[3]Hoja1!$B46:$J46,9,0),IF(B49="Coactivo",VLOOKUP(B49,[4]Hoja1!$B46:$J46,9,0),IF(B49="Estrategia",VLOOKUP(B49,[5]Hoja1!$B46:$J46,9,0),IF(B49="Grupo OAJ",VLOOKUP(B49,'[6]Grupo OAJ'!$B46:$J46,9,0)," "))))))," ")</f>
        <v xml:space="preserve"> </v>
      </c>
      <c r="K49" s="11" t="str">
        <f t="shared" si="0"/>
        <v>-</v>
      </c>
      <c r="L49" s="12" t="str">
        <f t="shared" ca="1" si="1"/>
        <v>-</v>
      </c>
      <c r="M49" s="13" t="str">
        <f t="shared" si="2"/>
        <v xml:space="preserve"> </v>
      </c>
      <c r="N49" s="8" t="str">
        <f>IFERROR(IF(B49="Judicial",VLOOKUP(B49,[1]Hoja1!$B46:$AZ46,15,0),IF(B49="Asesoria",VLOOKUP(B49,[2]Hoja1!$B46:$V46,13,0),IF(B49="Familia",VLOOKUP(B49,[3]Hoja1!$B46:$V46,13,0),IF(B49="Coactivo",VLOOKUP(B49,[4]Hoja1!$B46:$V46,13,0),IF(B49="Estrategia",VLOOKUP(B49,[5]Hoja1!$B46:$V46,13,0),IF(B49="Grupo OAJ",VLOOKUP(B49,'[6]Grupo OAJ'!$B46:$V46,13,0)," "))))))," ")</f>
        <v xml:space="preserve"> </v>
      </c>
      <c r="O49" s="14" t="str">
        <f>IFERROR(IF(B49="Judicial",VLOOKUP(B49,[1]Hoja1!$B46:$AZ46,17,0),IF(B49="Asesoria",VLOOKUP(B49,[2]Hoja1!$B46:$V46,14,0),IF(B49="Familia",VLOOKUP(B49,[3]Hoja1!$B46:$V46,14,0),IF(B49="Coactivo",VLOOKUP(B49,[4]Hoja1!$B46:$V46,14,0),IF(B49="Estrategia",VLOOKUP(B49,[5]Hoja1!$B46:$V46,14,0),IF(B49="Grupo OAJ",VLOOKUP(B49,'[6]Grupo OAJ'!$B46:$V46,14,0)," "))))))," ")</f>
        <v xml:space="preserve"> </v>
      </c>
      <c r="P49" s="15" t="str">
        <f>IFERROR(IF(B49="Judicial",VLOOKUP(B49,[1]Hoja1!$B46:$AZ46,18,0),IF(B49="Asesoria",VLOOKUP(B49,[2]Hoja1!$B46:$V46,15,0),IF(B49="Familia",VLOOKUP(B49,[3]Hoja1!$B46:$V46:$V49,15,0),IF(B49="Coactivo",VLOOKUP(B49,[4]Hoja1!$B46:$V46,15,0),IF(B49="Estrategia",VLOOKUP(B49,[5]Hoja1!$B46:$V46,15,0),IF(B49="Grupo OAJ",VLOOKUP(B49,'[6]Grupo OAJ'!$B46:$V46,15,0)," "))))))," ")</f>
        <v xml:space="preserve"> </v>
      </c>
      <c r="Q49" s="14" t="str">
        <f>IFERROR(IF(B49="Judicial",VLOOKUP(B49,[1]Hoja1!$B46:$AZ46,19,0),IF(B49="Asesoria",VLOOKUP(B49,[2]Hoja1!$B46:$V46,16,0),IF(B49="Familia",VLOOKUP(B49,[3]Hoja1!$B46:$V46,16,0),IF(B49="Coactivo",VLOOKUP(B49,[4]Hoja1!$B46:$V46,16,0),IF(B49="Estrategia",VLOOKUP(B49,[5]Hoja1!$B46:$V46,16,0),IF(B49="Grupo OAJ",VLOOKUP(B49,'[6]Grupo OAJ'!$B46:$V46,16,0)," "))))))," ")</f>
        <v xml:space="preserve"> </v>
      </c>
      <c r="R49" s="12" t="str">
        <f>IFERROR(IF(B49="Judicial",VLOOKUP(B49,[1]Hoja1!$B46:$AZ46,20,0),IF(B49="Asesoria",VLOOKUP(B49,[2]Hoja1!$B46:$V46,17,0),IF(B49="Familia",VLOOKUP(B49,[3]Hoja1!$B46:$V46,17,0),IF(B49="Coactivo",VLOOKUP(B49,[4]Hoja1!$B46:$V46,17,0),IF(B49="Estrategia",VLOOKUP(B49,[5]Hoja1!$B46:$V46,17,0),IF(B49="Grupo OAJ",VLOOKUP(B49,'[6]Grupo OAJ'!$B46:$V46,17,0)," "))))))," ")</f>
        <v xml:space="preserve"> </v>
      </c>
      <c r="S49" s="8" t="str">
        <f>IFERROR(IF(B49="Judicial",VLOOKUP(B49,[1]Hoja1!$B46:$AZ46,21,0),IF(B49="Asesoria",VLOOKUP(B49,[2]Hoja1!$B46:$V46,18,0),IF(B49="Familia",VLOOKUP(B49,[3]Hoja1!$B46:$V46,18,0),IF(B49="Coactivo",VLOOKUP(B49,[4]Hoja1!$B46:$V46,18,0),IF(B49="Estrategia",VLOOKUP(B49,[5]Hoja1!$B46:$V46,18,0),IF(B49="Grupo OAJ",VLOOKUP(B49,'[6]Grupo OAJ'!$B46:$V46,18,0)," "))))))," ")</f>
        <v xml:space="preserve"> </v>
      </c>
      <c r="T49" s="8" t="str">
        <f>IFERROR(IF(B49="Judicial",VLOOKUP(B49,[1]Hoja1!$B46:$AZ46,22,0),IF(B49="Asesoria",VLOOKUP(B49,[2]Hoja1!$B46:$V46,19,0),IF(B49="Familia",VLOOKUP(B49,[3]Hoja1!$B46:$V46,19,0),IF(B49="Coactivo",VLOOKUP(B49,[4]Hoja1!$B46:$V46,19,0),IF(B49="Estrategia",VLOOKUP(B49,[5]Hoja1!$B46:$V46,19,0),IF(B49="Grupo OAJ",VLOOKUP(B49,'[6]Grupo OAJ'!$B46:$V46,19,0)," "))))))," ")</f>
        <v xml:space="preserve"> </v>
      </c>
      <c r="U49" s="14" t="str">
        <f>IFERROR(IF(B49="Judicial",VLOOKUP(B49,[1]Hoja1!$B46:$AZ46,23,0),IF(B49="Asesoria",VLOOKUP(B49,[2]Hoja1!$B46:$V46,20,0),IF(B49="Familia",VLOOKUP(B49,[3]Hoja1!$B46:$V46,20,0),IF(B49="Coactivo",VLOOKUP(B49,[4]Hoja1!$B46:$V46,20,0),IF(B49="Estrategia",VLOOKUP(B49,[5]Hoja1!$B46:$V46,20,0),IF(B49="Grupo OAJ",VLOOKUP(B49,'[6]Grupo OAJ'!$B46:$V46,20,0)," "))))))," ")</f>
        <v xml:space="preserve"> </v>
      </c>
      <c r="V49" s="8" t="str">
        <f>IFERROR(IF(B49="Judicial",VLOOKUP(B49,[1]Hoja1!$B46:$AZ46,27,0),IF(B49="Asesoria",VLOOKUP(B49,[2]Hoja1!$B46:$V46,21,0),IF(B49="Familia",VLOOKUP(B49,[3]Hoja1!$B46:$V46,21,0),IF(B49="Coactivo",VLOOKUP(B49,[4]Hoja1!$B46:$V46,21,0),IF(B49="Estrategia",VLOOKUP(B49,[5]Hoja1!$B46:$V46,21,0),IF(B49="Grupo OAJ",VLOOKUP(B49,'[6]Grupo OAJ'!$B46:$V46,21,0)," "))))))," ")</f>
        <v xml:space="preserve"> </v>
      </c>
    </row>
    <row r="50" spans="1:22" customFormat="1" x14ac:dyDescent="0.25">
      <c r="A50" s="3"/>
      <c r="B50" s="19"/>
      <c r="C50" s="5"/>
      <c r="D50" s="6"/>
      <c r="E50" s="6"/>
      <c r="F50" s="20" t="str">
        <f>IFERROR(IF(B50="Judicial",VLOOKUP(B50,[1]Hoja1!$B47:$F47,5,0),IF(B50="Asesoria",VLOOKUP(B50,[2]Hoja1!$B47:$F47,5,0),IF(B50="Familia",VLOOKUP(B50,[3]Hoja1!$B47:$F47,5,0),IF(B50="Coactivo",VLOOKUP(B50,[4]Hoja1!$B47:$F47,5,0),IF(B50="Estrategia",VLOOKUP(B50,[5]Hoja1!$B47:$F47,5,0),IF(B50="Grupo OAJ",VLOOKUP(B50,'[6]Grupo OAJ'!$B47:$F47,5,0)," "))))))," ")</f>
        <v xml:space="preserve"> </v>
      </c>
      <c r="G50" s="21"/>
      <c r="H50" s="21"/>
      <c r="I50" s="19"/>
      <c r="J50" s="22" t="str">
        <f>IFERROR(IF(B50="Judicial",VLOOKUP(B50,[1]Hoja1!$B47:$J47,9,0),IF(B50="Asesoria",VLOOKUP(B50,[2]Hoja1!$B47:$J47,9,0),IF(B50="Familia",VLOOKUP(B50,[3]Hoja1!$B47:$J47,9,0),IF(B50="Coactivo",VLOOKUP(B50,[4]Hoja1!$B47:$J47,9,0),IF(B50="Estrategia",VLOOKUP(B50,[5]Hoja1!$B47:$J47,9,0),IF(B50="Grupo OAJ",VLOOKUP(B50,'[6]Grupo OAJ'!$B47:$J47,9,0)," "))))))," ")</f>
        <v xml:space="preserve"> </v>
      </c>
      <c r="K50" s="11" t="str">
        <f t="shared" si="0"/>
        <v>-</v>
      </c>
      <c r="L50" s="23" t="str">
        <f t="shared" ca="1" si="1"/>
        <v>-</v>
      </c>
      <c r="M50" s="24" t="str">
        <f t="shared" si="2"/>
        <v xml:space="preserve"> </v>
      </c>
      <c r="N50" s="20" t="str">
        <f>IFERROR(IF(B50="Judicial",VLOOKUP(B50,[1]Hoja1!$B47:$AZ47,15,0),IF(B50="Asesoria",VLOOKUP(B50,[2]Hoja1!$B47:$V47,13,0),IF(B50="Familia",VLOOKUP(B50,[3]Hoja1!$B47:$V47,13,0),IF(B50="Coactivo",VLOOKUP(B50,[4]Hoja1!$B47:$V47,13,0),IF(B50="Estrategia",VLOOKUP(B50,[5]Hoja1!$B47:$V47,13,0),IF(B50="Grupo OAJ",VLOOKUP(B50,'[6]Grupo OAJ'!$B47:$V47,13,0)," "))))))," ")</f>
        <v xml:space="preserve"> </v>
      </c>
      <c r="O50" s="14" t="str">
        <f>IFERROR(IF(B50="Judicial",VLOOKUP(B50,[1]Hoja1!$B47:$AZ47,17,0),IF(B50="Asesoria",VLOOKUP(B50,[2]Hoja1!$B47:$V47,14,0),IF(B50="Familia",VLOOKUP(B50,[3]Hoja1!$B47:$V47,14,0),IF(B50="Coactivo",VLOOKUP(B50,[4]Hoja1!$B47:$V47,14,0),IF(B50="Estrategia",VLOOKUP(B50,[5]Hoja1!$B47:$V47,14,0),IF(B50="Grupo OAJ",VLOOKUP(B50,'[6]Grupo OAJ'!$B47:$V47,14,0)," "))))))," ")</f>
        <v xml:space="preserve"> </v>
      </c>
      <c r="P50" s="25" t="str">
        <f>IFERROR(IF(B50="Judicial",VLOOKUP(B50,[1]Hoja1!$B47:$AZ47,18,0),IF(B50="Asesoria",VLOOKUP(B50,[2]Hoja1!$B47:$V47,15,0),IF(B50="Familia",VLOOKUP(B50,[3]Hoja1!$B47:$V47:$V50,15,0),IF(B50="Coactivo",VLOOKUP(B50,[4]Hoja1!$B47:$V47,15,0),IF(B50="Estrategia",VLOOKUP(B50,[5]Hoja1!$B47:$V47,15,0),IF(B50="Grupo OAJ",VLOOKUP(B50,'[6]Grupo OAJ'!$B47:$V47,15,0)," "))))))," ")</f>
        <v xml:space="preserve"> </v>
      </c>
      <c r="Q50" s="14" t="str">
        <f>IFERROR(IF(B50="Judicial",VLOOKUP(B50,[1]Hoja1!$B47:$AZ47,19,0),IF(B50="Asesoria",VLOOKUP(B50,[2]Hoja1!$B47:$V47,16,0),IF(B50="Familia",VLOOKUP(B50,[3]Hoja1!$B47:$V47,16,0),IF(B50="Coactivo",VLOOKUP(B50,[4]Hoja1!$B47:$V47,16,0),IF(B50="Estrategia",VLOOKUP(B50,[5]Hoja1!$B47:$V47,16,0),IF(B50="Grupo OAJ",VLOOKUP(B50,'[6]Grupo OAJ'!$B47:$V47,16,0)," "))))))," ")</f>
        <v xml:space="preserve"> </v>
      </c>
      <c r="R50" s="23" t="str">
        <f>IFERROR(IF(B50="Judicial",VLOOKUP(B50,[1]Hoja1!$B47:$AZ47,20,0),IF(B50="Asesoria",VLOOKUP(B50,[2]Hoja1!$B47:$V47,17,0),IF(B50="Familia",VLOOKUP(B50,[3]Hoja1!$B47:$V47,17,0),IF(B50="Coactivo",VLOOKUP(B50,[4]Hoja1!$B47:$V47,17,0),IF(B50="Estrategia",VLOOKUP(B50,[5]Hoja1!$B47:$V47,17,0),IF(B50="Grupo OAJ",VLOOKUP(B50,'[6]Grupo OAJ'!$B47:$V47,17,0)," "))))))," ")</f>
        <v xml:space="preserve"> </v>
      </c>
      <c r="S50" s="20" t="str">
        <f>IFERROR(IF(B50="Judicial",VLOOKUP(B50,[1]Hoja1!$B47:$AZ47,21,0),IF(B50="Asesoria",VLOOKUP(B50,[2]Hoja1!$B47:$V47,18,0),IF(B50="Familia",VLOOKUP(B50,[3]Hoja1!$B47:$V47,18,0),IF(B50="Coactivo",VLOOKUP(B50,[4]Hoja1!$B47:$V47,18,0),IF(B50="Estrategia",VLOOKUP(B50,[5]Hoja1!$B47:$V47,18,0),IF(B50="Grupo OAJ",VLOOKUP(B50,'[6]Grupo OAJ'!$B47:$V47,18,0)," "))))))," ")</f>
        <v xml:space="preserve"> </v>
      </c>
      <c r="T50" s="20" t="str">
        <f>IFERROR(IF(B50="Judicial",VLOOKUP(B50,[1]Hoja1!$B47:$AZ47,22,0),IF(B50="Asesoria",VLOOKUP(B50,[2]Hoja1!$B47:$V47,19,0),IF(B50="Familia",VLOOKUP(B50,[3]Hoja1!$B47:$V47,19,0),IF(B50="Coactivo",VLOOKUP(B50,[4]Hoja1!$B47:$V47,19,0),IF(B50="Estrategia",VLOOKUP(B50,[5]Hoja1!$B47:$V47,19,0),IF(B50="Grupo OAJ",VLOOKUP(B50,'[6]Grupo OAJ'!$B47:$V47,19,0)," "))))))," ")</f>
        <v xml:space="preserve"> </v>
      </c>
      <c r="U50" s="14" t="str">
        <f>IFERROR(IF(B50="Judicial",VLOOKUP(B50,[1]Hoja1!$B47:$AZ47,23,0),IF(B50="Asesoria",VLOOKUP(B50,[2]Hoja1!$B47:$V47,20,0),IF(B50="Familia",VLOOKUP(B50,[3]Hoja1!$B47:$V47,20,0),IF(B50="Coactivo",VLOOKUP(B50,[4]Hoja1!$B47:$V47,20,0),IF(B50="Estrategia",VLOOKUP(B50,[5]Hoja1!$B47:$V47,20,0),IF(B50="Grupo OAJ",VLOOKUP(B50,'[6]Grupo OAJ'!$B47:$V47,20,0)," "))))))," ")</f>
        <v xml:space="preserve"> </v>
      </c>
      <c r="V50" s="20" t="str">
        <f>IFERROR(IF(B50="Judicial",VLOOKUP(B50,[1]Hoja1!$B47:$AZ47,27,0),IF(B50="Asesoria",VLOOKUP(B50,[2]Hoja1!$B47:$V47,21,0),IF(B50="Familia",VLOOKUP(B50,[3]Hoja1!$B47:$V47,21,0),IF(B50="Coactivo",VLOOKUP(B50,[4]Hoja1!$B47:$V47,21,0),IF(B50="Estrategia",VLOOKUP(B50,[5]Hoja1!$B47:$V47,21,0),IF(B50="Grupo OAJ",VLOOKUP(B50,'[6]Grupo OAJ'!$B47:$V47,21,0)," "))))))," ")</f>
        <v xml:space="preserve"> </v>
      </c>
    </row>
    <row r="51" spans="1:22" s="35" customFormat="1" ht="16.5" x14ac:dyDescent="0.25">
      <c r="A51" s="45" t="s">
        <v>32</v>
      </c>
      <c r="B51" s="45"/>
      <c r="C51" s="45"/>
      <c r="D51" s="45"/>
      <c r="E51" s="45"/>
      <c r="F51" s="45"/>
      <c r="G51" s="45"/>
      <c r="H51" s="45"/>
      <c r="I51" s="45"/>
      <c r="J51" s="45"/>
      <c r="K51" s="45"/>
      <c r="L51" s="45"/>
      <c r="M51" s="45"/>
      <c r="N51" s="45"/>
      <c r="O51" s="45"/>
      <c r="P51" s="45"/>
      <c r="Q51" s="45"/>
      <c r="R51" s="45"/>
      <c r="S51" s="45"/>
      <c r="T51" s="45"/>
      <c r="U51" s="45"/>
      <c r="V51" s="45"/>
    </row>
    <row r="52" spans="1:22" s="35" customFormat="1" x14ac:dyDescent="0.25">
      <c r="A52" s="46" t="s">
        <v>33</v>
      </c>
      <c r="B52" s="46"/>
      <c r="C52" s="46"/>
      <c r="D52" s="46"/>
      <c r="E52" s="46"/>
      <c r="F52" s="46"/>
      <c r="G52" s="46"/>
      <c r="H52" s="46"/>
      <c r="I52" s="46"/>
      <c r="J52" s="46"/>
      <c r="K52" s="46"/>
      <c r="L52" s="46"/>
      <c r="M52" s="46"/>
      <c r="N52" s="46"/>
      <c r="O52" s="46"/>
      <c r="P52" s="46"/>
      <c r="Q52" s="46"/>
      <c r="R52" s="46"/>
      <c r="S52" s="46"/>
      <c r="T52" s="46"/>
      <c r="U52" s="46"/>
      <c r="V52" s="46"/>
    </row>
    <row r="53" spans="1:22" s="35" customFormat="1" x14ac:dyDescent="0.25">
      <c r="A53" s="46"/>
      <c r="B53" s="46"/>
      <c r="C53" s="46"/>
      <c r="D53" s="46"/>
      <c r="E53" s="46"/>
      <c r="F53" s="46"/>
      <c r="G53" s="46"/>
      <c r="H53" s="46"/>
      <c r="I53" s="46"/>
      <c r="J53" s="46"/>
      <c r="K53" s="46"/>
      <c r="L53" s="46"/>
      <c r="M53" s="46"/>
      <c r="N53" s="46"/>
      <c r="O53" s="46"/>
      <c r="P53" s="46"/>
      <c r="Q53" s="46"/>
      <c r="R53" s="46"/>
      <c r="S53" s="46"/>
      <c r="T53" s="46"/>
      <c r="U53" s="46"/>
      <c r="V53" s="46"/>
    </row>
    <row r="54" spans="1:22" s="35" customFormat="1" x14ac:dyDescent="0.25">
      <c r="A54" s="26"/>
      <c r="B54" s="29"/>
      <c r="C54" s="30"/>
      <c r="D54" s="27"/>
      <c r="E54" s="27"/>
      <c r="F54" s="31"/>
      <c r="G54" s="32"/>
      <c r="H54" s="32"/>
      <c r="I54" s="29"/>
      <c r="J54" s="33"/>
      <c r="K54" s="27"/>
      <c r="L54" s="27"/>
      <c r="M54" s="31"/>
      <c r="N54" s="31"/>
      <c r="O54" s="27"/>
      <c r="P54" s="34"/>
      <c r="Q54" s="27"/>
      <c r="R54" s="27"/>
      <c r="S54" s="31"/>
      <c r="T54" s="31"/>
      <c r="U54" s="27"/>
      <c r="V54" s="31"/>
    </row>
    <row r="55" spans="1:22" s="35" customFormat="1" x14ac:dyDescent="0.25">
      <c r="A55" s="26"/>
      <c r="B55" s="29"/>
      <c r="C55" s="30"/>
      <c r="D55" s="27"/>
      <c r="E55" s="27"/>
      <c r="F55" s="31"/>
      <c r="G55" s="32"/>
      <c r="H55" s="32"/>
      <c r="I55" s="29"/>
      <c r="J55" s="33"/>
      <c r="K55" s="27"/>
      <c r="L55" s="27"/>
      <c r="M55" s="31"/>
      <c r="N55" s="31"/>
      <c r="O55" s="27"/>
      <c r="P55" s="34"/>
      <c r="Q55" s="27"/>
      <c r="R55" s="27"/>
      <c r="S55" s="31"/>
      <c r="T55" s="31"/>
      <c r="U55" s="27"/>
      <c r="V55" s="31"/>
    </row>
    <row r="56" spans="1:22" s="35" customFormat="1" x14ac:dyDescent="0.25">
      <c r="A56" s="26"/>
      <c r="B56" s="29"/>
      <c r="C56" s="30"/>
      <c r="D56" s="27"/>
      <c r="E56" s="27"/>
      <c r="F56" s="31"/>
      <c r="G56" s="32"/>
      <c r="H56" s="36"/>
      <c r="I56" s="29"/>
      <c r="J56" s="33"/>
      <c r="K56" s="27"/>
      <c r="L56" s="27"/>
      <c r="M56" s="31"/>
      <c r="N56" s="31"/>
      <c r="O56" s="27"/>
      <c r="P56" s="34"/>
      <c r="Q56" s="27"/>
      <c r="R56" s="27"/>
      <c r="S56" s="31"/>
      <c r="T56" s="31"/>
      <c r="U56" s="27"/>
      <c r="V56" s="31"/>
    </row>
    <row r="57" spans="1:22" s="35" customFormat="1" x14ac:dyDescent="0.25">
      <c r="A57" s="26"/>
      <c r="B57" s="29"/>
      <c r="C57" s="30"/>
      <c r="D57" s="27"/>
      <c r="E57" s="27"/>
      <c r="F57" s="31"/>
      <c r="G57" s="32"/>
      <c r="H57" s="32"/>
      <c r="I57" s="29"/>
      <c r="J57" s="33"/>
      <c r="K57" s="27"/>
      <c r="L57" s="27"/>
      <c r="M57" s="31"/>
      <c r="N57" s="31"/>
      <c r="O57" s="27"/>
      <c r="P57" s="34"/>
      <c r="Q57" s="27"/>
      <c r="R57" s="27"/>
      <c r="S57" s="31"/>
      <c r="T57" s="31"/>
      <c r="U57" s="27"/>
      <c r="V57" s="31"/>
    </row>
    <row r="58" spans="1:22" s="35" customFormat="1" x14ac:dyDescent="0.25">
      <c r="A58" s="26"/>
      <c r="B58" s="29"/>
      <c r="C58" s="30"/>
      <c r="D58" s="27"/>
      <c r="E58" s="27"/>
      <c r="F58" s="31"/>
      <c r="G58" s="32"/>
      <c r="H58" s="32"/>
      <c r="I58" s="29"/>
      <c r="J58" s="33"/>
      <c r="K58" s="27"/>
      <c r="L58" s="27"/>
      <c r="M58" s="31"/>
      <c r="N58" s="31"/>
      <c r="O58" s="27"/>
      <c r="P58" s="34"/>
      <c r="Q58" s="27"/>
      <c r="R58" s="27"/>
      <c r="S58" s="31"/>
      <c r="T58" s="31"/>
      <c r="U58" s="27"/>
      <c r="V58" s="31"/>
    </row>
  </sheetData>
  <protectedRanges>
    <protectedRange sqref="G6:I1048576" name="Rango2" securityDescriptor="O:WDG:WDD:(A;;CC;;;WD)"/>
    <protectedRange sqref="B6:E1048576" name="Rango1" securityDescriptor="O:WDG:WDD:(A;;CC;;;WD)"/>
  </protectedRanges>
  <mergeCells count="20">
    <mergeCell ref="A52:V52"/>
    <mergeCell ref="A53:V53"/>
    <mergeCell ref="G4:H4"/>
    <mergeCell ref="A1:O1"/>
    <mergeCell ref="A2:O2"/>
    <mergeCell ref="F3:J3"/>
    <mergeCell ref="R4:U4"/>
    <mergeCell ref="I4:I5"/>
    <mergeCell ref="A4:A5"/>
    <mergeCell ref="B4:B5"/>
    <mergeCell ref="C4:E4"/>
    <mergeCell ref="F4:F5"/>
    <mergeCell ref="V4:V5"/>
    <mergeCell ref="J4:J5"/>
    <mergeCell ref="K4:K5"/>
    <mergeCell ref="L4:M4"/>
    <mergeCell ref="N4:O4"/>
    <mergeCell ref="P4:P5"/>
    <mergeCell ref="Q4:Q5"/>
    <mergeCell ref="A51:V51"/>
  </mergeCells>
  <conditionalFormatting sqref="L6:L50 R6:R50 R54:R58 L54:L58">
    <cfRule type="cellIs" dxfId="7" priority="6" operator="equal">
      <formula>"Vence Mañana"</formula>
    </cfRule>
    <cfRule type="cellIs" dxfId="6" priority="7" operator="equal">
      <formula>"Vence Hoy"</formula>
    </cfRule>
    <cfRule type="cellIs" dxfId="5" priority="8" operator="equal">
      <formula>"Vencido"</formula>
    </cfRule>
  </conditionalFormatting>
  <conditionalFormatting sqref="M6:M50 M54:M58">
    <cfRule type="cellIs" dxfId="4" priority="2" operator="equal">
      <formula>"En Tramite"</formula>
    </cfRule>
    <cfRule type="cellIs" dxfId="3" priority="3" operator="equal">
      <formula>"En Tramite"</formula>
    </cfRule>
    <cfRule type="cellIs" dxfId="2" priority="4" operator="equal">
      <formula>"Contestado"</formula>
    </cfRule>
    <cfRule type="cellIs" dxfId="1" priority="5" operator="equal">
      <formula>"En Tramite"</formula>
    </cfRule>
  </conditionalFormatting>
  <conditionalFormatting sqref="M6:M50 M54:M58">
    <cfRule type="cellIs" dxfId="0" priority="1" operator="equal">
      <formula>"Contestado Fuera de Termino"</formula>
    </cfRule>
  </conditionalFormatting>
  <dataValidations disablePrompts="1" count="2">
    <dataValidation type="list" allowBlank="1" showInputMessage="1" showErrorMessage="1" sqref="B6:B50 B54:B58">
      <formula1>$Y$5:$Y$11</formula1>
    </dataValidation>
    <dataValidation type="list" allowBlank="1" showInputMessage="1" showErrorMessage="1" sqref="K1:K3">
      <formula1>#REF!</formula1>
    </dataValidation>
  </dataValidations>
  <pageMargins left="0.70866141732283472" right="0.70866141732283472" top="0.74803149606299213" bottom="0.74803149606299213" header="0.31496062992125984" footer="0.31496062992125984"/>
  <pageSetup scale="36" orientation="landscape" r:id="rId1"/>
  <headerFooter>
    <oddHeader>&amp;L&amp;G&amp;CPROCESO
GESTIÓN JURIDICA
BASE DE DATOS REPARTO
&amp;RF1.P1. GJ
Versión 2
&amp;P de &amp;N
07/06/2018
Clasificación dela Información
Pública</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REPARTO SEDE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Hernando.Benitez</dc:creator>
  <cp:lastModifiedBy>Liliana Traslaviña de Antonio</cp:lastModifiedBy>
  <cp:lastPrinted>2018-06-01T19:47:27Z</cp:lastPrinted>
  <dcterms:created xsi:type="dcterms:W3CDTF">2012-06-20T15:08:24Z</dcterms:created>
  <dcterms:modified xsi:type="dcterms:W3CDTF">2018-06-07T16:01:36Z</dcterms:modified>
</cp:coreProperties>
</file>